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2.xml" ContentType="application/vnd.openxmlformats-officedocument.spreadsheetml.comments+xml"/>
  <Override PartName="/xl/drawings/drawing12.xml" ContentType="application/vnd.openxmlformats-officedocument.drawing+xml"/>
  <Override PartName="/xl/comments3.xml" ContentType="application/vnd.openxmlformats-officedocument.spreadsheetml.comments+xml"/>
  <Override PartName="/xl/drawings/drawing1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troy_ho/Documents/00 Working Area/00 Customer/0 SteelSeries/02 NPI Project/9 Rival3 +/2 Quote/0 In/20241111 PKG更新 BOM/"/>
    </mc:Choice>
  </mc:AlternateContent>
  <xr:revisionPtr revIDLastSave="0" documentId="8_{58E241AF-3766-A44E-8CA1-7752C47B9954}" xr6:coauthVersionLast="47" xr6:coauthVersionMax="47" xr10:uidLastSave="{00000000-0000-0000-0000-000000000000}"/>
  <bookViews>
    <workbookView xWindow="0" yWindow="500" windowWidth="51200" windowHeight="27420" tabRatio="708" xr2:uid="{00000000-000D-0000-FFFF-FFFF00000000}"/>
  </bookViews>
  <sheets>
    <sheet name="Unit Cost" sheetId="3" r:id="rId1"/>
    <sheet name="PKG BOM 20241119-TW" sheetId="55" r:id="rId2"/>
    <sheet name="PKG BOM 20241023_Amber" sheetId="54" r:id="rId3"/>
    <sheet name="ME bom 0618_Black" sheetId="51" r:id="rId4"/>
    <sheet name="ME bom 0618_White" sheetId="52" r:id="rId5"/>
    <sheet name="EE bom 0227" sheetId="42" r:id="rId6"/>
    <sheet name="NRE Summary" sheetId="32" r:id="rId7"/>
    <sheet name="Build Cost" sheetId="33" r:id="rId8"/>
    <sheet name="PKG BOM 20240731_with FSC&amp;減塑" sheetId="53" r:id="rId9"/>
    <sheet name="PKG BOM 20240618_with FSC&amp;減塑" sheetId="50" r:id="rId10"/>
    <sheet name="ME bom 0229_Black" sheetId="44" r:id="rId11"/>
    <sheet name="ME bom 0229_White" sheetId="45" r:id="rId12"/>
    <sheet name="PKG BOM 20240308_with FSC" sheetId="49" r:id="rId13"/>
    <sheet name="PKG BOM 20240223" sheetId="34" r:id="rId14"/>
    <sheet name="ME BOM 0228_draft" sheetId="43" r:id="rId15"/>
    <sheet name="MTE NRE" sheetId="48" r:id="rId16"/>
    <sheet name="RET(option1)" sheetId="35" r:id="rId17"/>
    <sheet name="RET (option2)" sheetId="36" r:id="rId18"/>
    <sheet name="PKG RET" sheetId="37" r:id="rId19"/>
    <sheet name="RET Fixture" sheetId="38" r:id="rId20"/>
    <sheet name="ORT" sheetId="39" r:id="rId21"/>
    <sheet name="Dev+NPI Labor" sheetId="41" r:id="rId22"/>
    <sheet name="Travel Expense" sheetId="40" r:id="rId23"/>
  </sheets>
  <definedNames>
    <definedName name="\\" localSheetId="21" hidden="1">{#N/A,#N/A,FALSE,"Summary";#N/A,#N/A,FALSE,"Details";#N/A,#N/A,FALSE,"Month-Hd";#N/A,#N/A,FALSE,"YTD-Hd";#N/A,#N/A,FALSE,"Capital"}</definedName>
    <definedName name="\\" localSheetId="14" hidden="1">{#N/A,#N/A,FALSE,"Summary";#N/A,#N/A,FALSE,"Details";#N/A,#N/A,FALSE,"Month-Hd";#N/A,#N/A,FALSE,"YTD-Hd";#N/A,#N/A,FALSE,"Capital"}</definedName>
    <definedName name="\\" localSheetId="10" hidden="1">{#N/A,#N/A,FALSE,"Summary";#N/A,#N/A,FALSE,"Details";#N/A,#N/A,FALSE,"Month-Hd";#N/A,#N/A,FALSE,"YTD-Hd";#N/A,#N/A,FALSE,"Capital"}</definedName>
    <definedName name="\\" localSheetId="11" hidden="1">{#N/A,#N/A,FALSE,"Summary";#N/A,#N/A,FALSE,"Details";#N/A,#N/A,FALSE,"Month-Hd";#N/A,#N/A,FALSE,"YTD-Hd";#N/A,#N/A,FALSE,"Capital"}</definedName>
    <definedName name="\\" localSheetId="3" hidden="1">{#N/A,#N/A,FALSE,"Summary";#N/A,#N/A,FALSE,"Details";#N/A,#N/A,FALSE,"Month-Hd";#N/A,#N/A,FALSE,"YTD-Hd";#N/A,#N/A,FALSE,"Capital"}</definedName>
    <definedName name="\\" localSheetId="4" hidden="1">{#N/A,#N/A,FALSE,"Summary";#N/A,#N/A,FALSE,"Details";#N/A,#N/A,FALSE,"Month-Hd";#N/A,#N/A,FALSE,"YTD-Hd";#N/A,#N/A,FALSE,"Capital"}</definedName>
    <definedName name="\\" localSheetId="15" hidden="1">{#N/A,#N/A,FALSE,"Summary";#N/A,#N/A,FALSE,"Details";#N/A,#N/A,FALSE,"Month-Hd";#N/A,#N/A,FALSE,"YTD-Hd";#N/A,#N/A,FALSE,"Capital"}</definedName>
    <definedName name="\\" localSheetId="12" hidden="1">{#N/A,#N/A,FALSE,"Summary";#N/A,#N/A,FALSE,"Details";#N/A,#N/A,FALSE,"Month-Hd";#N/A,#N/A,FALSE,"YTD-Hd";#N/A,#N/A,FALSE,"Capital"}</definedName>
    <definedName name="\\" localSheetId="9" hidden="1">{#N/A,#N/A,FALSE,"Summary";#N/A,#N/A,FALSE,"Details";#N/A,#N/A,FALSE,"Month-Hd";#N/A,#N/A,FALSE,"YTD-Hd";#N/A,#N/A,FALSE,"Capital"}</definedName>
    <definedName name="\\" localSheetId="8" hidden="1">{#N/A,#N/A,FALSE,"Summary";#N/A,#N/A,FALSE,"Details";#N/A,#N/A,FALSE,"Month-Hd";#N/A,#N/A,FALSE,"YTD-Hd";#N/A,#N/A,FALSE,"Capital"}</definedName>
    <definedName name="\\" localSheetId="2" hidden="1">{#N/A,#N/A,FALSE,"Summary";#N/A,#N/A,FALSE,"Details";#N/A,#N/A,FALSE,"Month-Hd";#N/A,#N/A,FALSE,"YTD-Hd";#N/A,#N/A,FALSE,"Capital"}</definedName>
    <definedName name="\\" localSheetId="1" hidden="1">{#N/A,#N/A,FALSE,"Summary";#N/A,#N/A,FALSE,"Details";#N/A,#N/A,FALSE,"Month-Hd";#N/A,#N/A,FALSE,"YTD-Hd";#N/A,#N/A,FALSE,"Capital"}</definedName>
    <definedName name="\\" localSheetId="22" hidden="1">{#N/A,#N/A,FALSE,"Summary";#N/A,#N/A,FALSE,"Details";#N/A,#N/A,FALSE,"Month-Hd";#N/A,#N/A,FALSE,"YTD-Hd";#N/A,#N/A,FALSE,"Capital"}</definedName>
    <definedName name="\\" hidden="1">{#N/A,#N/A,FALSE,"Summary";#N/A,#N/A,FALSE,"Details";#N/A,#N/A,FALSE,"Month-Hd";#N/A,#N/A,FALSE,"YTD-Hd";#N/A,#N/A,FALSE,"Capital"}</definedName>
    <definedName name="\0" localSheetId="12">#REF!</definedName>
    <definedName name="\0" localSheetId="9">#REF!</definedName>
    <definedName name="\0" localSheetId="8">#REF!</definedName>
    <definedName name="\0" localSheetId="2">#REF!</definedName>
    <definedName name="\0" localSheetId="1">#REF!</definedName>
    <definedName name="\0">#REF!</definedName>
    <definedName name="\a" localSheetId="14">#REF!</definedName>
    <definedName name="\a" localSheetId="12">#REF!</definedName>
    <definedName name="\a" localSheetId="9">#REF!</definedName>
    <definedName name="\a" localSheetId="8">#REF!</definedName>
    <definedName name="\a" localSheetId="2">#REF!</definedName>
    <definedName name="\a" localSheetId="1">#REF!</definedName>
    <definedName name="\a">#REF!</definedName>
    <definedName name="\aa" localSheetId="14">#REF!</definedName>
    <definedName name="\aa" localSheetId="12">#REF!</definedName>
    <definedName name="\aa" localSheetId="9">#REF!</definedName>
    <definedName name="\aa" localSheetId="8">#REF!</definedName>
    <definedName name="\aa" localSheetId="2">#REF!</definedName>
    <definedName name="\aa" localSheetId="1">#REF!</definedName>
    <definedName name="\aa">#REF!</definedName>
    <definedName name="\b" localSheetId="14">#REF!</definedName>
    <definedName name="\b" localSheetId="12">#REF!</definedName>
    <definedName name="\b" localSheetId="9">#REF!</definedName>
    <definedName name="\b" localSheetId="8">#REF!</definedName>
    <definedName name="\b" localSheetId="2">#REF!</definedName>
    <definedName name="\b" localSheetId="1">#REF!</definedName>
    <definedName name="\b">#REF!</definedName>
    <definedName name="\c" localSheetId="14">#REF!</definedName>
    <definedName name="\c" localSheetId="12">#REF!</definedName>
    <definedName name="\c" localSheetId="9">#REF!</definedName>
    <definedName name="\c" localSheetId="8">#REF!</definedName>
    <definedName name="\c" localSheetId="2">#REF!</definedName>
    <definedName name="\c" localSheetId="1">#REF!</definedName>
    <definedName name="\c">#REF!</definedName>
    <definedName name="\d" localSheetId="14">#REF!</definedName>
    <definedName name="\d" localSheetId="12">#REF!</definedName>
    <definedName name="\d" localSheetId="9">#REF!</definedName>
    <definedName name="\d" localSheetId="8">#REF!</definedName>
    <definedName name="\d" localSheetId="2">#REF!</definedName>
    <definedName name="\d" localSheetId="1">#REF!</definedName>
    <definedName name="\d">#REF!</definedName>
    <definedName name="\e" localSheetId="14">#REF!</definedName>
    <definedName name="\e" localSheetId="12">#REF!</definedName>
    <definedName name="\e" localSheetId="9">#REF!</definedName>
    <definedName name="\e" localSheetId="8">#REF!</definedName>
    <definedName name="\e" localSheetId="2">#REF!</definedName>
    <definedName name="\e" localSheetId="1">#REF!</definedName>
    <definedName name="\e">#REF!</definedName>
    <definedName name="\f" localSheetId="14">#REF!</definedName>
    <definedName name="\f" localSheetId="12">#REF!</definedName>
    <definedName name="\f" localSheetId="9">#REF!</definedName>
    <definedName name="\f" localSheetId="8">#REF!</definedName>
    <definedName name="\f" localSheetId="2">#REF!</definedName>
    <definedName name="\f" localSheetId="1">#REF!</definedName>
    <definedName name="\f">#REF!</definedName>
    <definedName name="\g" localSheetId="12">#REF!</definedName>
    <definedName name="\g" localSheetId="9">#REF!</definedName>
    <definedName name="\g" localSheetId="8">#REF!</definedName>
    <definedName name="\g" localSheetId="2">#REF!</definedName>
    <definedName name="\g" localSheetId="1">#REF!</definedName>
    <definedName name="\g">#REF!</definedName>
    <definedName name="\h" localSheetId="12">#REF!</definedName>
    <definedName name="\h" localSheetId="9">#REF!</definedName>
    <definedName name="\h" localSheetId="8">#REF!</definedName>
    <definedName name="\h" localSheetId="2">#REF!</definedName>
    <definedName name="\h" localSheetId="1">#REF!</definedName>
    <definedName name="\h">#REF!</definedName>
    <definedName name="\HKG" localSheetId="14">#REF!</definedName>
    <definedName name="\HKG" localSheetId="12">#REF!</definedName>
    <definedName name="\HKG" localSheetId="9">#REF!</definedName>
    <definedName name="\HKG" localSheetId="8">#REF!</definedName>
    <definedName name="\HKG" localSheetId="2">#REF!</definedName>
    <definedName name="\HKG" localSheetId="1">#REF!</definedName>
    <definedName name="\HKG">#REF!</definedName>
    <definedName name="\i" localSheetId="12">#REF!</definedName>
    <definedName name="\i" localSheetId="9">#REF!</definedName>
    <definedName name="\i" localSheetId="8">#REF!</definedName>
    <definedName name="\i" localSheetId="2">#REF!</definedName>
    <definedName name="\i" localSheetId="1">#REF!</definedName>
    <definedName name="\i">#REF!</definedName>
    <definedName name="\j" localSheetId="12">#REF!</definedName>
    <definedName name="\j" localSheetId="9">#REF!</definedName>
    <definedName name="\j" localSheetId="8">#REF!</definedName>
    <definedName name="\j" localSheetId="2">#REF!</definedName>
    <definedName name="\j" localSheetId="1">#REF!</definedName>
    <definedName name="\j">#REF!</definedName>
    <definedName name="\k" localSheetId="12">#REF!</definedName>
    <definedName name="\k" localSheetId="9">#REF!</definedName>
    <definedName name="\k" localSheetId="8">#REF!</definedName>
    <definedName name="\k" localSheetId="2">#REF!</definedName>
    <definedName name="\k" localSheetId="1">#REF!</definedName>
    <definedName name="\k">#REF!</definedName>
    <definedName name="\l" localSheetId="12">#REF!</definedName>
    <definedName name="\l" localSheetId="9">#REF!</definedName>
    <definedName name="\l" localSheetId="8">#REF!</definedName>
    <definedName name="\l" localSheetId="2">#REF!</definedName>
    <definedName name="\l" localSheetId="1">#REF!</definedName>
    <definedName name="\l">#REF!</definedName>
    <definedName name="\m" localSheetId="12">#REF!</definedName>
    <definedName name="\m" localSheetId="9">#REF!</definedName>
    <definedName name="\m" localSheetId="8">#REF!</definedName>
    <definedName name="\m" localSheetId="2">#REF!</definedName>
    <definedName name="\m" localSheetId="1">#REF!</definedName>
    <definedName name="\m">#REF!</definedName>
    <definedName name="\n" localSheetId="12">#REF!</definedName>
    <definedName name="\n" localSheetId="9">#REF!</definedName>
    <definedName name="\n" localSheetId="8">#REF!</definedName>
    <definedName name="\n" localSheetId="2">#REF!</definedName>
    <definedName name="\n" localSheetId="1">#REF!</definedName>
    <definedName name="\n">#REF!</definedName>
    <definedName name="\o" localSheetId="14">#REF!</definedName>
    <definedName name="\o" localSheetId="12">#REF!</definedName>
    <definedName name="\o" localSheetId="9">#REF!</definedName>
    <definedName name="\o" localSheetId="8">#REF!</definedName>
    <definedName name="\o" localSheetId="2">#REF!</definedName>
    <definedName name="\o" localSheetId="1">#REF!</definedName>
    <definedName name="\o">#REF!</definedName>
    <definedName name="\p" localSheetId="14">#REF!</definedName>
    <definedName name="\p" localSheetId="12">#REF!</definedName>
    <definedName name="\p" localSheetId="9">#REF!</definedName>
    <definedName name="\p" localSheetId="8">#REF!</definedName>
    <definedName name="\p" localSheetId="2">#REF!</definedName>
    <definedName name="\p" localSheetId="1">#REF!</definedName>
    <definedName name="\p">#REF!</definedName>
    <definedName name="\q" localSheetId="14">#REF!</definedName>
    <definedName name="\q" localSheetId="12">#REF!</definedName>
    <definedName name="\q" localSheetId="9">#REF!</definedName>
    <definedName name="\q" localSheetId="8">#REF!</definedName>
    <definedName name="\q" localSheetId="2">#REF!</definedName>
    <definedName name="\q" localSheetId="1">#REF!</definedName>
    <definedName name="\q">#REF!</definedName>
    <definedName name="\r" localSheetId="12">#REF!</definedName>
    <definedName name="\r" localSheetId="9">#REF!</definedName>
    <definedName name="\r" localSheetId="8">#REF!</definedName>
    <definedName name="\r" localSheetId="2">#REF!</definedName>
    <definedName name="\r" localSheetId="1">#REF!</definedName>
    <definedName name="\r">#REF!</definedName>
    <definedName name="\s" localSheetId="12">#REF!</definedName>
    <definedName name="\s" localSheetId="9">#REF!</definedName>
    <definedName name="\s" localSheetId="8">#REF!</definedName>
    <definedName name="\s" localSheetId="2">#REF!</definedName>
    <definedName name="\s" localSheetId="1">#REF!</definedName>
    <definedName name="\s">#REF!</definedName>
    <definedName name="\SN" localSheetId="14">#REF!</definedName>
    <definedName name="\SN" localSheetId="12">#REF!</definedName>
    <definedName name="\SN" localSheetId="9">#REF!</definedName>
    <definedName name="\SN" localSheetId="8">#REF!</definedName>
    <definedName name="\SN" localSheetId="2">#REF!</definedName>
    <definedName name="\SN" localSheetId="1">#REF!</definedName>
    <definedName name="\SN">#REF!</definedName>
    <definedName name="\t" localSheetId="12">#REF!</definedName>
    <definedName name="\t" localSheetId="9">#REF!</definedName>
    <definedName name="\t" localSheetId="8">#REF!</definedName>
    <definedName name="\t" localSheetId="2">#REF!</definedName>
    <definedName name="\t" localSheetId="1">#REF!</definedName>
    <definedName name="\t">#REF!</definedName>
    <definedName name="\u" localSheetId="12">#REF!</definedName>
    <definedName name="\u" localSheetId="9">#REF!</definedName>
    <definedName name="\u" localSheetId="8">#REF!</definedName>
    <definedName name="\u" localSheetId="2">#REF!</definedName>
    <definedName name="\u" localSheetId="1">#REF!</definedName>
    <definedName name="\u">#REF!</definedName>
    <definedName name="\v" localSheetId="12">#REF!</definedName>
    <definedName name="\v" localSheetId="9">#REF!</definedName>
    <definedName name="\v" localSheetId="8">#REF!</definedName>
    <definedName name="\v" localSheetId="2">#REF!</definedName>
    <definedName name="\v" localSheetId="1">#REF!</definedName>
    <definedName name="\v">#REF!</definedName>
    <definedName name="\w" localSheetId="12">#REF!</definedName>
    <definedName name="\w" localSheetId="9">#REF!</definedName>
    <definedName name="\w" localSheetId="8">#REF!</definedName>
    <definedName name="\w" localSheetId="2">#REF!</definedName>
    <definedName name="\w" localSheetId="1">#REF!</definedName>
    <definedName name="\w">#REF!</definedName>
    <definedName name="\x" localSheetId="12">#REF!</definedName>
    <definedName name="\x" localSheetId="9">#REF!</definedName>
    <definedName name="\x" localSheetId="8">#REF!</definedName>
    <definedName name="\x" localSheetId="2">#REF!</definedName>
    <definedName name="\x" localSheetId="1">#REF!</definedName>
    <definedName name="\x">#REF!</definedName>
    <definedName name="\y" localSheetId="12">#REF!</definedName>
    <definedName name="\y" localSheetId="9">#REF!</definedName>
    <definedName name="\y" localSheetId="8">#REF!</definedName>
    <definedName name="\y" localSheetId="2">#REF!</definedName>
    <definedName name="\y" localSheetId="1">#REF!</definedName>
    <definedName name="\y">#REF!</definedName>
    <definedName name="\z" localSheetId="12">#REF!</definedName>
    <definedName name="\z" localSheetId="9">#REF!</definedName>
    <definedName name="\z" localSheetId="8">#REF!</definedName>
    <definedName name="\z" localSheetId="2">#REF!</definedName>
    <definedName name="\z" localSheetId="1">#REF!</definedName>
    <definedName name="\z">#REF!</definedName>
    <definedName name="_" localSheetId="14">#REF!</definedName>
    <definedName name="_" localSheetId="12">#REF!</definedName>
    <definedName name="_" localSheetId="9">#REF!</definedName>
    <definedName name="_" localSheetId="8">#REF!</definedName>
    <definedName name="_" localSheetId="2">#REF!</definedName>
    <definedName name="_" localSheetId="1">#REF!</definedName>
    <definedName name="_">#REF!</definedName>
    <definedName name="________________________EMS753" localSheetId="14">#REF!</definedName>
    <definedName name="________________________EMS753" localSheetId="12">#REF!</definedName>
    <definedName name="________________________EMS753" localSheetId="9">#REF!</definedName>
    <definedName name="________________________EMS753" localSheetId="8">#REF!</definedName>
    <definedName name="________________________EMS753" localSheetId="2">#REF!</definedName>
    <definedName name="________________________EMS753" localSheetId="1">#REF!</definedName>
    <definedName name="________________________EMS753">#REF!</definedName>
    <definedName name="________________________TM44" localSheetId="14">#REF!</definedName>
    <definedName name="________________________TM44" localSheetId="12">#REF!</definedName>
    <definedName name="________________________TM44" localSheetId="9">#REF!</definedName>
    <definedName name="________________________TM44" localSheetId="8">#REF!</definedName>
    <definedName name="________________________TM44" localSheetId="2">#REF!</definedName>
    <definedName name="________________________TM44" localSheetId="1">#REF!</definedName>
    <definedName name="________________________TM44">#REF!</definedName>
    <definedName name="_______________________EMS753" localSheetId="14">#REF!</definedName>
    <definedName name="_______________________EMS753" localSheetId="12">#REF!</definedName>
    <definedName name="_______________________EMS753" localSheetId="9">#REF!</definedName>
    <definedName name="_______________________EMS753" localSheetId="8">#REF!</definedName>
    <definedName name="_______________________EMS753" localSheetId="2">#REF!</definedName>
    <definedName name="_______________________EMS753" localSheetId="1">#REF!</definedName>
    <definedName name="_______________________EMS753">#REF!</definedName>
    <definedName name="_______________________TM44" localSheetId="14">#REF!</definedName>
    <definedName name="_______________________TM44" localSheetId="12">#REF!</definedName>
    <definedName name="_______________________TM44" localSheetId="9">#REF!</definedName>
    <definedName name="_______________________TM44" localSheetId="8">#REF!</definedName>
    <definedName name="_______________________TM44" localSheetId="2">#REF!</definedName>
    <definedName name="_______________________TM44" localSheetId="1">#REF!</definedName>
    <definedName name="_______________________TM44">#REF!</definedName>
    <definedName name="______________________EMS753" localSheetId="14">#REF!</definedName>
    <definedName name="______________________EMS753" localSheetId="12">#REF!</definedName>
    <definedName name="______________________EMS753" localSheetId="9">#REF!</definedName>
    <definedName name="______________________EMS753" localSheetId="8">#REF!</definedName>
    <definedName name="______________________EMS753" localSheetId="2">#REF!</definedName>
    <definedName name="______________________EMS753" localSheetId="1">#REF!</definedName>
    <definedName name="______________________EMS753">#REF!</definedName>
    <definedName name="______________________TM44" localSheetId="14">#REF!</definedName>
    <definedName name="______________________TM44" localSheetId="12">#REF!</definedName>
    <definedName name="______________________TM44" localSheetId="9">#REF!</definedName>
    <definedName name="______________________TM44" localSheetId="8">#REF!</definedName>
    <definedName name="______________________TM44" localSheetId="2">#REF!</definedName>
    <definedName name="______________________TM44" localSheetId="1">#REF!</definedName>
    <definedName name="______________________TM44">#REF!</definedName>
    <definedName name="_____________________EMS753" localSheetId="14">#REF!</definedName>
    <definedName name="_____________________EMS753" localSheetId="12">#REF!</definedName>
    <definedName name="_____________________EMS753" localSheetId="9">#REF!</definedName>
    <definedName name="_____________________EMS753" localSheetId="8">#REF!</definedName>
    <definedName name="_____________________EMS753" localSheetId="2">#REF!</definedName>
    <definedName name="_____________________EMS753" localSheetId="1">#REF!</definedName>
    <definedName name="_____________________EMS753">#REF!</definedName>
    <definedName name="_____________________TM44" localSheetId="14">#REF!</definedName>
    <definedName name="_____________________TM44" localSheetId="12">#REF!</definedName>
    <definedName name="_____________________TM44" localSheetId="9">#REF!</definedName>
    <definedName name="_____________________TM44" localSheetId="8">#REF!</definedName>
    <definedName name="_____________________TM44" localSheetId="2">#REF!</definedName>
    <definedName name="_____________________TM44" localSheetId="1">#REF!</definedName>
    <definedName name="_____________________TM44">#REF!</definedName>
    <definedName name="____________________EMS753" localSheetId="14">#REF!</definedName>
    <definedName name="____________________EMS753" localSheetId="12">#REF!</definedName>
    <definedName name="____________________EMS753" localSheetId="9">#REF!</definedName>
    <definedName name="____________________EMS753" localSheetId="8">#REF!</definedName>
    <definedName name="____________________EMS753" localSheetId="2">#REF!</definedName>
    <definedName name="____________________EMS753" localSheetId="1">#REF!</definedName>
    <definedName name="____________________EMS753">#REF!</definedName>
    <definedName name="____________________TM44" localSheetId="14">#REF!</definedName>
    <definedName name="____________________TM44" localSheetId="12">#REF!</definedName>
    <definedName name="____________________TM44" localSheetId="9">#REF!</definedName>
    <definedName name="____________________TM44" localSheetId="8">#REF!</definedName>
    <definedName name="____________________TM44" localSheetId="2">#REF!</definedName>
    <definedName name="____________________TM44" localSheetId="1">#REF!</definedName>
    <definedName name="____________________TM44">#REF!</definedName>
    <definedName name="___________________EMS753" localSheetId="14">#REF!</definedName>
    <definedName name="___________________EMS753" localSheetId="12">#REF!</definedName>
    <definedName name="___________________EMS753" localSheetId="9">#REF!</definedName>
    <definedName name="___________________EMS753" localSheetId="8">#REF!</definedName>
    <definedName name="___________________EMS753" localSheetId="2">#REF!</definedName>
    <definedName name="___________________EMS753" localSheetId="1">#REF!</definedName>
    <definedName name="___________________EMS753">#REF!</definedName>
    <definedName name="___________________OP1" localSheetId="14">#REF!</definedName>
    <definedName name="___________________OP1" localSheetId="12">#REF!</definedName>
    <definedName name="___________________OP1" localSheetId="9">#REF!</definedName>
    <definedName name="___________________OP1" localSheetId="8">#REF!</definedName>
    <definedName name="___________________OP1" localSheetId="2">#REF!</definedName>
    <definedName name="___________________OP1" localSheetId="1">#REF!</definedName>
    <definedName name="___________________OP1">#REF!</definedName>
    <definedName name="___________________OP2" localSheetId="14">#REF!</definedName>
    <definedName name="___________________OP2" localSheetId="12">#REF!</definedName>
    <definedName name="___________________OP2" localSheetId="9">#REF!</definedName>
    <definedName name="___________________OP2" localSheetId="8">#REF!</definedName>
    <definedName name="___________________OP2" localSheetId="2">#REF!</definedName>
    <definedName name="___________________OP2" localSheetId="1">#REF!</definedName>
    <definedName name="___________________OP2">#REF!</definedName>
    <definedName name="___________________OP3" localSheetId="14">#REF!</definedName>
    <definedName name="___________________OP3" localSheetId="12">#REF!</definedName>
    <definedName name="___________________OP3" localSheetId="9">#REF!</definedName>
    <definedName name="___________________OP3" localSheetId="8">#REF!</definedName>
    <definedName name="___________________OP3" localSheetId="2">#REF!</definedName>
    <definedName name="___________________OP3" localSheetId="1">#REF!</definedName>
    <definedName name="___________________OP3">#REF!</definedName>
    <definedName name="___________________OP4" localSheetId="14">#REF!</definedName>
    <definedName name="___________________OP4" localSheetId="12">#REF!</definedName>
    <definedName name="___________________OP4" localSheetId="9">#REF!</definedName>
    <definedName name="___________________OP4" localSheetId="8">#REF!</definedName>
    <definedName name="___________________OP4" localSheetId="2">#REF!</definedName>
    <definedName name="___________________OP4" localSheetId="1">#REF!</definedName>
    <definedName name="___________________OP4">#REF!</definedName>
    <definedName name="___________________OP5" localSheetId="14">#REF!</definedName>
    <definedName name="___________________OP5" localSheetId="12">#REF!</definedName>
    <definedName name="___________________OP5" localSheetId="9">#REF!</definedName>
    <definedName name="___________________OP5" localSheetId="8">#REF!</definedName>
    <definedName name="___________________OP5" localSheetId="2">#REF!</definedName>
    <definedName name="___________________OP5" localSheetId="1">#REF!</definedName>
    <definedName name="___________________OP5">#REF!</definedName>
    <definedName name="___________________PV1" localSheetId="14">#REF!</definedName>
    <definedName name="___________________PV1" localSheetId="12">#REF!</definedName>
    <definedName name="___________________PV1" localSheetId="9">#REF!</definedName>
    <definedName name="___________________PV1" localSheetId="8">#REF!</definedName>
    <definedName name="___________________PV1" localSheetId="2">#REF!</definedName>
    <definedName name="___________________PV1" localSheetId="1">#REF!</definedName>
    <definedName name="___________________PV1">#REF!</definedName>
    <definedName name="___________________PV2" localSheetId="14">#REF!</definedName>
    <definedName name="___________________PV2" localSheetId="12">#REF!</definedName>
    <definedName name="___________________PV2" localSheetId="9">#REF!</definedName>
    <definedName name="___________________PV2" localSheetId="8">#REF!</definedName>
    <definedName name="___________________PV2" localSheetId="2">#REF!</definedName>
    <definedName name="___________________PV2" localSheetId="1">#REF!</definedName>
    <definedName name="___________________PV2">#REF!</definedName>
    <definedName name="___________________TM44" localSheetId="14">#REF!</definedName>
    <definedName name="___________________TM44" localSheetId="12">#REF!</definedName>
    <definedName name="___________________TM44" localSheetId="9">#REF!</definedName>
    <definedName name="___________________TM44" localSheetId="8">#REF!</definedName>
    <definedName name="___________________TM44" localSheetId="2">#REF!</definedName>
    <definedName name="___________________TM44" localSheetId="1">#REF!</definedName>
    <definedName name="___________________TM44">#REF!</definedName>
    <definedName name="__________________EMS753" localSheetId="14">#REF!</definedName>
    <definedName name="__________________EMS753" localSheetId="12">#REF!</definedName>
    <definedName name="__________________EMS753" localSheetId="9">#REF!</definedName>
    <definedName name="__________________EMS753" localSheetId="8">#REF!</definedName>
    <definedName name="__________________EMS753" localSheetId="2">#REF!</definedName>
    <definedName name="__________________EMS753" localSheetId="1">#REF!</definedName>
    <definedName name="__________________EMS753">#REF!</definedName>
    <definedName name="__________________OP1" localSheetId="14">#REF!</definedName>
    <definedName name="__________________OP1" localSheetId="12">#REF!</definedName>
    <definedName name="__________________OP1" localSheetId="9">#REF!</definedName>
    <definedName name="__________________OP1" localSheetId="8">#REF!</definedName>
    <definedName name="__________________OP1" localSheetId="2">#REF!</definedName>
    <definedName name="__________________OP1" localSheetId="1">#REF!</definedName>
    <definedName name="__________________OP1">#REF!</definedName>
    <definedName name="__________________OP2" localSheetId="14">#REF!</definedName>
    <definedName name="__________________OP2" localSheetId="12">#REF!</definedName>
    <definedName name="__________________OP2" localSheetId="9">#REF!</definedName>
    <definedName name="__________________OP2" localSheetId="8">#REF!</definedName>
    <definedName name="__________________OP2" localSheetId="2">#REF!</definedName>
    <definedName name="__________________OP2" localSheetId="1">#REF!</definedName>
    <definedName name="__________________OP2">#REF!</definedName>
    <definedName name="__________________OP3" localSheetId="14">#REF!</definedName>
    <definedName name="__________________OP3" localSheetId="12">#REF!</definedName>
    <definedName name="__________________OP3" localSheetId="9">#REF!</definedName>
    <definedName name="__________________OP3" localSheetId="8">#REF!</definedName>
    <definedName name="__________________OP3" localSheetId="2">#REF!</definedName>
    <definedName name="__________________OP3" localSheetId="1">#REF!</definedName>
    <definedName name="__________________OP3">#REF!</definedName>
    <definedName name="__________________OP4" localSheetId="14">#REF!</definedName>
    <definedName name="__________________OP4" localSheetId="12">#REF!</definedName>
    <definedName name="__________________OP4" localSheetId="9">#REF!</definedName>
    <definedName name="__________________OP4" localSheetId="8">#REF!</definedName>
    <definedName name="__________________OP4" localSheetId="2">#REF!</definedName>
    <definedName name="__________________OP4" localSheetId="1">#REF!</definedName>
    <definedName name="__________________OP4">#REF!</definedName>
    <definedName name="__________________OP5" localSheetId="14">#REF!</definedName>
    <definedName name="__________________OP5" localSheetId="12">#REF!</definedName>
    <definedName name="__________________OP5" localSheetId="9">#REF!</definedName>
    <definedName name="__________________OP5" localSheetId="8">#REF!</definedName>
    <definedName name="__________________OP5" localSheetId="2">#REF!</definedName>
    <definedName name="__________________OP5" localSheetId="1">#REF!</definedName>
    <definedName name="__________________OP5">#REF!</definedName>
    <definedName name="__________________PV1" localSheetId="14">#REF!</definedName>
    <definedName name="__________________PV1" localSheetId="12">#REF!</definedName>
    <definedName name="__________________PV1" localSheetId="9">#REF!</definedName>
    <definedName name="__________________PV1" localSheetId="8">#REF!</definedName>
    <definedName name="__________________PV1" localSheetId="2">#REF!</definedName>
    <definedName name="__________________PV1" localSheetId="1">#REF!</definedName>
    <definedName name="__________________PV1">#REF!</definedName>
    <definedName name="__________________PV2" localSheetId="14">#REF!</definedName>
    <definedName name="__________________PV2" localSheetId="12">#REF!</definedName>
    <definedName name="__________________PV2" localSheetId="9">#REF!</definedName>
    <definedName name="__________________PV2" localSheetId="8">#REF!</definedName>
    <definedName name="__________________PV2" localSheetId="2">#REF!</definedName>
    <definedName name="__________________PV2" localSheetId="1">#REF!</definedName>
    <definedName name="__________________PV2">#REF!</definedName>
    <definedName name="__________________TM44" localSheetId="14">#REF!</definedName>
    <definedName name="__________________TM44" localSheetId="12">#REF!</definedName>
    <definedName name="__________________TM44" localSheetId="9">#REF!</definedName>
    <definedName name="__________________TM44" localSheetId="8">#REF!</definedName>
    <definedName name="__________________TM44" localSheetId="2">#REF!</definedName>
    <definedName name="__________________TM44" localSheetId="1">#REF!</definedName>
    <definedName name="__________________TM44">#REF!</definedName>
    <definedName name="_________________EMS753" localSheetId="14">#REF!</definedName>
    <definedName name="_________________EMS753" localSheetId="12">#REF!</definedName>
    <definedName name="_________________EMS753" localSheetId="9">#REF!</definedName>
    <definedName name="_________________EMS753" localSheetId="8">#REF!</definedName>
    <definedName name="_________________EMS753" localSheetId="2">#REF!</definedName>
    <definedName name="_________________EMS753" localSheetId="1">#REF!</definedName>
    <definedName name="_________________EMS753">#REF!</definedName>
    <definedName name="_________________OP1" localSheetId="14">#REF!</definedName>
    <definedName name="_________________OP1" localSheetId="12">#REF!</definedName>
    <definedName name="_________________OP1" localSheetId="9">#REF!</definedName>
    <definedName name="_________________OP1" localSheetId="8">#REF!</definedName>
    <definedName name="_________________OP1" localSheetId="2">#REF!</definedName>
    <definedName name="_________________OP1" localSheetId="1">#REF!</definedName>
    <definedName name="_________________OP1">#REF!</definedName>
    <definedName name="_________________OP2" localSheetId="14">#REF!</definedName>
    <definedName name="_________________OP2" localSheetId="12">#REF!</definedName>
    <definedName name="_________________OP2" localSheetId="9">#REF!</definedName>
    <definedName name="_________________OP2" localSheetId="8">#REF!</definedName>
    <definedName name="_________________OP2" localSheetId="2">#REF!</definedName>
    <definedName name="_________________OP2" localSheetId="1">#REF!</definedName>
    <definedName name="_________________OP2">#REF!</definedName>
    <definedName name="_________________OP3" localSheetId="14">#REF!</definedName>
    <definedName name="_________________OP3" localSheetId="12">#REF!</definedName>
    <definedName name="_________________OP3" localSheetId="9">#REF!</definedName>
    <definedName name="_________________OP3" localSheetId="8">#REF!</definedName>
    <definedName name="_________________OP3" localSheetId="2">#REF!</definedName>
    <definedName name="_________________OP3" localSheetId="1">#REF!</definedName>
    <definedName name="_________________OP3">#REF!</definedName>
    <definedName name="_________________OP4" localSheetId="14">#REF!</definedName>
    <definedName name="_________________OP4" localSheetId="12">#REF!</definedName>
    <definedName name="_________________OP4" localSheetId="9">#REF!</definedName>
    <definedName name="_________________OP4" localSheetId="8">#REF!</definedName>
    <definedName name="_________________OP4" localSheetId="2">#REF!</definedName>
    <definedName name="_________________OP4" localSheetId="1">#REF!</definedName>
    <definedName name="_________________OP4">#REF!</definedName>
    <definedName name="_________________OP5" localSheetId="14">#REF!</definedName>
    <definedName name="_________________OP5" localSheetId="12">#REF!</definedName>
    <definedName name="_________________OP5" localSheetId="9">#REF!</definedName>
    <definedName name="_________________OP5" localSheetId="8">#REF!</definedName>
    <definedName name="_________________OP5" localSheetId="2">#REF!</definedName>
    <definedName name="_________________OP5" localSheetId="1">#REF!</definedName>
    <definedName name="_________________OP5">#REF!</definedName>
    <definedName name="_________________PV1" localSheetId="14">#REF!</definedName>
    <definedName name="_________________PV1" localSheetId="12">#REF!</definedName>
    <definedName name="_________________PV1" localSheetId="9">#REF!</definedName>
    <definedName name="_________________PV1" localSheetId="8">#REF!</definedName>
    <definedName name="_________________PV1" localSheetId="2">#REF!</definedName>
    <definedName name="_________________PV1" localSheetId="1">#REF!</definedName>
    <definedName name="_________________PV1">#REF!</definedName>
    <definedName name="_________________PV2" localSheetId="14">#REF!</definedName>
    <definedName name="_________________PV2" localSheetId="12">#REF!</definedName>
    <definedName name="_________________PV2" localSheetId="9">#REF!</definedName>
    <definedName name="_________________PV2" localSheetId="8">#REF!</definedName>
    <definedName name="_________________PV2" localSheetId="2">#REF!</definedName>
    <definedName name="_________________PV2" localSheetId="1">#REF!</definedName>
    <definedName name="_________________PV2">#REF!</definedName>
    <definedName name="_________________TM44" localSheetId="14">#REF!</definedName>
    <definedName name="_________________TM44" localSheetId="12">#REF!</definedName>
    <definedName name="_________________TM44" localSheetId="9">#REF!</definedName>
    <definedName name="_________________TM44" localSheetId="8">#REF!</definedName>
    <definedName name="_________________TM44" localSheetId="2">#REF!</definedName>
    <definedName name="_________________TM44" localSheetId="1">#REF!</definedName>
    <definedName name="_________________TM44">#REF!</definedName>
    <definedName name="________________EMS753" localSheetId="14">#REF!</definedName>
    <definedName name="________________EMS753" localSheetId="12">#REF!</definedName>
    <definedName name="________________EMS753" localSheetId="9">#REF!</definedName>
    <definedName name="________________EMS753" localSheetId="8">#REF!</definedName>
    <definedName name="________________EMS753" localSheetId="2">#REF!</definedName>
    <definedName name="________________EMS753" localSheetId="1">#REF!</definedName>
    <definedName name="________________EMS753">#REF!</definedName>
    <definedName name="________________OP1" localSheetId="14">#REF!</definedName>
    <definedName name="________________OP1" localSheetId="12">#REF!</definedName>
    <definedName name="________________OP1" localSheetId="9">#REF!</definedName>
    <definedName name="________________OP1" localSheetId="8">#REF!</definedName>
    <definedName name="________________OP1" localSheetId="2">#REF!</definedName>
    <definedName name="________________OP1" localSheetId="1">#REF!</definedName>
    <definedName name="________________OP1">#REF!</definedName>
    <definedName name="________________OP2" localSheetId="14">#REF!</definedName>
    <definedName name="________________OP2" localSheetId="12">#REF!</definedName>
    <definedName name="________________OP2" localSheetId="9">#REF!</definedName>
    <definedName name="________________OP2" localSheetId="8">#REF!</definedName>
    <definedName name="________________OP2" localSheetId="2">#REF!</definedName>
    <definedName name="________________OP2" localSheetId="1">#REF!</definedName>
    <definedName name="________________OP2">#REF!</definedName>
    <definedName name="________________OP3" localSheetId="14">#REF!</definedName>
    <definedName name="________________OP3" localSheetId="12">#REF!</definedName>
    <definedName name="________________OP3" localSheetId="9">#REF!</definedName>
    <definedName name="________________OP3" localSheetId="8">#REF!</definedName>
    <definedName name="________________OP3" localSheetId="2">#REF!</definedName>
    <definedName name="________________OP3" localSheetId="1">#REF!</definedName>
    <definedName name="________________OP3">#REF!</definedName>
    <definedName name="________________OP4" localSheetId="14">#REF!</definedName>
    <definedName name="________________OP4" localSheetId="12">#REF!</definedName>
    <definedName name="________________OP4" localSheetId="9">#REF!</definedName>
    <definedName name="________________OP4" localSheetId="8">#REF!</definedName>
    <definedName name="________________OP4" localSheetId="2">#REF!</definedName>
    <definedName name="________________OP4" localSheetId="1">#REF!</definedName>
    <definedName name="________________OP4">#REF!</definedName>
    <definedName name="________________OP5" localSheetId="14">#REF!</definedName>
    <definedName name="________________OP5" localSheetId="12">#REF!</definedName>
    <definedName name="________________OP5" localSheetId="9">#REF!</definedName>
    <definedName name="________________OP5" localSheetId="8">#REF!</definedName>
    <definedName name="________________OP5" localSheetId="2">#REF!</definedName>
    <definedName name="________________OP5" localSheetId="1">#REF!</definedName>
    <definedName name="________________OP5">#REF!</definedName>
    <definedName name="________________PV1" localSheetId="14">#REF!</definedName>
    <definedName name="________________PV1" localSheetId="12">#REF!</definedName>
    <definedName name="________________PV1" localSheetId="9">#REF!</definedName>
    <definedName name="________________PV1" localSheetId="8">#REF!</definedName>
    <definedName name="________________PV1" localSheetId="2">#REF!</definedName>
    <definedName name="________________PV1" localSheetId="1">#REF!</definedName>
    <definedName name="________________PV1">#REF!</definedName>
    <definedName name="________________PV2" localSheetId="14">#REF!</definedName>
    <definedName name="________________PV2" localSheetId="12">#REF!</definedName>
    <definedName name="________________PV2" localSheetId="9">#REF!</definedName>
    <definedName name="________________PV2" localSheetId="8">#REF!</definedName>
    <definedName name="________________PV2" localSheetId="2">#REF!</definedName>
    <definedName name="________________PV2" localSheetId="1">#REF!</definedName>
    <definedName name="________________PV2">#REF!</definedName>
    <definedName name="________________TM44" localSheetId="14">#REF!</definedName>
    <definedName name="________________TM44" localSheetId="12">#REF!</definedName>
    <definedName name="________________TM44" localSheetId="9">#REF!</definedName>
    <definedName name="________________TM44" localSheetId="8">#REF!</definedName>
    <definedName name="________________TM44" localSheetId="2">#REF!</definedName>
    <definedName name="________________TM44" localSheetId="1">#REF!</definedName>
    <definedName name="________________TM44">#REF!</definedName>
    <definedName name="_______________EMS753" localSheetId="14">#REF!</definedName>
    <definedName name="_______________EMS753" localSheetId="12">#REF!</definedName>
    <definedName name="_______________EMS753" localSheetId="9">#REF!</definedName>
    <definedName name="_______________EMS753" localSheetId="8">#REF!</definedName>
    <definedName name="_______________EMS753" localSheetId="2">#REF!</definedName>
    <definedName name="_______________EMS753" localSheetId="1">#REF!</definedName>
    <definedName name="_______________EMS753">#REF!</definedName>
    <definedName name="_______________OP1" localSheetId="14">#REF!</definedName>
    <definedName name="_______________OP1" localSheetId="12">#REF!</definedName>
    <definedName name="_______________OP1" localSheetId="9">#REF!</definedName>
    <definedName name="_______________OP1" localSheetId="8">#REF!</definedName>
    <definedName name="_______________OP1" localSheetId="2">#REF!</definedName>
    <definedName name="_______________OP1" localSheetId="1">#REF!</definedName>
    <definedName name="_______________OP1">#REF!</definedName>
    <definedName name="_______________OP2" localSheetId="14">#REF!</definedName>
    <definedName name="_______________OP2" localSheetId="12">#REF!</definedName>
    <definedName name="_______________OP2" localSheetId="9">#REF!</definedName>
    <definedName name="_______________OP2" localSheetId="8">#REF!</definedName>
    <definedName name="_______________OP2" localSheetId="2">#REF!</definedName>
    <definedName name="_______________OP2" localSheetId="1">#REF!</definedName>
    <definedName name="_______________OP2">#REF!</definedName>
    <definedName name="_______________OP3" localSheetId="14">#REF!</definedName>
    <definedName name="_______________OP3" localSheetId="12">#REF!</definedName>
    <definedName name="_______________OP3" localSheetId="9">#REF!</definedName>
    <definedName name="_______________OP3" localSheetId="8">#REF!</definedName>
    <definedName name="_______________OP3" localSheetId="2">#REF!</definedName>
    <definedName name="_______________OP3" localSheetId="1">#REF!</definedName>
    <definedName name="_______________OP3">#REF!</definedName>
    <definedName name="_______________OP4" localSheetId="14">#REF!</definedName>
    <definedName name="_______________OP4" localSheetId="12">#REF!</definedName>
    <definedName name="_______________OP4" localSheetId="9">#REF!</definedName>
    <definedName name="_______________OP4" localSheetId="8">#REF!</definedName>
    <definedName name="_______________OP4" localSheetId="2">#REF!</definedName>
    <definedName name="_______________OP4" localSheetId="1">#REF!</definedName>
    <definedName name="_______________OP4">#REF!</definedName>
    <definedName name="_______________OP5" localSheetId="14">#REF!</definedName>
    <definedName name="_______________OP5" localSheetId="12">#REF!</definedName>
    <definedName name="_______________OP5" localSheetId="9">#REF!</definedName>
    <definedName name="_______________OP5" localSheetId="8">#REF!</definedName>
    <definedName name="_______________OP5" localSheetId="2">#REF!</definedName>
    <definedName name="_______________OP5" localSheetId="1">#REF!</definedName>
    <definedName name="_______________OP5">#REF!</definedName>
    <definedName name="_______________PV1" localSheetId="14">#REF!</definedName>
    <definedName name="_______________PV1" localSheetId="12">#REF!</definedName>
    <definedName name="_______________PV1" localSheetId="9">#REF!</definedName>
    <definedName name="_______________PV1" localSheetId="8">#REF!</definedName>
    <definedName name="_______________PV1" localSheetId="2">#REF!</definedName>
    <definedName name="_______________PV1" localSheetId="1">#REF!</definedName>
    <definedName name="_______________PV1">#REF!</definedName>
    <definedName name="_______________PV2" localSheetId="14">#REF!</definedName>
    <definedName name="_______________PV2" localSheetId="12">#REF!</definedName>
    <definedName name="_______________PV2" localSheetId="9">#REF!</definedName>
    <definedName name="_______________PV2" localSheetId="8">#REF!</definedName>
    <definedName name="_______________PV2" localSheetId="2">#REF!</definedName>
    <definedName name="_______________PV2" localSheetId="1">#REF!</definedName>
    <definedName name="_______________PV2">#REF!</definedName>
    <definedName name="_______________TM44" localSheetId="14">#REF!</definedName>
    <definedName name="_______________TM44" localSheetId="12">#REF!</definedName>
    <definedName name="_______________TM44" localSheetId="9">#REF!</definedName>
    <definedName name="_______________TM44" localSheetId="8">#REF!</definedName>
    <definedName name="_______________TM44" localSheetId="2">#REF!</definedName>
    <definedName name="_______________TM44" localSheetId="1">#REF!</definedName>
    <definedName name="_______________TM44">#REF!</definedName>
    <definedName name="______________EMS753" localSheetId="14">#REF!</definedName>
    <definedName name="______________EMS753" localSheetId="12">#REF!</definedName>
    <definedName name="______________EMS753" localSheetId="9">#REF!</definedName>
    <definedName name="______________EMS753" localSheetId="8">#REF!</definedName>
    <definedName name="______________EMS753" localSheetId="2">#REF!</definedName>
    <definedName name="______________EMS753" localSheetId="1">#REF!</definedName>
    <definedName name="______________EMS753">#REF!</definedName>
    <definedName name="______________OP1" localSheetId="14">#REF!</definedName>
    <definedName name="______________OP1" localSheetId="12">#REF!</definedName>
    <definedName name="______________OP1" localSheetId="9">#REF!</definedName>
    <definedName name="______________OP1" localSheetId="8">#REF!</definedName>
    <definedName name="______________OP1" localSheetId="2">#REF!</definedName>
    <definedName name="______________OP1" localSheetId="1">#REF!</definedName>
    <definedName name="______________OP1">#REF!</definedName>
    <definedName name="______________OP2" localSheetId="14">#REF!</definedName>
    <definedName name="______________OP2" localSheetId="12">#REF!</definedName>
    <definedName name="______________OP2" localSheetId="9">#REF!</definedName>
    <definedName name="______________OP2" localSheetId="8">#REF!</definedName>
    <definedName name="______________OP2" localSheetId="2">#REF!</definedName>
    <definedName name="______________OP2" localSheetId="1">#REF!</definedName>
    <definedName name="______________OP2">#REF!</definedName>
    <definedName name="______________OP3" localSheetId="14">#REF!</definedName>
    <definedName name="______________OP3" localSheetId="12">#REF!</definedName>
    <definedName name="______________OP3" localSheetId="9">#REF!</definedName>
    <definedName name="______________OP3" localSheetId="8">#REF!</definedName>
    <definedName name="______________OP3" localSheetId="2">#REF!</definedName>
    <definedName name="______________OP3" localSheetId="1">#REF!</definedName>
    <definedName name="______________OP3">#REF!</definedName>
    <definedName name="______________OP4" localSheetId="14">#REF!</definedName>
    <definedName name="______________OP4" localSheetId="12">#REF!</definedName>
    <definedName name="______________OP4" localSheetId="9">#REF!</definedName>
    <definedName name="______________OP4" localSheetId="8">#REF!</definedName>
    <definedName name="______________OP4" localSheetId="2">#REF!</definedName>
    <definedName name="______________OP4" localSheetId="1">#REF!</definedName>
    <definedName name="______________OP4">#REF!</definedName>
    <definedName name="______________OP5" localSheetId="14">#REF!</definedName>
    <definedName name="______________OP5" localSheetId="12">#REF!</definedName>
    <definedName name="______________OP5" localSheetId="9">#REF!</definedName>
    <definedName name="______________OP5" localSheetId="8">#REF!</definedName>
    <definedName name="______________OP5" localSheetId="2">#REF!</definedName>
    <definedName name="______________OP5" localSheetId="1">#REF!</definedName>
    <definedName name="______________OP5">#REF!</definedName>
    <definedName name="______________PV1" localSheetId="14">#REF!</definedName>
    <definedName name="______________PV1" localSheetId="12">#REF!</definedName>
    <definedName name="______________PV1" localSheetId="9">#REF!</definedName>
    <definedName name="______________PV1" localSheetId="8">#REF!</definedName>
    <definedName name="______________PV1" localSheetId="2">#REF!</definedName>
    <definedName name="______________PV1" localSheetId="1">#REF!</definedName>
    <definedName name="______________PV1">#REF!</definedName>
    <definedName name="______________PV2" localSheetId="14">#REF!</definedName>
    <definedName name="______________PV2" localSheetId="12">#REF!</definedName>
    <definedName name="______________PV2" localSheetId="9">#REF!</definedName>
    <definedName name="______________PV2" localSheetId="8">#REF!</definedName>
    <definedName name="______________PV2" localSheetId="2">#REF!</definedName>
    <definedName name="______________PV2" localSheetId="1">#REF!</definedName>
    <definedName name="______________PV2">#REF!</definedName>
    <definedName name="______________TM44" localSheetId="14">#REF!</definedName>
    <definedName name="______________TM44" localSheetId="12">#REF!</definedName>
    <definedName name="______________TM44" localSheetId="9">#REF!</definedName>
    <definedName name="______________TM44" localSheetId="8">#REF!</definedName>
    <definedName name="______________TM44" localSheetId="2">#REF!</definedName>
    <definedName name="______________TM44" localSheetId="1">#REF!</definedName>
    <definedName name="______________TM44">#REF!</definedName>
    <definedName name="_____________EMS753" localSheetId="14">#REF!</definedName>
    <definedName name="_____________EMS753" localSheetId="12">#REF!</definedName>
    <definedName name="_____________EMS753" localSheetId="9">#REF!</definedName>
    <definedName name="_____________EMS753" localSheetId="8">#REF!</definedName>
    <definedName name="_____________EMS753" localSheetId="2">#REF!</definedName>
    <definedName name="_____________EMS753" localSheetId="1">#REF!</definedName>
    <definedName name="_____________EMS753">#REF!</definedName>
    <definedName name="_____________OP1" localSheetId="14">#REF!</definedName>
    <definedName name="_____________OP1" localSheetId="12">#REF!</definedName>
    <definedName name="_____________OP1" localSheetId="9">#REF!</definedName>
    <definedName name="_____________OP1" localSheetId="8">#REF!</definedName>
    <definedName name="_____________OP1" localSheetId="2">#REF!</definedName>
    <definedName name="_____________OP1" localSheetId="1">#REF!</definedName>
    <definedName name="_____________OP1">#REF!</definedName>
    <definedName name="_____________OP2" localSheetId="14">#REF!</definedName>
    <definedName name="_____________OP2" localSheetId="12">#REF!</definedName>
    <definedName name="_____________OP2" localSheetId="9">#REF!</definedName>
    <definedName name="_____________OP2" localSheetId="8">#REF!</definedName>
    <definedName name="_____________OP2" localSheetId="2">#REF!</definedName>
    <definedName name="_____________OP2" localSheetId="1">#REF!</definedName>
    <definedName name="_____________OP2">#REF!</definedName>
    <definedName name="_____________OP3" localSheetId="14">#REF!</definedName>
    <definedName name="_____________OP3" localSheetId="12">#REF!</definedName>
    <definedName name="_____________OP3" localSheetId="9">#REF!</definedName>
    <definedName name="_____________OP3" localSheetId="8">#REF!</definedName>
    <definedName name="_____________OP3" localSheetId="2">#REF!</definedName>
    <definedName name="_____________OP3" localSheetId="1">#REF!</definedName>
    <definedName name="_____________OP3">#REF!</definedName>
    <definedName name="_____________OP4" localSheetId="14">#REF!</definedName>
    <definedName name="_____________OP4" localSheetId="12">#REF!</definedName>
    <definedName name="_____________OP4" localSheetId="9">#REF!</definedName>
    <definedName name="_____________OP4" localSheetId="8">#REF!</definedName>
    <definedName name="_____________OP4" localSheetId="2">#REF!</definedName>
    <definedName name="_____________OP4" localSheetId="1">#REF!</definedName>
    <definedName name="_____________OP4">#REF!</definedName>
    <definedName name="_____________OP5" localSheetId="14">#REF!</definedName>
    <definedName name="_____________OP5" localSheetId="12">#REF!</definedName>
    <definedName name="_____________OP5" localSheetId="9">#REF!</definedName>
    <definedName name="_____________OP5" localSheetId="8">#REF!</definedName>
    <definedName name="_____________OP5" localSheetId="2">#REF!</definedName>
    <definedName name="_____________OP5" localSheetId="1">#REF!</definedName>
    <definedName name="_____________OP5">#REF!</definedName>
    <definedName name="_____________PV1" localSheetId="14">#REF!</definedName>
    <definedName name="_____________PV1" localSheetId="12">#REF!</definedName>
    <definedName name="_____________PV1" localSheetId="9">#REF!</definedName>
    <definedName name="_____________PV1" localSheetId="8">#REF!</definedName>
    <definedName name="_____________PV1" localSheetId="2">#REF!</definedName>
    <definedName name="_____________PV1" localSheetId="1">#REF!</definedName>
    <definedName name="_____________PV1">#REF!</definedName>
    <definedName name="_____________PV2" localSheetId="14">#REF!</definedName>
    <definedName name="_____________PV2" localSheetId="12">#REF!</definedName>
    <definedName name="_____________PV2" localSheetId="9">#REF!</definedName>
    <definedName name="_____________PV2" localSheetId="8">#REF!</definedName>
    <definedName name="_____________PV2" localSheetId="2">#REF!</definedName>
    <definedName name="_____________PV2" localSheetId="1">#REF!</definedName>
    <definedName name="_____________PV2">#REF!</definedName>
    <definedName name="_____________TM44" localSheetId="14">#REF!</definedName>
    <definedName name="_____________TM44" localSheetId="12">#REF!</definedName>
    <definedName name="_____________TM44" localSheetId="9">#REF!</definedName>
    <definedName name="_____________TM44" localSheetId="8">#REF!</definedName>
    <definedName name="_____________TM44" localSheetId="2">#REF!</definedName>
    <definedName name="_____________TM44" localSheetId="1">#REF!</definedName>
    <definedName name="_____________TM44">#REF!</definedName>
    <definedName name="____________EMS753" localSheetId="14">#REF!</definedName>
    <definedName name="____________EMS753" localSheetId="12">#REF!</definedName>
    <definedName name="____________EMS753" localSheetId="9">#REF!</definedName>
    <definedName name="____________EMS753" localSheetId="8">#REF!</definedName>
    <definedName name="____________EMS753" localSheetId="2">#REF!</definedName>
    <definedName name="____________EMS753" localSheetId="1">#REF!</definedName>
    <definedName name="____________EMS753">#REF!</definedName>
    <definedName name="____________OP1" localSheetId="14">#REF!</definedName>
    <definedName name="____________OP1" localSheetId="12">#REF!</definedName>
    <definedName name="____________OP1" localSheetId="9">#REF!</definedName>
    <definedName name="____________OP1" localSheetId="8">#REF!</definedName>
    <definedName name="____________OP1" localSheetId="2">#REF!</definedName>
    <definedName name="____________OP1" localSheetId="1">#REF!</definedName>
    <definedName name="____________OP1">#REF!</definedName>
    <definedName name="____________OP2" localSheetId="14">#REF!</definedName>
    <definedName name="____________OP2" localSheetId="12">#REF!</definedName>
    <definedName name="____________OP2" localSheetId="9">#REF!</definedName>
    <definedName name="____________OP2" localSheetId="8">#REF!</definedName>
    <definedName name="____________OP2" localSheetId="2">#REF!</definedName>
    <definedName name="____________OP2" localSheetId="1">#REF!</definedName>
    <definedName name="____________OP2">#REF!</definedName>
    <definedName name="____________OP3" localSheetId="14">#REF!</definedName>
    <definedName name="____________OP3" localSheetId="12">#REF!</definedName>
    <definedName name="____________OP3" localSheetId="9">#REF!</definedName>
    <definedName name="____________OP3" localSheetId="8">#REF!</definedName>
    <definedName name="____________OP3" localSheetId="2">#REF!</definedName>
    <definedName name="____________OP3" localSheetId="1">#REF!</definedName>
    <definedName name="____________OP3">#REF!</definedName>
    <definedName name="____________OP4" localSheetId="14">#REF!</definedName>
    <definedName name="____________OP4" localSheetId="12">#REF!</definedName>
    <definedName name="____________OP4" localSheetId="9">#REF!</definedName>
    <definedName name="____________OP4" localSheetId="8">#REF!</definedName>
    <definedName name="____________OP4" localSheetId="2">#REF!</definedName>
    <definedName name="____________OP4" localSheetId="1">#REF!</definedName>
    <definedName name="____________OP4">#REF!</definedName>
    <definedName name="____________OP5" localSheetId="14">#REF!</definedName>
    <definedName name="____________OP5" localSheetId="12">#REF!</definedName>
    <definedName name="____________OP5" localSheetId="9">#REF!</definedName>
    <definedName name="____________OP5" localSheetId="8">#REF!</definedName>
    <definedName name="____________OP5" localSheetId="2">#REF!</definedName>
    <definedName name="____________OP5" localSheetId="1">#REF!</definedName>
    <definedName name="____________OP5">#REF!</definedName>
    <definedName name="____________PV1" localSheetId="14">#REF!</definedName>
    <definedName name="____________PV1" localSheetId="12">#REF!</definedName>
    <definedName name="____________PV1" localSheetId="9">#REF!</definedName>
    <definedName name="____________PV1" localSheetId="8">#REF!</definedName>
    <definedName name="____________PV1" localSheetId="2">#REF!</definedName>
    <definedName name="____________PV1" localSheetId="1">#REF!</definedName>
    <definedName name="____________PV1">#REF!</definedName>
    <definedName name="____________PV2" localSheetId="14">#REF!</definedName>
    <definedName name="____________PV2" localSheetId="12">#REF!</definedName>
    <definedName name="____________PV2" localSheetId="9">#REF!</definedName>
    <definedName name="____________PV2" localSheetId="8">#REF!</definedName>
    <definedName name="____________PV2" localSheetId="2">#REF!</definedName>
    <definedName name="____________PV2" localSheetId="1">#REF!</definedName>
    <definedName name="____________PV2">#REF!</definedName>
    <definedName name="____________TM44" localSheetId="14">#REF!</definedName>
    <definedName name="____________TM44" localSheetId="12">#REF!</definedName>
    <definedName name="____________TM44" localSheetId="9">#REF!</definedName>
    <definedName name="____________TM44" localSheetId="8">#REF!</definedName>
    <definedName name="____________TM44" localSheetId="2">#REF!</definedName>
    <definedName name="____________TM44" localSheetId="1">#REF!</definedName>
    <definedName name="____________TM44">#REF!</definedName>
    <definedName name="____________wi3" localSheetId="21">[0]!Chassis (cell line) #REF!</definedName>
    <definedName name="____________wi3" localSheetId="14">[0]!Chassis (cell line) #REF!</definedName>
    <definedName name="____________wi3" localSheetId="12">#N/A</definedName>
    <definedName name="____________wi3" localSheetId="9">#N/A</definedName>
    <definedName name="____________wi3" localSheetId="8">#N/A</definedName>
    <definedName name="____________wi3" localSheetId="2">'PKG BOM 20241023_Amber'!Chassis (cell line) #REF!</definedName>
    <definedName name="____________wi3" localSheetId="1">'PKG BOM 20241119-TW'!Chassis (cell line) #REF!</definedName>
    <definedName name="____________wi3">[0]!Chassis (cell line) #REF!</definedName>
    <definedName name="___________EMS753" localSheetId="14">#REF!</definedName>
    <definedName name="___________EMS753" localSheetId="12">#REF!</definedName>
    <definedName name="___________EMS753" localSheetId="9">#REF!</definedName>
    <definedName name="___________EMS753" localSheetId="8">#REF!</definedName>
    <definedName name="___________EMS753" localSheetId="2">#REF!</definedName>
    <definedName name="___________EMS753" localSheetId="1">#REF!</definedName>
    <definedName name="___________EMS753">#REF!</definedName>
    <definedName name="___________OP1" localSheetId="14">#REF!</definedName>
    <definedName name="___________OP1" localSheetId="12">#REF!</definedName>
    <definedName name="___________OP1" localSheetId="9">#REF!</definedName>
    <definedName name="___________OP1" localSheetId="8">#REF!</definedName>
    <definedName name="___________OP1" localSheetId="2">#REF!</definedName>
    <definedName name="___________OP1" localSheetId="1">#REF!</definedName>
    <definedName name="___________OP1">#REF!</definedName>
    <definedName name="___________OP2" localSheetId="14">#REF!</definedName>
    <definedName name="___________OP2" localSheetId="12">#REF!</definedName>
    <definedName name="___________OP2" localSheetId="9">#REF!</definedName>
    <definedName name="___________OP2" localSheetId="8">#REF!</definedName>
    <definedName name="___________OP2" localSheetId="2">#REF!</definedName>
    <definedName name="___________OP2" localSheetId="1">#REF!</definedName>
    <definedName name="___________OP2">#REF!</definedName>
    <definedName name="___________OP3" localSheetId="14">#REF!</definedName>
    <definedName name="___________OP3" localSheetId="12">#REF!</definedName>
    <definedName name="___________OP3" localSheetId="9">#REF!</definedName>
    <definedName name="___________OP3" localSheetId="8">#REF!</definedName>
    <definedName name="___________OP3" localSheetId="2">#REF!</definedName>
    <definedName name="___________OP3" localSheetId="1">#REF!</definedName>
    <definedName name="___________OP3">#REF!</definedName>
    <definedName name="___________OP4" localSheetId="14">#REF!</definedName>
    <definedName name="___________OP4" localSheetId="12">#REF!</definedName>
    <definedName name="___________OP4" localSheetId="9">#REF!</definedName>
    <definedName name="___________OP4" localSheetId="8">#REF!</definedName>
    <definedName name="___________OP4" localSheetId="2">#REF!</definedName>
    <definedName name="___________OP4" localSheetId="1">#REF!</definedName>
    <definedName name="___________OP4">#REF!</definedName>
    <definedName name="___________OP5" localSheetId="14">#REF!</definedName>
    <definedName name="___________OP5" localSheetId="12">#REF!</definedName>
    <definedName name="___________OP5" localSheetId="9">#REF!</definedName>
    <definedName name="___________OP5" localSheetId="8">#REF!</definedName>
    <definedName name="___________OP5" localSheetId="2">#REF!</definedName>
    <definedName name="___________OP5" localSheetId="1">#REF!</definedName>
    <definedName name="___________OP5">#REF!</definedName>
    <definedName name="___________PV1" localSheetId="14">#REF!</definedName>
    <definedName name="___________PV1" localSheetId="12">#REF!</definedName>
    <definedName name="___________PV1" localSheetId="9">#REF!</definedName>
    <definedName name="___________PV1" localSheetId="8">#REF!</definedName>
    <definedName name="___________PV1" localSheetId="2">#REF!</definedName>
    <definedName name="___________PV1" localSheetId="1">#REF!</definedName>
    <definedName name="___________PV1">#REF!</definedName>
    <definedName name="___________PV2" localSheetId="14">#REF!</definedName>
    <definedName name="___________PV2" localSheetId="12">#REF!</definedName>
    <definedName name="___________PV2" localSheetId="9">#REF!</definedName>
    <definedName name="___________PV2" localSheetId="8">#REF!</definedName>
    <definedName name="___________PV2" localSheetId="2">#REF!</definedName>
    <definedName name="___________PV2" localSheetId="1">#REF!</definedName>
    <definedName name="___________PV2">#REF!</definedName>
    <definedName name="___________TM44" localSheetId="14">#REF!</definedName>
    <definedName name="___________TM44" localSheetId="12">#REF!</definedName>
    <definedName name="___________TM44" localSheetId="9">#REF!</definedName>
    <definedName name="___________TM44" localSheetId="8">#REF!</definedName>
    <definedName name="___________TM44" localSheetId="2">#REF!</definedName>
    <definedName name="___________TM44" localSheetId="1">#REF!</definedName>
    <definedName name="___________TM44">#REF!</definedName>
    <definedName name="__________EMS753" localSheetId="14">#REF!</definedName>
    <definedName name="__________EMS753" localSheetId="12">#REF!</definedName>
    <definedName name="__________EMS753" localSheetId="9">#REF!</definedName>
    <definedName name="__________EMS753" localSheetId="8">#REF!</definedName>
    <definedName name="__________EMS753" localSheetId="2">#REF!</definedName>
    <definedName name="__________EMS753" localSheetId="1">#REF!</definedName>
    <definedName name="__________EMS753">#REF!</definedName>
    <definedName name="__________OP1" localSheetId="14">#REF!</definedName>
    <definedName name="__________OP1" localSheetId="12">#REF!</definedName>
    <definedName name="__________OP1" localSheetId="9">#REF!</definedName>
    <definedName name="__________OP1" localSheetId="8">#REF!</definedName>
    <definedName name="__________OP1" localSheetId="2">#REF!</definedName>
    <definedName name="__________OP1" localSheetId="1">#REF!</definedName>
    <definedName name="__________OP1">#REF!</definedName>
    <definedName name="__________OP2" localSheetId="14">#REF!</definedName>
    <definedName name="__________OP2" localSheetId="12">#REF!</definedName>
    <definedName name="__________OP2" localSheetId="9">#REF!</definedName>
    <definedName name="__________OP2" localSheetId="8">#REF!</definedName>
    <definedName name="__________OP2" localSheetId="2">#REF!</definedName>
    <definedName name="__________OP2" localSheetId="1">#REF!</definedName>
    <definedName name="__________OP2">#REF!</definedName>
    <definedName name="__________OP3" localSheetId="14">#REF!</definedName>
    <definedName name="__________OP3" localSheetId="12">#REF!</definedName>
    <definedName name="__________OP3" localSheetId="9">#REF!</definedName>
    <definedName name="__________OP3" localSheetId="8">#REF!</definedName>
    <definedName name="__________OP3" localSheetId="2">#REF!</definedName>
    <definedName name="__________OP3" localSheetId="1">#REF!</definedName>
    <definedName name="__________OP3">#REF!</definedName>
    <definedName name="__________OP4" localSheetId="14">#REF!</definedName>
    <definedName name="__________OP4" localSheetId="12">#REF!</definedName>
    <definedName name="__________OP4" localSheetId="9">#REF!</definedName>
    <definedName name="__________OP4" localSheetId="8">#REF!</definedName>
    <definedName name="__________OP4" localSheetId="2">#REF!</definedName>
    <definedName name="__________OP4" localSheetId="1">#REF!</definedName>
    <definedName name="__________OP4">#REF!</definedName>
    <definedName name="__________OP5" localSheetId="14">#REF!</definedName>
    <definedName name="__________OP5" localSheetId="12">#REF!</definedName>
    <definedName name="__________OP5" localSheetId="9">#REF!</definedName>
    <definedName name="__________OP5" localSheetId="8">#REF!</definedName>
    <definedName name="__________OP5" localSheetId="2">#REF!</definedName>
    <definedName name="__________OP5" localSheetId="1">#REF!</definedName>
    <definedName name="__________OP5">#REF!</definedName>
    <definedName name="__________PV1" localSheetId="14">#REF!</definedName>
    <definedName name="__________PV1" localSheetId="12">#REF!</definedName>
    <definedName name="__________PV1" localSheetId="9">#REF!</definedName>
    <definedName name="__________PV1" localSheetId="8">#REF!</definedName>
    <definedName name="__________PV1" localSheetId="2">#REF!</definedName>
    <definedName name="__________PV1" localSheetId="1">#REF!</definedName>
    <definedName name="__________PV1">#REF!</definedName>
    <definedName name="__________PV2" localSheetId="14">#REF!</definedName>
    <definedName name="__________PV2" localSheetId="12">#REF!</definedName>
    <definedName name="__________PV2" localSheetId="9">#REF!</definedName>
    <definedName name="__________PV2" localSheetId="8">#REF!</definedName>
    <definedName name="__________PV2" localSheetId="2">#REF!</definedName>
    <definedName name="__________PV2" localSheetId="1">#REF!</definedName>
    <definedName name="__________PV2">#REF!</definedName>
    <definedName name="__________TM44" localSheetId="14">#REF!</definedName>
    <definedName name="__________TM44" localSheetId="12">#REF!</definedName>
    <definedName name="__________TM44" localSheetId="9">#REF!</definedName>
    <definedName name="__________TM44" localSheetId="8">#REF!</definedName>
    <definedName name="__________TM44" localSheetId="2">#REF!</definedName>
    <definedName name="__________TM44" localSheetId="1">#REF!</definedName>
    <definedName name="__________TM44">#REF!</definedName>
    <definedName name="__________VL40" localSheetId="14">#REF!</definedName>
    <definedName name="__________VL40" localSheetId="12">#REF!</definedName>
    <definedName name="__________VL40" localSheetId="9">#REF!</definedName>
    <definedName name="__________VL40" localSheetId="8">#REF!</definedName>
    <definedName name="__________VL40" localSheetId="2">#REF!</definedName>
    <definedName name="__________VL40" localSheetId="1">#REF!</definedName>
    <definedName name="__________VL40">#REF!</definedName>
    <definedName name="__________wi3" localSheetId="21">[0]!Chassis (cell line) #REF!</definedName>
    <definedName name="__________wi3" localSheetId="14">[0]!Chassis (cell line) #REF!</definedName>
    <definedName name="__________wi3" localSheetId="12">#N/A</definedName>
    <definedName name="__________wi3" localSheetId="9">#N/A</definedName>
    <definedName name="__________wi3" localSheetId="8">#N/A</definedName>
    <definedName name="__________wi3" localSheetId="2">'PKG BOM 20241023_Amber'!Chassis (cell line) #REF!</definedName>
    <definedName name="__________wi3" localSheetId="1">'PKG BOM 20241119-TW'!Chassis (cell line) #REF!</definedName>
    <definedName name="__________wi3">[0]!Chassis (cell line) #REF!</definedName>
    <definedName name="_________EMS753" localSheetId="14">#REF!</definedName>
    <definedName name="_________EMS753" localSheetId="12">#REF!</definedName>
    <definedName name="_________EMS753" localSheetId="9">#REF!</definedName>
    <definedName name="_________EMS753" localSheetId="8">#REF!</definedName>
    <definedName name="_________EMS753" localSheetId="2">#REF!</definedName>
    <definedName name="_________EMS753" localSheetId="1">#REF!</definedName>
    <definedName name="_________EMS753">#REF!</definedName>
    <definedName name="_________OP1" localSheetId="14">#REF!</definedName>
    <definedName name="_________OP1" localSheetId="12">#REF!</definedName>
    <definedName name="_________OP1" localSheetId="9">#REF!</definedName>
    <definedName name="_________OP1" localSheetId="8">#REF!</definedName>
    <definedName name="_________OP1" localSheetId="2">#REF!</definedName>
    <definedName name="_________OP1" localSheetId="1">#REF!</definedName>
    <definedName name="_________OP1">#REF!</definedName>
    <definedName name="_________OP2" localSheetId="14">#REF!</definedName>
    <definedName name="_________OP2" localSheetId="12">#REF!</definedName>
    <definedName name="_________OP2" localSheetId="9">#REF!</definedName>
    <definedName name="_________OP2" localSheetId="8">#REF!</definedName>
    <definedName name="_________OP2" localSheetId="2">#REF!</definedName>
    <definedName name="_________OP2" localSheetId="1">#REF!</definedName>
    <definedName name="_________OP2">#REF!</definedName>
    <definedName name="_________OP3" localSheetId="14">#REF!</definedName>
    <definedName name="_________OP3" localSheetId="12">#REF!</definedName>
    <definedName name="_________OP3" localSheetId="9">#REF!</definedName>
    <definedName name="_________OP3" localSheetId="8">#REF!</definedName>
    <definedName name="_________OP3" localSheetId="2">#REF!</definedName>
    <definedName name="_________OP3" localSheetId="1">#REF!</definedName>
    <definedName name="_________OP3">#REF!</definedName>
    <definedName name="_________OP4" localSheetId="14">#REF!</definedName>
    <definedName name="_________OP4" localSheetId="12">#REF!</definedName>
    <definedName name="_________OP4" localSheetId="9">#REF!</definedName>
    <definedName name="_________OP4" localSheetId="8">#REF!</definedName>
    <definedName name="_________OP4" localSheetId="2">#REF!</definedName>
    <definedName name="_________OP4" localSheetId="1">#REF!</definedName>
    <definedName name="_________OP4">#REF!</definedName>
    <definedName name="_________OP5" localSheetId="14">#REF!</definedName>
    <definedName name="_________OP5" localSheetId="12">#REF!</definedName>
    <definedName name="_________OP5" localSheetId="9">#REF!</definedName>
    <definedName name="_________OP5" localSheetId="8">#REF!</definedName>
    <definedName name="_________OP5" localSheetId="2">#REF!</definedName>
    <definedName name="_________OP5" localSheetId="1">#REF!</definedName>
    <definedName name="_________OP5">#REF!</definedName>
    <definedName name="_________PV1" localSheetId="14">#REF!</definedName>
    <definedName name="_________PV1" localSheetId="12">#REF!</definedName>
    <definedName name="_________PV1" localSheetId="9">#REF!</definedName>
    <definedName name="_________PV1" localSheetId="8">#REF!</definedName>
    <definedName name="_________PV1" localSheetId="2">#REF!</definedName>
    <definedName name="_________PV1" localSheetId="1">#REF!</definedName>
    <definedName name="_________PV1">#REF!</definedName>
    <definedName name="_________PV2" localSheetId="14">#REF!</definedName>
    <definedName name="_________PV2" localSheetId="12">#REF!</definedName>
    <definedName name="_________PV2" localSheetId="9">#REF!</definedName>
    <definedName name="_________PV2" localSheetId="8">#REF!</definedName>
    <definedName name="_________PV2" localSheetId="2">#REF!</definedName>
    <definedName name="_________PV2" localSheetId="1">#REF!</definedName>
    <definedName name="_________PV2">#REF!</definedName>
    <definedName name="_________TM44" localSheetId="14">#REF!</definedName>
    <definedName name="_________TM44" localSheetId="12">#REF!</definedName>
    <definedName name="_________TM44" localSheetId="9">#REF!</definedName>
    <definedName name="_________TM44" localSheetId="8">#REF!</definedName>
    <definedName name="_________TM44" localSheetId="2">#REF!</definedName>
    <definedName name="_________TM44" localSheetId="1">#REF!</definedName>
    <definedName name="_________TM44">#REF!</definedName>
    <definedName name="_________wi3" localSheetId="21">[0]!Chassis (cell line) #REF!</definedName>
    <definedName name="_________wi3" localSheetId="14">[0]!Chassis (cell line) #REF!</definedName>
    <definedName name="_________wi3" localSheetId="12">#N/A</definedName>
    <definedName name="_________wi3" localSheetId="9">#N/A</definedName>
    <definedName name="_________wi3" localSheetId="8">#N/A</definedName>
    <definedName name="_________wi3" localSheetId="2">'PKG BOM 20241023_Amber'!Chassis (cell line) #REF!</definedName>
    <definedName name="_________wi3" localSheetId="1">'PKG BOM 20241119-TW'!Chassis (cell line) #REF!</definedName>
    <definedName name="_________wi3">[0]!Chassis (cell line) #REF!</definedName>
    <definedName name="________EMS753" localSheetId="14">#REF!</definedName>
    <definedName name="________EMS753" localSheetId="12">#REF!</definedName>
    <definedName name="________EMS753" localSheetId="9">#REF!</definedName>
    <definedName name="________EMS753" localSheetId="8">#REF!</definedName>
    <definedName name="________EMS753" localSheetId="2">#REF!</definedName>
    <definedName name="________EMS753" localSheetId="1">#REF!</definedName>
    <definedName name="________EMS753">#REF!</definedName>
    <definedName name="________LOH1" localSheetId="14">#REF!</definedName>
    <definedName name="________LOH1" localSheetId="12">#REF!</definedName>
    <definedName name="________LOH1" localSheetId="9">#REF!</definedName>
    <definedName name="________LOH1" localSheetId="8">#REF!</definedName>
    <definedName name="________LOH1" localSheetId="2">#REF!</definedName>
    <definedName name="________LOH1" localSheetId="1">#REF!</definedName>
    <definedName name="________LOH1">#REF!</definedName>
    <definedName name="________ME2" localSheetId="14">#REF!</definedName>
    <definedName name="________ME2" localSheetId="12">#REF!</definedName>
    <definedName name="________ME2" localSheetId="9">#REF!</definedName>
    <definedName name="________ME2" localSheetId="8">#REF!</definedName>
    <definedName name="________ME2" localSheetId="2">#REF!</definedName>
    <definedName name="________ME2" localSheetId="1">#REF!</definedName>
    <definedName name="________ME2">#REF!</definedName>
    <definedName name="________OP1" localSheetId="14">#REF!</definedName>
    <definedName name="________OP1" localSheetId="12">#REF!</definedName>
    <definedName name="________OP1" localSheetId="9">#REF!</definedName>
    <definedName name="________OP1" localSheetId="8">#REF!</definedName>
    <definedName name="________OP1" localSheetId="2">#REF!</definedName>
    <definedName name="________OP1" localSheetId="1">#REF!</definedName>
    <definedName name="________OP1">#REF!</definedName>
    <definedName name="________OP2" localSheetId="14">#REF!</definedName>
    <definedName name="________OP2" localSheetId="12">#REF!</definedName>
    <definedName name="________OP2" localSheetId="9">#REF!</definedName>
    <definedName name="________OP2" localSheetId="8">#REF!</definedName>
    <definedName name="________OP2" localSheetId="2">#REF!</definedName>
    <definedName name="________OP2" localSheetId="1">#REF!</definedName>
    <definedName name="________OP2">#REF!</definedName>
    <definedName name="________OP3" localSheetId="14">#REF!</definedName>
    <definedName name="________OP3" localSheetId="12">#REF!</definedName>
    <definedName name="________OP3" localSheetId="9">#REF!</definedName>
    <definedName name="________OP3" localSheetId="8">#REF!</definedName>
    <definedName name="________OP3" localSheetId="2">#REF!</definedName>
    <definedName name="________OP3" localSheetId="1">#REF!</definedName>
    <definedName name="________OP3">#REF!</definedName>
    <definedName name="________OP4" localSheetId="14">#REF!</definedName>
    <definedName name="________OP4" localSheetId="12">#REF!</definedName>
    <definedName name="________OP4" localSheetId="9">#REF!</definedName>
    <definedName name="________OP4" localSheetId="8">#REF!</definedName>
    <definedName name="________OP4" localSheetId="2">#REF!</definedName>
    <definedName name="________OP4" localSheetId="1">#REF!</definedName>
    <definedName name="________OP4">#REF!</definedName>
    <definedName name="________OP5" localSheetId="14">#REF!</definedName>
    <definedName name="________OP5" localSheetId="12">#REF!</definedName>
    <definedName name="________OP5" localSheetId="9">#REF!</definedName>
    <definedName name="________OP5" localSheetId="8">#REF!</definedName>
    <definedName name="________OP5" localSheetId="2">#REF!</definedName>
    <definedName name="________OP5" localSheetId="1">#REF!</definedName>
    <definedName name="________OP5">#REF!</definedName>
    <definedName name="________PV1" localSheetId="14">#REF!</definedName>
    <definedName name="________PV1" localSheetId="12">#REF!</definedName>
    <definedName name="________PV1" localSheetId="9">#REF!</definedName>
    <definedName name="________PV1" localSheetId="8">#REF!</definedName>
    <definedName name="________PV1" localSheetId="2">#REF!</definedName>
    <definedName name="________PV1" localSheetId="1">#REF!</definedName>
    <definedName name="________PV1">#REF!</definedName>
    <definedName name="________PV2" localSheetId="14">#REF!</definedName>
    <definedName name="________PV2" localSheetId="12">#REF!</definedName>
    <definedName name="________PV2" localSheetId="9">#REF!</definedName>
    <definedName name="________PV2" localSheetId="8">#REF!</definedName>
    <definedName name="________PV2" localSheetId="2">#REF!</definedName>
    <definedName name="________PV2" localSheetId="1">#REF!</definedName>
    <definedName name="________PV2">#REF!</definedName>
    <definedName name="________TM44" localSheetId="14">#REF!</definedName>
    <definedName name="________TM44" localSheetId="12">#REF!</definedName>
    <definedName name="________TM44" localSheetId="9">#REF!</definedName>
    <definedName name="________TM44" localSheetId="8">#REF!</definedName>
    <definedName name="________TM44" localSheetId="2">#REF!</definedName>
    <definedName name="________TM44" localSheetId="1">#REF!</definedName>
    <definedName name="________TM44">#REF!</definedName>
    <definedName name="________VL40" localSheetId="14">#REF!</definedName>
    <definedName name="________VL40" localSheetId="12">#REF!</definedName>
    <definedName name="________VL40" localSheetId="9">#REF!</definedName>
    <definedName name="________VL40" localSheetId="8">#REF!</definedName>
    <definedName name="________VL40" localSheetId="2">#REF!</definedName>
    <definedName name="________VL40" localSheetId="1">#REF!</definedName>
    <definedName name="________VL40">#REF!</definedName>
    <definedName name="________wi3" localSheetId="21">[0]!Chassis (cell line) #REF!</definedName>
    <definedName name="________wi3" localSheetId="14">[0]!Chassis (cell line) #REF!</definedName>
    <definedName name="________wi3" localSheetId="12">#N/A</definedName>
    <definedName name="________wi3" localSheetId="9">#N/A</definedName>
    <definedName name="________wi3" localSheetId="8">#N/A</definedName>
    <definedName name="________wi3" localSheetId="2">'PKG BOM 20241023_Amber'!Chassis (cell line) #REF!</definedName>
    <definedName name="________wi3" localSheetId="1">'PKG BOM 20241119-TW'!Chassis (cell line) #REF!</definedName>
    <definedName name="________wi3">[0]!Chassis (cell line) #REF!</definedName>
    <definedName name="_______EMS753" localSheetId="14">#REF!</definedName>
    <definedName name="_______EMS753" localSheetId="12">#REF!</definedName>
    <definedName name="_______EMS753" localSheetId="9">#REF!</definedName>
    <definedName name="_______EMS753" localSheetId="8">#REF!</definedName>
    <definedName name="_______EMS753" localSheetId="2">#REF!</definedName>
    <definedName name="_______EMS753" localSheetId="1">#REF!</definedName>
    <definedName name="_______EMS753">#REF!</definedName>
    <definedName name="_______LOH1" localSheetId="14">#REF!</definedName>
    <definedName name="_______LOH1" localSheetId="12">#REF!</definedName>
    <definedName name="_______LOH1" localSheetId="9">#REF!</definedName>
    <definedName name="_______LOH1" localSheetId="8">#REF!</definedName>
    <definedName name="_______LOH1" localSheetId="2">#REF!</definedName>
    <definedName name="_______LOH1" localSheetId="1">#REF!</definedName>
    <definedName name="_______LOH1">#REF!</definedName>
    <definedName name="_______ME2" localSheetId="14">#REF!</definedName>
    <definedName name="_______ME2" localSheetId="12">#REF!</definedName>
    <definedName name="_______ME2" localSheetId="9">#REF!</definedName>
    <definedName name="_______ME2" localSheetId="8">#REF!</definedName>
    <definedName name="_______ME2" localSheetId="2">#REF!</definedName>
    <definedName name="_______ME2" localSheetId="1">#REF!</definedName>
    <definedName name="_______ME2">#REF!</definedName>
    <definedName name="_______OP1" localSheetId="14">#REF!</definedName>
    <definedName name="_______OP1" localSheetId="12">#REF!</definedName>
    <definedName name="_______OP1" localSheetId="9">#REF!</definedName>
    <definedName name="_______OP1" localSheetId="8">#REF!</definedName>
    <definedName name="_______OP1" localSheetId="2">#REF!</definedName>
    <definedName name="_______OP1" localSheetId="1">#REF!</definedName>
    <definedName name="_______OP1">#REF!</definedName>
    <definedName name="_______OP2" localSheetId="14">#REF!</definedName>
    <definedName name="_______OP2" localSheetId="12">#REF!</definedName>
    <definedName name="_______OP2" localSheetId="9">#REF!</definedName>
    <definedName name="_______OP2" localSheetId="8">#REF!</definedName>
    <definedName name="_______OP2" localSheetId="2">#REF!</definedName>
    <definedName name="_______OP2" localSheetId="1">#REF!</definedName>
    <definedName name="_______OP2">#REF!</definedName>
    <definedName name="_______OP3" localSheetId="14">#REF!</definedName>
    <definedName name="_______OP3" localSheetId="12">#REF!</definedName>
    <definedName name="_______OP3" localSheetId="9">#REF!</definedName>
    <definedName name="_______OP3" localSheetId="8">#REF!</definedName>
    <definedName name="_______OP3" localSheetId="2">#REF!</definedName>
    <definedName name="_______OP3" localSheetId="1">#REF!</definedName>
    <definedName name="_______OP3">#REF!</definedName>
    <definedName name="_______OP4" localSheetId="14">#REF!</definedName>
    <definedName name="_______OP4" localSheetId="12">#REF!</definedName>
    <definedName name="_______OP4" localSheetId="9">#REF!</definedName>
    <definedName name="_______OP4" localSheetId="8">#REF!</definedName>
    <definedName name="_______OP4" localSheetId="2">#REF!</definedName>
    <definedName name="_______OP4" localSheetId="1">#REF!</definedName>
    <definedName name="_______OP4">#REF!</definedName>
    <definedName name="_______OP5" localSheetId="14">#REF!</definedName>
    <definedName name="_______OP5" localSheetId="12">#REF!</definedName>
    <definedName name="_______OP5" localSheetId="9">#REF!</definedName>
    <definedName name="_______OP5" localSheetId="8">#REF!</definedName>
    <definedName name="_______OP5" localSheetId="2">#REF!</definedName>
    <definedName name="_______OP5" localSheetId="1">#REF!</definedName>
    <definedName name="_______OP5">#REF!</definedName>
    <definedName name="_______PV1" localSheetId="14">#REF!</definedName>
    <definedName name="_______PV1" localSheetId="12">#REF!</definedName>
    <definedName name="_______PV1" localSheetId="9">#REF!</definedName>
    <definedName name="_______PV1" localSheetId="8">#REF!</definedName>
    <definedName name="_______PV1" localSheetId="2">#REF!</definedName>
    <definedName name="_______PV1" localSheetId="1">#REF!</definedName>
    <definedName name="_______PV1">#REF!</definedName>
    <definedName name="_______PV2" localSheetId="14">#REF!</definedName>
    <definedName name="_______PV2" localSheetId="12">#REF!</definedName>
    <definedName name="_______PV2" localSheetId="9">#REF!</definedName>
    <definedName name="_______PV2" localSheetId="8">#REF!</definedName>
    <definedName name="_______PV2" localSheetId="2">#REF!</definedName>
    <definedName name="_______PV2" localSheetId="1">#REF!</definedName>
    <definedName name="_______PV2">#REF!</definedName>
    <definedName name="_______S526017" localSheetId="14">#REF!</definedName>
    <definedName name="_______S526017" localSheetId="12">#REF!</definedName>
    <definedName name="_______S526017" localSheetId="9">#REF!</definedName>
    <definedName name="_______S526017" localSheetId="8">#REF!</definedName>
    <definedName name="_______S526017" localSheetId="2">#REF!</definedName>
    <definedName name="_______S526017" localSheetId="1">#REF!</definedName>
    <definedName name="_______S526017">#REF!</definedName>
    <definedName name="_______TM44" localSheetId="14">#REF!</definedName>
    <definedName name="_______TM44" localSheetId="12">#REF!</definedName>
    <definedName name="_______TM44" localSheetId="9">#REF!</definedName>
    <definedName name="_______TM44" localSheetId="8">#REF!</definedName>
    <definedName name="_______TM44" localSheetId="2">#REF!</definedName>
    <definedName name="_______TM44" localSheetId="1">#REF!</definedName>
    <definedName name="_______TM44">#REF!</definedName>
    <definedName name="_______VL40" localSheetId="14">#REF!</definedName>
    <definedName name="_______VL40" localSheetId="12">#REF!</definedName>
    <definedName name="_______VL40" localSheetId="9">#REF!</definedName>
    <definedName name="_______VL40" localSheetId="8">#REF!</definedName>
    <definedName name="_______VL40" localSheetId="2">#REF!</definedName>
    <definedName name="_______VL40" localSheetId="1">#REF!</definedName>
    <definedName name="_______VL40">#REF!</definedName>
    <definedName name="_______wi3" localSheetId="21">[0]!Chassis (cell line) #REF!</definedName>
    <definedName name="_______wi3" localSheetId="14">[0]!Chassis (cell line) #REF!</definedName>
    <definedName name="_______wi3" localSheetId="12">#N/A</definedName>
    <definedName name="_______wi3" localSheetId="9">#N/A</definedName>
    <definedName name="_______wi3" localSheetId="8">#N/A</definedName>
    <definedName name="_______wi3" localSheetId="2">'PKG BOM 20241023_Amber'!Chassis (cell line) #REF!</definedName>
    <definedName name="_______wi3" localSheetId="1">'PKG BOM 20241119-TW'!Chassis (cell line) #REF!</definedName>
    <definedName name="_______wi3">[0]!Chassis (cell line) #REF!</definedName>
    <definedName name="______EMS753" localSheetId="14">#REF!</definedName>
    <definedName name="______EMS753" localSheetId="12">#REF!</definedName>
    <definedName name="______EMS753" localSheetId="9">#REF!</definedName>
    <definedName name="______EMS753" localSheetId="8">#REF!</definedName>
    <definedName name="______EMS753" localSheetId="2">#REF!</definedName>
    <definedName name="______EMS753" localSheetId="1">#REF!</definedName>
    <definedName name="______EMS753">#REF!</definedName>
    <definedName name="______LOH1" localSheetId="14">#REF!</definedName>
    <definedName name="______LOH1" localSheetId="12">#REF!</definedName>
    <definedName name="______LOH1" localSheetId="9">#REF!</definedName>
    <definedName name="______LOH1" localSheetId="8">#REF!</definedName>
    <definedName name="______LOH1" localSheetId="2">#REF!</definedName>
    <definedName name="______LOH1" localSheetId="1">#REF!</definedName>
    <definedName name="______LOH1">#REF!</definedName>
    <definedName name="______ME2" localSheetId="14">#REF!</definedName>
    <definedName name="______ME2" localSheetId="12">#REF!</definedName>
    <definedName name="______ME2" localSheetId="9">#REF!</definedName>
    <definedName name="______ME2" localSheetId="8">#REF!</definedName>
    <definedName name="______ME2" localSheetId="2">#REF!</definedName>
    <definedName name="______ME2" localSheetId="1">#REF!</definedName>
    <definedName name="______ME2">#REF!</definedName>
    <definedName name="______OP1" localSheetId="14">#REF!</definedName>
    <definedName name="______OP1" localSheetId="12">#REF!</definedName>
    <definedName name="______OP1" localSheetId="9">#REF!</definedName>
    <definedName name="______OP1" localSheetId="8">#REF!</definedName>
    <definedName name="______OP1" localSheetId="2">#REF!</definedName>
    <definedName name="______OP1" localSheetId="1">#REF!</definedName>
    <definedName name="______OP1">#REF!</definedName>
    <definedName name="______OP2" localSheetId="14">#REF!</definedName>
    <definedName name="______OP2" localSheetId="12">#REF!</definedName>
    <definedName name="______OP2" localSheetId="9">#REF!</definedName>
    <definedName name="______OP2" localSheetId="8">#REF!</definedName>
    <definedName name="______OP2" localSheetId="2">#REF!</definedName>
    <definedName name="______OP2" localSheetId="1">#REF!</definedName>
    <definedName name="______OP2">#REF!</definedName>
    <definedName name="______OP3" localSheetId="14">#REF!</definedName>
    <definedName name="______OP3" localSheetId="12">#REF!</definedName>
    <definedName name="______OP3" localSheetId="9">#REF!</definedName>
    <definedName name="______OP3" localSheetId="8">#REF!</definedName>
    <definedName name="______OP3" localSheetId="2">#REF!</definedName>
    <definedName name="______OP3" localSheetId="1">#REF!</definedName>
    <definedName name="______OP3">#REF!</definedName>
    <definedName name="______OP4" localSheetId="14">#REF!</definedName>
    <definedName name="______OP4" localSheetId="12">#REF!</definedName>
    <definedName name="______OP4" localSheetId="9">#REF!</definedName>
    <definedName name="______OP4" localSheetId="8">#REF!</definedName>
    <definedName name="______OP4" localSheetId="2">#REF!</definedName>
    <definedName name="______OP4" localSheetId="1">#REF!</definedName>
    <definedName name="______OP4">#REF!</definedName>
    <definedName name="______OP5" localSheetId="14">#REF!</definedName>
    <definedName name="______OP5" localSheetId="12">#REF!</definedName>
    <definedName name="______OP5" localSheetId="9">#REF!</definedName>
    <definedName name="______OP5" localSheetId="8">#REF!</definedName>
    <definedName name="______OP5" localSheetId="2">#REF!</definedName>
    <definedName name="______OP5" localSheetId="1">#REF!</definedName>
    <definedName name="______OP5">#REF!</definedName>
    <definedName name="______PV1" localSheetId="14">#REF!</definedName>
    <definedName name="______PV1" localSheetId="12">#REF!</definedName>
    <definedName name="______PV1" localSheetId="9">#REF!</definedName>
    <definedName name="______PV1" localSheetId="8">#REF!</definedName>
    <definedName name="______PV1" localSheetId="2">#REF!</definedName>
    <definedName name="______PV1" localSheetId="1">#REF!</definedName>
    <definedName name="______PV1">#REF!</definedName>
    <definedName name="______PV2" localSheetId="14">#REF!</definedName>
    <definedName name="______PV2" localSheetId="12">#REF!</definedName>
    <definedName name="______PV2" localSheetId="9">#REF!</definedName>
    <definedName name="______PV2" localSheetId="8">#REF!</definedName>
    <definedName name="______PV2" localSheetId="2">#REF!</definedName>
    <definedName name="______PV2" localSheetId="1">#REF!</definedName>
    <definedName name="______PV2">#REF!</definedName>
    <definedName name="______S526017" localSheetId="14">#REF!</definedName>
    <definedName name="______S526017" localSheetId="12">#REF!</definedName>
    <definedName name="______S526017" localSheetId="9">#REF!</definedName>
    <definedName name="______S526017" localSheetId="8">#REF!</definedName>
    <definedName name="______S526017" localSheetId="2">#REF!</definedName>
    <definedName name="______S526017" localSheetId="1">#REF!</definedName>
    <definedName name="______S526017">#REF!</definedName>
    <definedName name="______TM44" localSheetId="14">#REF!</definedName>
    <definedName name="______TM44" localSheetId="12">#REF!</definedName>
    <definedName name="______TM44" localSheetId="9">#REF!</definedName>
    <definedName name="______TM44" localSheetId="8">#REF!</definedName>
    <definedName name="______TM44" localSheetId="2">#REF!</definedName>
    <definedName name="______TM44" localSheetId="1">#REF!</definedName>
    <definedName name="______TM44">#REF!</definedName>
    <definedName name="______VL40" localSheetId="14">#REF!</definedName>
    <definedName name="______VL40" localSheetId="12">#REF!</definedName>
    <definedName name="______VL40" localSheetId="9">#REF!</definedName>
    <definedName name="______VL40" localSheetId="8">#REF!</definedName>
    <definedName name="______VL40" localSheetId="2">#REF!</definedName>
    <definedName name="______VL40" localSheetId="1">#REF!</definedName>
    <definedName name="______VL40">#REF!</definedName>
    <definedName name="______wi3" localSheetId="21">[0]!Chassis (cell line) #REF!</definedName>
    <definedName name="______wi3" localSheetId="14">[0]!Chassis (cell line) #REF!</definedName>
    <definedName name="______wi3" localSheetId="12">#N/A</definedName>
    <definedName name="______wi3" localSheetId="9">#N/A</definedName>
    <definedName name="______wi3" localSheetId="8">#N/A</definedName>
    <definedName name="______wi3" localSheetId="2">'PKG BOM 20241023_Amber'!Chassis (cell line) #REF!</definedName>
    <definedName name="______wi3" localSheetId="1">'PKG BOM 20241119-TW'!Chassis (cell line) #REF!</definedName>
    <definedName name="______wi3">[0]!Chassis (cell line) #REF!</definedName>
    <definedName name="_____EMS753" localSheetId="14">#REF!</definedName>
    <definedName name="_____EMS753" localSheetId="12">#REF!</definedName>
    <definedName name="_____EMS753" localSheetId="9">#REF!</definedName>
    <definedName name="_____EMS753" localSheetId="8">#REF!</definedName>
    <definedName name="_____EMS753" localSheetId="2">#REF!</definedName>
    <definedName name="_____EMS753" localSheetId="1">#REF!</definedName>
    <definedName name="_____EMS753">#REF!</definedName>
    <definedName name="_____LOH1" localSheetId="14">#REF!</definedName>
    <definedName name="_____LOH1" localSheetId="12">#REF!</definedName>
    <definedName name="_____LOH1" localSheetId="9">#REF!</definedName>
    <definedName name="_____LOH1" localSheetId="8">#REF!</definedName>
    <definedName name="_____LOH1" localSheetId="2">#REF!</definedName>
    <definedName name="_____LOH1" localSheetId="1">#REF!</definedName>
    <definedName name="_____LOH1">#REF!</definedName>
    <definedName name="_____ME2" localSheetId="14">#REF!</definedName>
    <definedName name="_____ME2" localSheetId="12">#REF!</definedName>
    <definedName name="_____ME2" localSheetId="9">#REF!</definedName>
    <definedName name="_____ME2" localSheetId="8">#REF!</definedName>
    <definedName name="_____ME2" localSheetId="2">#REF!</definedName>
    <definedName name="_____ME2" localSheetId="1">#REF!</definedName>
    <definedName name="_____ME2">#REF!</definedName>
    <definedName name="_____OP1" localSheetId="14">#REF!</definedName>
    <definedName name="_____OP1" localSheetId="12">#REF!</definedName>
    <definedName name="_____OP1" localSheetId="9">#REF!</definedName>
    <definedName name="_____OP1" localSheetId="8">#REF!</definedName>
    <definedName name="_____OP1" localSheetId="2">#REF!</definedName>
    <definedName name="_____OP1" localSheetId="1">#REF!</definedName>
    <definedName name="_____OP1">#REF!</definedName>
    <definedName name="_____OP2" localSheetId="14">#REF!</definedName>
    <definedName name="_____OP2" localSheetId="12">#REF!</definedName>
    <definedName name="_____OP2" localSheetId="9">#REF!</definedName>
    <definedName name="_____OP2" localSheetId="8">#REF!</definedName>
    <definedName name="_____OP2" localSheetId="2">#REF!</definedName>
    <definedName name="_____OP2" localSheetId="1">#REF!</definedName>
    <definedName name="_____OP2">#REF!</definedName>
    <definedName name="_____OP3" localSheetId="14">#REF!</definedName>
    <definedName name="_____OP3" localSheetId="12">#REF!</definedName>
    <definedName name="_____OP3" localSheetId="9">#REF!</definedName>
    <definedName name="_____OP3" localSheetId="8">#REF!</definedName>
    <definedName name="_____OP3" localSheetId="2">#REF!</definedName>
    <definedName name="_____OP3" localSheetId="1">#REF!</definedName>
    <definedName name="_____OP3">#REF!</definedName>
    <definedName name="_____OP4" localSheetId="14">#REF!</definedName>
    <definedName name="_____OP4" localSheetId="12">#REF!</definedName>
    <definedName name="_____OP4" localSheetId="9">#REF!</definedName>
    <definedName name="_____OP4" localSheetId="8">#REF!</definedName>
    <definedName name="_____OP4" localSheetId="2">#REF!</definedName>
    <definedName name="_____OP4" localSheetId="1">#REF!</definedName>
    <definedName name="_____OP4">#REF!</definedName>
    <definedName name="_____OP5" localSheetId="14">#REF!</definedName>
    <definedName name="_____OP5" localSheetId="12">#REF!</definedName>
    <definedName name="_____OP5" localSheetId="9">#REF!</definedName>
    <definedName name="_____OP5" localSheetId="8">#REF!</definedName>
    <definedName name="_____OP5" localSheetId="2">#REF!</definedName>
    <definedName name="_____OP5" localSheetId="1">#REF!</definedName>
    <definedName name="_____OP5">#REF!</definedName>
    <definedName name="_____PV1" localSheetId="14">#REF!</definedName>
    <definedName name="_____PV1" localSheetId="12">#REF!</definedName>
    <definedName name="_____PV1" localSheetId="9">#REF!</definedName>
    <definedName name="_____PV1" localSheetId="8">#REF!</definedName>
    <definedName name="_____PV1" localSheetId="2">#REF!</definedName>
    <definedName name="_____PV1" localSheetId="1">#REF!</definedName>
    <definedName name="_____PV1">#REF!</definedName>
    <definedName name="_____PV2" localSheetId="14">#REF!</definedName>
    <definedName name="_____PV2" localSheetId="12">#REF!</definedName>
    <definedName name="_____PV2" localSheetId="9">#REF!</definedName>
    <definedName name="_____PV2" localSheetId="8">#REF!</definedName>
    <definedName name="_____PV2" localSheetId="2">#REF!</definedName>
    <definedName name="_____PV2" localSheetId="1">#REF!</definedName>
    <definedName name="_____PV2">#REF!</definedName>
    <definedName name="_____TM44" localSheetId="14">#REF!</definedName>
    <definedName name="_____TM44" localSheetId="12">#REF!</definedName>
    <definedName name="_____TM44" localSheetId="9">#REF!</definedName>
    <definedName name="_____TM44" localSheetId="8">#REF!</definedName>
    <definedName name="_____TM44" localSheetId="2">#REF!</definedName>
    <definedName name="_____TM44" localSheetId="1">#REF!</definedName>
    <definedName name="_____TM44">#REF!</definedName>
    <definedName name="_____VL40" localSheetId="14">#REF!</definedName>
    <definedName name="_____VL40" localSheetId="12">#REF!</definedName>
    <definedName name="_____VL40" localSheetId="9">#REF!</definedName>
    <definedName name="_____VL40" localSheetId="8">#REF!</definedName>
    <definedName name="_____VL40" localSheetId="2">#REF!</definedName>
    <definedName name="_____VL40" localSheetId="1">#REF!</definedName>
    <definedName name="_____VL40">#REF!</definedName>
    <definedName name="_____wi3" localSheetId="21">[0]!Chassis (cell line) #REF!</definedName>
    <definedName name="_____wi3" localSheetId="14">[0]!Chassis (cell line) #REF!</definedName>
    <definedName name="_____wi3" localSheetId="12">#N/A</definedName>
    <definedName name="_____wi3" localSheetId="9">#N/A</definedName>
    <definedName name="_____wi3" localSheetId="8">#N/A</definedName>
    <definedName name="_____wi3" localSheetId="2">'PKG BOM 20241023_Amber'!Chassis (cell line) #REF!</definedName>
    <definedName name="_____wi3" localSheetId="1">'PKG BOM 20241119-TW'!Chassis (cell line) #REF!</definedName>
    <definedName name="_____wi3">[0]!Chassis (cell line) #REF!</definedName>
    <definedName name="_____xlnm._FilterDatabase_1" localSheetId="14">#REF!</definedName>
    <definedName name="_____xlnm._FilterDatabase_1" localSheetId="12">#REF!</definedName>
    <definedName name="_____xlnm._FilterDatabase_1" localSheetId="9">#REF!</definedName>
    <definedName name="_____xlnm._FilterDatabase_1" localSheetId="8">#REF!</definedName>
    <definedName name="_____xlnm._FilterDatabase_1" localSheetId="2">#REF!</definedName>
    <definedName name="_____xlnm._FilterDatabase_1" localSheetId="1">#REF!</definedName>
    <definedName name="_____xlnm._FilterDatabase_1">#REF!</definedName>
    <definedName name="____CAP_Sht_Crosstab_Query" localSheetId="14">#REF!</definedName>
    <definedName name="____CAP_Sht_Crosstab_Query" localSheetId="12">#REF!</definedName>
    <definedName name="____CAP_Sht_Crosstab_Query" localSheetId="9">#REF!</definedName>
    <definedName name="____CAP_Sht_Crosstab_Query" localSheetId="8">#REF!</definedName>
    <definedName name="____CAP_Sht_Crosstab_Query" localSheetId="2">#REF!</definedName>
    <definedName name="____CAP_Sht_Crosstab_Query" localSheetId="1">#REF!</definedName>
    <definedName name="____CAP_Sht_Crosstab_Query">#REF!</definedName>
    <definedName name="____EMS753" localSheetId="14">#REF!</definedName>
    <definedName name="____EMS753" localSheetId="12">#REF!</definedName>
    <definedName name="____EMS753" localSheetId="9">#REF!</definedName>
    <definedName name="____EMS753" localSheetId="8">#REF!</definedName>
    <definedName name="____EMS753" localSheetId="2">#REF!</definedName>
    <definedName name="____EMS753" localSheetId="1">#REF!</definedName>
    <definedName name="____EMS753">#REF!</definedName>
    <definedName name="____LOH1" localSheetId="14">#REF!</definedName>
    <definedName name="____LOH1" localSheetId="12">#REF!</definedName>
    <definedName name="____LOH1" localSheetId="9">#REF!</definedName>
    <definedName name="____LOH1" localSheetId="8">#REF!</definedName>
    <definedName name="____LOH1" localSheetId="2">#REF!</definedName>
    <definedName name="____LOH1" localSheetId="1">#REF!</definedName>
    <definedName name="____LOH1">#REF!</definedName>
    <definedName name="____ME2" localSheetId="14">#REF!</definedName>
    <definedName name="____ME2" localSheetId="12">#REF!</definedName>
    <definedName name="____ME2" localSheetId="9">#REF!</definedName>
    <definedName name="____ME2" localSheetId="8">#REF!</definedName>
    <definedName name="____ME2" localSheetId="2">#REF!</definedName>
    <definedName name="____ME2" localSheetId="1">#REF!</definedName>
    <definedName name="____ME2">#REF!</definedName>
    <definedName name="____OP1" localSheetId="14">#REF!</definedName>
    <definedName name="____OP1" localSheetId="12">#REF!</definedName>
    <definedName name="____OP1" localSheetId="9">#REF!</definedName>
    <definedName name="____OP1" localSheetId="8">#REF!</definedName>
    <definedName name="____OP1" localSheetId="2">#REF!</definedName>
    <definedName name="____OP1" localSheetId="1">#REF!</definedName>
    <definedName name="____OP1">#REF!</definedName>
    <definedName name="____OP2" localSheetId="14">#REF!</definedName>
    <definedName name="____OP2" localSheetId="12">#REF!</definedName>
    <definedName name="____OP2" localSheetId="9">#REF!</definedName>
    <definedName name="____OP2" localSheetId="8">#REF!</definedName>
    <definedName name="____OP2" localSheetId="2">#REF!</definedName>
    <definedName name="____OP2" localSheetId="1">#REF!</definedName>
    <definedName name="____OP2">#REF!</definedName>
    <definedName name="____OP3" localSheetId="14">#REF!</definedName>
    <definedName name="____OP3" localSheetId="12">#REF!</definedName>
    <definedName name="____OP3" localSheetId="9">#REF!</definedName>
    <definedName name="____OP3" localSheetId="8">#REF!</definedName>
    <definedName name="____OP3" localSheetId="2">#REF!</definedName>
    <definedName name="____OP3" localSheetId="1">#REF!</definedName>
    <definedName name="____OP3">#REF!</definedName>
    <definedName name="____OP4" localSheetId="14">#REF!</definedName>
    <definedName name="____OP4" localSheetId="12">#REF!</definedName>
    <definedName name="____OP4" localSheetId="9">#REF!</definedName>
    <definedName name="____OP4" localSheetId="8">#REF!</definedName>
    <definedName name="____OP4" localSheetId="2">#REF!</definedName>
    <definedName name="____OP4" localSheetId="1">#REF!</definedName>
    <definedName name="____OP4">#REF!</definedName>
    <definedName name="____OP5" localSheetId="14">#REF!</definedName>
    <definedName name="____OP5" localSheetId="12">#REF!</definedName>
    <definedName name="____OP5" localSheetId="9">#REF!</definedName>
    <definedName name="____OP5" localSheetId="8">#REF!</definedName>
    <definedName name="____OP5" localSheetId="2">#REF!</definedName>
    <definedName name="____OP5" localSheetId="1">#REF!</definedName>
    <definedName name="____OP5">#REF!</definedName>
    <definedName name="____PV1" localSheetId="14">#REF!</definedName>
    <definedName name="____PV1" localSheetId="12">#REF!</definedName>
    <definedName name="____PV1" localSheetId="9">#REF!</definedName>
    <definedName name="____PV1" localSheetId="8">#REF!</definedName>
    <definedName name="____PV1" localSheetId="2">#REF!</definedName>
    <definedName name="____PV1" localSheetId="1">#REF!</definedName>
    <definedName name="____PV1">#REF!</definedName>
    <definedName name="____PV2" localSheetId="14">#REF!</definedName>
    <definedName name="____PV2" localSheetId="12">#REF!</definedName>
    <definedName name="____PV2" localSheetId="9">#REF!</definedName>
    <definedName name="____PV2" localSheetId="8">#REF!</definedName>
    <definedName name="____PV2" localSheetId="2">#REF!</definedName>
    <definedName name="____PV2" localSheetId="1">#REF!</definedName>
    <definedName name="____PV2">#REF!</definedName>
    <definedName name="____S526017" localSheetId="14">#REF!</definedName>
    <definedName name="____S526017" localSheetId="12">#REF!</definedName>
    <definedName name="____S526017" localSheetId="9">#REF!</definedName>
    <definedName name="____S526017" localSheetId="8">#REF!</definedName>
    <definedName name="____S526017" localSheetId="2">#REF!</definedName>
    <definedName name="____S526017" localSheetId="1">#REF!</definedName>
    <definedName name="____S526017">#REF!</definedName>
    <definedName name="____TM44" localSheetId="14">#REF!</definedName>
    <definedName name="____TM44" localSheetId="12">#REF!</definedName>
    <definedName name="____TM44" localSheetId="9">#REF!</definedName>
    <definedName name="____TM44" localSheetId="8">#REF!</definedName>
    <definedName name="____TM44" localSheetId="2">#REF!</definedName>
    <definedName name="____TM44" localSheetId="1">#REF!</definedName>
    <definedName name="____TM44">#REF!</definedName>
    <definedName name="____VL40">NA()</definedName>
    <definedName name="____wi3" localSheetId="21">[0]!Chassis (cell line) #REF!</definedName>
    <definedName name="____wi3" localSheetId="14">[0]!Chassis (cell line) #REF!</definedName>
    <definedName name="____wi3" localSheetId="12">#N/A</definedName>
    <definedName name="____wi3" localSheetId="9">#N/A</definedName>
    <definedName name="____wi3" localSheetId="8">#N/A</definedName>
    <definedName name="____wi3" localSheetId="2">'PKG BOM 20241023_Amber'!Chassis (cell line) #REF!</definedName>
    <definedName name="____wi3" localSheetId="1">'PKG BOM 20241119-TW'!Chassis (cell line) #REF!</definedName>
    <definedName name="____wi3">[0]!Chassis (cell line) #REF!</definedName>
    <definedName name="___66311b" localSheetId="14">#REF!</definedName>
    <definedName name="___66311b" localSheetId="12">#REF!</definedName>
    <definedName name="___66311b" localSheetId="9">#REF!</definedName>
    <definedName name="___66311b" localSheetId="8">#REF!</definedName>
    <definedName name="___66311b" localSheetId="2">#REF!</definedName>
    <definedName name="___66311b" localSheetId="1">#REF!</definedName>
    <definedName name="___66311b">#REF!</definedName>
    <definedName name="___Dec02" localSheetId="14">#REF!</definedName>
    <definedName name="___Dec02" localSheetId="12">#REF!</definedName>
    <definedName name="___Dec02" localSheetId="9">#REF!</definedName>
    <definedName name="___Dec02" localSheetId="8">#REF!</definedName>
    <definedName name="___Dec02" localSheetId="2">#REF!</definedName>
    <definedName name="___Dec02" localSheetId="1">#REF!</definedName>
    <definedName name="___Dec02">#REF!</definedName>
    <definedName name="___DEC12" localSheetId="14">#REF!</definedName>
    <definedName name="___DEC12" localSheetId="12">#REF!</definedName>
    <definedName name="___DEC12" localSheetId="9">#REF!</definedName>
    <definedName name="___DEC12" localSheetId="8">#REF!</definedName>
    <definedName name="___DEC12" localSheetId="2">#REF!</definedName>
    <definedName name="___DEC12" localSheetId="1">#REF!</definedName>
    <definedName name="___DEC12">#REF!</definedName>
    <definedName name="___EMS753" localSheetId="14">#REF!</definedName>
    <definedName name="___EMS753" localSheetId="12">#REF!</definedName>
    <definedName name="___EMS753" localSheetId="9">#REF!</definedName>
    <definedName name="___EMS753" localSheetId="8">#REF!</definedName>
    <definedName name="___EMS753" localSheetId="2">#REF!</definedName>
    <definedName name="___EMS753" localSheetId="1">#REF!</definedName>
    <definedName name="___EMS753">#REF!</definedName>
    <definedName name="___Jan08" localSheetId="14">#REF!</definedName>
    <definedName name="___Jan08" localSheetId="12">#REF!</definedName>
    <definedName name="___Jan08" localSheetId="9">#REF!</definedName>
    <definedName name="___Jan08" localSheetId="8">#REF!</definedName>
    <definedName name="___Jan08" localSheetId="2">#REF!</definedName>
    <definedName name="___Jan08" localSheetId="1">#REF!</definedName>
    <definedName name="___Jan08">#REF!</definedName>
    <definedName name="___KA1"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KA1"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KA1"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KA1"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KA1"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KA1"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LOH1" localSheetId="14">#REF!</definedName>
    <definedName name="___LOH1" localSheetId="12">#REF!</definedName>
    <definedName name="___LOH1" localSheetId="9">#REF!</definedName>
    <definedName name="___LOH1" localSheetId="8">#REF!</definedName>
    <definedName name="___LOH1" localSheetId="2">#REF!</definedName>
    <definedName name="___LOH1" localSheetId="1">#REF!</definedName>
    <definedName name="___LOH1">#REF!</definedName>
    <definedName name="___ME2" localSheetId="14">#REF!</definedName>
    <definedName name="___ME2" localSheetId="12">#REF!</definedName>
    <definedName name="___ME2" localSheetId="9">#REF!</definedName>
    <definedName name="___ME2" localSheetId="8">#REF!</definedName>
    <definedName name="___ME2" localSheetId="2">#REF!</definedName>
    <definedName name="___ME2" localSheetId="1">#REF!</definedName>
    <definedName name="___ME2">#REF!</definedName>
    <definedName name="___new1" localSheetId="12">#REF!</definedName>
    <definedName name="___new1" localSheetId="9">#REF!</definedName>
    <definedName name="___new1" localSheetId="8">#REF!</definedName>
    <definedName name="___new1" localSheetId="2">#REF!</definedName>
    <definedName name="___new1" localSheetId="1">#REF!</definedName>
    <definedName name="___new1">#REF!</definedName>
    <definedName name="___new1205" localSheetId="14">#REF!</definedName>
    <definedName name="___new1205" localSheetId="12">#REF!</definedName>
    <definedName name="___new1205" localSheetId="9">#REF!</definedName>
    <definedName name="___new1205" localSheetId="8">#REF!</definedName>
    <definedName name="___new1205" localSheetId="2">#REF!</definedName>
    <definedName name="___new1205" localSheetId="1">#REF!</definedName>
    <definedName name="___new1205">#REF!</definedName>
    <definedName name="___new2" localSheetId="12">#REF!</definedName>
    <definedName name="___new2" localSheetId="9">#REF!</definedName>
    <definedName name="___new2" localSheetId="8">#REF!</definedName>
    <definedName name="___new2" localSheetId="2">#REF!</definedName>
    <definedName name="___new2" localSheetId="1">#REF!</definedName>
    <definedName name="___new2">#REF!</definedName>
    <definedName name="___OP1" localSheetId="14">#REF!</definedName>
    <definedName name="___OP1" localSheetId="12">#REF!</definedName>
    <definedName name="___OP1" localSheetId="9">#REF!</definedName>
    <definedName name="___OP1" localSheetId="8">#REF!</definedName>
    <definedName name="___OP1" localSheetId="2">#REF!</definedName>
    <definedName name="___OP1" localSheetId="1">#REF!</definedName>
    <definedName name="___OP1">#REF!</definedName>
    <definedName name="___OP2" localSheetId="14">#REF!</definedName>
    <definedName name="___OP2" localSheetId="12">#REF!</definedName>
    <definedName name="___OP2" localSheetId="9">#REF!</definedName>
    <definedName name="___OP2" localSheetId="8">#REF!</definedName>
    <definedName name="___OP2" localSheetId="2">#REF!</definedName>
    <definedName name="___OP2" localSheetId="1">#REF!</definedName>
    <definedName name="___OP2">#REF!</definedName>
    <definedName name="___OP3" localSheetId="14">#REF!</definedName>
    <definedName name="___OP3" localSheetId="12">#REF!</definedName>
    <definedName name="___OP3" localSheetId="9">#REF!</definedName>
    <definedName name="___OP3" localSheetId="8">#REF!</definedName>
    <definedName name="___OP3" localSheetId="2">#REF!</definedName>
    <definedName name="___OP3" localSheetId="1">#REF!</definedName>
    <definedName name="___OP3">#REF!</definedName>
    <definedName name="___OP4" localSheetId="14">#REF!</definedName>
    <definedName name="___OP4" localSheetId="12">#REF!</definedName>
    <definedName name="___OP4" localSheetId="9">#REF!</definedName>
    <definedName name="___OP4" localSheetId="8">#REF!</definedName>
    <definedName name="___OP4" localSheetId="2">#REF!</definedName>
    <definedName name="___OP4" localSheetId="1">#REF!</definedName>
    <definedName name="___OP4">#REF!</definedName>
    <definedName name="___OP5" localSheetId="14">#REF!</definedName>
    <definedName name="___OP5" localSheetId="12">#REF!</definedName>
    <definedName name="___OP5" localSheetId="9">#REF!</definedName>
    <definedName name="___OP5" localSheetId="8">#REF!</definedName>
    <definedName name="___OP5" localSheetId="2">#REF!</definedName>
    <definedName name="___OP5" localSheetId="1">#REF!</definedName>
    <definedName name="___OP5">#REF!</definedName>
    <definedName name="___pc" localSheetId="14">#REF!</definedName>
    <definedName name="___pc" localSheetId="12">#REF!</definedName>
    <definedName name="___pc" localSheetId="9">#REF!</definedName>
    <definedName name="___pc" localSheetId="8">#REF!</definedName>
    <definedName name="___pc" localSheetId="2">#REF!</definedName>
    <definedName name="___pc" localSheetId="1">#REF!</definedName>
    <definedName name="___pc">#REF!</definedName>
    <definedName name="___PP1" localSheetId="14">#REF!</definedName>
    <definedName name="___PP1" localSheetId="12">#REF!</definedName>
    <definedName name="___PP1" localSheetId="9">#REF!</definedName>
    <definedName name="___PP1" localSheetId="8">#REF!</definedName>
    <definedName name="___PP1" localSheetId="2">#REF!</definedName>
    <definedName name="___PP1" localSheetId="1">#REF!</definedName>
    <definedName name="___PP1">#REF!</definedName>
    <definedName name="___PV1" localSheetId="14">#REF!</definedName>
    <definedName name="___PV1" localSheetId="12">#REF!</definedName>
    <definedName name="___PV1" localSheetId="9">#REF!</definedName>
    <definedName name="___PV1" localSheetId="8">#REF!</definedName>
    <definedName name="___PV1" localSheetId="2">#REF!</definedName>
    <definedName name="___PV1" localSheetId="1">#REF!</definedName>
    <definedName name="___PV1">#REF!</definedName>
    <definedName name="___PV2" localSheetId="14">#REF!</definedName>
    <definedName name="___PV2" localSheetId="12">#REF!</definedName>
    <definedName name="___PV2" localSheetId="9">#REF!</definedName>
    <definedName name="___PV2" localSheetId="8">#REF!</definedName>
    <definedName name="___PV2" localSheetId="2">#REF!</definedName>
    <definedName name="___PV2" localSheetId="1">#REF!</definedName>
    <definedName name="___PV2">#REF!</definedName>
    <definedName name="___S526017" localSheetId="14">#REF!</definedName>
    <definedName name="___S526017" localSheetId="12">#REF!</definedName>
    <definedName name="___S526017" localSheetId="9">#REF!</definedName>
    <definedName name="___S526017" localSheetId="8">#REF!</definedName>
    <definedName name="___S526017" localSheetId="2">#REF!</definedName>
    <definedName name="___S526017" localSheetId="1">#REF!</definedName>
    <definedName name="___S526017">#REF!</definedName>
    <definedName name="___TC1" localSheetId="14">#REF!</definedName>
    <definedName name="___TC1" localSheetId="12">#REF!</definedName>
    <definedName name="___TC1" localSheetId="9">#REF!</definedName>
    <definedName name="___TC1" localSheetId="8">#REF!</definedName>
    <definedName name="___TC1" localSheetId="2">#REF!</definedName>
    <definedName name="___TC1" localSheetId="1">#REF!</definedName>
    <definedName name="___TC1">#REF!</definedName>
    <definedName name="___TC2" localSheetId="14">#REF!</definedName>
    <definedName name="___TC2" localSheetId="12">#REF!</definedName>
    <definedName name="___TC2" localSheetId="9">#REF!</definedName>
    <definedName name="___TC2" localSheetId="8">#REF!</definedName>
    <definedName name="___TC2" localSheetId="2">#REF!</definedName>
    <definedName name="___TC2" localSheetId="1">#REF!</definedName>
    <definedName name="___TC2">#REF!</definedName>
    <definedName name="___TM44" localSheetId="14">#REF!</definedName>
    <definedName name="___TM44" localSheetId="12">#REF!</definedName>
    <definedName name="___TM44" localSheetId="9">#REF!</definedName>
    <definedName name="___TM44" localSheetId="8">#REF!</definedName>
    <definedName name="___TM44" localSheetId="2">#REF!</definedName>
    <definedName name="___TM44" localSheetId="1">#REF!</definedName>
    <definedName name="___TM44">#REF!</definedName>
    <definedName name="___US3"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US3"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US3"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US3"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US3"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US3"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_VL40" localSheetId="14">#REF!</definedName>
    <definedName name="___VL40" localSheetId="12">#REF!</definedName>
    <definedName name="___VL40" localSheetId="9">#REF!</definedName>
    <definedName name="___VL40" localSheetId="8">#REF!</definedName>
    <definedName name="___VL40" localSheetId="2">#REF!</definedName>
    <definedName name="___VL40" localSheetId="1">#REF!</definedName>
    <definedName name="___VL40">#REF!</definedName>
    <definedName name="___wi3" localSheetId="21">[0]!Chassis (cell line) #REF!</definedName>
    <definedName name="___wi3" localSheetId="14">[0]!Chassis (cell line) #REF!</definedName>
    <definedName name="___wi3" localSheetId="12">#N/A</definedName>
    <definedName name="___wi3" localSheetId="9">#N/A</definedName>
    <definedName name="___wi3" localSheetId="8">#N/A</definedName>
    <definedName name="___wi3" localSheetId="2">'PKG BOM 20241023_Amber'!Chassis (cell line) #REF!</definedName>
    <definedName name="___wi3" localSheetId="1">'PKG BOM 20241119-TW'!Chassis (cell line) #REF!</definedName>
    <definedName name="___wi3">[0]!Chassis (cell line) #REF!</definedName>
    <definedName name="___xlnm._FilterDatabase">NA()</definedName>
    <definedName name="___xlnm._FilterDatabase_1" localSheetId="14">#REF!</definedName>
    <definedName name="___xlnm._FilterDatabase_1" localSheetId="12">#REF!</definedName>
    <definedName name="___xlnm._FilterDatabase_1" localSheetId="9">#REF!</definedName>
    <definedName name="___xlnm._FilterDatabase_1" localSheetId="8">#REF!</definedName>
    <definedName name="___xlnm._FilterDatabase_1" localSheetId="2">#REF!</definedName>
    <definedName name="___xlnm._FilterDatabase_1" localSheetId="1">#REF!</definedName>
    <definedName name="___xlnm._FilterDatabase_1">#REF!</definedName>
    <definedName name="___xlnm.Criteria">"#REF!"</definedName>
    <definedName name="___xlnm.Database">"#REF!"</definedName>
    <definedName name="___xlnm.Print_Area">"#REF!"</definedName>
    <definedName name="__123Graph_A" localSheetId="21" hidden="1">#REF!</definedName>
    <definedName name="__123Graph_A" localSheetId="14" hidden="1">#REF!</definedName>
    <definedName name="__123Graph_A" localSheetId="10" hidden="1">#REF!</definedName>
    <definedName name="__123Graph_A" localSheetId="11" hidden="1">#REF!</definedName>
    <definedName name="__123Graph_A" localSheetId="3" hidden="1">#REF!</definedName>
    <definedName name="__123Graph_A" localSheetId="4" hidden="1">#REF!</definedName>
    <definedName name="__123Graph_A" localSheetId="12" hidden="1">#REF!</definedName>
    <definedName name="__123Graph_A" localSheetId="9" hidden="1">#REF!</definedName>
    <definedName name="__123Graph_A" localSheetId="8" hidden="1">#REF!</definedName>
    <definedName name="__123Graph_A" localSheetId="2" hidden="1">#REF!</definedName>
    <definedName name="__123Graph_A" localSheetId="1" hidden="1">#REF!</definedName>
    <definedName name="__123Graph_A" localSheetId="22" hidden="1">#REF!</definedName>
    <definedName name="__123Graph_A" hidden="1">#REF!</definedName>
    <definedName name="__123Graph_A4M" localSheetId="21" hidden="1">#REF!</definedName>
    <definedName name="__123Graph_A4M" localSheetId="14" hidden="1">#REF!</definedName>
    <definedName name="__123Graph_A4M" localSheetId="10" hidden="1">#REF!</definedName>
    <definedName name="__123Graph_A4M" localSheetId="11" hidden="1">#REF!</definedName>
    <definedName name="__123Graph_A4M" localSheetId="3" hidden="1">#REF!</definedName>
    <definedName name="__123Graph_A4M" localSheetId="4" hidden="1">#REF!</definedName>
    <definedName name="__123Graph_A4M" localSheetId="12" hidden="1">#REF!</definedName>
    <definedName name="__123Graph_A4M" localSheetId="9" hidden="1">#REF!</definedName>
    <definedName name="__123Graph_A4M" localSheetId="8" hidden="1">#REF!</definedName>
    <definedName name="__123Graph_A4M" localSheetId="2" hidden="1">#REF!</definedName>
    <definedName name="__123Graph_A4M" localSheetId="1" hidden="1">#REF!</definedName>
    <definedName name="__123Graph_A4M" localSheetId="22" hidden="1">#REF!</definedName>
    <definedName name="__123Graph_A4M" hidden="1">#REF!</definedName>
    <definedName name="__123Graph_A4MOCT" localSheetId="21" hidden="1">#REF!</definedName>
    <definedName name="__123Graph_A4MOCT" localSheetId="14" hidden="1">#REF!</definedName>
    <definedName name="__123Graph_A4MOCT" localSheetId="10" hidden="1">#REF!</definedName>
    <definedName name="__123Graph_A4MOCT" localSheetId="11" hidden="1">#REF!</definedName>
    <definedName name="__123Graph_A4MOCT" localSheetId="3" hidden="1">#REF!</definedName>
    <definedName name="__123Graph_A4MOCT" localSheetId="4" hidden="1">#REF!</definedName>
    <definedName name="__123Graph_A4MOCT" localSheetId="12" hidden="1">#REF!</definedName>
    <definedName name="__123Graph_A4MOCT" localSheetId="9" hidden="1">#REF!</definedName>
    <definedName name="__123Graph_A4MOCT" localSheetId="8" hidden="1">#REF!</definedName>
    <definedName name="__123Graph_A4MOCT" localSheetId="2" hidden="1">#REF!</definedName>
    <definedName name="__123Graph_A4MOCT" localSheetId="1" hidden="1">#REF!</definedName>
    <definedName name="__123Graph_A4MOCT" localSheetId="22" hidden="1">#REF!</definedName>
    <definedName name="__123Graph_A4MOCT" hidden="1">#REF!</definedName>
    <definedName name="__123Graph_AADL" localSheetId="21" hidden="1">#REF!</definedName>
    <definedName name="__123Graph_AADL" localSheetId="14" hidden="1">#REF!</definedName>
    <definedName name="__123Graph_AADL" localSheetId="10" hidden="1">#REF!</definedName>
    <definedName name="__123Graph_AADL" localSheetId="11" hidden="1">#REF!</definedName>
    <definedName name="__123Graph_AADL" localSheetId="3" hidden="1">#REF!</definedName>
    <definedName name="__123Graph_AADL" localSheetId="4" hidden="1">#REF!</definedName>
    <definedName name="__123Graph_AADL" localSheetId="12" hidden="1">#REF!</definedName>
    <definedName name="__123Graph_AADL" localSheetId="9" hidden="1">#REF!</definedName>
    <definedName name="__123Graph_AADL" localSheetId="8" hidden="1">#REF!</definedName>
    <definedName name="__123Graph_AADL" localSheetId="2" hidden="1">#REF!</definedName>
    <definedName name="__123Graph_AADL" localSheetId="1" hidden="1">#REF!</definedName>
    <definedName name="__123Graph_AADL" localSheetId="22" hidden="1">#REF!</definedName>
    <definedName name="__123Graph_AADL" hidden="1">#REF!</definedName>
    <definedName name="__123Graph_ABAL" localSheetId="21" hidden="1">#REF!</definedName>
    <definedName name="__123Graph_ABAL" localSheetId="14" hidden="1">#REF!</definedName>
    <definedName name="__123Graph_ABAL" localSheetId="10" hidden="1">#REF!</definedName>
    <definedName name="__123Graph_ABAL" localSheetId="11" hidden="1">#REF!</definedName>
    <definedName name="__123Graph_ABAL" localSheetId="3" hidden="1">#REF!</definedName>
    <definedName name="__123Graph_ABAL" localSheetId="4" hidden="1">#REF!</definedName>
    <definedName name="__123Graph_ABAL" localSheetId="15" hidden="1">#REF!</definedName>
    <definedName name="__123Graph_ABAL" localSheetId="12" hidden="1">#REF!</definedName>
    <definedName name="__123Graph_ABAL" localSheetId="9" hidden="1">#REF!</definedName>
    <definedName name="__123Graph_ABAL" localSheetId="8" hidden="1">#REF!</definedName>
    <definedName name="__123Graph_ABAL" localSheetId="2" hidden="1">#REF!</definedName>
    <definedName name="__123Graph_ABAL" localSheetId="1" hidden="1">#REF!</definedName>
    <definedName name="__123Graph_ABAL" localSheetId="22" hidden="1">#REF!</definedName>
    <definedName name="__123Graph_ABAL" hidden="1">#REF!</definedName>
    <definedName name="__123Graph_ALINE" localSheetId="21" hidden="1">#REF!</definedName>
    <definedName name="__123Graph_ALINE" localSheetId="14" hidden="1">#REF!</definedName>
    <definedName name="__123Graph_ALINE" localSheetId="10" hidden="1">#REF!</definedName>
    <definedName name="__123Graph_ALINE" localSheetId="11" hidden="1">#REF!</definedName>
    <definedName name="__123Graph_ALINE" localSheetId="3" hidden="1">#REF!</definedName>
    <definedName name="__123Graph_ALINE" localSheetId="4" hidden="1">#REF!</definedName>
    <definedName name="__123Graph_ALINE" localSheetId="12" hidden="1">#REF!</definedName>
    <definedName name="__123Graph_ALINE" localSheetId="9" hidden="1">#REF!</definedName>
    <definedName name="__123Graph_ALINE" localSheetId="8" hidden="1">#REF!</definedName>
    <definedName name="__123Graph_ALINE" localSheetId="2" hidden="1">#REF!</definedName>
    <definedName name="__123Graph_ALINE" localSheetId="1" hidden="1">#REF!</definedName>
    <definedName name="__123Graph_ALINE" localSheetId="22" hidden="1">#REF!</definedName>
    <definedName name="__123Graph_ALINE" hidden="1">#REF!</definedName>
    <definedName name="__123Graph_AMAN" localSheetId="10" hidden="1">#REF!</definedName>
    <definedName name="__123Graph_AMAN" localSheetId="11" hidden="1">#REF!</definedName>
    <definedName name="__123Graph_AMAN" localSheetId="3" hidden="1">#REF!</definedName>
    <definedName name="__123Graph_AMAN" localSheetId="4" hidden="1">#REF!</definedName>
    <definedName name="__123Graph_AMAN" localSheetId="12" hidden="1">#REF!</definedName>
    <definedName name="__123Graph_AMAN" localSheetId="9" hidden="1">#REF!</definedName>
    <definedName name="__123Graph_AMAN" localSheetId="8" hidden="1">#REF!</definedName>
    <definedName name="__123Graph_AMAN" localSheetId="2" hidden="1">#REF!</definedName>
    <definedName name="__123Graph_AMAN" localSheetId="1" hidden="1">#REF!</definedName>
    <definedName name="__123Graph_AMAN" hidden="1">#REF!</definedName>
    <definedName name="__123Graph_AOQC" localSheetId="21" hidden="1">#REF!</definedName>
    <definedName name="__123Graph_AOQC" localSheetId="14" hidden="1">#REF!</definedName>
    <definedName name="__123Graph_AOQC" localSheetId="10" hidden="1">#REF!</definedName>
    <definedName name="__123Graph_AOQC" localSheetId="11" hidden="1">#REF!</definedName>
    <definedName name="__123Graph_AOQC" localSheetId="3" hidden="1">#REF!</definedName>
    <definedName name="__123Graph_AOQC" localSheetId="4" hidden="1">#REF!</definedName>
    <definedName name="__123Graph_AOQC" localSheetId="12" hidden="1">#REF!</definedName>
    <definedName name="__123Graph_AOQC" localSheetId="9" hidden="1">#REF!</definedName>
    <definedName name="__123Graph_AOQC" localSheetId="8" hidden="1">#REF!</definedName>
    <definedName name="__123Graph_AOQC" localSheetId="2" hidden="1">#REF!</definedName>
    <definedName name="__123Graph_AOQC" localSheetId="1" hidden="1">#REF!</definedName>
    <definedName name="__123Graph_AOQC" localSheetId="22" hidden="1">#REF!</definedName>
    <definedName name="__123Graph_AOQC" hidden="1">#REF!</definedName>
    <definedName name="__123Graph_AOQCALL" localSheetId="21" hidden="1">#REF!</definedName>
    <definedName name="__123Graph_AOQCALL" localSheetId="14" hidden="1">#REF!</definedName>
    <definedName name="__123Graph_AOQCALL" localSheetId="10" hidden="1">#REF!</definedName>
    <definedName name="__123Graph_AOQCALL" localSheetId="11" hidden="1">#REF!</definedName>
    <definedName name="__123Graph_AOQCALL" localSheetId="3" hidden="1">#REF!</definedName>
    <definedName name="__123Graph_AOQCALL" localSheetId="4" hidden="1">#REF!</definedName>
    <definedName name="__123Graph_AOQCALL" localSheetId="12" hidden="1">#REF!</definedName>
    <definedName name="__123Graph_AOQCALL" localSheetId="9" hidden="1">#REF!</definedName>
    <definedName name="__123Graph_AOQCALL" localSheetId="8" hidden="1">#REF!</definedName>
    <definedName name="__123Graph_AOQCALL" localSheetId="2" hidden="1">#REF!</definedName>
    <definedName name="__123Graph_AOQCALL" localSheetId="1" hidden="1">#REF!</definedName>
    <definedName name="__123Graph_AOQCALL" localSheetId="22" hidden="1">#REF!</definedName>
    <definedName name="__123Graph_AOQCALL" hidden="1">#REF!</definedName>
    <definedName name="__123Graph_ATREND" localSheetId="21" hidden="1">#REF!</definedName>
    <definedName name="__123Graph_ATREND" localSheetId="14" hidden="1">#REF!</definedName>
    <definedName name="__123Graph_ATREND" localSheetId="10" hidden="1">#REF!</definedName>
    <definedName name="__123Graph_ATREND" localSheetId="11" hidden="1">#REF!</definedName>
    <definedName name="__123Graph_ATREND" localSheetId="3" hidden="1">#REF!</definedName>
    <definedName name="__123Graph_ATREND" localSheetId="4" hidden="1">#REF!</definedName>
    <definedName name="__123Graph_ATREND" localSheetId="12" hidden="1">#REF!</definedName>
    <definedName name="__123Graph_ATREND" localSheetId="9" hidden="1">#REF!</definedName>
    <definedName name="__123Graph_ATREND" localSheetId="8" hidden="1">#REF!</definedName>
    <definedName name="__123Graph_ATREND" localSheetId="2" hidden="1">#REF!</definedName>
    <definedName name="__123Graph_ATREND" localSheetId="1" hidden="1">#REF!</definedName>
    <definedName name="__123Graph_ATREND" localSheetId="22" hidden="1">#REF!</definedName>
    <definedName name="__123Graph_ATREND" hidden="1">#REF!</definedName>
    <definedName name="__123Graph_B" localSheetId="21" hidden="1">#REF!</definedName>
    <definedName name="__123Graph_B" localSheetId="14" hidden="1">#REF!</definedName>
    <definedName name="__123Graph_B" localSheetId="10" hidden="1">#REF!</definedName>
    <definedName name="__123Graph_B" localSheetId="11" hidden="1">#REF!</definedName>
    <definedName name="__123Graph_B" localSheetId="3" hidden="1">#REF!</definedName>
    <definedName name="__123Graph_B" localSheetId="4" hidden="1">#REF!</definedName>
    <definedName name="__123Graph_B" localSheetId="12" hidden="1">#REF!</definedName>
    <definedName name="__123Graph_B" localSheetId="9" hidden="1">#REF!</definedName>
    <definedName name="__123Graph_B" localSheetId="8" hidden="1">#REF!</definedName>
    <definedName name="__123Graph_B" localSheetId="2" hidden="1">#REF!</definedName>
    <definedName name="__123Graph_B" localSheetId="1" hidden="1">#REF!</definedName>
    <definedName name="__123Graph_B" localSheetId="22" hidden="1">#REF!</definedName>
    <definedName name="__123Graph_B" hidden="1">#REF!</definedName>
    <definedName name="__123Graph_B4M" localSheetId="21" hidden="1">#REF!</definedName>
    <definedName name="__123Graph_B4M" localSheetId="14" hidden="1">#REF!</definedName>
    <definedName name="__123Graph_B4M" localSheetId="10" hidden="1">#REF!</definedName>
    <definedName name="__123Graph_B4M" localSheetId="11" hidden="1">#REF!</definedName>
    <definedName name="__123Graph_B4M" localSheetId="3" hidden="1">#REF!</definedName>
    <definedName name="__123Graph_B4M" localSheetId="4" hidden="1">#REF!</definedName>
    <definedName name="__123Graph_B4M" localSheetId="12" hidden="1">#REF!</definedName>
    <definedName name="__123Graph_B4M" localSheetId="9" hidden="1">#REF!</definedName>
    <definedName name="__123Graph_B4M" localSheetId="8" hidden="1">#REF!</definedName>
    <definedName name="__123Graph_B4M" localSheetId="2" hidden="1">#REF!</definedName>
    <definedName name="__123Graph_B4M" localSheetId="1" hidden="1">#REF!</definedName>
    <definedName name="__123Graph_B4M" localSheetId="22" hidden="1">#REF!</definedName>
    <definedName name="__123Graph_B4M" hidden="1">#REF!</definedName>
    <definedName name="__123Graph_B4MOCT" localSheetId="21" hidden="1">#REF!</definedName>
    <definedName name="__123Graph_B4MOCT" localSheetId="14" hidden="1">#REF!</definedName>
    <definedName name="__123Graph_B4MOCT" localSheetId="10" hidden="1">#REF!</definedName>
    <definedName name="__123Graph_B4MOCT" localSheetId="11" hidden="1">#REF!</definedName>
    <definedName name="__123Graph_B4MOCT" localSheetId="3" hidden="1">#REF!</definedName>
    <definedName name="__123Graph_B4MOCT" localSheetId="4" hidden="1">#REF!</definedName>
    <definedName name="__123Graph_B4MOCT" localSheetId="12" hidden="1">#REF!</definedName>
    <definedName name="__123Graph_B4MOCT" localSheetId="9" hidden="1">#REF!</definedName>
    <definedName name="__123Graph_B4MOCT" localSheetId="8" hidden="1">#REF!</definedName>
    <definedName name="__123Graph_B4MOCT" localSheetId="2" hidden="1">#REF!</definedName>
    <definedName name="__123Graph_B4MOCT" localSheetId="1" hidden="1">#REF!</definedName>
    <definedName name="__123Graph_B4MOCT" localSheetId="22" hidden="1">#REF!</definedName>
    <definedName name="__123Graph_B4MOCT" hidden="1">#REF!</definedName>
    <definedName name="__123Graph_BLINE" localSheetId="21" hidden="1">#REF!</definedName>
    <definedName name="__123Graph_BLINE" localSheetId="14" hidden="1">#REF!</definedName>
    <definedName name="__123Graph_BLINE" localSheetId="10" hidden="1">#REF!</definedName>
    <definedName name="__123Graph_BLINE" localSheetId="11" hidden="1">#REF!</definedName>
    <definedName name="__123Graph_BLINE" localSheetId="3" hidden="1">#REF!</definedName>
    <definedName name="__123Graph_BLINE" localSheetId="4" hidden="1">#REF!</definedName>
    <definedName name="__123Graph_BLINE" localSheetId="12" hidden="1">#REF!</definedName>
    <definedName name="__123Graph_BLINE" localSheetId="9" hidden="1">#REF!</definedName>
    <definedName name="__123Graph_BLINE" localSheetId="8" hidden="1">#REF!</definedName>
    <definedName name="__123Graph_BLINE" localSheetId="2" hidden="1">#REF!</definedName>
    <definedName name="__123Graph_BLINE" localSheetId="1" hidden="1">#REF!</definedName>
    <definedName name="__123Graph_BLINE" localSheetId="22" hidden="1">#REF!</definedName>
    <definedName name="__123Graph_BLINE" hidden="1">#REF!</definedName>
    <definedName name="__123Graph_C" localSheetId="21" hidden="1">#REF!</definedName>
    <definedName name="__123Graph_C" localSheetId="14" hidden="1">#REF!</definedName>
    <definedName name="__123Graph_C" localSheetId="10" hidden="1">#REF!</definedName>
    <definedName name="__123Graph_C" localSheetId="11" hidden="1">#REF!</definedName>
    <definedName name="__123Graph_C" localSheetId="3" hidden="1">#REF!</definedName>
    <definedName name="__123Graph_C" localSheetId="4" hidden="1">#REF!</definedName>
    <definedName name="__123Graph_C" localSheetId="12" hidden="1">#REF!</definedName>
    <definedName name="__123Graph_C" localSheetId="9" hidden="1">#REF!</definedName>
    <definedName name="__123Graph_C" localSheetId="8" hidden="1">#REF!</definedName>
    <definedName name="__123Graph_C" localSheetId="2" hidden="1">#REF!</definedName>
    <definedName name="__123Graph_C" localSheetId="1" hidden="1">#REF!</definedName>
    <definedName name="__123Graph_C" localSheetId="22" hidden="1">#REF!</definedName>
    <definedName name="__123Graph_C" hidden="1">#REF!</definedName>
    <definedName name="__123Graph_C4M" localSheetId="21" hidden="1">#REF!</definedName>
    <definedName name="__123Graph_C4M" localSheetId="14" hidden="1">#REF!</definedName>
    <definedName name="__123Graph_C4M" localSheetId="10" hidden="1">#REF!</definedName>
    <definedName name="__123Graph_C4M" localSheetId="11" hidden="1">#REF!</definedName>
    <definedName name="__123Graph_C4M" localSheetId="3" hidden="1">#REF!</definedName>
    <definedName name="__123Graph_C4M" localSheetId="4" hidden="1">#REF!</definedName>
    <definedName name="__123Graph_C4M" localSheetId="12" hidden="1">#REF!</definedName>
    <definedName name="__123Graph_C4M" localSheetId="9" hidden="1">#REF!</definedName>
    <definedName name="__123Graph_C4M" localSheetId="8" hidden="1">#REF!</definedName>
    <definedName name="__123Graph_C4M" localSheetId="2" hidden="1">#REF!</definedName>
    <definedName name="__123Graph_C4M" localSheetId="1" hidden="1">#REF!</definedName>
    <definedName name="__123Graph_C4M" localSheetId="22" hidden="1">#REF!</definedName>
    <definedName name="__123Graph_C4M" hidden="1">#REF!</definedName>
    <definedName name="__123Graph_C4MOCT" localSheetId="21" hidden="1">#REF!</definedName>
    <definedName name="__123Graph_C4MOCT" localSheetId="14" hidden="1">#REF!</definedName>
    <definedName name="__123Graph_C4MOCT" localSheetId="10" hidden="1">#REF!</definedName>
    <definedName name="__123Graph_C4MOCT" localSheetId="11" hidden="1">#REF!</definedName>
    <definedName name="__123Graph_C4MOCT" localSheetId="3" hidden="1">#REF!</definedName>
    <definedName name="__123Graph_C4MOCT" localSheetId="4" hidden="1">#REF!</definedName>
    <definedName name="__123Graph_C4MOCT" localSheetId="12" hidden="1">#REF!</definedName>
    <definedName name="__123Graph_C4MOCT" localSheetId="9" hidden="1">#REF!</definedName>
    <definedName name="__123Graph_C4MOCT" localSheetId="8" hidden="1">#REF!</definedName>
    <definedName name="__123Graph_C4MOCT" localSheetId="2" hidden="1">#REF!</definedName>
    <definedName name="__123Graph_C4MOCT" localSheetId="1" hidden="1">#REF!</definedName>
    <definedName name="__123Graph_C4MOCT" localSheetId="22" hidden="1">#REF!</definedName>
    <definedName name="__123Graph_C4MOCT" hidden="1">#REF!</definedName>
    <definedName name="__123Graph_CLINE" localSheetId="21" hidden="1">#REF!</definedName>
    <definedName name="__123Graph_CLINE" localSheetId="14" hidden="1">#REF!</definedName>
    <definedName name="__123Graph_CLINE" localSheetId="10" hidden="1">#REF!</definedName>
    <definedName name="__123Graph_CLINE" localSheetId="11" hidden="1">#REF!</definedName>
    <definedName name="__123Graph_CLINE" localSheetId="3" hidden="1">#REF!</definedName>
    <definedName name="__123Graph_CLINE" localSheetId="4" hidden="1">#REF!</definedName>
    <definedName name="__123Graph_CLINE" localSheetId="12" hidden="1">#REF!</definedName>
    <definedName name="__123Graph_CLINE" localSheetId="9" hidden="1">#REF!</definedName>
    <definedName name="__123Graph_CLINE" localSheetId="8" hidden="1">#REF!</definedName>
    <definedName name="__123Graph_CLINE" localSheetId="2" hidden="1">#REF!</definedName>
    <definedName name="__123Graph_CLINE" localSheetId="1" hidden="1">#REF!</definedName>
    <definedName name="__123Graph_CLINE" localSheetId="22" hidden="1">#REF!</definedName>
    <definedName name="__123Graph_CLINE" hidden="1">#REF!</definedName>
    <definedName name="__123Graph_D" localSheetId="21" hidden="1">#REF!</definedName>
    <definedName name="__123Graph_D" localSheetId="14" hidden="1">#REF!</definedName>
    <definedName name="__123Graph_D" localSheetId="10" hidden="1">#REF!</definedName>
    <definedName name="__123Graph_D" localSheetId="11" hidden="1">#REF!</definedName>
    <definedName name="__123Graph_D" localSheetId="3" hidden="1">#REF!</definedName>
    <definedName name="__123Graph_D" localSheetId="4" hidden="1">#REF!</definedName>
    <definedName name="__123Graph_D" localSheetId="12" hidden="1">#REF!</definedName>
    <definedName name="__123Graph_D" localSheetId="9" hidden="1">#REF!</definedName>
    <definedName name="__123Graph_D" localSheetId="8" hidden="1">#REF!</definedName>
    <definedName name="__123Graph_D" localSheetId="2" hidden="1">#REF!</definedName>
    <definedName name="__123Graph_D" localSheetId="1" hidden="1">#REF!</definedName>
    <definedName name="__123Graph_D" localSheetId="22" hidden="1">#REF!</definedName>
    <definedName name="__123Graph_D" hidden="1">#REF!</definedName>
    <definedName name="__123Graph_D4M" localSheetId="21" hidden="1">#REF!</definedName>
    <definedName name="__123Graph_D4M" localSheetId="14" hidden="1">#REF!</definedName>
    <definedName name="__123Graph_D4M" localSheetId="10" hidden="1">#REF!</definedName>
    <definedName name="__123Graph_D4M" localSheetId="11" hidden="1">#REF!</definedName>
    <definedName name="__123Graph_D4M" localSheetId="3" hidden="1">#REF!</definedName>
    <definedName name="__123Graph_D4M" localSheetId="4" hidden="1">#REF!</definedName>
    <definedName name="__123Graph_D4M" localSheetId="12" hidden="1">#REF!</definedName>
    <definedName name="__123Graph_D4M" localSheetId="9" hidden="1">#REF!</definedName>
    <definedName name="__123Graph_D4M" localSheetId="8" hidden="1">#REF!</definedName>
    <definedName name="__123Graph_D4M" localSheetId="2" hidden="1">#REF!</definedName>
    <definedName name="__123Graph_D4M" localSheetId="1" hidden="1">#REF!</definedName>
    <definedName name="__123Graph_D4M" localSheetId="22" hidden="1">#REF!</definedName>
    <definedName name="__123Graph_D4M" hidden="1">#REF!</definedName>
    <definedName name="__123Graph_DLINE" localSheetId="21" hidden="1">#REF!</definedName>
    <definedName name="__123Graph_DLINE" localSheetId="14" hidden="1">#REF!</definedName>
    <definedName name="__123Graph_DLINE" localSheetId="10" hidden="1">#REF!</definedName>
    <definedName name="__123Graph_DLINE" localSheetId="11" hidden="1">#REF!</definedName>
    <definedName name="__123Graph_DLINE" localSheetId="3" hidden="1">#REF!</definedName>
    <definedName name="__123Graph_DLINE" localSheetId="4" hidden="1">#REF!</definedName>
    <definedName name="__123Graph_DLINE" localSheetId="12" hidden="1">#REF!</definedName>
    <definedName name="__123Graph_DLINE" localSheetId="9" hidden="1">#REF!</definedName>
    <definedName name="__123Graph_DLINE" localSheetId="8" hidden="1">#REF!</definedName>
    <definedName name="__123Graph_DLINE" localSheetId="2" hidden="1">#REF!</definedName>
    <definedName name="__123Graph_DLINE" localSheetId="1" hidden="1">#REF!</definedName>
    <definedName name="__123Graph_DLINE" localSheetId="22" hidden="1">#REF!</definedName>
    <definedName name="__123Graph_DLINE" hidden="1">#REF!</definedName>
    <definedName name="__123Graph_LBL_A" localSheetId="21" hidden="1">#REF!</definedName>
    <definedName name="__123Graph_LBL_A" localSheetId="14" hidden="1">#REF!</definedName>
    <definedName name="__123Graph_LBL_A" localSheetId="10" hidden="1">#REF!</definedName>
    <definedName name="__123Graph_LBL_A" localSheetId="11" hidden="1">#REF!</definedName>
    <definedName name="__123Graph_LBL_A" localSheetId="3" hidden="1">#REF!</definedName>
    <definedName name="__123Graph_LBL_A" localSheetId="4" hidden="1">#REF!</definedName>
    <definedName name="__123Graph_LBL_A" localSheetId="12" hidden="1">#REF!</definedName>
    <definedName name="__123Graph_LBL_A" localSheetId="9" hidden="1">#REF!</definedName>
    <definedName name="__123Graph_LBL_A" localSheetId="8" hidden="1">#REF!</definedName>
    <definedName name="__123Graph_LBL_A" localSheetId="2" hidden="1">#REF!</definedName>
    <definedName name="__123Graph_LBL_A" localSheetId="1" hidden="1">#REF!</definedName>
    <definedName name="__123Graph_LBL_A" localSheetId="22" hidden="1">#REF!</definedName>
    <definedName name="__123Graph_LBL_A" hidden="1">#REF!</definedName>
    <definedName name="__123Graph_LBL_A4M" localSheetId="21" hidden="1">#REF!</definedName>
    <definedName name="__123Graph_LBL_A4M" localSheetId="14" hidden="1">#REF!</definedName>
    <definedName name="__123Graph_LBL_A4M" localSheetId="10" hidden="1">#REF!</definedName>
    <definedName name="__123Graph_LBL_A4M" localSheetId="11" hidden="1">#REF!</definedName>
    <definedName name="__123Graph_LBL_A4M" localSheetId="3" hidden="1">#REF!</definedName>
    <definedName name="__123Graph_LBL_A4M" localSheetId="4" hidden="1">#REF!</definedName>
    <definedName name="__123Graph_LBL_A4M" localSheetId="12" hidden="1">#REF!</definedName>
    <definedName name="__123Graph_LBL_A4M" localSheetId="9" hidden="1">#REF!</definedName>
    <definedName name="__123Graph_LBL_A4M" localSheetId="8" hidden="1">#REF!</definedName>
    <definedName name="__123Graph_LBL_A4M" localSheetId="2" hidden="1">#REF!</definedName>
    <definedName name="__123Graph_LBL_A4M" localSheetId="1" hidden="1">#REF!</definedName>
    <definedName name="__123Graph_LBL_A4M" localSheetId="22" hidden="1">#REF!</definedName>
    <definedName name="__123Graph_LBL_A4M" hidden="1">#REF!</definedName>
    <definedName name="__123Graph_LBL_A4MOCT" localSheetId="21" hidden="1">#REF!</definedName>
    <definedName name="__123Graph_LBL_A4MOCT" localSheetId="14" hidden="1">#REF!</definedName>
    <definedName name="__123Graph_LBL_A4MOCT" localSheetId="10" hidden="1">#REF!</definedName>
    <definedName name="__123Graph_LBL_A4MOCT" localSheetId="11" hidden="1">#REF!</definedName>
    <definedName name="__123Graph_LBL_A4MOCT" localSheetId="3" hidden="1">#REF!</definedName>
    <definedName name="__123Graph_LBL_A4MOCT" localSheetId="4" hidden="1">#REF!</definedName>
    <definedName name="__123Graph_LBL_A4MOCT" localSheetId="12" hidden="1">#REF!</definedName>
    <definedName name="__123Graph_LBL_A4MOCT" localSheetId="9" hidden="1">#REF!</definedName>
    <definedName name="__123Graph_LBL_A4MOCT" localSheetId="8" hidden="1">#REF!</definedName>
    <definedName name="__123Graph_LBL_A4MOCT" localSheetId="2" hidden="1">#REF!</definedName>
    <definedName name="__123Graph_LBL_A4MOCT" localSheetId="1" hidden="1">#REF!</definedName>
    <definedName name="__123Graph_LBL_A4MOCT" localSheetId="22" hidden="1">#REF!</definedName>
    <definedName name="__123Graph_LBL_A4MOCT" hidden="1">#REF!</definedName>
    <definedName name="__123Graph_LBL_AADL" localSheetId="21" hidden="1">#REF!</definedName>
    <definedName name="__123Graph_LBL_AADL" localSheetId="14" hidden="1">#REF!</definedName>
    <definedName name="__123Graph_LBL_AADL" localSheetId="10" hidden="1">#REF!</definedName>
    <definedName name="__123Graph_LBL_AADL" localSheetId="11" hidden="1">#REF!</definedName>
    <definedName name="__123Graph_LBL_AADL" localSheetId="3" hidden="1">#REF!</definedName>
    <definedName name="__123Graph_LBL_AADL" localSheetId="4" hidden="1">#REF!</definedName>
    <definedName name="__123Graph_LBL_AADL" localSheetId="12" hidden="1">#REF!</definedName>
    <definedName name="__123Graph_LBL_AADL" localSheetId="9" hidden="1">#REF!</definedName>
    <definedName name="__123Graph_LBL_AADL" localSheetId="8" hidden="1">#REF!</definedName>
    <definedName name="__123Graph_LBL_AADL" localSheetId="2" hidden="1">#REF!</definedName>
    <definedName name="__123Graph_LBL_AADL" localSheetId="1" hidden="1">#REF!</definedName>
    <definedName name="__123Graph_LBL_AADL" localSheetId="22" hidden="1">#REF!</definedName>
    <definedName name="__123Graph_LBL_AADL" hidden="1">#REF!</definedName>
    <definedName name="__123Graph_LBL_ABAL" localSheetId="21" hidden="1">#REF!</definedName>
    <definedName name="__123Graph_LBL_ABAL" localSheetId="14" hidden="1">#REF!</definedName>
    <definedName name="__123Graph_LBL_ABAL" localSheetId="10" hidden="1">#REF!</definedName>
    <definedName name="__123Graph_LBL_ABAL" localSheetId="11" hidden="1">#REF!</definedName>
    <definedName name="__123Graph_LBL_ABAL" localSheetId="3" hidden="1">#REF!</definedName>
    <definedName name="__123Graph_LBL_ABAL" localSheetId="4" hidden="1">#REF!</definedName>
    <definedName name="__123Graph_LBL_ABAL" localSheetId="15" hidden="1">#REF!</definedName>
    <definedName name="__123Graph_LBL_ABAL" localSheetId="12" hidden="1">#REF!</definedName>
    <definedName name="__123Graph_LBL_ABAL" localSheetId="9" hidden="1">#REF!</definedName>
    <definedName name="__123Graph_LBL_ABAL" localSheetId="8" hidden="1">#REF!</definedName>
    <definedName name="__123Graph_LBL_ABAL" localSheetId="2" hidden="1">#REF!</definedName>
    <definedName name="__123Graph_LBL_ABAL" localSheetId="1" hidden="1">#REF!</definedName>
    <definedName name="__123Graph_LBL_ABAL" localSheetId="22" hidden="1">#REF!</definedName>
    <definedName name="__123Graph_LBL_ABAL" hidden="1">#REF!</definedName>
    <definedName name="__123Graph_LBL_AMAN" localSheetId="10" hidden="1">#REF!</definedName>
    <definedName name="__123Graph_LBL_AMAN" localSheetId="11" hidden="1">#REF!</definedName>
    <definedName name="__123Graph_LBL_AMAN" localSheetId="3" hidden="1">#REF!</definedName>
    <definedName name="__123Graph_LBL_AMAN" localSheetId="4" hidden="1">#REF!</definedName>
    <definedName name="__123Graph_LBL_AMAN" localSheetId="12" hidden="1">#REF!</definedName>
    <definedName name="__123Graph_LBL_AMAN" localSheetId="9" hidden="1">#REF!</definedName>
    <definedName name="__123Graph_LBL_AMAN" localSheetId="8" hidden="1">#REF!</definedName>
    <definedName name="__123Graph_LBL_AMAN" localSheetId="2" hidden="1">#REF!</definedName>
    <definedName name="__123Graph_LBL_AMAN" localSheetId="1" hidden="1">#REF!</definedName>
    <definedName name="__123Graph_LBL_AMAN" hidden="1">#REF!</definedName>
    <definedName name="__123Graph_LBL_ATREND" localSheetId="21" hidden="1">#REF!</definedName>
    <definedName name="__123Graph_LBL_ATREND" localSheetId="14" hidden="1">#REF!</definedName>
    <definedName name="__123Graph_LBL_ATREND" localSheetId="10" hidden="1">#REF!</definedName>
    <definedName name="__123Graph_LBL_ATREND" localSheetId="11" hidden="1">#REF!</definedName>
    <definedName name="__123Graph_LBL_ATREND" localSheetId="3" hidden="1">#REF!</definedName>
    <definedName name="__123Graph_LBL_ATREND" localSheetId="4" hidden="1">#REF!</definedName>
    <definedName name="__123Graph_LBL_ATREND" localSheetId="12" hidden="1">#REF!</definedName>
    <definedName name="__123Graph_LBL_ATREND" localSheetId="9" hidden="1">#REF!</definedName>
    <definedName name="__123Graph_LBL_ATREND" localSheetId="8" hidden="1">#REF!</definedName>
    <definedName name="__123Graph_LBL_ATREND" localSheetId="2" hidden="1">#REF!</definedName>
    <definedName name="__123Graph_LBL_ATREND" localSheetId="1" hidden="1">#REF!</definedName>
    <definedName name="__123Graph_LBL_ATREND" localSheetId="22" hidden="1">#REF!</definedName>
    <definedName name="__123Graph_LBL_ATREND" hidden="1">#REF!</definedName>
    <definedName name="__123Graph_X" localSheetId="21" hidden="1">#REF!</definedName>
    <definedName name="__123Graph_X" localSheetId="14" hidden="1">#REF!</definedName>
    <definedName name="__123Graph_X" localSheetId="10" hidden="1">#REF!</definedName>
    <definedName name="__123Graph_X" localSheetId="11" hidden="1">#REF!</definedName>
    <definedName name="__123Graph_X" localSheetId="3" hidden="1">#REF!</definedName>
    <definedName name="__123Graph_X" localSheetId="4" hidden="1">#REF!</definedName>
    <definedName name="__123Graph_X" localSheetId="12" hidden="1">#REF!</definedName>
    <definedName name="__123Graph_X" localSheetId="9" hidden="1">#REF!</definedName>
    <definedName name="__123Graph_X" localSheetId="8" hidden="1">#REF!</definedName>
    <definedName name="__123Graph_X" localSheetId="2" hidden="1">#REF!</definedName>
    <definedName name="__123Graph_X" localSheetId="1" hidden="1">#REF!</definedName>
    <definedName name="__123Graph_X" localSheetId="22" hidden="1">#REF!</definedName>
    <definedName name="__123Graph_X" hidden="1">#REF!</definedName>
    <definedName name="__123Graph_X4M" localSheetId="21" hidden="1">#REF!</definedName>
    <definedName name="__123Graph_X4M" localSheetId="14" hidden="1">#REF!</definedName>
    <definedName name="__123Graph_X4M" localSheetId="10" hidden="1">#REF!</definedName>
    <definedName name="__123Graph_X4M" localSheetId="11" hidden="1">#REF!</definedName>
    <definedName name="__123Graph_X4M" localSheetId="3" hidden="1">#REF!</definedName>
    <definedName name="__123Graph_X4M" localSheetId="4" hidden="1">#REF!</definedName>
    <definedName name="__123Graph_X4M" localSheetId="12" hidden="1">#REF!</definedName>
    <definedName name="__123Graph_X4M" localSheetId="9" hidden="1">#REF!</definedName>
    <definedName name="__123Graph_X4M" localSheetId="8" hidden="1">#REF!</definedName>
    <definedName name="__123Graph_X4M" localSheetId="2" hidden="1">#REF!</definedName>
    <definedName name="__123Graph_X4M" localSheetId="1" hidden="1">#REF!</definedName>
    <definedName name="__123Graph_X4M" localSheetId="22" hidden="1">#REF!</definedName>
    <definedName name="__123Graph_X4M" hidden="1">#REF!</definedName>
    <definedName name="__123Graph_X4MOCT" localSheetId="21" hidden="1">#REF!</definedName>
    <definedName name="__123Graph_X4MOCT" localSheetId="14" hidden="1">#REF!</definedName>
    <definedName name="__123Graph_X4MOCT" localSheetId="10" hidden="1">#REF!</definedName>
    <definedName name="__123Graph_X4MOCT" localSheetId="11" hidden="1">#REF!</definedName>
    <definedName name="__123Graph_X4MOCT" localSheetId="3" hidden="1">#REF!</definedName>
    <definedName name="__123Graph_X4MOCT" localSheetId="4" hidden="1">#REF!</definedName>
    <definedName name="__123Graph_X4MOCT" localSheetId="12" hidden="1">#REF!</definedName>
    <definedName name="__123Graph_X4MOCT" localSheetId="9" hidden="1">#REF!</definedName>
    <definedName name="__123Graph_X4MOCT" localSheetId="8" hidden="1">#REF!</definedName>
    <definedName name="__123Graph_X4MOCT" localSheetId="2" hidden="1">#REF!</definedName>
    <definedName name="__123Graph_X4MOCT" localSheetId="1" hidden="1">#REF!</definedName>
    <definedName name="__123Graph_X4MOCT" localSheetId="22" hidden="1">#REF!</definedName>
    <definedName name="__123Graph_X4MOCT" hidden="1">#REF!</definedName>
    <definedName name="__123Graph_XADL" localSheetId="21" hidden="1">#REF!</definedName>
    <definedName name="__123Graph_XADL" localSheetId="14" hidden="1">#REF!</definedName>
    <definedName name="__123Graph_XADL" localSheetId="10" hidden="1">#REF!</definedName>
    <definedName name="__123Graph_XADL" localSheetId="11" hidden="1">#REF!</definedName>
    <definedName name="__123Graph_XADL" localSheetId="3" hidden="1">#REF!</definedName>
    <definedName name="__123Graph_XADL" localSheetId="4" hidden="1">#REF!</definedName>
    <definedName name="__123Graph_XADL" localSheetId="12" hidden="1">#REF!</definedName>
    <definedName name="__123Graph_XADL" localSheetId="9" hidden="1">#REF!</definedName>
    <definedName name="__123Graph_XADL" localSheetId="8" hidden="1">#REF!</definedName>
    <definedName name="__123Graph_XADL" localSheetId="2" hidden="1">#REF!</definedName>
    <definedName name="__123Graph_XADL" localSheetId="1" hidden="1">#REF!</definedName>
    <definedName name="__123Graph_XADL" localSheetId="22" hidden="1">#REF!</definedName>
    <definedName name="__123Graph_XADL" hidden="1">#REF!</definedName>
    <definedName name="__123Graph_XBAL" localSheetId="21" hidden="1">#REF!</definedName>
    <definedName name="__123Graph_XBAL" localSheetId="14" hidden="1">#REF!</definedName>
    <definedName name="__123Graph_XBAL" localSheetId="10" hidden="1">#REF!</definedName>
    <definedName name="__123Graph_XBAL" localSheetId="11" hidden="1">#REF!</definedName>
    <definedName name="__123Graph_XBAL" localSheetId="3" hidden="1">#REF!</definedName>
    <definedName name="__123Graph_XBAL" localSheetId="4" hidden="1">#REF!</definedName>
    <definedName name="__123Graph_XBAL" localSheetId="15" hidden="1">#REF!</definedName>
    <definedName name="__123Graph_XBAL" localSheetId="12" hidden="1">#REF!</definedName>
    <definedName name="__123Graph_XBAL" localSheetId="9" hidden="1">#REF!</definedName>
    <definedName name="__123Graph_XBAL" localSheetId="8" hidden="1">#REF!</definedName>
    <definedName name="__123Graph_XBAL" localSheetId="2" hidden="1">#REF!</definedName>
    <definedName name="__123Graph_XBAL" localSheetId="1" hidden="1">#REF!</definedName>
    <definedName name="__123Graph_XBAL" localSheetId="22" hidden="1">#REF!</definedName>
    <definedName name="__123Graph_XBAL" hidden="1">#REF!</definedName>
    <definedName name="__123Graph_XLINE" localSheetId="21" hidden="1">#REF!</definedName>
    <definedName name="__123Graph_XLINE" localSheetId="14" hidden="1">#REF!</definedName>
    <definedName name="__123Graph_XLINE" localSheetId="10" hidden="1">#REF!</definedName>
    <definedName name="__123Graph_XLINE" localSheetId="11" hidden="1">#REF!</definedName>
    <definedName name="__123Graph_XLINE" localSheetId="3" hidden="1">#REF!</definedName>
    <definedName name="__123Graph_XLINE" localSheetId="4" hidden="1">#REF!</definedName>
    <definedName name="__123Graph_XLINE" localSheetId="12" hidden="1">#REF!</definedName>
    <definedName name="__123Graph_XLINE" localSheetId="9" hidden="1">#REF!</definedName>
    <definedName name="__123Graph_XLINE" localSheetId="8" hidden="1">#REF!</definedName>
    <definedName name="__123Graph_XLINE" localSheetId="2" hidden="1">#REF!</definedName>
    <definedName name="__123Graph_XLINE" localSheetId="1" hidden="1">#REF!</definedName>
    <definedName name="__123Graph_XLINE" localSheetId="22" hidden="1">#REF!</definedName>
    <definedName name="__123Graph_XLINE" hidden="1">#REF!</definedName>
    <definedName name="__123Graph_XMAN" localSheetId="10" hidden="1">#REF!</definedName>
    <definedName name="__123Graph_XMAN" localSheetId="11" hidden="1">#REF!</definedName>
    <definedName name="__123Graph_XMAN" localSheetId="3" hidden="1">#REF!</definedName>
    <definedName name="__123Graph_XMAN" localSheetId="4" hidden="1">#REF!</definedName>
    <definedName name="__123Graph_XMAN" localSheetId="12" hidden="1">#REF!</definedName>
    <definedName name="__123Graph_XMAN" localSheetId="9" hidden="1">#REF!</definedName>
    <definedName name="__123Graph_XMAN" localSheetId="8" hidden="1">#REF!</definedName>
    <definedName name="__123Graph_XMAN" localSheetId="2" hidden="1">#REF!</definedName>
    <definedName name="__123Graph_XMAN" localSheetId="1" hidden="1">#REF!</definedName>
    <definedName name="__123Graph_XMAN" hidden="1">#REF!</definedName>
    <definedName name="__123Graph_XOQC" localSheetId="21" hidden="1">#REF!</definedName>
    <definedName name="__123Graph_XOQC" localSheetId="14" hidden="1">#REF!</definedName>
    <definedName name="__123Graph_XOQC" localSheetId="10" hidden="1">#REF!</definedName>
    <definedName name="__123Graph_XOQC" localSheetId="11" hidden="1">#REF!</definedName>
    <definedName name="__123Graph_XOQC" localSheetId="3" hidden="1">#REF!</definedName>
    <definedName name="__123Graph_XOQC" localSheetId="4" hidden="1">#REF!</definedName>
    <definedName name="__123Graph_XOQC" localSheetId="12" hidden="1">#REF!</definedName>
    <definedName name="__123Graph_XOQC" localSheetId="9" hidden="1">#REF!</definedName>
    <definedName name="__123Graph_XOQC" localSheetId="8" hidden="1">#REF!</definedName>
    <definedName name="__123Graph_XOQC" localSheetId="2" hidden="1">#REF!</definedName>
    <definedName name="__123Graph_XOQC" localSheetId="1" hidden="1">#REF!</definedName>
    <definedName name="__123Graph_XOQC" localSheetId="22" hidden="1">#REF!</definedName>
    <definedName name="__123Graph_XOQC" hidden="1">#REF!</definedName>
    <definedName name="__123Graph_XOQCALL" localSheetId="21" hidden="1">#REF!</definedName>
    <definedName name="__123Graph_XOQCALL" localSheetId="14" hidden="1">#REF!</definedName>
    <definedName name="__123Graph_XOQCALL" localSheetId="10" hidden="1">#REF!</definedName>
    <definedName name="__123Graph_XOQCALL" localSheetId="11" hidden="1">#REF!</definedName>
    <definedName name="__123Graph_XOQCALL" localSheetId="3" hidden="1">#REF!</definedName>
    <definedName name="__123Graph_XOQCALL" localSheetId="4" hidden="1">#REF!</definedName>
    <definedName name="__123Graph_XOQCALL" localSheetId="12" hidden="1">#REF!</definedName>
    <definedName name="__123Graph_XOQCALL" localSheetId="9" hidden="1">#REF!</definedName>
    <definedName name="__123Graph_XOQCALL" localSheetId="8" hidden="1">#REF!</definedName>
    <definedName name="__123Graph_XOQCALL" localSheetId="2" hidden="1">#REF!</definedName>
    <definedName name="__123Graph_XOQCALL" localSheetId="1" hidden="1">#REF!</definedName>
    <definedName name="__123Graph_XOQCALL" localSheetId="22" hidden="1">#REF!</definedName>
    <definedName name="__123Graph_XOQCALL" hidden="1">#REF!</definedName>
    <definedName name="__123Graph_XTREND" localSheetId="21" hidden="1">#REF!</definedName>
    <definedName name="__123Graph_XTREND" localSheetId="14" hidden="1">#REF!</definedName>
    <definedName name="__123Graph_XTREND" localSheetId="10" hidden="1">#REF!</definedName>
    <definedName name="__123Graph_XTREND" localSheetId="11" hidden="1">#REF!</definedName>
    <definedName name="__123Graph_XTREND" localSheetId="3" hidden="1">#REF!</definedName>
    <definedName name="__123Graph_XTREND" localSheetId="4" hidden="1">#REF!</definedName>
    <definedName name="__123Graph_XTREND" localSheetId="12" hidden="1">#REF!</definedName>
    <definedName name="__123Graph_XTREND" localSheetId="9" hidden="1">#REF!</definedName>
    <definedName name="__123Graph_XTREND" localSheetId="8" hidden="1">#REF!</definedName>
    <definedName name="__123Graph_XTREND" localSheetId="2" hidden="1">#REF!</definedName>
    <definedName name="__123Graph_XTREND" localSheetId="1" hidden="1">#REF!</definedName>
    <definedName name="__123Graph_XTREND" localSheetId="22" hidden="1">#REF!</definedName>
    <definedName name="__123Graph_XTREND" hidden="1">#REF!</definedName>
    <definedName name="__1A720_"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1A720_"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1A720_"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1A720_"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1A720_"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1A720_"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1A720_"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1A720_"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1A720_"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2D820_"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2D820_"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2D820_"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2D820_"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2D820_"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2D820_"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2D820_"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2D820_"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2D820_"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3Z720_"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3Z720_"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3Z720_"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3Z720_"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3Z720_"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3Z720_"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3Z720_"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3Z720_"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3Z720_"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a1" localSheetId="14">#REF!</definedName>
    <definedName name="__a1" localSheetId="12">#REF!</definedName>
    <definedName name="__a1" localSheetId="9">#REF!</definedName>
    <definedName name="__a1" localSheetId="8">#REF!</definedName>
    <definedName name="__a1" localSheetId="2">#REF!</definedName>
    <definedName name="__a1" localSheetId="1">#REF!</definedName>
    <definedName name="__a1">#REF!</definedName>
    <definedName name="__A11" localSheetId="14">#REF!</definedName>
    <definedName name="__A11" localSheetId="12">#REF!</definedName>
    <definedName name="__A11" localSheetId="9">#REF!</definedName>
    <definedName name="__A11" localSheetId="8">#REF!</definedName>
    <definedName name="__A11" localSheetId="2">#REF!</definedName>
    <definedName name="__A11" localSheetId="1">#REF!</definedName>
    <definedName name="__A11">#REF!</definedName>
    <definedName name="__A720"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A720"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A720"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A720"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A720"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A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A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A720"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A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ac370" localSheetId="14">#REF!</definedName>
    <definedName name="__ac370" localSheetId="12">#REF!</definedName>
    <definedName name="__ac370" localSheetId="9">#REF!</definedName>
    <definedName name="__ac370" localSheetId="8">#REF!</definedName>
    <definedName name="__ac370" localSheetId="2">#REF!</definedName>
    <definedName name="__ac370" localSheetId="1">#REF!</definedName>
    <definedName name="__ac370">#REF!</definedName>
    <definedName name="__ac375" localSheetId="14">#REF!</definedName>
    <definedName name="__ac375" localSheetId="12">#REF!</definedName>
    <definedName name="__ac375" localSheetId="9">#REF!</definedName>
    <definedName name="__ac375" localSheetId="8">#REF!</definedName>
    <definedName name="__ac375" localSheetId="2">#REF!</definedName>
    <definedName name="__ac375" localSheetId="1">#REF!</definedName>
    <definedName name="__ac375">#REF!</definedName>
    <definedName name="__acc345" localSheetId="14">#REF!</definedName>
    <definedName name="__acc345" localSheetId="12">#REF!</definedName>
    <definedName name="__acc345" localSheetId="9">#REF!</definedName>
    <definedName name="__acc345" localSheetId="8">#REF!</definedName>
    <definedName name="__acc345" localSheetId="2">#REF!</definedName>
    <definedName name="__acc345" localSheetId="1">#REF!</definedName>
    <definedName name="__acc345">#REF!</definedName>
    <definedName name="__acc370" localSheetId="14">#REF!</definedName>
    <definedName name="__acc370" localSheetId="12">#REF!</definedName>
    <definedName name="__acc370" localSheetId="9">#REF!</definedName>
    <definedName name="__acc370" localSheetId="8">#REF!</definedName>
    <definedName name="__acc370" localSheetId="2">#REF!</definedName>
    <definedName name="__acc370" localSheetId="1">#REF!</definedName>
    <definedName name="__acc370">#REF!</definedName>
    <definedName name="__acc375" localSheetId="14">#REF!</definedName>
    <definedName name="__acc375" localSheetId="12">#REF!</definedName>
    <definedName name="__acc375" localSheetId="9">#REF!</definedName>
    <definedName name="__acc375" localSheetId="8">#REF!</definedName>
    <definedName name="__acc375" localSheetId="2">#REF!</definedName>
    <definedName name="__acc375" localSheetId="1">#REF!</definedName>
    <definedName name="__acc375">#REF!</definedName>
    <definedName name="__acc730" localSheetId="14">#REF!</definedName>
    <definedName name="__acc730" localSheetId="12">#REF!</definedName>
    <definedName name="__acc730" localSheetId="9">#REF!</definedName>
    <definedName name="__acc730" localSheetId="8">#REF!</definedName>
    <definedName name="__acc730" localSheetId="2">#REF!</definedName>
    <definedName name="__acc730" localSheetId="1">#REF!</definedName>
    <definedName name="__acc730">#REF!</definedName>
    <definedName name="__acc75" localSheetId="14">#REF!</definedName>
    <definedName name="__acc75" localSheetId="12">#REF!</definedName>
    <definedName name="__acc75" localSheetId="9">#REF!</definedName>
    <definedName name="__acc75" localSheetId="8">#REF!</definedName>
    <definedName name="__acc75" localSheetId="2">#REF!</definedName>
    <definedName name="__acc75" localSheetId="1">#REF!</definedName>
    <definedName name="__acc75">#REF!</definedName>
    <definedName name="__D820"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D820"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D820"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D820"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D820"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D8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D8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D820"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D8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DAT1" localSheetId="14">#REF!</definedName>
    <definedName name="__DAT1" localSheetId="12">#REF!</definedName>
    <definedName name="__DAT1" localSheetId="9">#REF!</definedName>
    <definedName name="__DAT1" localSheetId="8">#REF!</definedName>
    <definedName name="__DAT1" localSheetId="2">#REF!</definedName>
    <definedName name="__DAT1" localSheetId="1">#REF!</definedName>
    <definedName name="__DAT1">#REF!</definedName>
    <definedName name="__DAT10" localSheetId="14">#REF!</definedName>
    <definedName name="__DAT10" localSheetId="12">#REF!</definedName>
    <definedName name="__DAT10" localSheetId="9">#REF!</definedName>
    <definedName name="__DAT10" localSheetId="8">#REF!</definedName>
    <definedName name="__DAT10" localSheetId="2">#REF!</definedName>
    <definedName name="__DAT10" localSheetId="1">#REF!</definedName>
    <definedName name="__DAT10">#REF!</definedName>
    <definedName name="__DAT11" localSheetId="14">#REF!</definedName>
    <definedName name="__DAT11" localSheetId="12">#REF!</definedName>
    <definedName name="__DAT11" localSheetId="9">#REF!</definedName>
    <definedName name="__DAT11" localSheetId="8">#REF!</definedName>
    <definedName name="__DAT11" localSheetId="2">#REF!</definedName>
    <definedName name="__DAT11" localSheetId="1">#REF!</definedName>
    <definedName name="__DAT11">#REF!</definedName>
    <definedName name="__DAT12" localSheetId="14">#REF!</definedName>
    <definedName name="__DAT12" localSheetId="12">#REF!</definedName>
    <definedName name="__DAT12" localSheetId="9">#REF!</definedName>
    <definedName name="__DAT12" localSheetId="8">#REF!</definedName>
    <definedName name="__DAT12" localSheetId="2">#REF!</definedName>
    <definedName name="__DAT12" localSheetId="1">#REF!</definedName>
    <definedName name="__DAT12">#REF!</definedName>
    <definedName name="__DAT13" localSheetId="14">#REF!</definedName>
    <definedName name="__DAT13" localSheetId="12">#REF!</definedName>
    <definedName name="__DAT13" localSheetId="9">#REF!</definedName>
    <definedName name="__DAT13" localSheetId="8">#REF!</definedName>
    <definedName name="__DAT13" localSheetId="2">#REF!</definedName>
    <definedName name="__DAT13" localSheetId="1">#REF!</definedName>
    <definedName name="__DAT13">#REF!</definedName>
    <definedName name="__DAT14" localSheetId="14">#REF!</definedName>
    <definedName name="__DAT14" localSheetId="12">#REF!</definedName>
    <definedName name="__DAT14" localSheetId="9">#REF!</definedName>
    <definedName name="__DAT14" localSheetId="8">#REF!</definedName>
    <definedName name="__DAT14" localSheetId="2">#REF!</definedName>
    <definedName name="__DAT14" localSheetId="1">#REF!</definedName>
    <definedName name="__DAT14">#REF!</definedName>
    <definedName name="__DAT15" localSheetId="14">#REF!</definedName>
    <definedName name="__DAT15" localSheetId="12">#REF!</definedName>
    <definedName name="__DAT15" localSheetId="9">#REF!</definedName>
    <definedName name="__DAT15" localSheetId="8">#REF!</definedName>
    <definedName name="__DAT15" localSheetId="2">#REF!</definedName>
    <definedName name="__DAT15" localSheetId="1">#REF!</definedName>
    <definedName name="__DAT15">#REF!</definedName>
    <definedName name="__DAT16" localSheetId="14">#REF!</definedName>
    <definedName name="__DAT16" localSheetId="12">#REF!</definedName>
    <definedName name="__DAT16" localSheetId="9">#REF!</definedName>
    <definedName name="__DAT16" localSheetId="8">#REF!</definedName>
    <definedName name="__DAT16" localSheetId="2">#REF!</definedName>
    <definedName name="__DAT16" localSheetId="1">#REF!</definedName>
    <definedName name="__DAT16">#REF!</definedName>
    <definedName name="__DAT17" localSheetId="14">#REF!</definedName>
    <definedName name="__DAT17" localSheetId="12">#REF!</definedName>
    <definedName name="__DAT17" localSheetId="9">#REF!</definedName>
    <definedName name="__DAT17" localSheetId="8">#REF!</definedName>
    <definedName name="__DAT17" localSheetId="2">#REF!</definedName>
    <definedName name="__DAT17" localSheetId="1">#REF!</definedName>
    <definedName name="__DAT17">#REF!</definedName>
    <definedName name="__DAT18" localSheetId="14">#REF!</definedName>
    <definedName name="__DAT18" localSheetId="12">#REF!</definedName>
    <definedName name="__DAT18" localSheetId="9">#REF!</definedName>
    <definedName name="__DAT18" localSheetId="8">#REF!</definedName>
    <definedName name="__DAT18" localSheetId="2">#REF!</definedName>
    <definedName name="__DAT18" localSheetId="1">#REF!</definedName>
    <definedName name="__DAT18">#REF!</definedName>
    <definedName name="__DAT19" localSheetId="14">#REF!</definedName>
    <definedName name="__DAT19" localSheetId="12">#REF!</definedName>
    <definedName name="__DAT19" localSheetId="9">#REF!</definedName>
    <definedName name="__DAT19" localSheetId="8">#REF!</definedName>
    <definedName name="__DAT19" localSheetId="2">#REF!</definedName>
    <definedName name="__DAT19" localSheetId="1">#REF!</definedName>
    <definedName name="__DAT19">#REF!</definedName>
    <definedName name="__DAT2" localSheetId="14">#REF!</definedName>
    <definedName name="__DAT2" localSheetId="12">#REF!</definedName>
    <definedName name="__DAT2" localSheetId="9">#REF!</definedName>
    <definedName name="__DAT2" localSheetId="8">#REF!</definedName>
    <definedName name="__DAT2" localSheetId="2">#REF!</definedName>
    <definedName name="__DAT2" localSheetId="1">#REF!</definedName>
    <definedName name="__DAT2">#REF!</definedName>
    <definedName name="__DAT20" localSheetId="14">#REF!</definedName>
    <definedName name="__DAT20" localSheetId="12">#REF!</definedName>
    <definedName name="__DAT20" localSheetId="9">#REF!</definedName>
    <definedName name="__DAT20" localSheetId="8">#REF!</definedName>
    <definedName name="__DAT20" localSheetId="2">#REF!</definedName>
    <definedName name="__DAT20" localSheetId="1">#REF!</definedName>
    <definedName name="__DAT20">#REF!</definedName>
    <definedName name="__DAT3" localSheetId="14">#REF!</definedName>
    <definedName name="__DAT3" localSheetId="12">#REF!</definedName>
    <definedName name="__DAT3" localSheetId="9">#REF!</definedName>
    <definedName name="__DAT3" localSheetId="8">#REF!</definedName>
    <definedName name="__DAT3" localSheetId="2">#REF!</definedName>
    <definedName name="__DAT3" localSheetId="1">#REF!</definedName>
    <definedName name="__DAT3">#REF!</definedName>
    <definedName name="__DAT4" localSheetId="14">#REF!</definedName>
    <definedName name="__DAT4" localSheetId="12">#REF!</definedName>
    <definedName name="__DAT4" localSheetId="9">#REF!</definedName>
    <definedName name="__DAT4" localSheetId="8">#REF!</definedName>
    <definedName name="__DAT4" localSheetId="2">#REF!</definedName>
    <definedName name="__DAT4" localSheetId="1">#REF!</definedName>
    <definedName name="__DAT4">#REF!</definedName>
    <definedName name="__DAT5" localSheetId="14">#REF!</definedName>
    <definedName name="__DAT5" localSheetId="12">#REF!</definedName>
    <definedName name="__DAT5" localSheetId="9">#REF!</definedName>
    <definedName name="__DAT5" localSheetId="8">#REF!</definedName>
    <definedName name="__DAT5" localSheetId="2">#REF!</definedName>
    <definedName name="__DAT5" localSheetId="1">#REF!</definedName>
    <definedName name="__DAT5">#REF!</definedName>
    <definedName name="__DAT6" localSheetId="14">#REF!</definedName>
    <definedName name="__DAT6" localSheetId="12">#REF!</definedName>
    <definedName name="__DAT6" localSheetId="9">#REF!</definedName>
    <definedName name="__DAT6" localSheetId="8">#REF!</definedName>
    <definedName name="__DAT6" localSheetId="2">#REF!</definedName>
    <definedName name="__DAT6" localSheetId="1">#REF!</definedName>
    <definedName name="__DAT6">#REF!</definedName>
    <definedName name="__DAT7" localSheetId="14">#REF!</definedName>
    <definedName name="__DAT7" localSheetId="12">#REF!</definedName>
    <definedName name="__DAT7" localSheetId="9">#REF!</definedName>
    <definedName name="__DAT7" localSheetId="8">#REF!</definedName>
    <definedName name="__DAT7" localSheetId="2">#REF!</definedName>
    <definedName name="__DAT7" localSheetId="1">#REF!</definedName>
    <definedName name="__DAT7">#REF!</definedName>
    <definedName name="__DAT8" localSheetId="14">#REF!</definedName>
    <definedName name="__DAT8" localSheetId="12">#REF!</definedName>
    <definedName name="__DAT8" localSheetId="9">#REF!</definedName>
    <definedName name="__DAT8" localSheetId="8">#REF!</definedName>
    <definedName name="__DAT8" localSheetId="2">#REF!</definedName>
    <definedName name="__DAT8" localSheetId="1">#REF!</definedName>
    <definedName name="__DAT8">#REF!</definedName>
    <definedName name="__DAT9" localSheetId="14">#REF!</definedName>
    <definedName name="__DAT9" localSheetId="12">#REF!</definedName>
    <definedName name="__DAT9" localSheetId="9">#REF!</definedName>
    <definedName name="__DAT9" localSheetId="8">#REF!</definedName>
    <definedName name="__DAT9" localSheetId="2">#REF!</definedName>
    <definedName name="__DAT9" localSheetId="1">#REF!</definedName>
    <definedName name="__DAT9">#REF!</definedName>
    <definedName name="__Dec02" localSheetId="14">#REF!</definedName>
    <definedName name="__Dec02" localSheetId="12">#REF!</definedName>
    <definedName name="__Dec02" localSheetId="9">#REF!</definedName>
    <definedName name="__Dec02" localSheetId="8">#REF!</definedName>
    <definedName name="__Dec02" localSheetId="2">#REF!</definedName>
    <definedName name="__Dec02" localSheetId="1">#REF!</definedName>
    <definedName name="__Dec02">#REF!</definedName>
    <definedName name="__DEC12" localSheetId="14">#REF!</definedName>
    <definedName name="__DEC12" localSheetId="12">#REF!</definedName>
    <definedName name="__DEC12" localSheetId="9">#REF!</definedName>
    <definedName name="__DEC12" localSheetId="8">#REF!</definedName>
    <definedName name="__DEC12" localSheetId="2">#REF!</definedName>
    <definedName name="__DEC12" localSheetId="1">#REF!</definedName>
    <definedName name="__DEC12">#REF!</definedName>
    <definedName name="__DemandLoad">TRUE</definedName>
    <definedName name="__EMS753" localSheetId="14">#REF!</definedName>
    <definedName name="__EMS753" localSheetId="12">#REF!</definedName>
    <definedName name="__EMS753" localSheetId="9">#REF!</definedName>
    <definedName name="__EMS753" localSheetId="8">#REF!</definedName>
    <definedName name="__EMS753" localSheetId="2">#REF!</definedName>
    <definedName name="__EMS753" localSheetId="1">#REF!</definedName>
    <definedName name="__EMS753">#REF!</definedName>
    <definedName name="__F1" localSheetId="14">#REF!</definedName>
    <definedName name="__F1" localSheetId="12">#REF!</definedName>
    <definedName name="__F1" localSheetId="9">#REF!</definedName>
    <definedName name="__F1" localSheetId="8">#REF!</definedName>
    <definedName name="__F1" localSheetId="2">#REF!</definedName>
    <definedName name="__F1" localSheetId="1">#REF!</definedName>
    <definedName name="__F1">#REF!</definedName>
    <definedName name="__F2" localSheetId="14">#REF!</definedName>
    <definedName name="__F2" localSheetId="12">#REF!</definedName>
    <definedName name="__F2" localSheetId="9">#REF!</definedName>
    <definedName name="__F2" localSheetId="8">#REF!</definedName>
    <definedName name="__F2" localSheetId="2">#REF!</definedName>
    <definedName name="__F2" localSheetId="1">#REF!</definedName>
    <definedName name="__F2">#REF!</definedName>
    <definedName name="__F3" localSheetId="14">#REF!</definedName>
    <definedName name="__F3" localSheetId="12">#REF!</definedName>
    <definedName name="__F3" localSheetId="9">#REF!</definedName>
    <definedName name="__F3" localSheetId="8">#REF!</definedName>
    <definedName name="__F3" localSheetId="2">#REF!</definedName>
    <definedName name="__F3" localSheetId="1">#REF!</definedName>
    <definedName name="__F3">#REF!</definedName>
    <definedName name="__F4" localSheetId="14">#REF!</definedName>
    <definedName name="__F4" localSheetId="12">#REF!</definedName>
    <definedName name="__F4" localSheetId="9">#REF!</definedName>
    <definedName name="__F4" localSheetId="8">#REF!</definedName>
    <definedName name="__F4" localSheetId="2">#REF!</definedName>
    <definedName name="__F4" localSheetId="1">#REF!</definedName>
    <definedName name="__F4">#REF!</definedName>
    <definedName name="__H53541">#N/A</definedName>
    <definedName name="__Jan08" localSheetId="14">#REF!</definedName>
    <definedName name="__Jan08" localSheetId="12">#REF!</definedName>
    <definedName name="__Jan08" localSheetId="9">#REF!</definedName>
    <definedName name="__Jan08" localSheetId="8">#REF!</definedName>
    <definedName name="__Jan08" localSheetId="2">#REF!</definedName>
    <definedName name="__Jan08" localSheetId="1">#REF!</definedName>
    <definedName name="__Jan08">#REF!</definedName>
    <definedName name="__jpy2" localSheetId="14">#REF!</definedName>
    <definedName name="__jpy2" localSheetId="12">#REF!</definedName>
    <definedName name="__jpy2" localSheetId="9">#REF!</definedName>
    <definedName name="__jpy2" localSheetId="8">#REF!</definedName>
    <definedName name="__jpy2" localSheetId="2">#REF!</definedName>
    <definedName name="__jpy2" localSheetId="1">#REF!</definedName>
    <definedName name="__jpy2">#REF!</definedName>
    <definedName name="__KA1"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KA1"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KA1"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KA1"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KA1"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KA1"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LOH1" localSheetId="14">#REF!</definedName>
    <definedName name="__LOH1" localSheetId="12">#REF!</definedName>
    <definedName name="__LOH1" localSheetId="9">#REF!</definedName>
    <definedName name="__LOH1" localSheetId="8">#REF!</definedName>
    <definedName name="__LOH1" localSheetId="2">#REF!</definedName>
    <definedName name="__LOH1" localSheetId="1">#REF!</definedName>
    <definedName name="__LOH1">#REF!</definedName>
    <definedName name="__M1" localSheetId="14">#REF!</definedName>
    <definedName name="__M1" localSheetId="12">#REF!</definedName>
    <definedName name="__M1" localSheetId="9">#REF!</definedName>
    <definedName name="__M1" localSheetId="8">#REF!</definedName>
    <definedName name="__M1" localSheetId="2">#REF!</definedName>
    <definedName name="__M1" localSheetId="1">#REF!</definedName>
    <definedName name="__M1">#REF!</definedName>
    <definedName name="__M2" localSheetId="14">#REF!</definedName>
    <definedName name="__M2" localSheetId="12">#REF!</definedName>
    <definedName name="__M2" localSheetId="9">#REF!</definedName>
    <definedName name="__M2" localSheetId="8">#REF!</definedName>
    <definedName name="__M2" localSheetId="2">#REF!</definedName>
    <definedName name="__M2" localSheetId="1">#REF!</definedName>
    <definedName name="__M2">#REF!</definedName>
    <definedName name="__M3" localSheetId="14">#REF!</definedName>
    <definedName name="__M3" localSheetId="12">#REF!</definedName>
    <definedName name="__M3" localSheetId="9">#REF!</definedName>
    <definedName name="__M3" localSheetId="8">#REF!</definedName>
    <definedName name="__M3" localSheetId="2">#REF!</definedName>
    <definedName name="__M3" localSheetId="1">#REF!</definedName>
    <definedName name="__M3">#REF!</definedName>
    <definedName name="__M4" localSheetId="14">#REF!</definedName>
    <definedName name="__M4" localSheetId="12">#REF!</definedName>
    <definedName name="__M4" localSheetId="9">#REF!</definedName>
    <definedName name="__M4" localSheetId="8">#REF!</definedName>
    <definedName name="__M4" localSheetId="2">#REF!</definedName>
    <definedName name="__M4" localSheetId="1">#REF!</definedName>
    <definedName name="__M4">#REF!</definedName>
    <definedName name="__mc1" localSheetId="14">#REF!</definedName>
    <definedName name="__mc1" localSheetId="12">#REF!</definedName>
    <definedName name="__mc1" localSheetId="9">#REF!</definedName>
    <definedName name="__mc1" localSheetId="8">#REF!</definedName>
    <definedName name="__mc1" localSheetId="2">#REF!</definedName>
    <definedName name="__mc1" localSheetId="1">#REF!</definedName>
    <definedName name="__mc1">#REF!</definedName>
    <definedName name="__mc2" localSheetId="14">#REF!</definedName>
    <definedName name="__mc2" localSheetId="12">#REF!</definedName>
    <definedName name="__mc2" localSheetId="9">#REF!</definedName>
    <definedName name="__mc2" localSheetId="8">#REF!</definedName>
    <definedName name="__mc2" localSheetId="2">#REF!</definedName>
    <definedName name="__mc2" localSheetId="1">#REF!</definedName>
    <definedName name="__mc2">#REF!</definedName>
    <definedName name="__mc3" localSheetId="14">#REF!</definedName>
    <definedName name="__mc3" localSheetId="12">#REF!</definedName>
    <definedName name="__mc3" localSheetId="9">#REF!</definedName>
    <definedName name="__mc3" localSheetId="8">#REF!</definedName>
    <definedName name="__mc3" localSheetId="2">#REF!</definedName>
    <definedName name="__mc3" localSheetId="1">#REF!</definedName>
    <definedName name="__mc3">#REF!</definedName>
    <definedName name="__mc4" localSheetId="14">#REF!</definedName>
    <definedName name="__mc4" localSheetId="12">#REF!</definedName>
    <definedName name="__mc4" localSheetId="9">#REF!</definedName>
    <definedName name="__mc4" localSheetId="8">#REF!</definedName>
    <definedName name="__mc4" localSheetId="2">#REF!</definedName>
    <definedName name="__mc4" localSheetId="1">#REF!</definedName>
    <definedName name="__mc4">#REF!</definedName>
    <definedName name="__mc5" localSheetId="14">#REF!</definedName>
    <definedName name="__mc5" localSheetId="12">#REF!</definedName>
    <definedName name="__mc5" localSheetId="9">#REF!</definedName>
    <definedName name="__mc5" localSheetId="8">#REF!</definedName>
    <definedName name="__mc5" localSheetId="2">#REF!</definedName>
    <definedName name="__mc5" localSheetId="1">#REF!</definedName>
    <definedName name="__mc5">#REF!</definedName>
    <definedName name="__mc6" localSheetId="14">#REF!</definedName>
    <definedName name="__mc6" localSheetId="12">#REF!</definedName>
    <definedName name="__mc6" localSheetId="9">#REF!</definedName>
    <definedName name="__mc6" localSheetId="8">#REF!</definedName>
    <definedName name="__mc6" localSheetId="2">#REF!</definedName>
    <definedName name="__mc6" localSheetId="1">#REF!</definedName>
    <definedName name="__mc6">#REF!</definedName>
    <definedName name="__mc7" localSheetId="14">#REF!</definedName>
    <definedName name="__mc7" localSheetId="12">#REF!</definedName>
    <definedName name="__mc7" localSheetId="9">#REF!</definedName>
    <definedName name="__mc7" localSheetId="8">#REF!</definedName>
    <definedName name="__mc7" localSheetId="2">#REF!</definedName>
    <definedName name="__mc7" localSheetId="1">#REF!</definedName>
    <definedName name="__mc7">#REF!</definedName>
    <definedName name="__ME2" localSheetId="14">#REF!</definedName>
    <definedName name="__ME2" localSheetId="12">#REF!</definedName>
    <definedName name="__ME2" localSheetId="9">#REF!</definedName>
    <definedName name="__ME2" localSheetId="8">#REF!</definedName>
    <definedName name="__ME2" localSheetId="2">#REF!</definedName>
    <definedName name="__ME2" localSheetId="1">#REF!</definedName>
    <definedName name="__ME2">#REF!</definedName>
    <definedName name="__Mu10" localSheetId="14">#REF!</definedName>
    <definedName name="__Mu10" localSheetId="12">#REF!</definedName>
    <definedName name="__Mu10" localSheetId="9">#REF!</definedName>
    <definedName name="__Mu10" localSheetId="8">#REF!</definedName>
    <definedName name="__Mu10" localSheetId="2">#REF!</definedName>
    <definedName name="__Mu10" localSheetId="1">#REF!</definedName>
    <definedName name="__Mu10">#REF!</definedName>
    <definedName name="__MU100" localSheetId="14">#REF!</definedName>
    <definedName name="__MU100" localSheetId="12">#REF!</definedName>
    <definedName name="__MU100" localSheetId="9">#REF!</definedName>
    <definedName name="__MU100" localSheetId="8">#REF!</definedName>
    <definedName name="__MU100" localSheetId="2">#REF!</definedName>
    <definedName name="__MU100" localSheetId="1">#REF!</definedName>
    <definedName name="__MU100">#REF!</definedName>
    <definedName name="__MU101" localSheetId="14">#REF!</definedName>
    <definedName name="__MU101" localSheetId="12">#REF!</definedName>
    <definedName name="__MU101" localSheetId="9">#REF!</definedName>
    <definedName name="__MU101" localSheetId="8">#REF!</definedName>
    <definedName name="__MU101" localSheetId="2">#REF!</definedName>
    <definedName name="__MU101" localSheetId="1">#REF!</definedName>
    <definedName name="__MU101">#REF!</definedName>
    <definedName name="__Mu11" localSheetId="14">#REF!</definedName>
    <definedName name="__Mu11" localSheetId="12">#REF!</definedName>
    <definedName name="__Mu11" localSheetId="9">#REF!</definedName>
    <definedName name="__Mu11" localSheetId="8">#REF!</definedName>
    <definedName name="__Mu11" localSheetId="2">#REF!</definedName>
    <definedName name="__Mu11" localSheetId="1">#REF!</definedName>
    <definedName name="__Mu11">#REF!</definedName>
    <definedName name="__Mu15" localSheetId="14">#REF!</definedName>
    <definedName name="__Mu15" localSheetId="12">#REF!</definedName>
    <definedName name="__Mu15" localSheetId="9">#REF!</definedName>
    <definedName name="__Mu15" localSheetId="8">#REF!</definedName>
    <definedName name="__Mu15" localSheetId="2">#REF!</definedName>
    <definedName name="__Mu15" localSheetId="1">#REF!</definedName>
    <definedName name="__Mu15">#REF!</definedName>
    <definedName name="__Mu17" localSheetId="14">#REF!</definedName>
    <definedName name="__Mu17" localSheetId="12">#REF!</definedName>
    <definedName name="__Mu17" localSheetId="9">#REF!</definedName>
    <definedName name="__Mu17" localSheetId="8">#REF!</definedName>
    <definedName name="__Mu17" localSheetId="2">#REF!</definedName>
    <definedName name="__Mu17" localSheetId="1">#REF!</definedName>
    <definedName name="__Mu17">#REF!</definedName>
    <definedName name="__Mu18" localSheetId="14">#REF!</definedName>
    <definedName name="__Mu18" localSheetId="12">#REF!</definedName>
    <definedName name="__Mu18" localSheetId="9">#REF!</definedName>
    <definedName name="__Mu18" localSheetId="8">#REF!</definedName>
    <definedName name="__Mu18" localSheetId="2">#REF!</definedName>
    <definedName name="__Mu18" localSheetId="1">#REF!</definedName>
    <definedName name="__Mu18">#REF!</definedName>
    <definedName name="__Mu20" localSheetId="14">#REF!</definedName>
    <definedName name="__Mu20" localSheetId="12">#REF!</definedName>
    <definedName name="__Mu20" localSheetId="9">#REF!</definedName>
    <definedName name="__Mu20" localSheetId="8">#REF!</definedName>
    <definedName name="__Mu20" localSheetId="2">#REF!</definedName>
    <definedName name="__Mu20" localSheetId="1">#REF!</definedName>
    <definedName name="__Mu20">#REF!</definedName>
    <definedName name="__Mu23" localSheetId="14">#REF!</definedName>
    <definedName name="__Mu23" localSheetId="12">#REF!</definedName>
    <definedName name="__Mu23" localSheetId="9">#REF!</definedName>
    <definedName name="__Mu23" localSheetId="8">#REF!</definedName>
    <definedName name="__Mu23" localSheetId="2">#REF!</definedName>
    <definedName name="__Mu23" localSheetId="1">#REF!</definedName>
    <definedName name="__Mu23">#REF!</definedName>
    <definedName name="__Mu24" localSheetId="14">#REF!</definedName>
    <definedName name="__Mu24" localSheetId="12">#REF!</definedName>
    <definedName name="__Mu24" localSheetId="9">#REF!</definedName>
    <definedName name="__Mu24" localSheetId="8">#REF!</definedName>
    <definedName name="__Mu24" localSheetId="2">#REF!</definedName>
    <definedName name="__Mu24" localSheetId="1">#REF!</definedName>
    <definedName name="__Mu24">#REF!</definedName>
    <definedName name="__Mu32" localSheetId="14">#REF!</definedName>
    <definedName name="__Mu32" localSheetId="12">#REF!</definedName>
    <definedName name="__Mu32" localSheetId="9">#REF!</definedName>
    <definedName name="__Mu32" localSheetId="8">#REF!</definedName>
    <definedName name="__Mu32" localSheetId="2">#REF!</definedName>
    <definedName name="__Mu32" localSheetId="1">#REF!</definedName>
    <definedName name="__Mu32">#REF!</definedName>
    <definedName name="__Mu33" localSheetId="14">#REF!</definedName>
    <definedName name="__Mu33" localSheetId="12">#REF!</definedName>
    <definedName name="__Mu33" localSheetId="9">#REF!</definedName>
    <definedName name="__Mu33" localSheetId="8">#REF!</definedName>
    <definedName name="__Mu33" localSheetId="2">#REF!</definedName>
    <definedName name="__Mu33" localSheetId="1">#REF!</definedName>
    <definedName name="__Mu33">#REF!</definedName>
    <definedName name="__Mu34" localSheetId="14">#REF!</definedName>
    <definedName name="__Mu34" localSheetId="12">#REF!</definedName>
    <definedName name="__Mu34" localSheetId="9">#REF!</definedName>
    <definedName name="__Mu34" localSheetId="8">#REF!</definedName>
    <definedName name="__Mu34" localSheetId="2">#REF!</definedName>
    <definedName name="__Mu34" localSheetId="1">#REF!</definedName>
    <definedName name="__Mu34">#REF!</definedName>
    <definedName name="__Mu35" localSheetId="14">#REF!</definedName>
    <definedName name="__Mu35" localSheetId="12">#REF!</definedName>
    <definedName name="__Mu35" localSheetId="9">#REF!</definedName>
    <definedName name="__Mu35" localSheetId="8">#REF!</definedName>
    <definedName name="__Mu35" localSheetId="2">#REF!</definedName>
    <definedName name="__Mu35" localSheetId="1">#REF!</definedName>
    <definedName name="__Mu35">#REF!</definedName>
    <definedName name="__Mu37" localSheetId="14">#REF!</definedName>
    <definedName name="__Mu37" localSheetId="12">#REF!</definedName>
    <definedName name="__Mu37" localSheetId="9">#REF!</definedName>
    <definedName name="__Mu37" localSheetId="8">#REF!</definedName>
    <definedName name="__Mu37" localSheetId="2">#REF!</definedName>
    <definedName name="__Mu37" localSheetId="1">#REF!</definedName>
    <definedName name="__Mu37">#REF!</definedName>
    <definedName name="__Mu38" localSheetId="14">#REF!</definedName>
    <definedName name="__Mu38" localSheetId="12">#REF!</definedName>
    <definedName name="__Mu38" localSheetId="9">#REF!</definedName>
    <definedName name="__Mu38" localSheetId="8">#REF!</definedName>
    <definedName name="__Mu38" localSheetId="2">#REF!</definedName>
    <definedName name="__Mu38" localSheetId="1">#REF!</definedName>
    <definedName name="__Mu38">#REF!</definedName>
    <definedName name="__Mu4" localSheetId="14">#REF!</definedName>
    <definedName name="__Mu4" localSheetId="12">#REF!</definedName>
    <definedName name="__Mu4" localSheetId="9">#REF!</definedName>
    <definedName name="__Mu4" localSheetId="8">#REF!</definedName>
    <definedName name="__Mu4" localSheetId="2">#REF!</definedName>
    <definedName name="__Mu4" localSheetId="1">#REF!</definedName>
    <definedName name="__Mu4">#REF!</definedName>
    <definedName name="__Mu40" localSheetId="14">#REF!</definedName>
    <definedName name="__Mu40" localSheetId="12">#REF!</definedName>
    <definedName name="__Mu40" localSheetId="9">#REF!</definedName>
    <definedName name="__Mu40" localSheetId="8">#REF!</definedName>
    <definedName name="__Mu40" localSheetId="2">#REF!</definedName>
    <definedName name="__Mu40" localSheetId="1">#REF!</definedName>
    <definedName name="__Mu40">#REF!</definedName>
    <definedName name="__Mu41" localSheetId="14">#REF!</definedName>
    <definedName name="__Mu41" localSheetId="12">#REF!</definedName>
    <definedName name="__Mu41" localSheetId="9">#REF!</definedName>
    <definedName name="__Mu41" localSheetId="8">#REF!</definedName>
    <definedName name="__Mu41" localSheetId="2">#REF!</definedName>
    <definedName name="__Mu41" localSheetId="1">#REF!</definedName>
    <definedName name="__Mu41">#REF!</definedName>
    <definedName name="__Mu43" localSheetId="14">#REF!</definedName>
    <definedName name="__Mu43" localSheetId="12">#REF!</definedName>
    <definedName name="__Mu43" localSheetId="9">#REF!</definedName>
    <definedName name="__Mu43" localSheetId="8">#REF!</definedName>
    <definedName name="__Mu43" localSheetId="2">#REF!</definedName>
    <definedName name="__Mu43" localSheetId="1">#REF!</definedName>
    <definedName name="__Mu43">#REF!</definedName>
    <definedName name="__Mu44" localSheetId="14">#REF!</definedName>
    <definedName name="__Mu44" localSheetId="12">#REF!</definedName>
    <definedName name="__Mu44" localSheetId="9">#REF!</definedName>
    <definedName name="__Mu44" localSheetId="8">#REF!</definedName>
    <definedName name="__Mu44" localSheetId="2">#REF!</definedName>
    <definedName name="__Mu44" localSheetId="1">#REF!</definedName>
    <definedName name="__Mu44">#REF!</definedName>
    <definedName name="__Mu46" localSheetId="14">#REF!</definedName>
    <definedName name="__Mu46" localSheetId="12">#REF!</definedName>
    <definedName name="__Mu46" localSheetId="9">#REF!</definedName>
    <definedName name="__Mu46" localSheetId="8">#REF!</definedName>
    <definedName name="__Mu46" localSheetId="2">#REF!</definedName>
    <definedName name="__Mu46" localSheetId="1">#REF!</definedName>
    <definedName name="__Mu46">#REF!</definedName>
    <definedName name="__Mu47" localSheetId="14">#REF!</definedName>
    <definedName name="__Mu47" localSheetId="12">#REF!</definedName>
    <definedName name="__Mu47" localSheetId="9">#REF!</definedName>
    <definedName name="__Mu47" localSheetId="8">#REF!</definedName>
    <definedName name="__Mu47" localSheetId="2">#REF!</definedName>
    <definedName name="__Mu47" localSheetId="1">#REF!</definedName>
    <definedName name="__Mu47">#REF!</definedName>
    <definedName name="__Mu5" localSheetId="14">#REF!</definedName>
    <definedName name="__Mu5" localSheetId="12">#REF!</definedName>
    <definedName name="__Mu5" localSheetId="9">#REF!</definedName>
    <definedName name="__Mu5" localSheetId="8">#REF!</definedName>
    <definedName name="__Mu5" localSheetId="2">#REF!</definedName>
    <definedName name="__Mu5" localSheetId="1">#REF!</definedName>
    <definedName name="__Mu5">#REF!</definedName>
    <definedName name="__Mu51" localSheetId="14">#REF!</definedName>
    <definedName name="__Mu51" localSheetId="12">#REF!</definedName>
    <definedName name="__Mu51" localSheetId="9">#REF!</definedName>
    <definedName name="__Mu51" localSheetId="8">#REF!</definedName>
    <definedName name="__Mu51" localSheetId="2">#REF!</definedName>
    <definedName name="__Mu51" localSheetId="1">#REF!</definedName>
    <definedName name="__Mu51">#REF!</definedName>
    <definedName name="__mu52" localSheetId="14">#REF!</definedName>
    <definedName name="__mu52" localSheetId="12">#REF!</definedName>
    <definedName name="__mu52" localSheetId="9">#REF!</definedName>
    <definedName name="__mu52" localSheetId="8">#REF!</definedName>
    <definedName name="__mu52" localSheetId="2">#REF!</definedName>
    <definedName name="__mu52" localSheetId="1">#REF!</definedName>
    <definedName name="__mu52">#REF!</definedName>
    <definedName name="__MU54" localSheetId="14">#REF!</definedName>
    <definedName name="__MU54" localSheetId="12">#REF!</definedName>
    <definedName name="__MU54" localSheetId="9">#REF!</definedName>
    <definedName name="__MU54" localSheetId="8">#REF!</definedName>
    <definedName name="__MU54" localSheetId="2">#REF!</definedName>
    <definedName name="__MU54" localSheetId="1">#REF!</definedName>
    <definedName name="__MU54">#REF!</definedName>
    <definedName name="__MU55" localSheetId="14">#REF!</definedName>
    <definedName name="__MU55" localSheetId="12">#REF!</definedName>
    <definedName name="__MU55" localSheetId="9">#REF!</definedName>
    <definedName name="__MU55" localSheetId="8">#REF!</definedName>
    <definedName name="__MU55" localSheetId="2">#REF!</definedName>
    <definedName name="__MU55" localSheetId="1">#REF!</definedName>
    <definedName name="__MU55">#REF!</definedName>
    <definedName name="__MU56" localSheetId="14">#REF!</definedName>
    <definedName name="__MU56" localSheetId="12">#REF!</definedName>
    <definedName name="__MU56" localSheetId="9">#REF!</definedName>
    <definedName name="__MU56" localSheetId="8">#REF!</definedName>
    <definedName name="__MU56" localSheetId="2">#REF!</definedName>
    <definedName name="__MU56" localSheetId="1">#REF!</definedName>
    <definedName name="__MU56">#REF!</definedName>
    <definedName name="__mU57" localSheetId="14">#REF!</definedName>
    <definedName name="__mU57" localSheetId="12">#REF!</definedName>
    <definedName name="__mU57" localSheetId="9">#REF!</definedName>
    <definedName name="__mU57" localSheetId="8">#REF!</definedName>
    <definedName name="__mU57" localSheetId="2">#REF!</definedName>
    <definedName name="__mU57" localSheetId="1">#REF!</definedName>
    <definedName name="__mU57">#REF!</definedName>
    <definedName name="__Mu59" localSheetId="14">#REF!</definedName>
    <definedName name="__Mu59" localSheetId="12">#REF!</definedName>
    <definedName name="__Mu59" localSheetId="9">#REF!</definedName>
    <definedName name="__Mu59" localSheetId="8">#REF!</definedName>
    <definedName name="__Mu59" localSheetId="2">#REF!</definedName>
    <definedName name="__Mu59" localSheetId="1">#REF!</definedName>
    <definedName name="__Mu59">#REF!</definedName>
    <definedName name="__Mu6" localSheetId="14">#REF!</definedName>
    <definedName name="__Mu6" localSheetId="12">#REF!</definedName>
    <definedName name="__Mu6" localSheetId="9">#REF!</definedName>
    <definedName name="__Mu6" localSheetId="8">#REF!</definedName>
    <definedName name="__Mu6" localSheetId="2">#REF!</definedName>
    <definedName name="__Mu6" localSheetId="1">#REF!</definedName>
    <definedName name="__Mu6">#REF!</definedName>
    <definedName name="__Mu64" localSheetId="14">#REF!</definedName>
    <definedName name="__Mu64" localSheetId="12">#REF!</definedName>
    <definedName name="__Mu64" localSheetId="9">#REF!</definedName>
    <definedName name="__Mu64" localSheetId="8">#REF!</definedName>
    <definedName name="__Mu64" localSheetId="2">#REF!</definedName>
    <definedName name="__Mu64" localSheetId="1">#REF!</definedName>
    <definedName name="__Mu64">#REF!</definedName>
    <definedName name="__Mu65" localSheetId="14">#REF!</definedName>
    <definedName name="__Mu65" localSheetId="12">#REF!</definedName>
    <definedName name="__Mu65" localSheetId="9">#REF!</definedName>
    <definedName name="__Mu65" localSheetId="8">#REF!</definedName>
    <definedName name="__Mu65" localSheetId="2">#REF!</definedName>
    <definedName name="__Mu65" localSheetId="1">#REF!</definedName>
    <definedName name="__Mu65">#REF!</definedName>
    <definedName name="__Mu66" localSheetId="14">#REF!</definedName>
    <definedName name="__Mu66" localSheetId="12">#REF!</definedName>
    <definedName name="__Mu66" localSheetId="9">#REF!</definedName>
    <definedName name="__Mu66" localSheetId="8">#REF!</definedName>
    <definedName name="__Mu66" localSheetId="2">#REF!</definedName>
    <definedName name="__Mu66" localSheetId="1">#REF!</definedName>
    <definedName name="__Mu66">#REF!</definedName>
    <definedName name="__Mu67" localSheetId="14">#REF!</definedName>
    <definedName name="__Mu67" localSheetId="12">#REF!</definedName>
    <definedName name="__Mu67" localSheetId="9">#REF!</definedName>
    <definedName name="__Mu67" localSheetId="8">#REF!</definedName>
    <definedName name="__Mu67" localSheetId="2">#REF!</definedName>
    <definedName name="__Mu67" localSheetId="1">#REF!</definedName>
    <definedName name="__Mu67">#REF!</definedName>
    <definedName name="__Mu68" localSheetId="14">#REF!</definedName>
    <definedName name="__Mu68" localSheetId="12">#REF!</definedName>
    <definedName name="__Mu68" localSheetId="9">#REF!</definedName>
    <definedName name="__Mu68" localSheetId="8">#REF!</definedName>
    <definedName name="__Mu68" localSheetId="2">#REF!</definedName>
    <definedName name="__Mu68" localSheetId="1">#REF!</definedName>
    <definedName name="__Mu68">#REF!</definedName>
    <definedName name="__Mu69" localSheetId="14">#REF!</definedName>
    <definedName name="__Mu69" localSheetId="12">#REF!</definedName>
    <definedName name="__Mu69" localSheetId="9">#REF!</definedName>
    <definedName name="__Mu69" localSheetId="8">#REF!</definedName>
    <definedName name="__Mu69" localSheetId="2">#REF!</definedName>
    <definedName name="__Mu69" localSheetId="1">#REF!</definedName>
    <definedName name="__Mu69">#REF!</definedName>
    <definedName name="__Mu70" localSheetId="14">#REF!</definedName>
    <definedName name="__Mu70" localSheetId="12">#REF!</definedName>
    <definedName name="__Mu70" localSheetId="9">#REF!</definedName>
    <definedName name="__Mu70" localSheetId="8">#REF!</definedName>
    <definedName name="__Mu70" localSheetId="2">#REF!</definedName>
    <definedName name="__Mu70" localSheetId="1">#REF!</definedName>
    <definedName name="__Mu70">#REF!</definedName>
    <definedName name="__Mu71" localSheetId="14">#REF!</definedName>
    <definedName name="__Mu71" localSheetId="12">#REF!</definedName>
    <definedName name="__Mu71" localSheetId="9">#REF!</definedName>
    <definedName name="__Mu71" localSheetId="8">#REF!</definedName>
    <definedName name="__Mu71" localSheetId="2">#REF!</definedName>
    <definedName name="__Mu71" localSheetId="1">#REF!</definedName>
    <definedName name="__Mu71">#REF!</definedName>
    <definedName name="__Mu73" localSheetId="14">#REF!</definedName>
    <definedName name="__Mu73" localSheetId="12">#REF!</definedName>
    <definedName name="__Mu73" localSheetId="9">#REF!</definedName>
    <definedName name="__Mu73" localSheetId="8">#REF!</definedName>
    <definedName name="__Mu73" localSheetId="2">#REF!</definedName>
    <definedName name="__Mu73" localSheetId="1">#REF!</definedName>
    <definedName name="__Mu73">#REF!</definedName>
    <definedName name="__MU75" localSheetId="14">#REF!</definedName>
    <definedName name="__MU75" localSheetId="12">#REF!</definedName>
    <definedName name="__MU75" localSheetId="9">#REF!</definedName>
    <definedName name="__MU75" localSheetId="8">#REF!</definedName>
    <definedName name="__MU75" localSheetId="2">#REF!</definedName>
    <definedName name="__MU75" localSheetId="1">#REF!</definedName>
    <definedName name="__MU75">#REF!</definedName>
    <definedName name="__MU76" localSheetId="14">#REF!</definedName>
    <definedName name="__MU76" localSheetId="12">#REF!</definedName>
    <definedName name="__MU76" localSheetId="9">#REF!</definedName>
    <definedName name="__MU76" localSheetId="8">#REF!</definedName>
    <definedName name="__MU76" localSheetId="2">#REF!</definedName>
    <definedName name="__MU76" localSheetId="1">#REF!</definedName>
    <definedName name="__MU76">#REF!</definedName>
    <definedName name="__MU77" localSheetId="14">#REF!</definedName>
    <definedName name="__MU77" localSheetId="12">#REF!</definedName>
    <definedName name="__MU77" localSheetId="9">#REF!</definedName>
    <definedName name="__MU77" localSheetId="8">#REF!</definedName>
    <definedName name="__MU77" localSheetId="2">#REF!</definedName>
    <definedName name="__MU77" localSheetId="1">#REF!</definedName>
    <definedName name="__MU77">#REF!</definedName>
    <definedName name="__MU78" localSheetId="14">#REF!</definedName>
    <definedName name="__MU78" localSheetId="12">#REF!</definedName>
    <definedName name="__MU78" localSheetId="9">#REF!</definedName>
    <definedName name="__MU78" localSheetId="8">#REF!</definedName>
    <definedName name="__MU78" localSheetId="2">#REF!</definedName>
    <definedName name="__MU78" localSheetId="1">#REF!</definedName>
    <definedName name="__MU78">#REF!</definedName>
    <definedName name="__MU79" localSheetId="14">#REF!</definedName>
    <definedName name="__MU79" localSheetId="12">#REF!</definedName>
    <definedName name="__MU79" localSheetId="9">#REF!</definedName>
    <definedName name="__MU79" localSheetId="8">#REF!</definedName>
    <definedName name="__MU79" localSheetId="2">#REF!</definedName>
    <definedName name="__MU79" localSheetId="1">#REF!</definedName>
    <definedName name="__MU79">#REF!</definedName>
    <definedName name="__Mu80" localSheetId="14">#REF!</definedName>
    <definedName name="__Mu80" localSheetId="12">#REF!</definedName>
    <definedName name="__Mu80" localSheetId="9">#REF!</definedName>
    <definedName name="__Mu80" localSheetId="8">#REF!</definedName>
    <definedName name="__Mu80" localSheetId="2">#REF!</definedName>
    <definedName name="__Mu80" localSheetId="1">#REF!</definedName>
    <definedName name="__Mu80">#REF!</definedName>
    <definedName name="__MU81" localSheetId="14">#REF!</definedName>
    <definedName name="__MU81" localSheetId="12">#REF!</definedName>
    <definedName name="__MU81" localSheetId="9">#REF!</definedName>
    <definedName name="__MU81" localSheetId="8">#REF!</definedName>
    <definedName name="__MU81" localSheetId="2">#REF!</definedName>
    <definedName name="__MU81" localSheetId="1">#REF!</definedName>
    <definedName name="__MU81">#REF!</definedName>
    <definedName name="__MU82" localSheetId="14">#REF!</definedName>
    <definedName name="__MU82" localSheetId="12">#REF!</definedName>
    <definedName name="__MU82" localSheetId="9">#REF!</definedName>
    <definedName name="__MU82" localSheetId="8">#REF!</definedName>
    <definedName name="__MU82" localSheetId="2">#REF!</definedName>
    <definedName name="__MU82" localSheetId="1">#REF!</definedName>
    <definedName name="__MU82">#REF!</definedName>
    <definedName name="__MU83" localSheetId="14">#REF!</definedName>
    <definedName name="__MU83" localSheetId="12">#REF!</definedName>
    <definedName name="__MU83" localSheetId="9">#REF!</definedName>
    <definedName name="__MU83" localSheetId="8">#REF!</definedName>
    <definedName name="__MU83" localSheetId="2">#REF!</definedName>
    <definedName name="__MU83" localSheetId="1">#REF!</definedName>
    <definedName name="__MU83">#REF!</definedName>
    <definedName name="__MU84" localSheetId="14">#REF!</definedName>
    <definedName name="__MU84" localSheetId="12">#REF!</definedName>
    <definedName name="__MU84" localSheetId="9">#REF!</definedName>
    <definedName name="__MU84" localSheetId="8">#REF!</definedName>
    <definedName name="__MU84" localSheetId="2">#REF!</definedName>
    <definedName name="__MU84" localSheetId="1">#REF!</definedName>
    <definedName name="__MU84">#REF!</definedName>
    <definedName name="__MU85" localSheetId="14">#REF!</definedName>
    <definedName name="__MU85" localSheetId="12">#REF!</definedName>
    <definedName name="__MU85" localSheetId="9">#REF!</definedName>
    <definedName name="__MU85" localSheetId="8">#REF!</definedName>
    <definedName name="__MU85" localSheetId="2">#REF!</definedName>
    <definedName name="__MU85" localSheetId="1">#REF!</definedName>
    <definedName name="__MU85">#REF!</definedName>
    <definedName name="__MU86" localSheetId="14">#REF!</definedName>
    <definedName name="__MU86" localSheetId="12">#REF!</definedName>
    <definedName name="__MU86" localSheetId="9">#REF!</definedName>
    <definedName name="__MU86" localSheetId="8">#REF!</definedName>
    <definedName name="__MU86" localSheetId="2">#REF!</definedName>
    <definedName name="__MU86" localSheetId="1">#REF!</definedName>
    <definedName name="__MU86">#REF!</definedName>
    <definedName name="__Mu87" localSheetId="14">#REF!</definedName>
    <definedName name="__Mu87" localSheetId="12">#REF!</definedName>
    <definedName name="__Mu87" localSheetId="9">#REF!</definedName>
    <definedName name="__Mu87" localSheetId="8">#REF!</definedName>
    <definedName name="__Mu87" localSheetId="2">#REF!</definedName>
    <definedName name="__Mu87" localSheetId="1">#REF!</definedName>
    <definedName name="__Mu87">#REF!</definedName>
    <definedName name="__Mu88" localSheetId="14">#REF!</definedName>
    <definedName name="__Mu88" localSheetId="12">#REF!</definedName>
    <definedName name="__Mu88" localSheetId="9">#REF!</definedName>
    <definedName name="__Mu88" localSheetId="8">#REF!</definedName>
    <definedName name="__Mu88" localSheetId="2">#REF!</definedName>
    <definedName name="__Mu88" localSheetId="1">#REF!</definedName>
    <definedName name="__Mu88">#REF!</definedName>
    <definedName name="__mU89" localSheetId="14">#REF!</definedName>
    <definedName name="__mU89" localSheetId="12">#REF!</definedName>
    <definedName name="__mU89" localSheetId="9">#REF!</definedName>
    <definedName name="__mU89" localSheetId="8">#REF!</definedName>
    <definedName name="__mU89" localSheetId="2">#REF!</definedName>
    <definedName name="__mU89" localSheetId="1">#REF!</definedName>
    <definedName name="__mU89">#REF!</definedName>
    <definedName name="__mu90" localSheetId="14">#REF!</definedName>
    <definedName name="__mu90" localSheetId="12">#REF!</definedName>
    <definedName name="__mu90" localSheetId="9">#REF!</definedName>
    <definedName name="__mu90" localSheetId="8">#REF!</definedName>
    <definedName name="__mu90" localSheetId="2">#REF!</definedName>
    <definedName name="__mu90" localSheetId="1">#REF!</definedName>
    <definedName name="__mu90">#REF!</definedName>
    <definedName name="__mu92" localSheetId="14">#REF!</definedName>
    <definedName name="__mu92" localSheetId="12">#REF!</definedName>
    <definedName name="__mu92" localSheetId="9">#REF!</definedName>
    <definedName name="__mu92" localSheetId="8">#REF!</definedName>
    <definedName name="__mu92" localSheetId="2">#REF!</definedName>
    <definedName name="__mu92" localSheetId="1">#REF!</definedName>
    <definedName name="__mu92">#REF!</definedName>
    <definedName name="__MU93" localSheetId="14">#REF!</definedName>
    <definedName name="__MU93" localSheetId="12">#REF!</definedName>
    <definedName name="__MU93" localSheetId="9">#REF!</definedName>
    <definedName name="__MU93" localSheetId="8">#REF!</definedName>
    <definedName name="__MU93" localSheetId="2">#REF!</definedName>
    <definedName name="__MU93" localSheetId="1">#REF!</definedName>
    <definedName name="__MU93">#REF!</definedName>
    <definedName name="__MU94" localSheetId="14">#REF!</definedName>
    <definedName name="__MU94" localSheetId="12">#REF!</definedName>
    <definedName name="__MU94" localSheetId="9">#REF!</definedName>
    <definedName name="__MU94" localSheetId="8">#REF!</definedName>
    <definedName name="__MU94" localSheetId="2">#REF!</definedName>
    <definedName name="__MU94" localSheetId="1">#REF!</definedName>
    <definedName name="__MU94">#REF!</definedName>
    <definedName name="__MU95" localSheetId="14">#REF!</definedName>
    <definedName name="__MU95" localSheetId="12">#REF!</definedName>
    <definedName name="__MU95" localSheetId="9">#REF!</definedName>
    <definedName name="__MU95" localSheetId="8">#REF!</definedName>
    <definedName name="__MU95" localSheetId="2">#REF!</definedName>
    <definedName name="__MU95" localSheetId="1">#REF!</definedName>
    <definedName name="__MU95">#REF!</definedName>
    <definedName name="__MU96" localSheetId="14">#REF!</definedName>
    <definedName name="__MU96" localSheetId="12">#REF!</definedName>
    <definedName name="__MU96" localSheetId="9">#REF!</definedName>
    <definedName name="__MU96" localSheetId="8">#REF!</definedName>
    <definedName name="__MU96" localSheetId="2">#REF!</definedName>
    <definedName name="__MU96" localSheetId="1">#REF!</definedName>
    <definedName name="__MU96">#REF!</definedName>
    <definedName name="__MU97" localSheetId="14">#REF!</definedName>
    <definedName name="__MU97" localSheetId="12">#REF!</definedName>
    <definedName name="__MU97" localSheetId="9">#REF!</definedName>
    <definedName name="__MU97" localSheetId="8">#REF!</definedName>
    <definedName name="__MU97" localSheetId="2">#REF!</definedName>
    <definedName name="__MU97" localSheetId="1">#REF!</definedName>
    <definedName name="__MU97">#REF!</definedName>
    <definedName name="__MU98" localSheetId="14">#REF!</definedName>
    <definedName name="__MU98" localSheetId="12">#REF!</definedName>
    <definedName name="__MU98" localSheetId="9">#REF!</definedName>
    <definedName name="__MU98" localSheetId="8">#REF!</definedName>
    <definedName name="__MU98" localSheetId="2">#REF!</definedName>
    <definedName name="__MU98" localSheetId="1">#REF!</definedName>
    <definedName name="__MU98">#REF!</definedName>
    <definedName name="__mu99" localSheetId="14">#REF!</definedName>
    <definedName name="__mu99" localSheetId="12">#REF!</definedName>
    <definedName name="__mu99" localSheetId="9">#REF!</definedName>
    <definedName name="__mu99" localSheetId="8">#REF!</definedName>
    <definedName name="__mu99" localSheetId="2">#REF!</definedName>
    <definedName name="__mu99" localSheetId="1">#REF!</definedName>
    <definedName name="__mu99">#REF!</definedName>
    <definedName name="__new1" localSheetId="12">#REF!</definedName>
    <definedName name="__new1" localSheetId="9">#REF!</definedName>
    <definedName name="__new1" localSheetId="8">#REF!</definedName>
    <definedName name="__new1" localSheetId="2">#REF!</definedName>
    <definedName name="__new1" localSheetId="1">#REF!</definedName>
    <definedName name="__new1">#REF!</definedName>
    <definedName name="__new1205" localSheetId="14">#REF!</definedName>
    <definedName name="__new1205" localSheetId="12">#REF!</definedName>
    <definedName name="__new1205" localSheetId="9">#REF!</definedName>
    <definedName name="__new1205" localSheetId="8">#REF!</definedName>
    <definedName name="__new1205" localSheetId="2">#REF!</definedName>
    <definedName name="__new1205" localSheetId="1">#REF!</definedName>
    <definedName name="__new1205">#REF!</definedName>
    <definedName name="__new2" localSheetId="12">#REF!</definedName>
    <definedName name="__new2" localSheetId="9">#REF!</definedName>
    <definedName name="__new2" localSheetId="8">#REF!</definedName>
    <definedName name="__new2" localSheetId="2">#REF!</definedName>
    <definedName name="__new2" localSheetId="1">#REF!</definedName>
    <definedName name="__new2">#REF!</definedName>
    <definedName name="__oj1208" localSheetId="14">#REF!</definedName>
    <definedName name="__oj1208" localSheetId="12">#REF!</definedName>
    <definedName name="__oj1208" localSheetId="9">#REF!</definedName>
    <definedName name="__oj1208" localSheetId="8">#REF!</definedName>
    <definedName name="__oj1208" localSheetId="2">#REF!</definedName>
    <definedName name="__oj1208" localSheetId="1">#REF!</definedName>
    <definedName name="__oj1208">#REF!</definedName>
    <definedName name="__OP1" localSheetId="14">#REF!</definedName>
    <definedName name="__OP1" localSheetId="12">#REF!</definedName>
    <definedName name="__OP1" localSheetId="9">#REF!</definedName>
    <definedName name="__OP1" localSheetId="8">#REF!</definedName>
    <definedName name="__OP1" localSheetId="2">#REF!</definedName>
    <definedName name="__OP1" localSheetId="1">#REF!</definedName>
    <definedName name="__OP1">#REF!</definedName>
    <definedName name="__OP2" localSheetId="14">#REF!</definedName>
    <definedName name="__OP2" localSheetId="12">#REF!</definedName>
    <definedName name="__OP2" localSheetId="9">#REF!</definedName>
    <definedName name="__OP2" localSheetId="8">#REF!</definedName>
    <definedName name="__OP2" localSheetId="2">#REF!</definedName>
    <definedName name="__OP2" localSheetId="1">#REF!</definedName>
    <definedName name="__OP2">#REF!</definedName>
    <definedName name="__OP3" localSheetId="14">#REF!</definedName>
    <definedName name="__OP3" localSheetId="12">#REF!</definedName>
    <definedName name="__OP3" localSheetId="9">#REF!</definedName>
    <definedName name="__OP3" localSheetId="8">#REF!</definedName>
    <definedName name="__OP3" localSheetId="2">#REF!</definedName>
    <definedName name="__OP3" localSheetId="1">#REF!</definedName>
    <definedName name="__OP3">#REF!</definedName>
    <definedName name="__OP4" localSheetId="14">#REF!</definedName>
    <definedName name="__OP4" localSheetId="12">#REF!</definedName>
    <definedName name="__OP4" localSheetId="9">#REF!</definedName>
    <definedName name="__OP4" localSheetId="8">#REF!</definedName>
    <definedName name="__OP4" localSheetId="2">#REF!</definedName>
    <definedName name="__OP4" localSheetId="1">#REF!</definedName>
    <definedName name="__OP4">#REF!</definedName>
    <definedName name="__OP5" localSheetId="14">#REF!</definedName>
    <definedName name="__OP5" localSheetId="12">#REF!</definedName>
    <definedName name="__OP5" localSheetId="9">#REF!</definedName>
    <definedName name="__OP5" localSheetId="8">#REF!</definedName>
    <definedName name="__OP5" localSheetId="2">#REF!</definedName>
    <definedName name="__OP5" localSheetId="1">#REF!</definedName>
    <definedName name="__OP5">#REF!</definedName>
    <definedName name="__PG1" localSheetId="14">#REF!</definedName>
    <definedName name="__PG1" localSheetId="12">#REF!</definedName>
    <definedName name="__PG1" localSheetId="9">#REF!</definedName>
    <definedName name="__PG1" localSheetId="8">#REF!</definedName>
    <definedName name="__PG1" localSheetId="2">#REF!</definedName>
    <definedName name="__PG1" localSheetId="1">#REF!</definedName>
    <definedName name="__PG1">#REF!</definedName>
    <definedName name="__PG2" localSheetId="14">#REF!</definedName>
    <definedName name="__PG2" localSheetId="12">#REF!</definedName>
    <definedName name="__PG2" localSheetId="9">#REF!</definedName>
    <definedName name="__PG2" localSheetId="8">#REF!</definedName>
    <definedName name="__PG2" localSheetId="2">#REF!</definedName>
    <definedName name="__PG2" localSheetId="1">#REF!</definedName>
    <definedName name="__PG2">#REF!</definedName>
    <definedName name="__pg3" localSheetId="14">#REF!</definedName>
    <definedName name="__pg3" localSheetId="12">#REF!</definedName>
    <definedName name="__pg3" localSheetId="9">#REF!</definedName>
    <definedName name="__pg3" localSheetId="8">#REF!</definedName>
    <definedName name="__pg3" localSheetId="2">#REF!</definedName>
    <definedName name="__pg3" localSheetId="1">#REF!</definedName>
    <definedName name="__pg3">#REF!</definedName>
    <definedName name="__pik1" localSheetId="14">#REF!</definedName>
    <definedName name="__pik1" localSheetId="12">#REF!</definedName>
    <definedName name="__pik1" localSheetId="9">#REF!</definedName>
    <definedName name="__pik1" localSheetId="8">#REF!</definedName>
    <definedName name="__pik1" localSheetId="2">#REF!</definedName>
    <definedName name="__pik1" localSheetId="1">#REF!</definedName>
    <definedName name="__pik1">#REF!</definedName>
    <definedName name="__pik2" localSheetId="14">#REF!</definedName>
    <definedName name="__pik2" localSheetId="12">#REF!</definedName>
    <definedName name="__pik2" localSheetId="9">#REF!</definedName>
    <definedName name="__pik2" localSheetId="8">#REF!</definedName>
    <definedName name="__pik2" localSheetId="2">#REF!</definedName>
    <definedName name="__pik2" localSheetId="1">#REF!</definedName>
    <definedName name="__pik2">#REF!</definedName>
    <definedName name="__PKG10" localSheetId="14">#REF!</definedName>
    <definedName name="__PKG10" localSheetId="12">#REF!</definedName>
    <definedName name="__PKG10" localSheetId="9">#REF!</definedName>
    <definedName name="__PKG10" localSheetId="8">#REF!</definedName>
    <definedName name="__PKG10" localSheetId="2">#REF!</definedName>
    <definedName name="__PKG10" localSheetId="1">#REF!</definedName>
    <definedName name="__PKG10">#REF!</definedName>
    <definedName name="__PKG11" localSheetId="14">#REF!</definedName>
    <definedName name="__PKG11" localSheetId="12">#REF!</definedName>
    <definedName name="__PKG11" localSheetId="9">#REF!</definedName>
    <definedName name="__PKG11" localSheetId="8">#REF!</definedName>
    <definedName name="__PKG11" localSheetId="2">#REF!</definedName>
    <definedName name="__PKG11" localSheetId="1">#REF!</definedName>
    <definedName name="__PKG11">#REF!</definedName>
    <definedName name="__PKG14" localSheetId="14">#REF!</definedName>
    <definedName name="__PKG14" localSheetId="12">#REF!</definedName>
    <definedName name="__PKG14" localSheetId="9">#REF!</definedName>
    <definedName name="__PKG14" localSheetId="8">#REF!</definedName>
    <definedName name="__PKG14" localSheetId="2">#REF!</definedName>
    <definedName name="__PKG14" localSheetId="1">#REF!</definedName>
    <definedName name="__PKG14">#REF!</definedName>
    <definedName name="__PKG15" localSheetId="14">#REF!</definedName>
    <definedName name="__PKG15" localSheetId="12">#REF!</definedName>
    <definedName name="__PKG15" localSheetId="9">#REF!</definedName>
    <definedName name="__PKG15" localSheetId="8">#REF!</definedName>
    <definedName name="__PKG15" localSheetId="2">#REF!</definedName>
    <definedName name="__PKG15" localSheetId="1">#REF!</definedName>
    <definedName name="__PKG15">#REF!</definedName>
    <definedName name="__PKG16" localSheetId="14">#REF!</definedName>
    <definedName name="__PKG16" localSheetId="12">#REF!</definedName>
    <definedName name="__PKG16" localSheetId="9">#REF!</definedName>
    <definedName name="__PKG16" localSheetId="8">#REF!</definedName>
    <definedName name="__PKG16" localSheetId="2">#REF!</definedName>
    <definedName name="__PKG16" localSheetId="1">#REF!</definedName>
    <definedName name="__PKG16">#REF!</definedName>
    <definedName name="__PKG17" localSheetId="14">#REF!</definedName>
    <definedName name="__PKG17" localSheetId="12">#REF!</definedName>
    <definedName name="__PKG17" localSheetId="9">#REF!</definedName>
    <definedName name="__PKG17" localSheetId="8">#REF!</definedName>
    <definedName name="__PKG17" localSheetId="2">#REF!</definedName>
    <definedName name="__PKG17" localSheetId="1">#REF!</definedName>
    <definedName name="__PKG17">#REF!</definedName>
    <definedName name="__PKG18" localSheetId="14">#REF!</definedName>
    <definedName name="__PKG18" localSheetId="12">#REF!</definedName>
    <definedName name="__PKG18" localSheetId="9">#REF!</definedName>
    <definedName name="__PKG18" localSheetId="8">#REF!</definedName>
    <definedName name="__PKG18" localSheetId="2">#REF!</definedName>
    <definedName name="__PKG18" localSheetId="1">#REF!</definedName>
    <definedName name="__PKG18">#REF!</definedName>
    <definedName name="__PKG20" localSheetId="14">#REF!</definedName>
    <definedName name="__PKG20" localSheetId="12">#REF!</definedName>
    <definedName name="__PKG20" localSheetId="9">#REF!</definedName>
    <definedName name="__PKG20" localSheetId="8">#REF!</definedName>
    <definedName name="__PKG20" localSheetId="2">#REF!</definedName>
    <definedName name="__PKG20" localSheetId="1">#REF!</definedName>
    <definedName name="__PKG20">#REF!</definedName>
    <definedName name="__PKG23" localSheetId="14">#REF!</definedName>
    <definedName name="__PKG23" localSheetId="12">#REF!</definedName>
    <definedName name="__PKG23" localSheetId="9">#REF!</definedName>
    <definedName name="__PKG23" localSheetId="8">#REF!</definedName>
    <definedName name="__PKG23" localSheetId="2">#REF!</definedName>
    <definedName name="__PKG23" localSheetId="1">#REF!</definedName>
    <definedName name="__PKG23">#REF!</definedName>
    <definedName name="__PKG24" localSheetId="14">#REF!</definedName>
    <definedName name="__PKG24" localSheetId="12">#REF!</definedName>
    <definedName name="__PKG24" localSheetId="9">#REF!</definedName>
    <definedName name="__PKG24" localSheetId="8">#REF!</definedName>
    <definedName name="__PKG24" localSheetId="2">#REF!</definedName>
    <definedName name="__PKG24" localSheetId="1">#REF!</definedName>
    <definedName name="__PKG24">#REF!</definedName>
    <definedName name="__PKG32" localSheetId="14">#REF!</definedName>
    <definedName name="__PKG32" localSheetId="12">#REF!</definedName>
    <definedName name="__PKG32" localSheetId="9">#REF!</definedName>
    <definedName name="__PKG32" localSheetId="8">#REF!</definedName>
    <definedName name="__PKG32" localSheetId="2">#REF!</definedName>
    <definedName name="__PKG32" localSheetId="1">#REF!</definedName>
    <definedName name="__PKG32">#REF!</definedName>
    <definedName name="__PKG33" localSheetId="14">#REF!</definedName>
    <definedName name="__PKG33" localSheetId="12">#REF!</definedName>
    <definedName name="__PKG33" localSheetId="9">#REF!</definedName>
    <definedName name="__PKG33" localSheetId="8">#REF!</definedName>
    <definedName name="__PKG33" localSheetId="2">#REF!</definedName>
    <definedName name="__PKG33" localSheetId="1">#REF!</definedName>
    <definedName name="__PKG33">#REF!</definedName>
    <definedName name="__PKG34" localSheetId="14">#REF!</definedName>
    <definedName name="__PKG34" localSheetId="12">#REF!</definedName>
    <definedName name="__PKG34" localSheetId="9">#REF!</definedName>
    <definedName name="__PKG34" localSheetId="8">#REF!</definedName>
    <definedName name="__PKG34" localSheetId="2">#REF!</definedName>
    <definedName name="__PKG34" localSheetId="1">#REF!</definedName>
    <definedName name="__PKG34">#REF!</definedName>
    <definedName name="__PKG35" localSheetId="14">#REF!</definedName>
    <definedName name="__PKG35" localSheetId="12">#REF!</definedName>
    <definedName name="__PKG35" localSheetId="9">#REF!</definedName>
    <definedName name="__PKG35" localSheetId="8">#REF!</definedName>
    <definedName name="__PKG35" localSheetId="2">#REF!</definedName>
    <definedName name="__PKG35" localSheetId="1">#REF!</definedName>
    <definedName name="__PKG35">#REF!</definedName>
    <definedName name="__PKG37" localSheetId="14">#REF!</definedName>
    <definedName name="__PKG37" localSheetId="12">#REF!</definedName>
    <definedName name="__PKG37" localSheetId="9">#REF!</definedName>
    <definedName name="__PKG37" localSheetId="8">#REF!</definedName>
    <definedName name="__PKG37" localSheetId="2">#REF!</definedName>
    <definedName name="__PKG37" localSheetId="1">#REF!</definedName>
    <definedName name="__PKG37">#REF!</definedName>
    <definedName name="__PKG38" localSheetId="14">#REF!</definedName>
    <definedName name="__PKG38" localSheetId="12">#REF!</definedName>
    <definedName name="__PKG38" localSheetId="9">#REF!</definedName>
    <definedName name="__PKG38" localSheetId="8">#REF!</definedName>
    <definedName name="__PKG38" localSheetId="2">#REF!</definedName>
    <definedName name="__PKG38" localSheetId="1">#REF!</definedName>
    <definedName name="__PKG38">#REF!</definedName>
    <definedName name="__PKG4" localSheetId="14">#REF!</definedName>
    <definedName name="__PKG4" localSheetId="12">#REF!</definedName>
    <definedName name="__PKG4" localSheetId="9">#REF!</definedName>
    <definedName name="__PKG4" localSheetId="8">#REF!</definedName>
    <definedName name="__PKG4" localSheetId="2">#REF!</definedName>
    <definedName name="__PKG4" localSheetId="1">#REF!</definedName>
    <definedName name="__PKG4">#REF!</definedName>
    <definedName name="__PKG40" localSheetId="14">#REF!</definedName>
    <definedName name="__PKG40" localSheetId="12">#REF!</definedName>
    <definedName name="__PKG40" localSheetId="9">#REF!</definedName>
    <definedName name="__PKG40" localSheetId="8">#REF!</definedName>
    <definedName name="__PKG40" localSheetId="2">#REF!</definedName>
    <definedName name="__PKG40" localSheetId="1">#REF!</definedName>
    <definedName name="__PKG40">#REF!</definedName>
    <definedName name="__PKG5" localSheetId="14">#REF!</definedName>
    <definedName name="__PKG5" localSheetId="12">#REF!</definedName>
    <definedName name="__PKG5" localSheetId="9">#REF!</definedName>
    <definedName name="__PKG5" localSheetId="8">#REF!</definedName>
    <definedName name="__PKG5" localSheetId="2">#REF!</definedName>
    <definedName name="__PKG5" localSheetId="1">#REF!</definedName>
    <definedName name="__PKG5">#REF!</definedName>
    <definedName name="__PKG6" localSheetId="14">#REF!</definedName>
    <definedName name="__PKG6" localSheetId="12">#REF!</definedName>
    <definedName name="__PKG6" localSheetId="9">#REF!</definedName>
    <definedName name="__PKG6" localSheetId="8">#REF!</definedName>
    <definedName name="__PKG6" localSheetId="2">#REF!</definedName>
    <definedName name="__PKG6" localSheetId="1">#REF!</definedName>
    <definedName name="__PKG6">#REF!</definedName>
    <definedName name="__PP1" localSheetId="14">#REF!</definedName>
    <definedName name="__PP1" localSheetId="12">#REF!</definedName>
    <definedName name="__PP1" localSheetId="9">#REF!</definedName>
    <definedName name="__PP1" localSheetId="8">#REF!</definedName>
    <definedName name="__PP1" localSheetId="2">#REF!</definedName>
    <definedName name="__PP1" localSheetId="1">#REF!</definedName>
    <definedName name="__PP1">#REF!</definedName>
    <definedName name="__PV1" localSheetId="14">#REF!</definedName>
    <definedName name="__PV1" localSheetId="12">#REF!</definedName>
    <definedName name="__PV1" localSheetId="9">#REF!</definedName>
    <definedName name="__PV1" localSheetId="8">#REF!</definedName>
    <definedName name="__PV1" localSheetId="2">#REF!</definedName>
    <definedName name="__PV1" localSheetId="1">#REF!</definedName>
    <definedName name="__PV1">#REF!</definedName>
    <definedName name="__PV2" localSheetId="14">#REF!</definedName>
    <definedName name="__PV2" localSheetId="12">#REF!</definedName>
    <definedName name="__PV2" localSheetId="9">#REF!</definedName>
    <definedName name="__PV2" localSheetId="8">#REF!</definedName>
    <definedName name="__PV2" localSheetId="2">#REF!</definedName>
    <definedName name="__PV2" localSheetId="1">#REF!</definedName>
    <definedName name="__PV2">#REF!</definedName>
    <definedName name="__Q1" localSheetId="14">#REF!</definedName>
    <definedName name="__Q1" localSheetId="12">#REF!</definedName>
    <definedName name="__Q1" localSheetId="9">#REF!</definedName>
    <definedName name="__Q1" localSheetId="8">#REF!</definedName>
    <definedName name="__Q1" localSheetId="2">#REF!</definedName>
    <definedName name="__Q1" localSheetId="1">#REF!</definedName>
    <definedName name="__Q1">#REF!</definedName>
    <definedName name="__req2" localSheetId="14">#REF!</definedName>
    <definedName name="__req2" localSheetId="12">#REF!</definedName>
    <definedName name="__req2" localSheetId="9">#REF!</definedName>
    <definedName name="__req2" localSheetId="8">#REF!</definedName>
    <definedName name="__req2" localSheetId="2">#REF!</definedName>
    <definedName name="__req2" localSheetId="1">#REF!</definedName>
    <definedName name="__req2">#REF!</definedName>
    <definedName name="__req3" localSheetId="14">#REF!</definedName>
    <definedName name="__req3" localSheetId="12">#REF!</definedName>
    <definedName name="__req3" localSheetId="9">#REF!</definedName>
    <definedName name="__req3" localSheetId="8">#REF!</definedName>
    <definedName name="__req3" localSheetId="2">#REF!</definedName>
    <definedName name="__req3" localSheetId="1">#REF!</definedName>
    <definedName name="__req3">#REF!</definedName>
    <definedName name="__S526017" localSheetId="14">#REF!</definedName>
    <definedName name="__S526017" localSheetId="12">#REF!</definedName>
    <definedName name="__S526017" localSheetId="9">#REF!</definedName>
    <definedName name="__S526017" localSheetId="8">#REF!</definedName>
    <definedName name="__S526017" localSheetId="2">#REF!</definedName>
    <definedName name="__S526017" localSheetId="1">#REF!</definedName>
    <definedName name="__S526017">#REF!</definedName>
    <definedName name="__STD1" localSheetId="14">#REF!</definedName>
    <definedName name="__STD1" localSheetId="12">#REF!</definedName>
    <definedName name="__STD1" localSheetId="9">#REF!</definedName>
    <definedName name="__STD1" localSheetId="8">#REF!</definedName>
    <definedName name="__STD1" localSheetId="2">#REF!</definedName>
    <definedName name="__STD1" localSheetId="1">#REF!</definedName>
    <definedName name="__STD1">#REF!</definedName>
    <definedName name="__sub1" localSheetId="14">#REF!</definedName>
    <definedName name="__sub1" localSheetId="12">#REF!</definedName>
    <definedName name="__sub1" localSheetId="9">#REF!</definedName>
    <definedName name="__sub1" localSheetId="8">#REF!</definedName>
    <definedName name="__sub1" localSheetId="2">#REF!</definedName>
    <definedName name="__sub1" localSheetId="1">#REF!</definedName>
    <definedName name="__sub1">#REF!</definedName>
    <definedName name="__sub2" localSheetId="14">#REF!</definedName>
    <definedName name="__sub2" localSheetId="12">#REF!</definedName>
    <definedName name="__sub2" localSheetId="9">#REF!</definedName>
    <definedName name="__sub2" localSheetId="8">#REF!</definedName>
    <definedName name="__sub2" localSheetId="2">#REF!</definedName>
    <definedName name="__sub2" localSheetId="1">#REF!</definedName>
    <definedName name="__sub2">#REF!</definedName>
    <definedName name="__T1" localSheetId="14">#REF!</definedName>
    <definedName name="__T1" localSheetId="12">#REF!</definedName>
    <definedName name="__T1" localSheetId="9">#REF!</definedName>
    <definedName name="__T1" localSheetId="8">#REF!</definedName>
    <definedName name="__T1" localSheetId="2">#REF!</definedName>
    <definedName name="__T1" localSheetId="1">#REF!</definedName>
    <definedName name="__T1">#REF!</definedName>
    <definedName name="__tab1" localSheetId="14">#REF!</definedName>
    <definedName name="__tab1" localSheetId="12">#REF!</definedName>
    <definedName name="__tab1" localSheetId="9">#REF!</definedName>
    <definedName name="__tab1" localSheetId="8">#REF!</definedName>
    <definedName name="__tab1" localSheetId="2">#REF!</definedName>
    <definedName name="__tab1" localSheetId="1">#REF!</definedName>
    <definedName name="__tab1">#REF!</definedName>
    <definedName name="__tab2" localSheetId="14">#REF!</definedName>
    <definedName name="__tab2" localSheetId="12">#REF!</definedName>
    <definedName name="__tab2" localSheetId="9">#REF!</definedName>
    <definedName name="__tab2" localSheetId="8">#REF!</definedName>
    <definedName name="__tab2" localSheetId="2">#REF!</definedName>
    <definedName name="__tab2" localSheetId="1">#REF!</definedName>
    <definedName name="__tab2">#REF!</definedName>
    <definedName name="__tab3" localSheetId="14">#REF!</definedName>
    <definedName name="__tab3" localSheetId="12">#REF!</definedName>
    <definedName name="__tab3" localSheetId="9">#REF!</definedName>
    <definedName name="__tab3" localSheetId="8">#REF!</definedName>
    <definedName name="__tab3" localSheetId="2">#REF!</definedName>
    <definedName name="__tab3" localSheetId="1">#REF!</definedName>
    <definedName name="__tab3">#REF!</definedName>
    <definedName name="__tab4" localSheetId="14">#REF!</definedName>
    <definedName name="__tab4" localSheetId="12">#REF!</definedName>
    <definedName name="__tab4" localSheetId="9">#REF!</definedName>
    <definedName name="__tab4" localSheetId="8">#REF!</definedName>
    <definedName name="__tab4" localSheetId="2">#REF!</definedName>
    <definedName name="__tab4" localSheetId="1">#REF!</definedName>
    <definedName name="__tab4">#REF!</definedName>
    <definedName name="__tab5" localSheetId="14">#REF!</definedName>
    <definedName name="__tab5" localSheetId="12">#REF!</definedName>
    <definedName name="__tab5" localSheetId="9">#REF!</definedName>
    <definedName name="__tab5" localSheetId="8">#REF!</definedName>
    <definedName name="__tab5" localSheetId="2">#REF!</definedName>
    <definedName name="__tab5" localSheetId="1">#REF!</definedName>
    <definedName name="__tab5">#REF!</definedName>
    <definedName name="__tab6" localSheetId="14">#REF!</definedName>
    <definedName name="__tab6" localSheetId="12">#REF!</definedName>
    <definedName name="__tab6" localSheetId="9">#REF!</definedName>
    <definedName name="__tab6" localSheetId="8">#REF!</definedName>
    <definedName name="__tab6" localSheetId="2">#REF!</definedName>
    <definedName name="__tab6" localSheetId="1">#REF!</definedName>
    <definedName name="__tab6">#REF!</definedName>
    <definedName name="__TC1" localSheetId="14">#REF!</definedName>
    <definedName name="__TC1" localSheetId="12">#REF!</definedName>
    <definedName name="__TC1" localSheetId="9">#REF!</definedName>
    <definedName name="__TC1" localSheetId="8">#REF!</definedName>
    <definedName name="__TC1" localSheetId="2">#REF!</definedName>
    <definedName name="__TC1" localSheetId="1">#REF!</definedName>
    <definedName name="__TC1">#REF!</definedName>
    <definedName name="__TC2" localSheetId="14">#REF!</definedName>
    <definedName name="__TC2" localSheetId="12">#REF!</definedName>
    <definedName name="__TC2" localSheetId="9">#REF!</definedName>
    <definedName name="__TC2" localSheetId="8">#REF!</definedName>
    <definedName name="__TC2" localSheetId="2">#REF!</definedName>
    <definedName name="__TC2" localSheetId="1">#REF!</definedName>
    <definedName name="__TC2">#REF!</definedName>
    <definedName name="__TM1" localSheetId="14">#REF!</definedName>
    <definedName name="__TM1" localSheetId="12">#REF!</definedName>
    <definedName name="__TM1" localSheetId="9">#REF!</definedName>
    <definedName name="__TM1" localSheetId="8">#REF!</definedName>
    <definedName name="__TM1" localSheetId="2">#REF!</definedName>
    <definedName name="__TM1" localSheetId="1">#REF!</definedName>
    <definedName name="__TM1">#REF!</definedName>
    <definedName name="__TM10" localSheetId="14">#REF!</definedName>
    <definedName name="__TM10" localSheetId="12">#REF!</definedName>
    <definedName name="__TM10" localSheetId="9">#REF!</definedName>
    <definedName name="__TM10" localSheetId="8">#REF!</definedName>
    <definedName name="__TM10" localSheetId="2">#REF!</definedName>
    <definedName name="__TM10" localSheetId="1">#REF!</definedName>
    <definedName name="__TM10">#REF!</definedName>
    <definedName name="__TM11" localSheetId="14">#REF!</definedName>
    <definedName name="__TM11" localSheetId="12">#REF!</definedName>
    <definedName name="__TM11" localSheetId="9">#REF!</definedName>
    <definedName name="__TM11" localSheetId="8">#REF!</definedName>
    <definedName name="__TM11" localSheetId="2">#REF!</definedName>
    <definedName name="__TM11" localSheetId="1">#REF!</definedName>
    <definedName name="__TM11">#REF!</definedName>
    <definedName name="__TM2" localSheetId="14">#REF!</definedName>
    <definedName name="__TM2" localSheetId="12">#REF!</definedName>
    <definedName name="__TM2" localSheetId="9">#REF!</definedName>
    <definedName name="__TM2" localSheetId="8">#REF!</definedName>
    <definedName name="__TM2" localSheetId="2">#REF!</definedName>
    <definedName name="__TM2" localSheetId="1">#REF!</definedName>
    <definedName name="__TM2">#REF!</definedName>
    <definedName name="__TM3" localSheetId="14">#REF!</definedName>
    <definedName name="__TM3" localSheetId="12">#REF!</definedName>
    <definedName name="__TM3" localSheetId="9">#REF!</definedName>
    <definedName name="__TM3" localSheetId="8">#REF!</definedName>
    <definedName name="__TM3" localSheetId="2">#REF!</definedName>
    <definedName name="__TM3" localSheetId="1">#REF!</definedName>
    <definedName name="__TM3">#REF!</definedName>
    <definedName name="__TM4" localSheetId="14">#REF!</definedName>
    <definedName name="__TM4" localSheetId="12">#REF!</definedName>
    <definedName name="__TM4" localSheetId="9">#REF!</definedName>
    <definedName name="__TM4" localSheetId="8">#REF!</definedName>
    <definedName name="__TM4" localSheetId="2">#REF!</definedName>
    <definedName name="__TM4" localSheetId="1">#REF!</definedName>
    <definedName name="__TM4">#REF!</definedName>
    <definedName name="__TM44" localSheetId="14">#REF!</definedName>
    <definedName name="__TM44" localSheetId="12">#REF!</definedName>
    <definedName name="__TM44" localSheetId="9">#REF!</definedName>
    <definedName name="__TM44" localSheetId="8">#REF!</definedName>
    <definedName name="__TM44" localSheetId="2">#REF!</definedName>
    <definedName name="__TM44" localSheetId="1">#REF!</definedName>
    <definedName name="__TM44">#REF!</definedName>
    <definedName name="__TM5" localSheetId="14">#REF!</definedName>
    <definedName name="__TM5" localSheetId="12">#REF!</definedName>
    <definedName name="__TM5" localSheetId="9">#REF!</definedName>
    <definedName name="__TM5" localSheetId="8">#REF!</definedName>
    <definedName name="__TM5" localSheetId="2">#REF!</definedName>
    <definedName name="__TM5" localSheetId="1">#REF!</definedName>
    <definedName name="__TM5">#REF!</definedName>
    <definedName name="__TM6" localSheetId="14">#REF!</definedName>
    <definedName name="__TM6" localSheetId="12">#REF!</definedName>
    <definedName name="__TM6" localSheetId="9">#REF!</definedName>
    <definedName name="__TM6" localSheetId="8">#REF!</definedName>
    <definedName name="__TM6" localSheetId="2">#REF!</definedName>
    <definedName name="__TM6" localSheetId="1">#REF!</definedName>
    <definedName name="__TM6">#REF!</definedName>
    <definedName name="__TM7" localSheetId="14">#REF!</definedName>
    <definedName name="__TM7" localSheetId="12">#REF!</definedName>
    <definedName name="__TM7" localSheetId="9">#REF!</definedName>
    <definedName name="__TM7" localSheetId="8">#REF!</definedName>
    <definedName name="__TM7" localSheetId="2">#REF!</definedName>
    <definedName name="__TM7" localSheetId="1">#REF!</definedName>
    <definedName name="__TM7">#REF!</definedName>
    <definedName name="__TM8" localSheetId="14">#REF!</definedName>
    <definedName name="__TM8" localSheetId="12">#REF!</definedName>
    <definedName name="__TM8" localSheetId="9">#REF!</definedName>
    <definedName name="__TM8" localSheetId="8">#REF!</definedName>
    <definedName name="__TM8" localSheetId="2">#REF!</definedName>
    <definedName name="__TM8" localSheetId="1">#REF!</definedName>
    <definedName name="__TM8">#REF!</definedName>
    <definedName name="__TM9" localSheetId="14">#REF!</definedName>
    <definedName name="__TM9" localSheetId="12">#REF!</definedName>
    <definedName name="__TM9" localSheetId="9">#REF!</definedName>
    <definedName name="__TM9" localSheetId="8">#REF!</definedName>
    <definedName name="__TM9" localSheetId="2">#REF!</definedName>
    <definedName name="__TM9" localSheetId="1">#REF!</definedName>
    <definedName name="__TM9">#REF!</definedName>
    <definedName name="__TW1" localSheetId="14">#REF!</definedName>
    <definedName name="__TW1" localSheetId="12">#REF!</definedName>
    <definedName name="__TW1" localSheetId="9">#REF!</definedName>
    <definedName name="__TW1" localSheetId="8">#REF!</definedName>
    <definedName name="__TW1" localSheetId="2">#REF!</definedName>
    <definedName name="__TW1" localSheetId="1">#REF!</definedName>
    <definedName name="__TW1">#REF!</definedName>
    <definedName name="__US3"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US3"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US3"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US3"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US3"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US3"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usd2" localSheetId="14">#REF!</definedName>
    <definedName name="__usd2" localSheetId="12">#REF!</definedName>
    <definedName name="__usd2" localSheetId="9">#REF!</definedName>
    <definedName name="__usd2" localSheetId="8">#REF!</definedName>
    <definedName name="__usd2" localSheetId="2">#REF!</definedName>
    <definedName name="__usd2" localSheetId="1">#REF!</definedName>
    <definedName name="__usd2">#REF!</definedName>
    <definedName name="__VL40" localSheetId="14">#REF!</definedName>
    <definedName name="__VL40" localSheetId="12">#REF!</definedName>
    <definedName name="__VL40" localSheetId="9">#REF!</definedName>
    <definedName name="__VL40" localSheetId="8">#REF!</definedName>
    <definedName name="__VL40" localSheetId="2">#REF!</definedName>
    <definedName name="__VL40" localSheetId="1">#REF!</definedName>
    <definedName name="__VL40">#REF!</definedName>
    <definedName name="__W1" localSheetId="14">#REF!</definedName>
    <definedName name="__W1" localSheetId="12">#REF!</definedName>
    <definedName name="__W1" localSheetId="9">#REF!</definedName>
    <definedName name="__W1" localSheetId="8">#REF!</definedName>
    <definedName name="__W1" localSheetId="2">#REF!</definedName>
    <definedName name="__W1" localSheetId="1">#REF!</definedName>
    <definedName name="__W1">#REF!</definedName>
    <definedName name="__WAS1" localSheetId="14">#REF!</definedName>
    <definedName name="__WAS1" localSheetId="12">#REF!</definedName>
    <definedName name="__WAS1" localSheetId="9">#REF!</definedName>
    <definedName name="__WAS1" localSheetId="8">#REF!</definedName>
    <definedName name="__WAS1" localSheetId="2">#REF!</definedName>
    <definedName name="__WAS1" localSheetId="1">#REF!</definedName>
    <definedName name="__WAS1">#REF!</definedName>
    <definedName name="__WM1" localSheetId="21" hidden="1">{#N/A,#N/A,TRUE,"OUTPUT";#N/A,#N/A,TRUE,"SF_Cal";#N/A,#N/A,TRUE,"HGA_Cal";#N/A,#N/A,TRUE,"MR_Cal";#N/A,#N/A,TRUE,"JIT_COST";#N/A,#N/A,TRUE,"MR_Cost";#N/A,#N/A,TRUE,"Space &amp; Utility"}</definedName>
    <definedName name="__WM1" localSheetId="14" hidden="1">{#N/A,#N/A,TRUE,"OUTPUT";#N/A,#N/A,TRUE,"SF_Cal";#N/A,#N/A,TRUE,"HGA_Cal";#N/A,#N/A,TRUE,"MR_Cal";#N/A,#N/A,TRUE,"JIT_COST";#N/A,#N/A,TRUE,"MR_Cost";#N/A,#N/A,TRUE,"Space &amp; Utility"}</definedName>
    <definedName name="__WM1" localSheetId="10" hidden="1">{#N/A,#N/A,TRUE,"OUTPUT";#N/A,#N/A,TRUE,"SF_Cal";#N/A,#N/A,TRUE,"HGA_Cal";#N/A,#N/A,TRUE,"MR_Cal";#N/A,#N/A,TRUE,"JIT_COST";#N/A,#N/A,TRUE,"MR_Cost";#N/A,#N/A,TRUE,"Space &amp; Utility"}</definedName>
    <definedName name="__WM1" localSheetId="11" hidden="1">{#N/A,#N/A,TRUE,"OUTPUT";#N/A,#N/A,TRUE,"SF_Cal";#N/A,#N/A,TRUE,"HGA_Cal";#N/A,#N/A,TRUE,"MR_Cal";#N/A,#N/A,TRUE,"JIT_COST";#N/A,#N/A,TRUE,"MR_Cost";#N/A,#N/A,TRUE,"Space &amp; Utility"}</definedName>
    <definedName name="__WM1" localSheetId="3" hidden="1">{#N/A,#N/A,TRUE,"OUTPUT";#N/A,#N/A,TRUE,"SF_Cal";#N/A,#N/A,TRUE,"HGA_Cal";#N/A,#N/A,TRUE,"MR_Cal";#N/A,#N/A,TRUE,"JIT_COST";#N/A,#N/A,TRUE,"MR_Cost";#N/A,#N/A,TRUE,"Space &amp; Utility"}</definedName>
    <definedName name="__WM1" localSheetId="4" hidden="1">{#N/A,#N/A,TRUE,"OUTPUT";#N/A,#N/A,TRUE,"SF_Cal";#N/A,#N/A,TRUE,"HGA_Cal";#N/A,#N/A,TRUE,"MR_Cal";#N/A,#N/A,TRUE,"JIT_COST";#N/A,#N/A,TRUE,"MR_Cost";#N/A,#N/A,TRUE,"Space &amp; Utility"}</definedName>
    <definedName name="__WM1" localSheetId="12" hidden="1">{#N/A,#N/A,TRUE,"OUTPUT";#N/A,#N/A,TRUE,"SF_Cal";#N/A,#N/A,TRUE,"HGA_Cal";#N/A,#N/A,TRUE,"MR_Cal";#N/A,#N/A,TRUE,"JIT_COST";#N/A,#N/A,TRUE,"MR_Cost";#N/A,#N/A,TRUE,"Space &amp; Utility"}</definedName>
    <definedName name="__WM1" localSheetId="9" hidden="1">{#N/A,#N/A,TRUE,"OUTPUT";#N/A,#N/A,TRUE,"SF_Cal";#N/A,#N/A,TRUE,"HGA_Cal";#N/A,#N/A,TRUE,"MR_Cal";#N/A,#N/A,TRUE,"JIT_COST";#N/A,#N/A,TRUE,"MR_Cost";#N/A,#N/A,TRUE,"Space &amp; Utility"}</definedName>
    <definedName name="__WM1" localSheetId="8" hidden="1">{#N/A,#N/A,TRUE,"OUTPUT";#N/A,#N/A,TRUE,"SF_Cal";#N/A,#N/A,TRUE,"HGA_Cal";#N/A,#N/A,TRUE,"MR_Cal";#N/A,#N/A,TRUE,"JIT_COST";#N/A,#N/A,TRUE,"MR_Cost";#N/A,#N/A,TRUE,"Space &amp; Utility"}</definedName>
    <definedName name="__WM1" localSheetId="2" hidden="1">{#N/A,#N/A,TRUE,"OUTPUT";#N/A,#N/A,TRUE,"SF_Cal";#N/A,#N/A,TRUE,"HGA_Cal";#N/A,#N/A,TRUE,"MR_Cal";#N/A,#N/A,TRUE,"JIT_COST";#N/A,#N/A,TRUE,"MR_Cost";#N/A,#N/A,TRUE,"Space &amp; Utility"}</definedName>
    <definedName name="__WM1" localSheetId="1" hidden="1">{#N/A,#N/A,TRUE,"OUTPUT";#N/A,#N/A,TRUE,"SF_Cal";#N/A,#N/A,TRUE,"HGA_Cal";#N/A,#N/A,TRUE,"MR_Cal";#N/A,#N/A,TRUE,"JIT_COST";#N/A,#N/A,TRUE,"MR_Cost";#N/A,#N/A,TRUE,"Space &amp; Utility"}</definedName>
    <definedName name="__WM1" localSheetId="22" hidden="1">{#N/A,#N/A,TRUE,"OUTPUT";#N/A,#N/A,TRUE,"SF_Cal";#N/A,#N/A,TRUE,"HGA_Cal";#N/A,#N/A,TRUE,"MR_Cal";#N/A,#N/A,TRUE,"JIT_COST";#N/A,#N/A,TRUE,"MR_Cost";#N/A,#N/A,TRUE,"Space &amp; Utility"}</definedName>
    <definedName name="__WM1" hidden="1">{#N/A,#N/A,TRUE,"OUTPUT";#N/A,#N/A,TRUE,"SF_Cal";#N/A,#N/A,TRUE,"HGA_Cal";#N/A,#N/A,TRUE,"MR_Cal";#N/A,#N/A,TRUE,"JIT_COST";#N/A,#N/A,TRUE,"MR_Cost";#N/A,#N/A,TRUE,"Space &amp; Utility"}</definedName>
    <definedName name="__xlfn.BAHTTEXT" hidden="1">#NAME?</definedName>
    <definedName name="__xlfnodf.FINV" hidden="1">#NAME?</definedName>
    <definedName name="__xlnm._FilterDatabase">NA()</definedName>
    <definedName name="__xlnm._FilterDatabase_1" localSheetId="14">#REF!</definedName>
    <definedName name="__xlnm._FilterDatabase_1" localSheetId="12">#REF!</definedName>
    <definedName name="__xlnm._FilterDatabase_1" localSheetId="9">#REF!</definedName>
    <definedName name="__xlnm._FilterDatabase_1" localSheetId="8">#REF!</definedName>
    <definedName name="__xlnm._FilterDatabase_1" localSheetId="2">#REF!</definedName>
    <definedName name="__xlnm._FilterDatabase_1" localSheetId="1">#REF!</definedName>
    <definedName name="__xlnm._FilterDatabase_1">#REF!</definedName>
    <definedName name="__xlnm.Criteria">"#REF!"</definedName>
    <definedName name="__xlnm.Database">"#REF!"</definedName>
    <definedName name="__xlnm.Print_Area">"#REF!"</definedName>
    <definedName name="__Z720"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Z720"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Z720"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Z720"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Z720"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Z720"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Z720"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Z720"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_Z720"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0402btmside_gsm1" localSheetId="14">#REF!</definedName>
    <definedName name="_0402btmside_gsm1" localSheetId="12">#REF!</definedName>
    <definedName name="_0402btmside_gsm1" localSheetId="9">#REF!</definedName>
    <definedName name="_0402btmside_gsm1" localSheetId="8">#REF!</definedName>
    <definedName name="_0402btmside_gsm1" localSheetId="2">#REF!</definedName>
    <definedName name="_0402btmside_gsm1" localSheetId="1">#REF!</definedName>
    <definedName name="_0402btmside_gsm1">#REF!</definedName>
    <definedName name="_0402btmside_gsm2" localSheetId="14">#REF!</definedName>
    <definedName name="_0402btmside_gsm2" localSheetId="12">#REF!</definedName>
    <definedName name="_0402btmside_gsm2" localSheetId="9">#REF!</definedName>
    <definedName name="_0402btmside_gsm2" localSheetId="8">#REF!</definedName>
    <definedName name="_0402btmside_gsm2" localSheetId="2">#REF!</definedName>
    <definedName name="_0402btmside_gsm2" localSheetId="1">#REF!</definedName>
    <definedName name="_0402btmside_gsm2">#REF!</definedName>
    <definedName name="_0402topside_gsm2" localSheetId="14">#REF!</definedName>
    <definedName name="_0402topside_gsm2" localSheetId="12">#REF!</definedName>
    <definedName name="_0402topside_gsm2" localSheetId="9">#REF!</definedName>
    <definedName name="_0402topside_gsm2" localSheetId="8">#REF!</definedName>
    <definedName name="_0402topside_gsm2" localSheetId="2">#REF!</definedName>
    <definedName name="_0402topside_gsm2" localSheetId="1">#REF!</definedName>
    <definedName name="_0402topside_gsm2">#REF!</definedName>
    <definedName name="_0603btmside_gsm1" localSheetId="14">#REF!</definedName>
    <definedName name="_0603btmside_gsm1" localSheetId="12">#REF!</definedName>
    <definedName name="_0603btmside_gsm1" localSheetId="9">#REF!</definedName>
    <definedName name="_0603btmside_gsm1" localSheetId="8">#REF!</definedName>
    <definedName name="_0603btmside_gsm1" localSheetId="2">#REF!</definedName>
    <definedName name="_0603btmside_gsm1" localSheetId="1">#REF!</definedName>
    <definedName name="_0603btmside_gsm1">#REF!</definedName>
    <definedName name="_0603btmside_gsm2" localSheetId="14">#REF!</definedName>
    <definedName name="_0603btmside_gsm2" localSheetId="12">#REF!</definedName>
    <definedName name="_0603btmside_gsm2" localSheetId="9">#REF!</definedName>
    <definedName name="_0603btmside_gsm2" localSheetId="8">#REF!</definedName>
    <definedName name="_0603btmside_gsm2" localSheetId="2">#REF!</definedName>
    <definedName name="_0603btmside_gsm2" localSheetId="1">#REF!</definedName>
    <definedName name="_0603btmside_gsm2">#REF!</definedName>
    <definedName name="_0603topside_gsm2" localSheetId="14">#REF!</definedName>
    <definedName name="_0603topside_gsm2" localSheetId="12">#REF!</definedName>
    <definedName name="_0603topside_gsm2" localSheetId="9">#REF!</definedName>
    <definedName name="_0603topside_gsm2" localSheetId="8">#REF!</definedName>
    <definedName name="_0603topside_gsm2" localSheetId="2">#REF!</definedName>
    <definedName name="_0603topside_gsm2" localSheetId="1">#REF!</definedName>
    <definedName name="_0603topside_gsm2">#REF!</definedName>
    <definedName name="_0805btmside_gsm1" localSheetId="14">#REF!</definedName>
    <definedName name="_0805btmside_gsm1" localSheetId="12">#REF!</definedName>
    <definedName name="_0805btmside_gsm1" localSheetId="9">#REF!</definedName>
    <definedName name="_0805btmside_gsm1" localSheetId="8">#REF!</definedName>
    <definedName name="_0805btmside_gsm1" localSheetId="2">#REF!</definedName>
    <definedName name="_0805btmside_gsm1" localSheetId="1">#REF!</definedName>
    <definedName name="_0805btmside_gsm1">#REF!</definedName>
    <definedName name="_0805btmside_gsm2" localSheetId="14">#REF!</definedName>
    <definedName name="_0805btmside_gsm2" localSheetId="12">#REF!</definedName>
    <definedName name="_0805btmside_gsm2" localSheetId="9">#REF!</definedName>
    <definedName name="_0805btmside_gsm2" localSheetId="8">#REF!</definedName>
    <definedName name="_0805btmside_gsm2" localSheetId="2">#REF!</definedName>
    <definedName name="_0805btmside_gsm2" localSheetId="1">#REF!</definedName>
    <definedName name="_0805btmside_gsm2">#REF!</definedName>
    <definedName name="_0805topside_gsm2" localSheetId="14">#REF!</definedName>
    <definedName name="_0805topside_gsm2" localSheetId="12">#REF!</definedName>
    <definedName name="_0805topside_gsm2" localSheetId="9">#REF!</definedName>
    <definedName name="_0805topside_gsm2" localSheetId="8">#REF!</definedName>
    <definedName name="_0805topside_gsm2" localSheetId="2">#REF!</definedName>
    <definedName name="_0805topside_gsm2" localSheetId="1">#REF!</definedName>
    <definedName name="_0805topside_gsm2">#REF!</definedName>
    <definedName name="_0C" localSheetId="14">#REF!</definedName>
    <definedName name="_0C" localSheetId="12">#REF!</definedName>
    <definedName name="_0C" localSheetId="9">#REF!</definedName>
    <definedName name="_0C" localSheetId="8">#REF!</definedName>
    <definedName name="_0C" localSheetId="2">#REF!</definedName>
    <definedName name="_0C" localSheetId="1">#REF!</definedName>
    <definedName name="_0C">#REF!</definedName>
    <definedName name="_0J" localSheetId="14">#REF!</definedName>
    <definedName name="_0J" localSheetId="12">#REF!</definedName>
    <definedName name="_0J" localSheetId="9">#REF!</definedName>
    <definedName name="_0J" localSheetId="8">#REF!</definedName>
    <definedName name="_0J" localSheetId="2">#REF!</definedName>
    <definedName name="_0J" localSheetId="1">#REF!</definedName>
    <definedName name="_0J">#REF!</definedName>
    <definedName name="_1" localSheetId="14">#REF!</definedName>
    <definedName name="_1" localSheetId="12">#REF!</definedName>
    <definedName name="_1" localSheetId="9">#REF!</definedName>
    <definedName name="_1" localSheetId="8">#REF!</definedName>
    <definedName name="_1" localSheetId="2">#REF!</definedName>
    <definedName name="_1" localSheetId="1">#REF!</definedName>
    <definedName name="_1">#REF!</definedName>
    <definedName name="_1_0Print_A" localSheetId="14">#REF!</definedName>
    <definedName name="_1_0Print_A" localSheetId="12">#REF!</definedName>
    <definedName name="_1_0Print_A" localSheetId="9">#REF!</definedName>
    <definedName name="_1_0Print_A" localSheetId="8">#REF!</definedName>
    <definedName name="_1_0Print_A" localSheetId="2">#REF!</definedName>
    <definedName name="_1_0Print_A" localSheetId="1">#REF!</definedName>
    <definedName name="_1_0Print_A">#REF!</definedName>
    <definedName name="_100T" localSheetId="12">#REF!</definedName>
    <definedName name="_100T" localSheetId="9">#REF!</definedName>
    <definedName name="_100T" localSheetId="8">#REF!</definedName>
    <definedName name="_100T" localSheetId="2">#REF!</definedName>
    <definedName name="_100T" localSheetId="1">#REF!</definedName>
    <definedName name="_100T">#REF!</definedName>
    <definedName name="_10S" localSheetId="14">#REF!</definedName>
    <definedName name="_10S" localSheetId="12">#REF!</definedName>
    <definedName name="_10S" localSheetId="9">#REF!</definedName>
    <definedName name="_10S" localSheetId="8">#REF!</definedName>
    <definedName name="_10S" localSheetId="2">#REF!</definedName>
    <definedName name="_10S" localSheetId="1">#REF!</definedName>
    <definedName name="_10S">#REF!</definedName>
    <definedName name="_11S" localSheetId="14">#REF!</definedName>
    <definedName name="_11S" localSheetId="12">#REF!</definedName>
    <definedName name="_11S" localSheetId="9">#REF!</definedName>
    <definedName name="_11S" localSheetId="8">#REF!</definedName>
    <definedName name="_11S" localSheetId="2">#REF!</definedName>
    <definedName name="_11S" localSheetId="1">#REF!</definedName>
    <definedName name="_11S">#REF!</definedName>
    <definedName name="_12" localSheetId="14">#REF!</definedName>
    <definedName name="_12" localSheetId="12">#REF!</definedName>
    <definedName name="_12" localSheetId="9">#REF!</definedName>
    <definedName name="_12" localSheetId="8">#REF!</definedName>
    <definedName name="_12" localSheetId="2">#REF!</definedName>
    <definedName name="_12" localSheetId="1">#REF!</definedName>
    <definedName name="_12">#REF!</definedName>
    <definedName name="_12_1_ECN_ECR表單">#N/A</definedName>
    <definedName name="_1206btmside_gsm1" localSheetId="14">#REF!</definedName>
    <definedName name="_1206btmside_gsm1" localSheetId="12">#REF!</definedName>
    <definedName name="_1206btmside_gsm1" localSheetId="9">#REF!</definedName>
    <definedName name="_1206btmside_gsm1" localSheetId="8">#REF!</definedName>
    <definedName name="_1206btmside_gsm1" localSheetId="2">#REF!</definedName>
    <definedName name="_1206btmside_gsm1" localSheetId="1">#REF!</definedName>
    <definedName name="_1206btmside_gsm1">#REF!</definedName>
    <definedName name="_1206btmside_gsm2" localSheetId="14">#REF!</definedName>
    <definedName name="_1206btmside_gsm2" localSheetId="12">#REF!</definedName>
    <definedName name="_1206btmside_gsm2" localSheetId="9">#REF!</definedName>
    <definedName name="_1206btmside_gsm2" localSheetId="8">#REF!</definedName>
    <definedName name="_1206btmside_gsm2" localSheetId="2">#REF!</definedName>
    <definedName name="_1206btmside_gsm2" localSheetId="1">#REF!</definedName>
    <definedName name="_1206btmside_gsm2">#REF!</definedName>
    <definedName name="_1206topside_gsm2" localSheetId="14">#REF!</definedName>
    <definedName name="_1206topside_gsm2" localSheetId="12">#REF!</definedName>
    <definedName name="_1206topside_gsm2" localSheetId="9">#REF!</definedName>
    <definedName name="_1206topside_gsm2" localSheetId="8">#REF!</definedName>
    <definedName name="_1206topside_gsm2" localSheetId="2">#REF!</definedName>
    <definedName name="_1206topside_gsm2" localSheetId="1">#REF!</definedName>
    <definedName name="_1206topside_gsm2">#REF!</definedName>
    <definedName name="_120T" localSheetId="14">#REF!</definedName>
    <definedName name="_120T" localSheetId="12">#REF!</definedName>
    <definedName name="_120T" localSheetId="9">#REF!</definedName>
    <definedName name="_120T" localSheetId="8">#REF!</definedName>
    <definedName name="_120T" localSheetId="2">#REF!</definedName>
    <definedName name="_120T" localSheetId="1">#REF!</definedName>
    <definedName name="_120T">#REF!</definedName>
    <definedName name="_1210btmside_gsm1" localSheetId="14">#REF!</definedName>
    <definedName name="_1210btmside_gsm1" localSheetId="12">#REF!</definedName>
    <definedName name="_1210btmside_gsm1" localSheetId="9">#REF!</definedName>
    <definedName name="_1210btmside_gsm1" localSheetId="8">#REF!</definedName>
    <definedName name="_1210btmside_gsm1" localSheetId="2">#REF!</definedName>
    <definedName name="_1210btmside_gsm1" localSheetId="1">#REF!</definedName>
    <definedName name="_1210btmside_gsm1">#REF!</definedName>
    <definedName name="_1210btmside_gsm2" localSheetId="14">#REF!</definedName>
    <definedName name="_1210btmside_gsm2" localSheetId="12">#REF!</definedName>
    <definedName name="_1210btmside_gsm2" localSheetId="9">#REF!</definedName>
    <definedName name="_1210btmside_gsm2" localSheetId="8">#REF!</definedName>
    <definedName name="_1210btmside_gsm2" localSheetId="2">#REF!</definedName>
    <definedName name="_1210btmside_gsm2" localSheetId="1">#REF!</definedName>
    <definedName name="_1210btmside_gsm2">#REF!</definedName>
    <definedName name="_1210topside_gsm2" localSheetId="14">#REF!</definedName>
    <definedName name="_1210topside_gsm2" localSheetId="12">#REF!</definedName>
    <definedName name="_1210topside_gsm2" localSheetId="9">#REF!</definedName>
    <definedName name="_1210topside_gsm2" localSheetId="8">#REF!</definedName>
    <definedName name="_1210topside_gsm2" localSheetId="2">#REF!</definedName>
    <definedName name="_1210topside_gsm2" localSheetId="1">#REF!</definedName>
    <definedName name="_1210topside_gsm2">#REF!</definedName>
    <definedName name="_128MB_RAM" localSheetId="14">#REF!</definedName>
    <definedName name="_128MB_RAM" localSheetId="12">#REF!</definedName>
    <definedName name="_128MB_RAM" localSheetId="9">#REF!</definedName>
    <definedName name="_128MB_RAM" localSheetId="8">#REF!</definedName>
    <definedName name="_128MB_RAM" localSheetId="2">#REF!</definedName>
    <definedName name="_128MB_RAM" localSheetId="1">#REF!</definedName>
    <definedName name="_128MB_RAM">#REF!</definedName>
    <definedName name="_12S" localSheetId="14">#REF!</definedName>
    <definedName name="_12S" localSheetId="12">#REF!</definedName>
    <definedName name="_12S" localSheetId="9">#REF!</definedName>
    <definedName name="_12S" localSheetId="8">#REF!</definedName>
    <definedName name="_12S" localSheetId="2">#REF!</definedName>
    <definedName name="_12S" localSheetId="1">#REF!</definedName>
    <definedName name="_12S">#REF!</definedName>
    <definedName name="_13S" localSheetId="14">#REF!</definedName>
    <definedName name="_13S" localSheetId="12">#REF!</definedName>
    <definedName name="_13S" localSheetId="9">#REF!</definedName>
    <definedName name="_13S" localSheetId="8">#REF!</definedName>
    <definedName name="_13S" localSheetId="2">#REF!</definedName>
    <definedName name="_13S" localSheetId="1">#REF!</definedName>
    <definedName name="_13S">#REF!</definedName>
    <definedName name="_14S" localSheetId="14">#REF!</definedName>
    <definedName name="_14S" localSheetId="12">#REF!</definedName>
    <definedName name="_14S" localSheetId="9">#REF!</definedName>
    <definedName name="_14S" localSheetId="8">#REF!</definedName>
    <definedName name="_14S" localSheetId="2">#REF!</definedName>
    <definedName name="_14S" localSheetId="1">#REF!</definedName>
    <definedName name="_14S">#REF!</definedName>
    <definedName name="_15S" localSheetId="14">#REF!</definedName>
    <definedName name="_15S" localSheetId="12">#REF!</definedName>
    <definedName name="_15S" localSheetId="9">#REF!</definedName>
    <definedName name="_15S" localSheetId="8">#REF!</definedName>
    <definedName name="_15S" localSheetId="2">#REF!</definedName>
    <definedName name="_15S" localSheetId="1">#REF!</definedName>
    <definedName name="_15S">#REF!</definedName>
    <definedName name="_1808btmside_gsm1" localSheetId="14">#REF!</definedName>
    <definedName name="_1808btmside_gsm1" localSheetId="12">#REF!</definedName>
    <definedName name="_1808btmside_gsm1" localSheetId="9">#REF!</definedName>
    <definedName name="_1808btmside_gsm1" localSheetId="8">#REF!</definedName>
    <definedName name="_1808btmside_gsm1" localSheetId="2">#REF!</definedName>
    <definedName name="_1808btmside_gsm1" localSheetId="1">#REF!</definedName>
    <definedName name="_1808btmside_gsm1">#REF!</definedName>
    <definedName name="_1808btmside_gsm2" localSheetId="14">#REF!</definedName>
    <definedName name="_1808btmside_gsm2" localSheetId="12">#REF!</definedName>
    <definedName name="_1808btmside_gsm2" localSheetId="9">#REF!</definedName>
    <definedName name="_1808btmside_gsm2" localSheetId="8">#REF!</definedName>
    <definedName name="_1808btmside_gsm2" localSheetId="2">#REF!</definedName>
    <definedName name="_1808btmside_gsm2" localSheetId="1">#REF!</definedName>
    <definedName name="_1808btmside_gsm2">#REF!</definedName>
    <definedName name="_1808topside_gsm2" localSheetId="14">#REF!</definedName>
    <definedName name="_1808topside_gsm2" localSheetId="12">#REF!</definedName>
    <definedName name="_1808topside_gsm2" localSheetId="9">#REF!</definedName>
    <definedName name="_1808topside_gsm2" localSheetId="8">#REF!</definedName>
    <definedName name="_1808topside_gsm2" localSheetId="2">#REF!</definedName>
    <definedName name="_1808topside_gsm2" localSheetId="1">#REF!</definedName>
    <definedName name="_1808topside_gsm2">#REF!</definedName>
    <definedName name="_180T" localSheetId="14">#REF!</definedName>
    <definedName name="_180T" localSheetId="12">#REF!</definedName>
    <definedName name="_180T" localSheetId="9">#REF!</definedName>
    <definedName name="_180T" localSheetId="8">#REF!</definedName>
    <definedName name="_180T" localSheetId="2">#REF!</definedName>
    <definedName name="_180T" localSheetId="1">#REF!</definedName>
    <definedName name="_180T">#REF!</definedName>
    <definedName name="_1A720_"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1A720_"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1A720_"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1A720_"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1A720_"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1A720_"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1A720_"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1A720_"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1A720_"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1ASIA">#N/A</definedName>
    <definedName name="_1C" localSheetId="14">#REF!</definedName>
    <definedName name="_1C" localSheetId="12">#REF!</definedName>
    <definedName name="_1C" localSheetId="9">#REF!</definedName>
    <definedName name="_1C" localSheetId="8">#REF!</definedName>
    <definedName name="_1C" localSheetId="2">#REF!</definedName>
    <definedName name="_1C" localSheetId="1">#REF!</definedName>
    <definedName name="_1C">#REF!</definedName>
    <definedName name="_1CHINA">#N/A</definedName>
    <definedName name="_1E" localSheetId="14">#REF!</definedName>
    <definedName name="_1E" localSheetId="12">#REF!</definedName>
    <definedName name="_1E" localSheetId="9">#REF!</definedName>
    <definedName name="_1E" localSheetId="8">#REF!</definedName>
    <definedName name="_1E" localSheetId="2">#REF!</definedName>
    <definedName name="_1E" localSheetId="1">#REF!</definedName>
    <definedName name="_1E">#REF!</definedName>
    <definedName name="_1EUROPE">#N/A</definedName>
    <definedName name="_1GB_Drive" localSheetId="14">#REF!</definedName>
    <definedName name="_1GB_Drive" localSheetId="12">#REF!</definedName>
    <definedName name="_1GB_Drive" localSheetId="9">#REF!</definedName>
    <definedName name="_1GB_Drive" localSheetId="8">#REF!</definedName>
    <definedName name="_1GB_Drive" localSheetId="2">#REF!</definedName>
    <definedName name="_1GB_Drive" localSheetId="1">#REF!</definedName>
    <definedName name="_1GB_Drive">#REF!</definedName>
    <definedName name="_1H" localSheetId="14">#REF!</definedName>
    <definedName name="_1H" localSheetId="12">#REF!</definedName>
    <definedName name="_1H" localSheetId="9">#REF!</definedName>
    <definedName name="_1H" localSheetId="8">#REF!</definedName>
    <definedName name="_1H" localSheetId="2">#REF!</definedName>
    <definedName name="_1H" localSheetId="1">#REF!</definedName>
    <definedName name="_1H">#REF!</definedName>
    <definedName name="_1M" localSheetId="14">#REF!</definedName>
    <definedName name="_1M" localSheetId="12">#REF!</definedName>
    <definedName name="_1M" localSheetId="9">#REF!</definedName>
    <definedName name="_1M" localSheetId="8">#REF!</definedName>
    <definedName name="_1M" localSheetId="2">#REF!</definedName>
    <definedName name="_1M" localSheetId="1">#REF!</definedName>
    <definedName name="_1M">#REF!</definedName>
    <definedName name="_1M2200_" localSheetId="21">BlankMacro1</definedName>
    <definedName name="_1M2200_" localSheetId="14">BlankMacro1</definedName>
    <definedName name="_1M2200_" localSheetId="12">BlankMacro1</definedName>
    <definedName name="_1M2200_" localSheetId="9">BlankMacro1</definedName>
    <definedName name="_1M2200_" localSheetId="8">BlankMacro1</definedName>
    <definedName name="_1M2200_" localSheetId="2">BlankMacro1</definedName>
    <definedName name="_1M2200_" localSheetId="1">BlankMacro1</definedName>
    <definedName name="_1M2200_">BlankMacro1</definedName>
    <definedName name="_1N.AMERICA">#N/A</definedName>
    <definedName name="_1quotesummaryArray10" localSheetId="14">#REF!</definedName>
    <definedName name="_1quotesummaryArray10" localSheetId="12">#REF!</definedName>
    <definedName name="_1quotesummaryArray10" localSheetId="9">#REF!</definedName>
    <definedName name="_1quotesummaryArray10" localSheetId="8">#REF!</definedName>
    <definedName name="_1quotesummaryArray10" localSheetId="2">#REF!</definedName>
    <definedName name="_1quotesummaryArray10" localSheetId="1">#REF!</definedName>
    <definedName name="_1quotesummaryArray10">#REF!</definedName>
    <definedName name="_1quotesummaryArray11" localSheetId="12">#REF!</definedName>
    <definedName name="_1quotesummaryArray11" localSheetId="9">#REF!</definedName>
    <definedName name="_1quotesummaryArray11" localSheetId="8">#REF!</definedName>
    <definedName name="_1quotesummaryArray11" localSheetId="2">#REF!</definedName>
    <definedName name="_1quotesummaryArray11" localSheetId="1">#REF!</definedName>
    <definedName name="_1quotesummaryArray11">#REF!</definedName>
    <definedName name="_1quotesummaryArray12" localSheetId="14">#REF!</definedName>
    <definedName name="_1quotesummaryArray12" localSheetId="12">#REF!</definedName>
    <definedName name="_1quotesummaryArray12" localSheetId="9">#REF!</definedName>
    <definedName name="_1quotesummaryArray12" localSheetId="8">#REF!</definedName>
    <definedName name="_1quotesummaryArray12" localSheetId="2">#REF!</definedName>
    <definedName name="_1quotesummaryArray12" localSheetId="1">#REF!</definedName>
    <definedName name="_1quotesummaryArray12">#REF!</definedName>
    <definedName name="_1quotesummaryArray120" localSheetId="14">#REF!</definedName>
    <definedName name="_1quotesummaryArray120" localSheetId="12">#REF!</definedName>
    <definedName name="_1quotesummaryArray120" localSheetId="9">#REF!</definedName>
    <definedName name="_1quotesummaryArray120" localSheetId="8">#REF!</definedName>
    <definedName name="_1quotesummaryArray120" localSheetId="2">#REF!</definedName>
    <definedName name="_1quotesummaryArray120" localSheetId="1">#REF!</definedName>
    <definedName name="_1quotesummaryArray120">#REF!</definedName>
    <definedName name="_1quotesummaryArray121" localSheetId="14">#REF!</definedName>
    <definedName name="_1quotesummaryArray121" localSheetId="12">#REF!</definedName>
    <definedName name="_1quotesummaryArray121" localSheetId="9">#REF!</definedName>
    <definedName name="_1quotesummaryArray121" localSheetId="8">#REF!</definedName>
    <definedName name="_1quotesummaryArray121" localSheetId="2">#REF!</definedName>
    <definedName name="_1quotesummaryArray121" localSheetId="1">#REF!</definedName>
    <definedName name="_1quotesummaryArray121">#REF!</definedName>
    <definedName name="_1quotesummaryArray122" localSheetId="14">#REF!</definedName>
    <definedName name="_1quotesummaryArray122" localSheetId="12">#REF!</definedName>
    <definedName name="_1quotesummaryArray122" localSheetId="9">#REF!</definedName>
    <definedName name="_1quotesummaryArray122" localSheetId="8">#REF!</definedName>
    <definedName name="_1quotesummaryArray122" localSheetId="2">#REF!</definedName>
    <definedName name="_1quotesummaryArray122" localSheetId="1">#REF!</definedName>
    <definedName name="_1quotesummaryArray122">#REF!</definedName>
    <definedName name="_1quotesummaryArray123" localSheetId="14">#REF!</definedName>
    <definedName name="_1quotesummaryArray123" localSheetId="12">#REF!</definedName>
    <definedName name="_1quotesummaryArray123" localSheetId="9">#REF!</definedName>
    <definedName name="_1quotesummaryArray123" localSheetId="8">#REF!</definedName>
    <definedName name="_1quotesummaryArray123" localSheetId="2">#REF!</definedName>
    <definedName name="_1quotesummaryArray123" localSheetId="1">#REF!</definedName>
    <definedName name="_1quotesummaryArray123">#REF!</definedName>
    <definedName name="_1quotesummaryArray124" localSheetId="14">#REF!</definedName>
    <definedName name="_1quotesummaryArray124" localSheetId="12">#REF!</definedName>
    <definedName name="_1quotesummaryArray124" localSheetId="9">#REF!</definedName>
    <definedName name="_1quotesummaryArray124" localSheetId="8">#REF!</definedName>
    <definedName name="_1quotesummaryArray124" localSheetId="2">#REF!</definedName>
    <definedName name="_1quotesummaryArray124" localSheetId="1">#REF!</definedName>
    <definedName name="_1quotesummaryArray124">#REF!</definedName>
    <definedName name="_1quotesummaryArray125" localSheetId="14">#REF!</definedName>
    <definedName name="_1quotesummaryArray125" localSheetId="12">#REF!</definedName>
    <definedName name="_1quotesummaryArray125" localSheetId="9">#REF!</definedName>
    <definedName name="_1quotesummaryArray125" localSheetId="8">#REF!</definedName>
    <definedName name="_1quotesummaryArray125" localSheetId="2">#REF!</definedName>
    <definedName name="_1quotesummaryArray125" localSheetId="1">#REF!</definedName>
    <definedName name="_1quotesummaryArray125">#REF!</definedName>
    <definedName name="_1quotesummaryArray13" localSheetId="14">#REF!</definedName>
    <definedName name="_1quotesummaryArray13" localSheetId="12">#REF!</definedName>
    <definedName name="_1quotesummaryArray13" localSheetId="9">#REF!</definedName>
    <definedName name="_1quotesummaryArray13" localSheetId="8">#REF!</definedName>
    <definedName name="_1quotesummaryArray13" localSheetId="2">#REF!</definedName>
    <definedName name="_1quotesummaryArray13" localSheetId="1">#REF!</definedName>
    <definedName name="_1quotesummaryArray13">#REF!</definedName>
    <definedName name="_1quotesummaryArray131" localSheetId="14">#REF!</definedName>
    <definedName name="_1quotesummaryArray131" localSheetId="12">#REF!</definedName>
    <definedName name="_1quotesummaryArray131" localSheetId="9">#REF!</definedName>
    <definedName name="_1quotesummaryArray131" localSheetId="8">#REF!</definedName>
    <definedName name="_1quotesummaryArray131" localSheetId="2">#REF!</definedName>
    <definedName name="_1quotesummaryArray131" localSheetId="1">#REF!</definedName>
    <definedName name="_1quotesummaryArray131">#REF!</definedName>
    <definedName name="_1quotesummaryArray133" localSheetId="14">#REF!</definedName>
    <definedName name="_1quotesummaryArray133" localSheetId="12">#REF!</definedName>
    <definedName name="_1quotesummaryArray133" localSheetId="9">#REF!</definedName>
    <definedName name="_1quotesummaryArray133" localSheetId="8">#REF!</definedName>
    <definedName name="_1quotesummaryArray133" localSheetId="2">#REF!</definedName>
    <definedName name="_1quotesummaryArray133" localSheetId="1">#REF!</definedName>
    <definedName name="_1quotesummaryArray133">#REF!</definedName>
    <definedName name="_1quotesummaryArray134" localSheetId="14">#REF!</definedName>
    <definedName name="_1quotesummaryArray134" localSheetId="12">#REF!</definedName>
    <definedName name="_1quotesummaryArray134" localSheetId="9">#REF!</definedName>
    <definedName name="_1quotesummaryArray134" localSheetId="8">#REF!</definedName>
    <definedName name="_1quotesummaryArray134" localSheetId="2">#REF!</definedName>
    <definedName name="_1quotesummaryArray134" localSheetId="1">#REF!</definedName>
    <definedName name="_1quotesummaryArray134">#REF!</definedName>
    <definedName name="_1quotesummaryArray135" localSheetId="14">#REF!</definedName>
    <definedName name="_1quotesummaryArray135" localSheetId="12">#REF!</definedName>
    <definedName name="_1quotesummaryArray135" localSheetId="9">#REF!</definedName>
    <definedName name="_1quotesummaryArray135" localSheetId="8">#REF!</definedName>
    <definedName name="_1quotesummaryArray135" localSheetId="2">#REF!</definedName>
    <definedName name="_1quotesummaryArray135" localSheetId="1">#REF!</definedName>
    <definedName name="_1quotesummaryArray135">#REF!</definedName>
    <definedName name="_1quotesummaryArray137" localSheetId="14">#REF!</definedName>
    <definedName name="_1quotesummaryArray137" localSheetId="12">#REF!</definedName>
    <definedName name="_1quotesummaryArray137" localSheetId="9">#REF!</definedName>
    <definedName name="_1quotesummaryArray137" localSheetId="8">#REF!</definedName>
    <definedName name="_1quotesummaryArray137" localSheetId="2">#REF!</definedName>
    <definedName name="_1quotesummaryArray137" localSheetId="1">#REF!</definedName>
    <definedName name="_1quotesummaryArray137">#REF!</definedName>
    <definedName name="_1quotesummaryArray14" localSheetId="14">#REF!</definedName>
    <definedName name="_1quotesummaryArray14" localSheetId="12">#REF!</definedName>
    <definedName name="_1quotesummaryArray14" localSheetId="9">#REF!</definedName>
    <definedName name="_1quotesummaryArray14" localSheetId="8">#REF!</definedName>
    <definedName name="_1quotesummaryArray14" localSheetId="2">#REF!</definedName>
    <definedName name="_1quotesummaryArray14" localSheetId="1">#REF!</definedName>
    <definedName name="_1quotesummaryArray14">#REF!</definedName>
    <definedName name="_1quotesummaryArray143" localSheetId="14">#REF!</definedName>
    <definedName name="_1quotesummaryArray143" localSheetId="12">#REF!</definedName>
    <definedName name="_1quotesummaryArray143" localSheetId="9">#REF!</definedName>
    <definedName name="_1quotesummaryArray143" localSheetId="8">#REF!</definedName>
    <definedName name="_1quotesummaryArray143" localSheetId="2">#REF!</definedName>
    <definedName name="_1quotesummaryArray143" localSheetId="1">#REF!</definedName>
    <definedName name="_1quotesummaryArray143">#REF!</definedName>
    <definedName name="_1quotesummaryArray15" localSheetId="14">#REF!</definedName>
    <definedName name="_1quotesummaryArray15" localSheetId="12">#REF!</definedName>
    <definedName name="_1quotesummaryArray15" localSheetId="9">#REF!</definedName>
    <definedName name="_1quotesummaryArray15" localSheetId="8">#REF!</definedName>
    <definedName name="_1quotesummaryArray15" localSheetId="2">#REF!</definedName>
    <definedName name="_1quotesummaryArray15" localSheetId="1">#REF!</definedName>
    <definedName name="_1quotesummaryArray15">#REF!</definedName>
    <definedName name="_1quotesummaryArray156" localSheetId="14">#REF!</definedName>
    <definedName name="_1quotesummaryArray156" localSheetId="12">#REF!</definedName>
    <definedName name="_1quotesummaryArray156" localSheetId="9">#REF!</definedName>
    <definedName name="_1quotesummaryArray156" localSheetId="8">#REF!</definedName>
    <definedName name="_1quotesummaryArray156" localSheetId="2">#REF!</definedName>
    <definedName name="_1quotesummaryArray156" localSheetId="1">#REF!</definedName>
    <definedName name="_1quotesummaryArray156">#REF!</definedName>
    <definedName name="_1quotesummaryArray157" localSheetId="14">#REF!</definedName>
    <definedName name="_1quotesummaryArray157" localSheetId="12">#REF!</definedName>
    <definedName name="_1quotesummaryArray157" localSheetId="9">#REF!</definedName>
    <definedName name="_1quotesummaryArray157" localSheetId="8">#REF!</definedName>
    <definedName name="_1quotesummaryArray157" localSheetId="2">#REF!</definedName>
    <definedName name="_1quotesummaryArray157" localSheetId="1">#REF!</definedName>
    <definedName name="_1quotesummaryArray157">#REF!</definedName>
    <definedName name="_1quotesummaryArray158" localSheetId="14">#REF!</definedName>
    <definedName name="_1quotesummaryArray158" localSheetId="12">#REF!</definedName>
    <definedName name="_1quotesummaryArray158" localSheetId="9">#REF!</definedName>
    <definedName name="_1quotesummaryArray158" localSheetId="8">#REF!</definedName>
    <definedName name="_1quotesummaryArray158" localSheetId="2">#REF!</definedName>
    <definedName name="_1quotesummaryArray158" localSheetId="1">#REF!</definedName>
    <definedName name="_1quotesummaryArray158">#REF!</definedName>
    <definedName name="_1quotesummaryArray162" localSheetId="14">#REF!</definedName>
    <definedName name="_1quotesummaryArray162" localSheetId="12">#REF!</definedName>
    <definedName name="_1quotesummaryArray162" localSheetId="9">#REF!</definedName>
    <definedName name="_1quotesummaryArray162" localSheetId="8">#REF!</definedName>
    <definedName name="_1quotesummaryArray162" localSheetId="2">#REF!</definedName>
    <definedName name="_1quotesummaryArray162" localSheetId="1">#REF!</definedName>
    <definedName name="_1quotesummaryArray162">#REF!</definedName>
    <definedName name="_1quotesummaryArray163" localSheetId="14">#REF!</definedName>
    <definedName name="_1quotesummaryArray163" localSheetId="12">#REF!</definedName>
    <definedName name="_1quotesummaryArray163" localSheetId="9">#REF!</definedName>
    <definedName name="_1quotesummaryArray163" localSheetId="8">#REF!</definedName>
    <definedName name="_1quotesummaryArray163" localSheetId="2">#REF!</definedName>
    <definedName name="_1quotesummaryArray163" localSheetId="1">#REF!</definedName>
    <definedName name="_1quotesummaryArray163">#REF!</definedName>
    <definedName name="_1quotesummaryArray164" localSheetId="14">#REF!</definedName>
    <definedName name="_1quotesummaryArray164" localSheetId="12">#REF!</definedName>
    <definedName name="_1quotesummaryArray164" localSheetId="9">#REF!</definedName>
    <definedName name="_1quotesummaryArray164" localSheetId="8">#REF!</definedName>
    <definedName name="_1quotesummaryArray164" localSheetId="2">#REF!</definedName>
    <definedName name="_1quotesummaryArray164" localSheetId="1">#REF!</definedName>
    <definedName name="_1quotesummaryArray164">#REF!</definedName>
    <definedName name="_1quotesummaryArray165" localSheetId="14">#REF!</definedName>
    <definedName name="_1quotesummaryArray165" localSheetId="12">#REF!</definedName>
    <definedName name="_1quotesummaryArray165" localSheetId="9">#REF!</definedName>
    <definedName name="_1quotesummaryArray165" localSheetId="8">#REF!</definedName>
    <definedName name="_1quotesummaryArray165" localSheetId="2">#REF!</definedName>
    <definedName name="_1quotesummaryArray165" localSheetId="1">#REF!</definedName>
    <definedName name="_1quotesummaryArray165">#REF!</definedName>
    <definedName name="_1quotesummaryArray166" localSheetId="14">#REF!</definedName>
    <definedName name="_1quotesummaryArray166" localSheetId="12">#REF!</definedName>
    <definedName name="_1quotesummaryArray166" localSheetId="9">#REF!</definedName>
    <definedName name="_1quotesummaryArray166" localSheetId="8">#REF!</definedName>
    <definedName name="_1quotesummaryArray166" localSheetId="2">#REF!</definedName>
    <definedName name="_1quotesummaryArray166" localSheetId="1">#REF!</definedName>
    <definedName name="_1quotesummaryArray166">#REF!</definedName>
    <definedName name="_1quotesummaryArray167" localSheetId="14">#REF!</definedName>
    <definedName name="_1quotesummaryArray167" localSheetId="12">#REF!</definedName>
    <definedName name="_1quotesummaryArray167" localSheetId="9">#REF!</definedName>
    <definedName name="_1quotesummaryArray167" localSheetId="8">#REF!</definedName>
    <definedName name="_1quotesummaryArray167" localSheetId="2">#REF!</definedName>
    <definedName name="_1quotesummaryArray167" localSheetId="1">#REF!</definedName>
    <definedName name="_1quotesummaryArray167">#REF!</definedName>
    <definedName name="_1quotesummaryArray168" localSheetId="14">#REF!</definedName>
    <definedName name="_1quotesummaryArray168" localSheetId="12">#REF!</definedName>
    <definedName name="_1quotesummaryArray168" localSheetId="9">#REF!</definedName>
    <definedName name="_1quotesummaryArray168" localSheetId="8">#REF!</definedName>
    <definedName name="_1quotesummaryArray168" localSheetId="2">#REF!</definedName>
    <definedName name="_1quotesummaryArray168" localSheetId="1">#REF!</definedName>
    <definedName name="_1quotesummaryArray168">#REF!</definedName>
    <definedName name="_1quotesummaryArray169" localSheetId="14">#REF!</definedName>
    <definedName name="_1quotesummaryArray169" localSheetId="12">#REF!</definedName>
    <definedName name="_1quotesummaryArray169" localSheetId="9">#REF!</definedName>
    <definedName name="_1quotesummaryArray169" localSheetId="8">#REF!</definedName>
    <definedName name="_1quotesummaryArray169" localSheetId="2">#REF!</definedName>
    <definedName name="_1quotesummaryArray169" localSheetId="1">#REF!</definedName>
    <definedName name="_1quotesummaryArray169">#REF!</definedName>
    <definedName name="_1quotesummaryArray170" localSheetId="14">#REF!</definedName>
    <definedName name="_1quotesummaryArray170" localSheetId="12">#REF!</definedName>
    <definedName name="_1quotesummaryArray170" localSheetId="9">#REF!</definedName>
    <definedName name="_1quotesummaryArray170" localSheetId="8">#REF!</definedName>
    <definedName name="_1quotesummaryArray170" localSheetId="2">#REF!</definedName>
    <definedName name="_1quotesummaryArray170" localSheetId="1">#REF!</definedName>
    <definedName name="_1quotesummaryArray170">#REF!</definedName>
    <definedName name="_1quotesummaryArray171" localSheetId="14">#REF!</definedName>
    <definedName name="_1quotesummaryArray171" localSheetId="12">#REF!</definedName>
    <definedName name="_1quotesummaryArray171" localSheetId="9">#REF!</definedName>
    <definedName name="_1quotesummaryArray171" localSheetId="8">#REF!</definedName>
    <definedName name="_1quotesummaryArray171" localSheetId="2">#REF!</definedName>
    <definedName name="_1quotesummaryArray171" localSheetId="1">#REF!</definedName>
    <definedName name="_1quotesummaryArray171">#REF!</definedName>
    <definedName name="_1quotesummaryArray172" localSheetId="14">#REF!</definedName>
    <definedName name="_1quotesummaryArray172" localSheetId="12">#REF!</definedName>
    <definedName name="_1quotesummaryArray172" localSheetId="9">#REF!</definedName>
    <definedName name="_1quotesummaryArray172" localSheetId="8">#REF!</definedName>
    <definedName name="_1quotesummaryArray172" localSheetId="2">#REF!</definedName>
    <definedName name="_1quotesummaryArray172" localSheetId="1">#REF!</definedName>
    <definedName name="_1quotesummaryArray172">#REF!</definedName>
    <definedName name="_1quotesummaryArray173" localSheetId="14">#REF!</definedName>
    <definedName name="_1quotesummaryArray173" localSheetId="12">#REF!</definedName>
    <definedName name="_1quotesummaryArray173" localSheetId="9">#REF!</definedName>
    <definedName name="_1quotesummaryArray173" localSheetId="8">#REF!</definedName>
    <definedName name="_1quotesummaryArray173" localSheetId="2">#REF!</definedName>
    <definedName name="_1quotesummaryArray173" localSheetId="1">#REF!</definedName>
    <definedName name="_1quotesummaryArray173">#REF!</definedName>
    <definedName name="_1quotesummaryArray174" localSheetId="14">#REF!</definedName>
    <definedName name="_1quotesummaryArray174" localSheetId="12">#REF!</definedName>
    <definedName name="_1quotesummaryArray174" localSheetId="9">#REF!</definedName>
    <definedName name="_1quotesummaryArray174" localSheetId="8">#REF!</definedName>
    <definedName name="_1quotesummaryArray174" localSheetId="2">#REF!</definedName>
    <definedName name="_1quotesummaryArray174" localSheetId="1">#REF!</definedName>
    <definedName name="_1quotesummaryArray174">#REF!</definedName>
    <definedName name="_1quotesummaryArray175" localSheetId="14">#REF!</definedName>
    <definedName name="_1quotesummaryArray175" localSheetId="12">#REF!</definedName>
    <definedName name="_1quotesummaryArray175" localSheetId="9">#REF!</definedName>
    <definedName name="_1quotesummaryArray175" localSheetId="8">#REF!</definedName>
    <definedName name="_1quotesummaryArray175" localSheetId="2">#REF!</definedName>
    <definedName name="_1quotesummaryArray175" localSheetId="1">#REF!</definedName>
    <definedName name="_1quotesummaryArray175">#REF!</definedName>
    <definedName name="_1quotesummaryArray176" localSheetId="14">#REF!</definedName>
    <definedName name="_1quotesummaryArray176" localSheetId="12">#REF!</definedName>
    <definedName name="_1quotesummaryArray176" localSheetId="9">#REF!</definedName>
    <definedName name="_1quotesummaryArray176" localSheetId="8">#REF!</definedName>
    <definedName name="_1quotesummaryArray176" localSheetId="2">#REF!</definedName>
    <definedName name="_1quotesummaryArray176" localSheetId="1">#REF!</definedName>
    <definedName name="_1quotesummaryArray176">#REF!</definedName>
    <definedName name="_1quotesummaryArray177" localSheetId="14">#REF!</definedName>
    <definedName name="_1quotesummaryArray177" localSheetId="12">#REF!</definedName>
    <definedName name="_1quotesummaryArray177" localSheetId="9">#REF!</definedName>
    <definedName name="_1quotesummaryArray177" localSheetId="8">#REF!</definedName>
    <definedName name="_1quotesummaryArray177" localSheetId="2">#REF!</definedName>
    <definedName name="_1quotesummaryArray177" localSheetId="1">#REF!</definedName>
    <definedName name="_1quotesummaryArray177">#REF!</definedName>
    <definedName name="_1quotesummaryArray178" localSheetId="14">#REF!</definedName>
    <definedName name="_1quotesummaryArray178" localSheetId="12">#REF!</definedName>
    <definedName name="_1quotesummaryArray178" localSheetId="9">#REF!</definedName>
    <definedName name="_1quotesummaryArray178" localSheetId="8">#REF!</definedName>
    <definedName name="_1quotesummaryArray178" localSheetId="2">#REF!</definedName>
    <definedName name="_1quotesummaryArray178" localSheetId="1">#REF!</definedName>
    <definedName name="_1quotesummaryArray178">#REF!</definedName>
    <definedName name="_1quotesummaryArray179" localSheetId="14">#REF!</definedName>
    <definedName name="_1quotesummaryArray179" localSheetId="12">#REF!</definedName>
    <definedName name="_1quotesummaryArray179" localSheetId="9">#REF!</definedName>
    <definedName name="_1quotesummaryArray179" localSheetId="8">#REF!</definedName>
    <definedName name="_1quotesummaryArray179" localSheetId="2">#REF!</definedName>
    <definedName name="_1quotesummaryArray179" localSheetId="1">#REF!</definedName>
    <definedName name="_1quotesummaryArray179">#REF!</definedName>
    <definedName name="_1quotesummaryArray180" localSheetId="14">#REF!</definedName>
    <definedName name="_1quotesummaryArray180" localSheetId="12">#REF!</definedName>
    <definedName name="_1quotesummaryArray180" localSheetId="9">#REF!</definedName>
    <definedName name="_1quotesummaryArray180" localSheetId="8">#REF!</definedName>
    <definedName name="_1quotesummaryArray180" localSheetId="2">#REF!</definedName>
    <definedName name="_1quotesummaryArray180" localSheetId="1">#REF!</definedName>
    <definedName name="_1quotesummaryArray180">#REF!</definedName>
    <definedName name="_1quotesummaryArray181" localSheetId="14">#REF!</definedName>
    <definedName name="_1quotesummaryArray181" localSheetId="12">#REF!</definedName>
    <definedName name="_1quotesummaryArray181" localSheetId="9">#REF!</definedName>
    <definedName name="_1quotesummaryArray181" localSheetId="8">#REF!</definedName>
    <definedName name="_1quotesummaryArray181" localSheetId="2">#REF!</definedName>
    <definedName name="_1quotesummaryArray181" localSheetId="1">#REF!</definedName>
    <definedName name="_1quotesummaryArray181">#REF!</definedName>
    <definedName name="_1quotesummaryArray182" localSheetId="14">#REF!</definedName>
    <definedName name="_1quotesummaryArray182" localSheetId="12">#REF!</definedName>
    <definedName name="_1quotesummaryArray182" localSheetId="9">#REF!</definedName>
    <definedName name="_1quotesummaryArray182" localSheetId="8">#REF!</definedName>
    <definedName name="_1quotesummaryArray182" localSheetId="2">#REF!</definedName>
    <definedName name="_1quotesummaryArray182" localSheetId="1">#REF!</definedName>
    <definedName name="_1quotesummaryArray182">#REF!</definedName>
    <definedName name="_1quotesummaryArray192" localSheetId="14">#REF!</definedName>
    <definedName name="_1quotesummaryArray192" localSheetId="12">#REF!</definedName>
    <definedName name="_1quotesummaryArray192" localSheetId="9">#REF!</definedName>
    <definedName name="_1quotesummaryArray192" localSheetId="8">#REF!</definedName>
    <definedName name="_1quotesummaryArray192" localSheetId="2">#REF!</definedName>
    <definedName name="_1quotesummaryArray192" localSheetId="1">#REF!</definedName>
    <definedName name="_1quotesummaryArray192">#REF!</definedName>
    <definedName name="_1quotesummaryArray193" localSheetId="14">#REF!</definedName>
    <definedName name="_1quotesummaryArray193" localSheetId="12">#REF!</definedName>
    <definedName name="_1quotesummaryArray193" localSheetId="9">#REF!</definedName>
    <definedName name="_1quotesummaryArray193" localSheetId="8">#REF!</definedName>
    <definedName name="_1quotesummaryArray193" localSheetId="2">#REF!</definedName>
    <definedName name="_1quotesummaryArray193" localSheetId="1">#REF!</definedName>
    <definedName name="_1quotesummaryArray193">#REF!</definedName>
    <definedName name="_1quotesummaryArray194" localSheetId="14">#REF!</definedName>
    <definedName name="_1quotesummaryArray194" localSheetId="12">#REF!</definedName>
    <definedName name="_1quotesummaryArray194" localSheetId="9">#REF!</definedName>
    <definedName name="_1quotesummaryArray194" localSheetId="8">#REF!</definedName>
    <definedName name="_1quotesummaryArray194" localSheetId="2">#REF!</definedName>
    <definedName name="_1quotesummaryArray194" localSheetId="1">#REF!</definedName>
    <definedName name="_1quotesummaryArray194">#REF!</definedName>
    <definedName name="_1quotesummaryArray195" localSheetId="14">#REF!</definedName>
    <definedName name="_1quotesummaryArray195" localSheetId="12">#REF!</definedName>
    <definedName name="_1quotesummaryArray195" localSheetId="9">#REF!</definedName>
    <definedName name="_1quotesummaryArray195" localSheetId="8">#REF!</definedName>
    <definedName name="_1quotesummaryArray195" localSheetId="2">#REF!</definedName>
    <definedName name="_1quotesummaryArray195" localSheetId="1">#REF!</definedName>
    <definedName name="_1quotesummaryArray195">#REF!</definedName>
    <definedName name="_1quotesummaryArray196" localSheetId="14">#REF!</definedName>
    <definedName name="_1quotesummaryArray196" localSheetId="12">#REF!</definedName>
    <definedName name="_1quotesummaryArray196" localSheetId="9">#REF!</definedName>
    <definedName name="_1quotesummaryArray196" localSheetId="8">#REF!</definedName>
    <definedName name="_1quotesummaryArray196" localSheetId="2">#REF!</definedName>
    <definedName name="_1quotesummaryArray196" localSheetId="1">#REF!</definedName>
    <definedName name="_1quotesummaryArray196">#REF!</definedName>
    <definedName name="_1quotesummaryArray197" localSheetId="14">#REF!</definedName>
    <definedName name="_1quotesummaryArray197" localSheetId="12">#REF!</definedName>
    <definedName name="_1quotesummaryArray197" localSheetId="9">#REF!</definedName>
    <definedName name="_1quotesummaryArray197" localSheetId="8">#REF!</definedName>
    <definedName name="_1quotesummaryArray197" localSheetId="2">#REF!</definedName>
    <definedName name="_1quotesummaryArray197" localSheetId="1">#REF!</definedName>
    <definedName name="_1quotesummaryArray197">#REF!</definedName>
    <definedName name="_1quotesummaryArray198" localSheetId="14">#REF!</definedName>
    <definedName name="_1quotesummaryArray198" localSheetId="12">#REF!</definedName>
    <definedName name="_1quotesummaryArray198" localSheetId="9">#REF!</definedName>
    <definedName name="_1quotesummaryArray198" localSheetId="8">#REF!</definedName>
    <definedName name="_1quotesummaryArray198" localSheetId="2">#REF!</definedName>
    <definedName name="_1quotesummaryArray198" localSheetId="1">#REF!</definedName>
    <definedName name="_1quotesummaryArray198">#REF!</definedName>
    <definedName name="_1quotesummaryArray199" localSheetId="14">#REF!</definedName>
    <definedName name="_1quotesummaryArray199" localSheetId="12">#REF!</definedName>
    <definedName name="_1quotesummaryArray199" localSheetId="9">#REF!</definedName>
    <definedName name="_1quotesummaryArray199" localSheetId="8">#REF!</definedName>
    <definedName name="_1quotesummaryArray199" localSheetId="2">#REF!</definedName>
    <definedName name="_1quotesummaryArray199" localSheetId="1">#REF!</definedName>
    <definedName name="_1quotesummaryArray199">#REF!</definedName>
    <definedName name="_1quotesummaryArray200" localSheetId="14">#REF!</definedName>
    <definedName name="_1quotesummaryArray200" localSheetId="12">#REF!</definedName>
    <definedName name="_1quotesummaryArray200" localSheetId="9">#REF!</definedName>
    <definedName name="_1quotesummaryArray200" localSheetId="8">#REF!</definedName>
    <definedName name="_1quotesummaryArray200" localSheetId="2">#REF!</definedName>
    <definedName name="_1quotesummaryArray200" localSheetId="1">#REF!</definedName>
    <definedName name="_1quotesummaryArray200">#REF!</definedName>
    <definedName name="_1quotesummaryArray201" localSheetId="14">#REF!</definedName>
    <definedName name="_1quotesummaryArray201" localSheetId="12">#REF!</definedName>
    <definedName name="_1quotesummaryArray201" localSheetId="9">#REF!</definedName>
    <definedName name="_1quotesummaryArray201" localSheetId="8">#REF!</definedName>
    <definedName name="_1quotesummaryArray201" localSheetId="2">#REF!</definedName>
    <definedName name="_1quotesummaryArray201" localSheetId="1">#REF!</definedName>
    <definedName name="_1quotesummaryArray201">#REF!</definedName>
    <definedName name="_1quotesummaryArray202" localSheetId="14">#REF!</definedName>
    <definedName name="_1quotesummaryArray202" localSheetId="12">#REF!</definedName>
    <definedName name="_1quotesummaryArray202" localSheetId="9">#REF!</definedName>
    <definedName name="_1quotesummaryArray202" localSheetId="8">#REF!</definedName>
    <definedName name="_1quotesummaryArray202" localSheetId="2">#REF!</definedName>
    <definedName name="_1quotesummaryArray202" localSheetId="1">#REF!</definedName>
    <definedName name="_1quotesummaryArray202">#REF!</definedName>
    <definedName name="_1quotesummaryArray203" localSheetId="14">#REF!</definedName>
    <definedName name="_1quotesummaryArray203" localSheetId="12">#REF!</definedName>
    <definedName name="_1quotesummaryArray203" localSheetId="9">#REF!</definedName>
    <definedName name="_1quotesummaryArray203" localSheetId="8">#REF!</definedName>
    <definedName name="_1quotesummaryArray203" localSheetId="2">#REF!</definedName>
    <definedName name="_1quotesummaryArray203" localSheetId="1">#REF!</definedName>
    <definedName name="_1quotesummaryArray203">#REF!</definedName>
    <definedName name="_1quotesummaryArray204" localSheetId="14">#REF!</definedName>
    <definedName name="_1quotesummaryArray204" localSheetId="12">#REF!</definedName>
    <definedName name="_1quotesummaryArray204" localSheetId="9">#REF!</definedName>
    <definedName name="_1quotesummaryArray204" localSheetId="8">#REF!</definedName>
    <definedName name="_1quotesummaryArray204" localSheetId="2">#REF!</definedName>
    <definedName name="_1quotesummaryArray204" localSheetId="1">#REF!</definedName>
    <definedName name="_1quotesummaryArray204">#REF!</definedName>
    <definedName name="_1quotesummaryArray205" localSheetId="14">#REF!</definedName>
    <definedName name="_1quotesummaryArray205" localSheetId="12">#REF!</definedName>
    <definedName name="_1quotesummaryArray205" localSheetId="9">#REF!</definedName>
    <definedName name="_1quotesummaryArray205" localSheetId="8">#REF!</definedName>
    <definedName name="_1quotesummaryArray205" localSheetId="2">#REF!</definedName>
    <definedName name="_1quotesummaryArray205" localSheetId="1">#REF!</definedName>
    <definedName name="_1quotesummaryArray205">#REF!</definedName>
    <definedName name="_1quotesummaryArray206" localSheetId="14">#REF!</definedName>
    <definedName name="_1quotesummaryArray206" localSheetId="12">#REF!</definedName>
    <definedName name="_1quotesummaryArray206" localSheetId="9">#REF!</definedName>
    <definedName name="_1quotesummaryArray206" localSheetId="8">#REF!</definedName>
    <definedName name="_1quotesummaryArray206" localSheetId="2">#REF!</definedName>
    <definedName name="_1quotesummaryArray206" localSheetId="1">#REF!</definedName>
    <definedName name="_1quotesummaryArray206">#REF!</definedName>
    <definedName name="_1quotesummaryArray207" localSheetId="14">#REF!</definedName>
    <definedName name="_1quotesummaryArray207" localSheetId="12">#REF!</definedName>
    <definedName name="_1quotesummaryArray207" localSheetId="9">#REF!</definedName>
    <definedName name="_1quotesummaryArray207" localSheetId="8">#REF!</definedName>
    <definedName name="_1quotesummaryArray207" localSheetId="2">#REF!</definedName>
    <definedName name="_1quotesummaryArray207" localSheetId="1">#REF!</definedName>
    <definedName name="_1quotesummaryArray207">#REF!</definedName>
    <definedName name="_1quotesummaryArray208" localSheetId="14">#REF!</definedName>
    <definedName name="_1quotesummaryArray208" localSheetId="12">#REF!</definedName>
    <definedName name="_1quotesummaryArray208" localSheetId="9">#REF!</definedName>
    <definedName name="_1quotesummaryArray208" localSheetId="8">#REF!</definedName>
    <definedName name="_1quotesummaryArray208" localSheetId="2">#REF!</definedName>
    <definedName name="_1quotesummaryArray208" localSheetId="1">#REF!</definedName>
    <definedName name="_1quotesummaryArray208">#REF!</definedName>
    <definedName name="_1quotesummaryArray209" localSheetId="14">#REF!</definedName>
    <definedName name="_1quotesummaryArray209" localSheetId="12">#REF!</definedName>
    <definedName name="_1quotesummaryArray209" localSheetId="9">#REF!</definedName>
    <definedName name="_1quotesummaryArray209" localSheetId="8">#REF!</definedName>
    <definedName name="_1quotesummaryArray209" localSheetId="2">#REF!</definedName>
    <definedName name="_1quotesummaryArray209" localSheetId="1">#REF!</definedName>
    <definedName name="_1quotesummaryArray209">#REF!</definedName>
    <definedName name="_1quotesummaryArray210" localSheetId="14">#REF!</definedName>
    <definedName name="_1quotesummaryArray210" localSheetId="12">#REF!</definedName>
    <definedName name="_1quotesummaryArray210" localSheetId="9">#REF!</definedName>
    <definedName name="_1quotesummaryArray210" localSheetId="8">#REF!</definedName>
    <definedName name="_1quotesummaryArray210" localSheetId="2">#REF!</definedName>
    <definedName name="_1quotesummaryArray210" localSheetId="1">#REF!</definedName>
    <definedName name="_1quotesummaryArray210">#REF!</definedName>
    <definedName name="_1quotesummaryArray211" localSheetId="14">#REF!</definedName>
    <definedName name="_1quotesummaryArray211" localSheetId="12">#REF!</definedName>
    <definedName name="_1quotesummaryArray211" localSheetId="9">#REF!</definedName>
    <definedName name="_1quotesummaryArray211" localSheetId="8">#REF!</definedName>
    <definedName name="_1quotesummaryArray211" localSheetId="2">#REF!</definedName>
    <definedName name="_1quotesummaryArray211" localSheetId="1">#REF!</definedName>
    <definedName name="_1quotesummaryArray211">#REF!</definedName>
    <definedName name="_1quotesummaryArray212" localSheetId="14">#REF!</definedName>
    <definedName name="_1quotesummaryArray212" localSheetId="12">#REF!</definedName>
    <definedName name="_1quotesummaryArray212" localSheetId="9">#REF!</definedName>
    <definedName name="_1quotesummaryArray212" localSheetId="8">#REF!</definedName>
    <definedName name="_1quotesummaryArray212" localSheetId="2">#REF!</definedName>
    <definedName name="_1quotesummaryArray212" localSheetId="1">#REF!</definedName>
    <definedName name="_1quotesummaryArray212">#REF!</definedName>
    <definedName name="_1quotesummaryArray213" localSheetId="14">#REF!</definedName>
    <definedName name="_1quotesummaryArray213" localSheetId="12">#REF!</definedName>
    <definedName name="_1quotesummaryArray213" localSheetId="9">#REF!</definedName>
    <definedName name="_1quotesummaryArray213" localSheetId="8">#REF!</definedName>
    <definedName name="_1quotesummaryArray213" localSheetId="2">#REF!</definedName>
    <definedName name="_1quotesummaryArray213" localSheetId="1">#REF!</definedName>
    <definedName name="_1quotesummaryArray213">#REF!</definedName>
    <definedName name="_1quotesummaryArray214" localSheetId="14">#REF!</definedName>
    <definedName name="_1quotesummaryArray214" localSheetId="12">#REF!</definedName>
    <definedName name="_1quotesummaryArray214" localSheetId="9">#REF!</definedName>
    <definedName name="_1quotesummaryArray214" localSheetId="8">#REF!</definedName>
    <definedName name="_1quotesummaryArray214" localSheetId="2">#REF!</definedName>
    <definedName name="_1quotesummaryArray214" localSheetId="1">#REF!</definedName>
    <definedName name="_1quotesummaryArray214">#REF!</definedName>
    <definedName name="_1quotesummaryArray215" localSheetId="14">#REF!</definedName>
    <definedName name="_1quotesummaryArray215" localSheetId="12">#REF!</definedName>
    <definedName name="_1quotesummaryArray215" localSheetId="9">#REF!</definedName>
    <definedName name="_1quotesummaryArray215" localSheetId="8">#REF!</definedName>
    <definedName name="_1quotesummaryArray215" localSheetId="2">#REF!</definedName>
    <definedName name="_1quotesummaryArray215" localSheetId="1">#REF!</definedName>
    <definedName name="_1quotesummaryArray215">#REF!</definedName>
    <definedName name="_1quotesummaryArray216" localSheetId="14">#REF!</definedName>
    <definedName name="_1quotesummaryArray216" localSheetId="12">#REF!</definedName>
    <definedName name="_1quotesummaryArray216" localSheetId="9">#REF!</definedName>
    <definedName name="_1quotesummaryArray216" localSheetId="8">#REF!</definedName>
    <definedName name="_1quotesummaryArray216" localSheetId="2">#REF!</definedName>
    <definedName name="_1quotesummaryArray216" localSheetId="1">#REF!</definedName>
    <definedName name="_1quotesummaryArray216">#REF!</definedName>
    <definedName name="_1quotesummaryArray217" localSheetId="14">#REF!</definedName>
    <definedName name="_1quotesummaryArray217" localSheetId="12">#REF!</definedName>
    <definedName name="_1quotesummaryArray217" localSheetId="9">#REF!</definedName>
    <definedName name="_1quotesummaryArray217" localSheetId="8">#REF!</definedName>
    <definedName name="_1quotesummaryArray217" localSheetId="2">#REF!</definedName>
    <definedName name="_1quotesummaryArray217" localSheetId="1">#REF!</definedName>
    <definedName name="_1quotesummaryArray217">#REF!</definedName>
    <definedName name="_1quotesummaryArray218" localSheetId="14">#REF!</definedName>
    <definedName name="_1quotesummaryArray218" localSheetId="12">#REF!</definedName>
    <definedName name="_1quotesummaryArray218" localSheetId="9">#REF!</definedName>
    <definedName name="_1quotesummaryArray218" localSheetId="8">#REF!</definedName>
    <definedName name="_1quotesummaryArray218" localSheetId="2">#REF!</definedName>
    <definedName name="_1quotesummaryArray218" localSheetId="1">#REF!</definedName>
    <definedName name="_1quotesummaryArray218">#REF!</definedName>
    <definedName name="_1quotesummaryArray219" localSheetId="14">#REF!</definedName>
    <definedName name="_1quotesummaryArray219" localSheetId="12">#REF!</definedName>
    <definedName name="_1quotesummaryArray219" localSheetId="9">#REF!</definedName>
    <definedName name="_1quotesummaryArray219" localSheetId="8">#REF!</definedName>
    <definedName name="_1quotesummaryArray219" localSheetId="2">#REF!</definedName>
    <definedName name="_1quotesummaryArray219" localSheetId="1">#REF!</definedName>
    <definedName name="_1quotesummaryArray219">#REF!</definedName>
    <definedName name="_1quotesummaryArray220" localSheetId="14">#REF!</definedName>
    <definedName name="_1quotesummaryArray220" localSheetId="12">#REF!</definedName>
    <definedName name="_1quotesummaryArray220" localSheetId="9">#REF!</definedName>
    <definedName name="_1quotesummaryArray220" localSheetId="8">#REF!</definedName>
    <definedName name="_1quotesummaryArray220" localSheetId="2">#REF!</definedName>
    <definedName name="_1quotesummaryArray220" localSheetId="1">#REF!</definedName>
    <definedName name="_1quotesummaryArray220">#REF!</definedName>
    <definedName name="_1quotesummaryArray221" localSheetId="14">#REF!</definedName>
    <definedName name="_1quotesummaryArray221" localSheetId="12">#REF!</definedName>
    <definedName name="_1quotesummaryArray221" localSheetId="9">#REF!</definedName>
    <definedName name="_1quotesummaryArray221" localSheetId="8">#REF!</definedName>
    <definedName name="_1quotesummaryArray221" localSheetId="2">#REF!</definedName>
    <definedName name="_1quotesummaryArray221" localSheetId="1">#REF!</definedName>
    <definedName name="_1quotesummaryArray221">#REF!</definedName>
    <definedName name="_1quotesummaryArray222" localSheetId="14">#REF!</definedName>
    <definedName name="_1quotesummaryArray222" localSheetId="12">#REF!</definedName>
    <definedName name="_1quotesummaryArray222" localSheetId="9">#REF!</definedName>
    <definedName name="_1quotesummaryArray222" localSheetId="8">#REF!</definedName>
    <definedName name="_1quotesummaryArray222" localSheetId="2">#REF!</definedName>
    <definedName name="_1quotesummaryArray222" localSheetId="1">#REF!</definedName>
    <definedName name="_1quotesummaryArray222">#REF!</definedName>
    <definedName name="_1quotesummaryArray223" localSheetId="14">#REF!</definedName>
    <definedName name="_1quotesummaryArray223" localSheetId="12">#REF!</definedName>
    <definedName name="_1quotesummaryArray223" localSheetId="9">#REF!</definedName>
    <definedName name="_1quotesummaryArray223" localSheetId="8">#REF!</definedName>
    <definedName name="_1quotesummaryArray223" localSheetId="2">#REF!</definedName>
    <definedName name="_1quotesummaryArray223" localSheetId="1">#REF!</definedName>
    <definedName name="_1quotesummaryArray223">#REF!</definedName>
    <definedName name="_1quotesummaryArray224" localSheetId="14">#REF!</definedName>
    <definedName name="_1quotesummaryArray224" localSheetId="12">#REF!</definedName>
    <definedName name="_1quotesummaryArray224" localSheetId="9">#REF!</definedName>
    <definedName name="_1quotesummaryArray224" localSheetId="8">#REF!</definedName>
    <definedName name="_1quotesummaryArray224" localSheetId="2">#REF!</definedName>
    <definedName name="_1quotesummaryArray224" localSheetId="1">#REF!</definedName>
    <definedName name="_1quotesummaryArray224">#REF!</definedName>
    <definedName name="_1quotesummaryArray88" localSheetId="14">#REF!</definedName>
    <definedName name="_1quotesummaryArray88" localSheetId="12">#REF!</definedName>
    <definedName name="_1quotesummaryArray88" localSheetId="9">#REF!</definedName>
    <definedName name="_1quotesummaryArray88" localSheetId="8">#REF!</definedName>
    <definedName name="_1quotesummaryArray88" localSheetId="2">#REF!</definedName>
    <definedName name="_1quotesummaryArray88" localSheetId="1">#REF!</definedName>
    <definedName name="_1quotesummaryArray88">#REF!</definedName>
    <definedName name="_1quotesummaryArray9" localSheetId="12">#REF!</definedName>
    <definedName name="_1quotesummaryArray9" localSheetId="9">#REF!</definedName>
    <definedName name="_1quotesummaryArray9" localSheetId="8">#REF!</definedName>
    <definedName name="_1quotesummaryArray9" localSheetId="2">#REF!</definedName>
    <definedName name="_1quotesummaryArray9" localSheetId="1">#REF!</definedName>
    <definedName name="_1quotesummaryArray9">#REF!</definedName>
    <definedName name="_1quotesummaryArray91" localSheetId="14">#REF!</definedName>
    <definedName name="_1quotesummaryArray91" localSheetId="12">#REF!</definedName>
    <definedName name="_1quotesummaryArray91" localSheetId="9">#REF!</definedName>
    <definedName name="_1quotesummaryArray91" localSheetId="8">#REF!</definedName>
    <definedName name="_1quotesummaryArray91" localSheetId="2">#REF!</definedName>
    <definedName name="_1quotesummaryArray91" localSheetId="1">#REF!</definedName>
    <definedName name="_1quotesummaryArray91">#REF!</definedName>
    <definedName name="_1quotesummaryArray95" localSheetId="14">#REF!</definedName>
    <definedName name="_1quotesummaryArray95" localSheetId="12">#REF!</definedName>
    <definedName name="_1quotesummaryArray95" localSheetId="9">#REF!</definedName>
    <definedName name="_1quotesummaryArray95" localSheetId="8">#REF!</definedName>
    <definedName name="_1quotesummaryArray95" localSheetId="2">#REF!</definedName>
    <definedName name="_1quotesummaryArray95" localSheetId="1">#REF!</definedName>
    <definedName name="_1quotesummaryArray95">#REF!</definedName>
    <definedName name="_1quotesummaryArray96" localSheetId="14">#REF!</definedName>
    <definedName name="_1quotesummaryArray96" localSheetId="12">#REF!</definedName>
    <definedName name="_1quotesummaryArray96" localSheetId="9">#REF!</definedName>
    <definedName name="_1quotesummaryArray96" localSheetId="8">#REF!</definedName>
    <definedName name="_1quotesummaryArray96" localSheetId="2">#REF!</definedName>
    <definedName name="_1quotesummaryArray96" localSheetId="1">#REF!</definedName>
    <definedName name="_1quotesummaryArray96">#REF!</definedName>
    <definedName name="_1S" localSheetId="14">#REF!</definedName>
    <definedName name="_1S" localSheetId="12">#REF!</definedName>
    <definedName name="_1S" localSheetId="9">#REF!</definedName>
    <definedName name="_1S" localSheetId="8">#REF!</definedName>
    <definedName name="_1S" localSheetId="2">#REF!</definedName>
    <definedName name="_1S" localSheetId="1">#REF!</definedName>
    <definedName name="_1S">#REF!</definedName>
    <definedName name="_1S.AMERICA">#N/A</definedName>
    <definedName name="_1TWN">#N/A</definedName>
    <definedName name="_1XSMT_Line">#N/A</definedName>
    <definedName name="_2" localSheetId="14">#REF!</definedName>
    <definedName name="_2" localSheetId="12">#REF!</definedName>
    <definedName name="_2" localSheetId="9">#REF!</definedName>
    <definedName name="_2" localSheetId="8">#REF!</definedName>
    <definedName name="_2" localSheetId="2">#REF!</definedName>
    <definedName name="_2" localSheetId="1">#REF!</definedName>
    <definedName name="_2">#REF!</definedName>
    <definedName name="_2." localSheetId="14">#REF!</definedName>
    <definedName name="_2." localSheetId="12">#REF!</definedName>
    <definedName name="_2." localSheetId="9">#REF!</definedName>
    <definedName name="_2." localSheetId="8">#REF!</definedName>
    <definedName name="_2." localSheetId="2">#REF!</definedName>
    <definedName name="_2." localSheetId="1">#REF!</definedName>
    <definedName name="_2.">#REF!</definedName>
    <definedName name="_250T" localSheetId="14">#REF!</definedName>
    <definedName name="_250T" localSheetId="12">#REF!</definedName>
    <definedName name="_250T" localSheetId="9">#REF!</definedName>
    <definedName name="_250T" localSheetId="8">#REF!</definedName>
    <definedName name="_250T" localSheetId="2">#REF!</definedName>
    <definedName name="_250T" localSheetId="1">#REF!</definedName>
    <definedName name="_250T">#REF!</definedName>
    <definedName name="_2C" localSheetId="14">#REF!</definedName>
    <definedName name="_2C" localSheetId="12">#REF!</definedName>
    <definedName name="_2C" localSheetId="9">#REF!</definedName>
    <definedName name="_2C" localSheetId="8">#REF!</definedName>
    <definedName name="_2C" localSheetId="2">#REF!</definedName>
    <definedName name="_2C" localSheetId="1">#REF!</definedName>
    <definedName name="_2C">#REF!</definedName>
    <definedName name="_2D820_"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2D820_"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2D820_"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2D820_"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2D820_"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2D820_"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2D820_"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2D820_"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2D820_"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2GB_Drive" localSheetId="14">#REF!</definedName>
    <definedName name="_2GB_Drive" localSheetId="12">#REF!</definedName>
    <definedName name="_2GB_Drive" localSheetId="9">#REF!</definedName>
    <definedName name="_2GB_Drive" localSheetId="8">#REF!</definedName>
    <definedName name="_2GB_Drive" localSheetId="2">#REF!</definedName>
    <definedName name="_2GB_Drive" localSheetId="1">#REF!</definedName>
    <definedName name="_2GB_Drive">#REF!</definedName>
    <definedName name="_2H" localSheetId="14">#REF!</definedName>
    <definedName name="_2H" localSheetId="12">#REF!</definedName>
    <definedName name="_2H" localSheetId="9">#REF!</definedName>
    <definedName name="_2H" localSheetId="8">#REF!</definedName>
    <definedName name="_2H" localSheetId="2">#REF!</definedName>
    <definedName name="_2H" localSheetId="1">#REF!</definedName>
    <definedName name="_2H">#REF!</definedName>
    <definedName name="_2J" localSheetId="14">#REF!</definedName>
    <definedName name="_2J" localSheetId="12">#REF!</definedName>
    <definedName name="_2J" localSheetId="9">#REF!</definedName>
    <definedName name="_2J" localSheetId="8">#REF!</definedName>
    <definedName name="_2J" localSheetId="2">#REF!</definedName>
    <definedName name="_2J" localSheetId="1">#REF!</definedName>
    <definedName name="_2J">#REF!</definedName>
    <definedName name="_2M" localSheetId="14">#REF!</definedName>
    <definedName name="_2M" localSheetId="12">#REF!</definedName>
    <definedName name="_2M" localSheetId="9">#REF!</definedName>
    <definedName name="_2M" localSheetId="8">#REF!</definedName>
    <definedName name="_2M" localSheetId="2">#REF!</definedName>
    <definedName name="_2M" localSheetId="1">#REF!</definedName>
    <definedName name="_2M">#REF!</definedName>
    <definedName name="_2nd_process" localSheetId="14">#REF!</definedName>
    <definedName name="_2nd_process" localSheetId="12">#REF!</definedName>
    <definedName name="_2nd_process" localSheetId="9">#REF!</definedName>
    <definedName name="_2nd_process" localSheetId="8">#REF!</definedName>
    <definedName name="_2nd_process" localSheetId="2">#REF!</definedName>
    <definedName name="_2nd_process" localSheetId="1">#REF!</definedName>
    <definedName name="_2nd_process">#REF!</definedName>
    <definedName name="_2S" localSheetId="14">#REF!</definedName>
    <definedName name="_2S" localSheetId="12">#REF!</definedName>
    <definedName name="_2S" localSheetId="9">#REF!</definedName>
    <definedName name="_2S" localSheetId="8">#REF!</definedName>
    <definedName name="_2S" localSheetId="2">#REF!</definedName>
    <definedName name="_2S" localSheetId="1">#REF!</definedName>
    <definedName name="_2S">#REF!</definedName>
    <definedName name="_3" localSheetId="14">#REF!</definedName>
    <definedName name="_3" localSheetId="12">#REF!</definedName>
    <definedName name="_3" localSheetId="9">#REF!</definedName>
    <definedName name="_3" localSheetId="8">#REF!</definedName>
    <definedName name="_3" localSheetId="2">#REF!</definedName>
    <definedName name="_3" localSheetId="1">#REF!</definedName>
    <definedName name="_3">#REF!</definedName>
    <definedName name="_3_Button_Mouse" localSheetId="14">#REF!</definedName>
    <definedName name="_3_Button_Mouse" localSheetId="12">#REF!</definedName>
    <definedName name="_3_Button_Mouse" localSheetId="9">#REF!</definedName>
    <definedName name="_3_Button_Mouse" localSheetId="8">#REF!</definedName>
    <definedName name="_3_Button_Mouse" localSheetId="2">#REF!</definedName>
    <definedName name="_3_Button_Mouse" localSheetId="1">#REF!</definedName>
    <definedName name="_3_Button_Mouse">#REF!</definedName>
    <definedName name="_32MB_RAM" localSheetId="14">#REF!</definedName>
    <definedName name="_32MB_RAM" localSheetId="12">#REF!</definedName>
    <definedName name="_32MB_RAM" localSheetId="9">#REF!</definedName>
    <definedName name="_32MB_RAM" localSheetId="8">#REF!</definedName>
    <definedName name="_32MB_RAM" localSheetId="2">#REF!</definedName>
    <definedName name="_32MB_RAM" localSheetId="1">#REF!</definedName>
    <definedName name="_32MB_RAM">#REF!</definedName>
    <definedName name="_350T" localSheetId="14">#REF!</definedName>
    <definedName name="_350T" localSheetId="12">#REF!</definedName>
    <definedName name="_350T" localSheetId="9">#REF!</definedName>
    <definedName name="_350T" localSheetId="8">#REF!</definedName>
    <definedName name="_350T" localSheetId="2">#REF!</definedName>
    <definedName name="_350T" localSheetId="1">#REF!</definedName>
    <definedName name="_350T">#REF!</definedName>
    <definedName name="_3C" localSheetId="14">#REF!</definedName>
    <definedName name="_3C" localSheetId="12">#REF!</definedName>
    <definedName name="_3C" localSheetId="9">#REF!</definedName>
    <definedName name="_3C" localSheetId="8">#REF!</definedName>
    <definedName name="_3C" localSheetId="2">#REF!</definedName>
    <definedName name="_3C" localSheetId="1">#REF!</definedName>
    <definedName name="_3C">#REF!</definedName>
    <definedName name="_3D_Graphics1" localSheetId="14">#REF!</definedName>
    <definedName name="_3D_Graphics1" localSheetId="12">#REF!</definedName>
    <definedName name="_3D_Graphics1" localSheetId="9">#REF!</definedName>
    <definedName name="_3D_Graphics1" localSheetId="8">#REF!</definedName>
    <definedName name="_3D_Graphics1" localSheetId="2">#REF!</definedName>
    <definedName name="_3D_Graphics1" localSheetId="1">#REF!</definedName>
    <definedName name="_3D_Graphics1">#REF!</definedName>
    <definedName name="_3D_Graphics2" localSheetId="14">#REF!</definedName>
    <definedName name="_3D_Graphics2" localSheetId="12">#REF!</definedName>
    <definedName name="_3D_Graphics2" localSheetId="9">#REF!</definedName>
    <definedName name="_3D_Graphics2" localSheetId="8">#REF!</definedName>
    <definedName name="_3D_Graphics2" localSheetId="2">#REF!</definedName>
    <definedName name="_3D_Graphics2" localSheetId="1">#REF!</definedName>
    <definedName name="_3D_Graphics2">#REF!</definedName>
    <definedName name="_3H" localSheetId="14">#REF!</definedName>
    <definedName name="_3H" localSheetId="12">#REF!</definedName>
    <definedName name="_3H" localSheetId="9">#REF!</definedName>
    <definedName name="_3H" localSheetId="8">#REF!</definedName>
    <definedName name="_3H" localSheetId="2">#REF!</definedName>
    <definedName name="_3H" localSheetId="1">#REF!</definedName>
    <definedName name="_3H">#REF!</definedName>
    <definedName name="_3J" localSheetId="14">#REF!</definedName>
    <definedName name="_3J" localSheetId="12">#REF!</definedName>
    <definedName name="_3J" localSheetId="9">#REF!</definedName>
    <definedName name="_3J" localSheetId="8">#REF!</definedName>
    <definedName name="_3J" localSheetId="2">#REF!</definedName>
    <definedName name="_3J" localSheetId="1">#REF!</definedName>
    <definedName name="_3J">#REF!</definedName>
    <definedName name="_3M" localSheetId="14">#REF!</definedName>
    <definedName name="_3M" localSheetId="12">#REF!</definedName>
    <definedName name="_3M" localSheetId="9">#REF!</definedName>
    <definedName name="_3M" localSheetId="8">#REF!</definedName>
    <definedName name="_3M" localSheetId="2">#REF!</definedName>
    <definedName name="_3M" localSheetId="1">#REF!</definedName>
    <definedName name="_3M">#REF!</definedName>
    <definedName name="_3S" localSheetId="14">#REF!</definedName>
    <definedName name="_3S" localSheetId="12">#REF!</definedName>
    <definedName name="_3S" localSheetId="9">#REF!</definedName>
    <definedName name="_3S" localSheetId="8">#REF!</definedName>
    <definedName name="_3S" localSheetId="2">#REF!</definedName>
    <definedName name="_3S" localSheetId="1">#REF!</definedName>
    <definedName name="_3S">#REF!</definedName>
    <definedName name="_3Z720_"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3Z720_"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3Z720_"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3Z720_"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3Z720_"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3Z720_"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3Z720_"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3Z720_"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3Z720_"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4" localSheetId="14">#REF!</definedName>
    <definedName name="_4" localSheetId="12">#REF!</definedName>
    <definedName name="_4" localSheetId="9">#REF!</definedName>
    <definedName name="_4" localSheetId="8">#REF!</definedName>
    <definedName name="_4" localSheetId="2">#REF!</definedName>
    <definedName name="_4" localSheetId="1">#REF!</definedName>
    <definedName name="_4">#REF!</definedName>
    <definedName name="_450T" localSheetId="14">#REF!</definedName>
    <definedName name="_450T" localSheetId="12">#REF!</definedName>
    <definedName name="_450T" localSheetId="9">#REF!</definedName>
    <definedName name="_450T" localSheetId="8">#REF!</definedName>
    <definedName name="_450T" localSheetId="2">#REF!</definedName>
    <definedName name="_450T" localSheetId="1">#REF!</definedName>
    <definedName name="_450T">#REF!</definedName>
    <definedName name="_4C_1" localSheetId="14">#REF!</definedName>
    <definedName name="_4C_1" localSheetId="12">#REF!</definedName>
    <definedName name="_4C_1" localSheetId="9">#REF!</definedName>
    <definedName name="_4C_1" localSheetId="8">#REF!</definedName>
    <definedName name="_4C_1" localSheetId="2">#REF!</definedName>
    <definedName name="_4C_1" localSheetId="1">#REF!</definedName>
    <definedName name="_4C_1">#REF!</definedName>
    <definedName name="_4C_2" localSheetId="14">#REF!</definedName>
    <definedName name="_4C_2" localSheetId="12">#REF!</definedName>
    <definedName name="_4C_2" localSheetId="9">#REF!</definedName>
    <definedName name="_4C_2" localSheetId="8">#REF!</definedName>
    <definedName name="_4C_2" localSheetId="2">#REF!</definedName>
    <definedName name="_4C_2" localSheetId="1">#REF!</definedName>
    <definedName name="_4C_2">#REF!</definedName>
    <definedName name="_4C_3" localSheetId="14">#REF!</definedName>
    <definedName name="_4C_3" localSheetId="12">#REF!</definedName>
    <definedName name="_4C_3" localSheetId="9">#REF!</definedName>
    <definedName name="_4C_3" localSheetId="8">#REF!</definedName>
    <definedName name="_4C_3" localSheetId="2">#REF!</definedName>
    <definedName name="_4C_3" localSheetId="1">#REF!</definedName>
    <definedName name="_4C_3">#REF!</definedName>
    <definedName name="_4GB_Drive" localSheetId="14">#REF!</definedName>
    <definedName name="_4GB_Drive" localSheetId="12">#REF!</definedName>
    <definedName name="_4GB_Drive" localSheetId="9">#REF!</definedName>
    <definedName name="_4GB_Drive" localSheetId="8">#REF!</definedName>
    <definedName name="_4GB_Drive" localSheetId="2">#REF!</definedName>
    <definedName name="_4GB_Drive" localSheetId="1">#REF!</definedName>
    <definedName name="_4GB_Drive">#REF!</definedName>
    <definedName name="_4J" localSheetId="14">#REF!</definedName>
    <definedName name="_4J" localSheetId="12">#REF!</definedName>
    <definedName name="_4J" localSheetId="9">#REF!</definedName>
    <definedName name="_4J" localSheetId="8">#REF!</definedName>
    <definedName name="_4J" localSheetId="2">#REF!</definedName>
    <definedName name="_4J" localSheetId="1">#REF!</definedName>
    <definedName name="_4J">#REF!</definedName>
    <definedName name="_4M" localSheetId="14">#REF!</definedName>
    <definedName name="_4M" localSheetId="12">#REF!</definedName>
    <definedName name="_4M" localSheetId="9">#REF!</definedName>
    <definedName name="_4M" localSheetId="8">#REF!</definedName>
    <definedName name="_4M" localSheetId="2">#REF!</definedName>
    <definedName name="_4M" localSheetId="1">#REF!</definedName>
    <definedName name="_4M">#REF!</definedName>
    <definedName name="_4S" localSheetId="14">#REF!</definedName>
    <definedName name="_4S" localSheetId="12">#REF!</definedName>
    <definedName name="_4S" localSheetId="9">#REF!</definedName>
    <definedName name="_4S" localSheetId="8">#REF!</definedName>
    <definedName name="_4S" localSheetId="2">#REF!</definedName>
    <definedName name="_4S" localSheetId="1">#REF!</definedName>
    <definedName name="_4S">#REF!</definedName>
    <definedName name="_4topandbtmsidesmtArray1" localSheetId="14">#REF!</definedName>
    <definedName name="_4topandbtmsidesmtArray1" localSheetId="12">#REF!</definedName>
    <definedName name="_4topandbtmsidesmtArray1" localSheetId="9">#REF!</definedName>
    <definedName name="_4topandbtmsidesmtArray1" localSheetId="8">#REF!</definedName>
    <definedName name="_4topandbtmsidesmtArray1" localSheetId="2">#REF!</definedName>
    <definedName name="_4topandbtmsidesmtArray1" localSheetId="1">#REF!</definedName>
    <definedName name="_4topandbtmsidesmtArray1">#REF!</definedName>
    <definedName name="_4topandbtmsidesmtArray10" localSheetId="14">#REF!</definedName>
    <definedName name="_4topandbtmsidesmtArray10" localSheetId="12">#REF!</definedName>
    <definedName name="_4topandbtmsidesmtArray10" localSheetId="9">#REF!</definedName>
    <definedName name="_4topandbtmsidesmtArray10" localSheetId="8">#REF!</definedName>
    <definedName name="_4topandbtmsidesmtArray10" localSheetId="2">#REF!</definedName>
    <definedName name="_4topandbtmsidesmtArray10" localSheetId="1">#REF!</definedName>
    <definedName name="_4topandbtmsidesmtArray10">#REF!</definedName>
    <definedName name="_4topandbtmsidesmtArray100" localSheetId="14">#REF!</definedName>
    <definedName name="_4topandbtmsidesmtArray100" localSheetId="12">#REF!</definedName>
    <definedName name="_4topandbtmsidesmtArray100" localSheetId="9">#REF!</definedName>
    <definedName name="_4topandbtmsidesmtArray100" localSheetId="8">#REF!</definedName>
    <definedName name="_4topandbtmsidesmtArray100" localSheetId="2">#REF!</definedName>
    <definedName name="_4topandbtmsidesmtArray100" localSheetId="1">#REF!</definedName>
    <definedName name="_4topandbtmsidesmtArray100">#REF!</definedName>
    <definedName name="_4topandbtmsidesmtArray101" localSheetId="12">#REF!</definedName>
    <definedName name="_4topandbtmsidesmtArray101" localSheetId="9">#REF!</definedName>
    <definedName name="_4topandbtmsidesmtArray101" localSheetId="8">#REF!</definedName>
    <definedName name="_4topandbtmsidesmtArray101" localSheetId="2">#REF!</definedName>
    <definedName name="_4topandbtmsidesmtArray101" localSheetId="1">#REF!</definedName>
    <definedName name="_4topandbtmsidesmtArray101">#REF!</definedName>
    <definedName name="_4topandbtmsidesmtArray102" localSheetId="14">#REF!</definedName>
    <definedName name="_4topandbtmsidesmtArray102" localSheetId="12">#REF!</definedName>
    <definedName name="_4topandbtmsidesmtArray102" localSheetId="9">#REF!</definedName>
    <definedName name="_4topandbtmsidesmtArray102" localSheetId="8">#REF!</definedName>
    <definedName name="_4topandbtmsidesmtArray102" localSheetId="2">#REF!</definedName>
    <definedName name="_4topandbtmsidesmtArray102" localSheetId="1">#REF!</definedName>
    <definedName name="_4topandbtmsidesmtArray102">#REF!</definedName>
    <definedName name="_4topandbtmsidesmtArray103" localSheetId="14">#REF!</definedName>
    <definedName name="_4topandbtmsidesmtArray103" localSheetId="12">#REF!</definedName>
    <definedName name="_4topandbtmsidesmtArray103" localSheetId="9">#REF!</definedName>
    <definedName name="_4topandbtmsidesmtArray103" localSheetId="8">#REF!</definedName>
    <definedName name="_4topandbtmsidesmtArray103" localSheetId="2">#REF!</definedName>
    <definedName name="_4topandbtmsidesmtArray103" localSheetId="1">#REF!</definedName>
    <definedName name="_4topandbtmsidesmtArray103">#REF!</definedName>
    <definedName name="_4topandbtmsidesmtArray11" localSheetId="14">#REF!</definedName>
    <definedName name="_4topandbtmsidesmtArray11" localSheetId="12">#REF!</definedName>
    <definedName name="_4topandbtmsidesmtArray11" localSheetId="9">#REF!</definedName>
    <definedName name="_4topandbtmsidesmtArray11" localSheetId="8">#REF!</definedName>
    <definedName name="_4topandbtmsidesmtArray11" localSheetId="2">#REF!</definedName>
    <definedName name="_4topandbtmsidesmtArray11" localSheetId="1">#REF!</definedName>
    <definedName name="_4topandbtmsidesmtArray11">#REF!</definedName>
    <definedName name="_4topandbtmsidesmtArray12" localSheetId="14">#REF!</definedName>
    <definedName name="_4topandbtmsidesmtArray12" localSheetId="12">#REF!</definedName>
    <definedName name="_4topandbtmsidesmtArray12" localSheetId="9">#REF!</definedName>
    <definedName name="_4topandbtmsidesmtArray12" localSheetId="8">#REF!</definedName>
    <definedName name="_4topandbtmsidesmtArray12" localSheetId="2">#REF!</definedName>
    <definedName name="_4topandbtmsidesmtArray12" localSheetId="1">#REF!</definedName>
    <definedName name="_4topandbtmsidesmtArray12">#REF!</definedName>
    <definedName name="_4topandbtmsidesmtArray13" localSheetId="14">#REF!</definedName>
    <definedName name="_4topandbtmsidesmtArray13" localSheetId="12">#REF!</definedName>
    <definedName name="_4topandbtmsidesmtArray13" localSheetId="9">#REF!</definedName>
    <definedName name="_4topandbtmsidesmtArray13" localSheetId="8">#REF!</definedName>
    <definedName name="_4topandbtmsidesmtArray13" localSheetId="2">#REF!</definedName>
    <definedName name="_4topandbtmsidesmtArray13" localSheetId="1">#REF!</definedName>
    <definedName name="_4topandbtmsidesmtArray13">#REF!</definedName>
    <definedName name="_4topandbtmsidesmtArray14" localSheetId="14">#REF!</definedName>
    <definedName name="_4topandbtmsidesmtArray14" localSheetId="12">#REF!</definedName>
    <definedName name="_4topandbtmsidesmtArray14" localSheetId="9">#REF!</definedName>
    <definedName name="_4topandbtmsidesmtArray14" localSheetId="8">#REF!</definedName>
    <definedName name="_4topandbtmsidesmtArray14" localSheetId="2">#REF!</definedName>
    <definedName name="_4topandbtmsidesmtArray14" localSheetId="1">#REF!</definedName>
    <definedName name="_4topandbtmsidesmtArray14">#REF!</definedName>
    <definedName name="_4topandbtmsidesmtArray15" localSheetId="14">#REF!</definedName>
    <definedName name="_4topandbtmsidesmtArray15" localSheetId="12">#REF!</definedName>
    <definedName name="_4topandbtmsidesmtArray15" localSheetId="9">#REF!</definedName>
    <definedName name="_4topandbtmsidesmtArray15" localSheetId="8">#REF!</definedName>
    <definedName name="_4topandbtmsidesmtArray15" localSheetId="2">#REF!</definedName>
    <definedName name="_4topandbtmsidesmtArray15" localSheetId="1">#REF!</definedName>
    <definedName name="_4topandbtmsidesmtArray15">#REF!</definedName>
    <definedName name="_4topandbtmsidesmtArray16" localSheetId="14">#REF!</definedName>
    <definedName name="_4topandbtmsidesmtArray16" localSheetId="12">#REF!</definedName>
    <definedName name="_4topandbtmsidesmtArray16" localSheetId="9">#REF!</definedName>
    <definedName name="_4topandbtmsidesmtArray16" localSheetId="8">#REF!</definedName>
    <definedName name="_4topandbtmsidesmtArray16" localSheetId="2">#REF!</definedName>
    <definedName name="_4topandbtmsidesmtArray16" localSheetId="1">#REF!</definedName>
    <definedName name="_4topandbtmsidesmtArray16">#REF!</definedName>
    <definedName name="_4topandbtmsidesmtArray17" localSheetId="14">#REF!</definedName>
    <definedName name="_4topandbtmsidesmtArray17" localSheetId="12">#REF!</definedName>
    <definedName name="_4topandbtmsidesmtArray17" localSheetId="9">#REF!</definedName>
    <definedName name="_4topandbtmsidesmtArray17" localSheetId="8">#REF!</definedName>
    <definedName name="_4topandbtmsidesmtArray17" localSheetId="2">#REF!</definedName>
    <definedName name="_4topandbtmsidesmtArray17" localSheetId="1">#REF!</definedName>
    <definedName name="_4topandbtmsidesmtArray17">#REF!</definedName>
    <definedName name="_4topandbtmsidesmtArray18" localSheetId="14">#REF!</definedName>
    <definedName name="_4topandbtmsidesmtArray18" localSheetId="12">#REF!</definedName>
    <definedName name="_4topandbtmsidesmtArray18" localSheetId="9">#REF!</definedName>
    <definedName name="_4topandbtmsidesmtArray18" localSheetId="8">#REF!</definedName>
    <definedName name="_4topandbtmsidesmtArray18" localSheetId="2">#REF!</definedName>
    <definedName name="_4topandbtmsidesmtArray18" localSheetId="1">#REF!</definedName>
    <definedName name="_4topandbtmsidesmtArray18">#REF!</definedName>
    <definedName name="_4topandbtmsidesmtArray19" localSheetId="14">#REF!</definedName>
    <definedName name="_4topandbtmsidesmtArray19" localSheetId="12">#REF!</definedName>
    <definedName name="_4topandbtmsidesmtArray19" localSheetId="9">#REF!</definedName>
    <definedName name="_4topandbtmsidesmtArray19" localSheetId="8">#REF!</definedName>
    <definedName name="_4topandbtmsidesmtArray19" localSheetId="2">#REF!</definedName>
    <definedName name="_4topandbtmsidesmtArray19" localSheetId="1">#REF!</definedName>
    <definedName name="_4topandbtmsidesmtArray19">#REF!</definedName>
    <definedName name="_4topandbtmsidesmtArray2" localSheetId="14">#REF!</definedName>
    <definedName name="_4topandbtmsidesmtArray2" localSheetId="12">#REF!</definedName>
    <definedName name="_4topandbtmsidesmtArray2" localSheetId="9">#REF!</definedName>
    <definedName name="_4topandbtmsidesmtArray2" localSheetId="8">#REF!</definedName>
    <definedName name="_4topandbtmsidesmtArray2" localSheetId="2">#REF!</definedName>
    <definedName name="_4topandbtmsidesmtArray2" localSheetId="1">#REF!</definedName>
    <definedName name="_4topandbtmsidesmtArray2">#REF!</definedName>
    <definedName name="_4topandbtmsidesmtArray20" localSheetId="14">#REF!</definedName>
    <definedName name="_4topandbtmsidesmtArray20" localSheetId="12">#REF!</definedName>
    <definedName name="_4topandbtmsidesmtArray20" localSheetId="9">#REF!</definedName>
    <definedName name="_4topandbtmsidesmtArray20" localSheetId="8">#REF!</definedName>
    <definedName name="_4topandbtmsidesmtArray20" localSheetId="2">#REF!</definedName>
    <definedName name="_4topandbtmsidesmtArray20" localSheetId="1">#REF!</definedName>
    <definedName name="_4topandbtmsidesmtArray20">#REF!</definedName>
    <definedName name="_4topandbtmsidesmtArray21" localSheetId="14">#REF!</definedName>
    <definedName name="_4topandbtmsidesmtArray21" localSheetId="12">#REF!</definedName>
    <definedName name="_4topandbtmsidesmtArray21" localSheetId="9">#REF!</definedName>
    <definedName name="_4topandbtmsidesmtArray21" localSheetId="8">#REF!</definedName>
    <definedName name="_4topandbtmsidesmtArray21" localSheetId="2">#REF!</definedName>
    <definedName name="_4topandbtmsidesmtArray21" localSheetId="1">#REF!</definedName>
    <definedName name="_4topandbtmsidesmtArray21">#REF!</definedName>
    <definedName name="_4topandbtmsidesmtArray22" localSheetId="14">#REF!</definedName>
    <definedName name="_4topandbtmsidesmtArray22" localSheetId="12">#REF!</definedName>
    <definedName name="_4topandbtmsidesmtArray22" localSheetId="9">#REF!</definedName>
    <definedName name="_4topandbtmsidesmtArray22" localSheetId="8">#REF!</definedName>
    <definedName name="_4topandbtmsidesmtArray22" localSheetId="2">#REF!</definedName>
    <definedName name="_4topandbtmsidesmtArray22" localSheetId="1">#REF!</definedName>
    <definedName name="_4topandbtmsidesmtArray22">#REF!</definedName>
    <definedName name="_4topandbtmsidesmtArray23" localSheetId="14">#REF!</definedName>
    <definedName name="_4topandbtmsidesmtArray23" localSheetId="12">#REF!</definedName>
    <definedName name="_4topandbtmsidesmtArray23" localSheetId="9">#REF!</definedName>
    <definedName name="_4topandbtmsidesmtArray23" localSheetId="8">#REF!</definedName>
    <definedName name="_4topandbtmsidesmtArray23" localSheetId="2">#REF!</definedName>
    <definedName name="_4topandbtmsidesmtArray23" localSheetId="1">#REF!</definedName>
    <definedName name="_4topandbtmsidesmtArray23">#REF!</definedName>
    <definedName name="_4topandbtmsidesmtArray24" localSheetId="14">#REF!</definedName>
    <definedName name="_4topandbtmsidesmtArray24" localSheetId="12">#REF!</definedName>
    <definedName name="_4topandbtmsidesmtArray24" localSheetId="9">#REF!</definedName>
    <definedName name="_4topandbtmsidesmtArray24" localSheetId="8">#REF!</definedName>
    <definedName name="_4topandbtmsidesmtArray24" localSheetId="2">#REF!</definedName>
    <definedName name="_4topandbtmsidesmtArray24" localSheetId="1">#REF!</definedName>
    <definedName name="_4topandbtmsidesmtArray24">#REF!</definedName>
    <definedName name="_4topandbtmsidesmtArray25" localSheetId="14">#REF!</definedName>
    <definedName name="_4topandbtmsidesmtArray25" localSheetId="12">#REF!</definedName>
    <definedName name="_4topandbtmsidesmtArray25" localSheetId="9">#REF!</definedName>
    <definedName name="_4topandbtmsidesmtArray25" localSheetId="8">#REF!</definedName>
    <definedName name="_4topandbtmsidesmtArray25" localSheetId="2">#REF!</definedName>
    <definedName name="_4topandbtmsidesmtArray25" localSheetId="1">#REF!</definedName>
    <definedName name="_4topandbtmsidesmtArray25">#REF!</definedName>
    <definedName name="_4topandbtmsidesmtArray26" localSheetId="14">#REF!</definedName>
    <definedName name="_4topandbtmsidesmtArray26" localSheetId="12">#REF!</definedName>
    <definedName name="_4topandbtmsidesmtArray26" localSheetId="9">#REF!</definedName>
    <definedName name="_4topandbtmsidesmtArray26" localSheetId="8">#REF!</definedName>
    <definedName name="_4topandbtmsidesmtArray26" localSheetId="2">#REF!</definedName>
    <definedName name="_4topandbtmsidesmtArray26" localSheetId="1">#REF!</definedName>
    <definedName name="_4topandbtmsidesmtArray26">#REF!</definedName>
    <definedName name="_4topandbtmsidesmtArray27" localSheetId="14">#REF!</definedName>
    <definedName name="_4topandbtmsidesmtArray27" localSheetId="12">#REF!</definedName>
    <definedName name="_4topandbtmsidesmtArray27" localSheetId="9">#REF!</definedName>
    <definedName name="_4topandbtmsidesmtArray27" localSheetId="8">#REF!</definedName>
    <definedName name="_4topandbtmsidesmtArray27" localSheetId="2">#REF!</definedName>
    <definedName name="_4topandbtmsidesmtArray27" localSheetId="1">#REF!</definedName>
    <definedName name="_4topandbtmsidesmtArray27">#REF!</definedName>
    <definedName name="_4topandbtmsidesmtArray28" localSheetId="14">#REF!</definedName>
    <definedName name="_4topandbtmsidesmtArray28" localSheetId="12">#REF!</definedName>
    <definedName name="_4topandbtmsidesmtArray28" localSheetId="9">#REF!</definedName>
    <definedName name="_4topandbtmsidesmtArray28" localSheetId="8">#REF!</definedName>
    <definedName name="_4topandbtmsidesmtArray28" localSheetId="2">#REF!</definedName>
    <definedName name="_4topandbtmsidesmtArray28" localSheetId="1">#REF!</definedName>
    <definedName name="_4topandbtmsidesmtArray28">#REF!</definedName>
    <definedName name="_4topandbtmsidesmtArray29" localSheetId="14">#REF!</definedName>
    <definedName name="_4topandbtmsidesmtArray29" localSheetId="12">#REF!</definedName>
    <definedName name="_4topandbtmsidesmtArray29" localSheetId="9">#REF!</definedName>
    <definedName name="_4topandbtmsidesmtArray29" localSheetId="8">#REF!</definedName>
    <definedName name="_4topandbtmsidesmtArray29" localSheetId="2">#REF!</definedName>
    <definedName name="_4topandbtmsidesmtArray29" localSheetId="1">#REF!</definedName>
    <definedName name="_4topandbtmsidesmtArray29">#REF!</definedName>
    <definedName name="_4topandbtmsidesmtArray3" localSheetId="12">#REF!</definedName>
    <definedName name="_4topandbtmsidesmtArray3" localSheetId="9">#REF!</definedName>
    <definedName name="_4topandbtmsidesmtArray3" localSheetId="8">#REF!</definedName>
    <definedName name="_4topandbtmsidesmtArray3" localSheetId="2">#REF!</definedName>
    <definedName name="_4topandbtmsidesmtArray3" localSheetId="1">#REF!</definedName>
    <definedName name="_4topandbtmsidesmtArray3">#REF!</definedName>
    <definedName name="_4topandbtmsidesmtArray30" localSheetId="14">#REF!</definedName>
    <definedName name="_4topandbtmsidesmtArray30" localSheetId="12">#REF!</definedName>
    <definedName name="_4topandbtmsidesmtArray30" localSheetId="9">#REF!</definedName>
    <definedName name="_4topandbtmsidesmtArray30" localSheetId="8">#REF!</definedName>
    <definedName name="_4topandbtmsidesmtArray30" localSheetId="2">#REF!</definedName>
    <definedName name="_4topandbtmsidesmtArray30" localSheetId="1">#REF!</definedName>
    <definedName name="_4topandbtmsidesmtArray30">#REF!</definedName>
    <definedName name="_4topandbtmsidesmtArray31" localSheetId="14">#REF!</definedName>
    <definedName name="_4topandbtmsidesmtArray31" localSheetId="12">#REF!</definedName>
    <definedName name="_4topandbtmsidesmtArray31" localSheetId="9">#REF!</definedName>
    <definedName name="_4topandbtmsidesmtArray31" localSheetId="8">#REF!</definedName>
    <definedName name="_4topandbtmsidesmtArray31" localSheetId="2">#REF!</definedName>
    <definedName name="_4topandbtmsidesmtArray31" localSheetId="1">#REF!</definedName>
    <definedName name="_4topandbtmsidesmtArray31">#REF!</definedName>
    <definedName name="_4topandbtmsidesmtArray32" localSheetId="14">#REF!</definedName>
    <definedName name="_4topandbtmsidesmtArray32" localSheetId="12">#REF!</definedName>
    <definedName name="_4topandbtmsidesmtArray32" localSheetId="9">#REF!</definedName>
    <definedName name="_4topandbtmsidesmtArray32" localSheetId="8">#REF!</definedName>
    <definedName name="_4topandbtmsidesmtArray32" localSheetId="2">#REF!</definedName>
    <definedName name="_4topandbtmsidesmtArray32" localSheetId="1">#REF!</definedName>
    <definedName name="_4topandbtmsidesmtArray32">#REF!</definedName>
    <definedName name="_4topandbtmsidesmtArray33" localSheetId="14">#REF!</definedName>
    <definedName name="_4topandbtmsidesmtArray33" localSheetId="12">#REF!</definedName>
    <definedName name="_4topandbtmsidesmtArray33" localSheetId="9">#REF!</definedName>
    <definedName name="_4topandbtmsidesmtArray33" localSheetId="8">#REF!</definedName>
    <definedName name="_4topandbtmsidesmtArray33" localSheetId="2">#REF!</definedName>
    <definedName name="_4topandbtmsidesmtArray33" localSheetId="1">#REF!</definedName>
    <definedName name="_4topandbtmsidesmtArray33">#REF!</definedName>
    <definedName name="_4topandbtmsidesmtArray34" localSheetId="14">#REF!</definedName>
    <definedName name="_4topandbtmsidesmtArray34" localSheetId="12">#REF!</definedName>
    <definedName name="_4topandbtmsidesmtArray34" localSheetId="9">#REF!</definedName>
    <definedName name="_4topandbtmsidesmtArray34" localSheetId="8">#REF!</definedName>
    <definedName name="_4topandbtmsidesmtArray34" localSheetId="2">#REF!</definedName>
    <definedName name="_4topandbtmsidesmtArray34" localSheetId="1">#REF!</definedName>
    <definedName name="_4topandbtmsidesmtArray34">#REF!</definedName>
    <definedName name="_4topandbtmsidesmtArray35" localSheetId="14">#REF!</definedName>
    <definedName name="_4topandbtmsidesmtArray35" localSheetId="12">#REF!</definedName>
    <definedName name="_4topandbtmsidesmtArray35" localSheetId="9">#REF!</definedName>
    <definedName name="_4topandbtmsidesmtArray35" localSheetId="8">#REF!</definedName>
    <definedName name="_4topandbtmsidesmtArray35" localSheetId="2">#REF!</definedName>
    <definedName name="_4topandbtmsidesmtArray35" localSheetId="1">#REF!</definedName>
    <definedName name="_4topandbtmsidesmtArray35">#REF!</definedName>
    <definedName name="_4topandbtmsidesmtArray36" localSheetId="14">#REF!</definedName>
    <definedName name="_4topandbtmsidesmtArray36" localSheetId="12">#REF!</definedName>
    <definedName name="_4topandbtmsidesmtArray36" localSheetId="9">#REF!</definedName>
    <definedName name="_4topandbtmsidesmtArray36" localSheetId="8">#REF!</definedName>
    <definedName name="_4topandbtmsidesmtArray36" localSheetId="2">#REF!</definedName>
    <definedName name="_4topandbtmsidesmtArray36" localSheetId="1">#REF!</definedName>
    <definedName name="_4topandbtmsidesmtArray36">#REF!</definedName>
    <definedName name="_4topandbtmsidesmtArray37" localSheetId="14">#REF!</definedName>
    <definedName name="_4topandbtmsidesmtArray37" localSheetId="12">#REF!</definedName>
    <definedName name="_4topandbtmsidesmtArray37" localSheetId="9">#REF!</definedName>
    <definedName name="_4topandbtmsidesmtArray37" localSheetId="8">#REF!</definedName>
    <definedName name="_4topandbtmsidesmtArray37" localSheetId="2">#REF!</definedName>
    <definedName name="_4topandbtmsidesmtArray37" localSheetId="1">#REF!</definedName>
    <definedName name="_4topandbtmsidesmtArray37">#REF!</definedName>
    <definedName name="_4topandbtmsidesmtArray38" localSheetId="14">#REF!</definedName>
    <definedName name="_4topandbtmsidesmtArray38" localSheetId="12">#REF!</definedName>
    <definedName name="_4topandbtmsidesmtArray38" localSheetId="9">#REF!</definedName>
    <definedName name="_4topandbtmsidesmtArray38" localSheetId="8">#REF!</definedName>
    <definedName name="_4topandbtmsidesmtArray38" localSheetId="2">#REF!</definedName>
    <definedName name="_4topandbtmsidesmtArray38" localSheetId="1">#REF!</definedName>
    <definedName name="_4topandbtmsidesmtArray38">#REF!</definedName>
    <definedName name="_4topandbtmsidesmtArray39" localSheetId="14">#REF!</definedName>
    <definedName name="_4topandbtmsidesmtArray39" localSheetId="12">#REF!</definedName>
    <definedName name="_4topandbtmsidesmtArray39" localSheetId="9">#REF!</definedName>
    <definedName name="_4topandbtmsidesmtArray39" localSheetId="8">#REF!</definedName>
    <definedName name="_4topandbtmsidesmtArray39" localSheetId="2">#REF!</definedName>
    <definedName name="_4topandbtmsidesmtArray39" localSheetId="1">#REF!</definedName>
    <definedName name="_4topandbtmsidesmtArray39">#REF!</definedName>
    <definedName name="_4topandbtmsidesmtArray4" localSheetId="12">#REF!</definedName>
    <definedName name="_4topandbtmsidesmtArray4" localSheetId="9">#REF!</definedName>
    <definedName name="_4topandbtmsidesmtArray4" localSheetId="8">#REF!</definedName>
    <definedName name="_4topandbtmsidesmtArray4" localSheetId="2">#REF!</definedName>
    <definedName name="_4topandbtmsidesmtArray4" localSheetId="1">#REF!</definedName>
    <definedName name="_4topandbtmsidesmtArray4">#REF!</definedName>
    <definedName name="_4topandbtmsidesmtArray40" localSheetId="14">#REF!</definedName>
    <definedName name="_4topandbtmsidesmtArray40" localSheetId="12">#REF!</definedName>
    <definedName name="_4topandbtmsidesmtArray40" localSheetId="9">#REF!</definedName>
    <definedName name="_4topandbtmsidesmtArray40" localSheetId="8">#REF!</definedName>
    <definedName name="_4topandbtmsidesmtArray40" localSheetId="2">#REF!</definedName>
    <definedName name="_4topandbtmsidesmtArray40" localSheetId="1">#REF!</definedName>
    <definedName name="_4topandbtmsidesmtArray40">#REF!</definedName>
    <definedName name="_4topandbtmsidesmtArray41" localSheetId="14">#REF!</definedName>
    <definedName name="_4topandbtmsidesmtArray41" localSheetId="12">#REF!</definedName>
    <definedName name="_4topandbtmsidesmtArray41" localSheetId="9">#REF!</definedName>
    <definedName name="_4topandbtmsidesmtArray41" localSheetId="8">#REF!</definedName>
    <definedName name="_4topandbtmsidesmtArray41" localSheetId="2">#REF!</definedName>
    <definedName name="_4topandbtmsidesmtArray41" localSheetId="1">#REF!</definedName>
    <definedName name="_4topandbtmsidesmtArray41">#REF!</definedName>
    <definedName name="_4topandbtmsidesmtArray42" localSheetId="14">#REF!</definedName>
    <definedName name="_4topandbtmsidesmtArray42" localSheetId="12">#REF!</definedName>
    <definedName name="_4topandbtmsidesmtArray42" localSheetId="9">#REF!</definedName>
    <definedName name="_4topandbtmsidesmtArray42" localSheetId="8">#REF!</definedName>
    <definedName name="_4topandbtmsidesmtArray42" localSheetId="2">#REF!</definedName>
    <definedName name="_4topandbtmsidesmtArray42" localSheetId="1">#REF!</definedName>
    <definedName name="_4topandbtmsidesmtArray42">#REF!</definedName>
    <definedName name="_4topandbtmsidesmtArray43" localSheetId="14">#REF!</definedName>
    <definedName name="_4topandbtmsidesmtArray43" localSheetId="12">#REF!</definedName>
    <definedName name="_4topandbtmsidesmtArray43" localSheetId="9">#REF!</definedName>
    <definedName name="_4topandbtmsidesmtArray43" localSheetId="8">#REF!</definedName>
    <definedName name="_4topandbtmsidesmtArray43" localSheetId="2">#REF!</definedName>
    <definedName name="_4topandbtmsidesmtArray43" localSheetId="1">#REF!</definedName>
    <definedName name="_4topandbtmsidesmtArray43">#REF!</definedName>
    <definedName name="_4topandbtmsidesmtArray44" localSheetId="14">#REF!</definedName>
    <definedName name="_4topandbtmsidesmtArray44" localSheetId="12">#REF!</definedName>
    <definedName name="_4topandbtmsidesmtArray44" localSheetId="9">#REF!</definedName>
    <definedName name="_4topandbtmsidesmtArray44" localSheetId="8">#REF!</definedName>
    <definedName name="_4topandbtmsidesmtArray44" localSheetId="2">#REF!</definedName>
    <definedName name="_4topandbtmsidesmtArray44" localSheetId="1">#REF!</definedName>
    <definedName name="_4topandbtmsidesmtArray44">#REF!</definedName>
    <definedName name="_4topandbtmsidesmtArray45" localSheetId="14">#REF!</definedName>
    <definedName name="_4topandbtmsidesmtArray45" localSheetId="12">#REF!</definedName>
    <definedName name="_4topandbtmsidesmtArray45" localSheetId="9">#REF!</definedName>
    <definedName name="_4topandbtmsidesmtArray45" localSheetId="8">#REF!</definedName>
    <definedName name="_4topandbtmsidesmtArray45" localSheetId="2">#REF!</definedName>
    <definedName name="_4topandbtmsidesmtArray45" localSheetId="1">#REF!</definedName>
    <definedName name="_4topandbtmsidesmtArray45">#REF!</definedName>
    <definedName name="_4topandbtmsidesmtArray46" localSheetId="14">#REF!</definedName>
    <definedName name="_4topandbtmsidesmtArray46" localSheetId="12">#REF!</definedName>
    <definedName name="_4topandbtmsidesmtArray46" localSheetId="9">#REF!</definedName>
    <definedName name="_4topandbtmsidesmtArray46" localSheetId="8">#REF!</definedName>
    <definedName name="_4topandbtmsidesmtArray46" localSheetId="2">#REF!</definedName>
    <definedName name="_4topandbtmsidesmtArray46" localSheetId="1">#REF!</definedName>
    <definedName name="_4topandbtmsidesmtArray46">#REF!</definedName>
    <definedName name="_4topandbtmsidesmtArray47" localSheetId="14">#REF!</definedName>
    <definedName name="_4topandbtmsidesmtArray47" localSheetId="12">#REF!</definedName>
    <definedName name="_4topandbtmsidesmtArray47" localSheetId="9">#REF!</definedName>
    <definedName name="_4topandbtmsidesmtArray47" localSheetId="8">#REF!</definedName>
    <definedName name="_4topandbtmsidesmtArray47" localSheetId="2">#REF!</definedName>
    <definedName name="_4topandbtmsidesmtArray47" localSheetId="1">#REF!</definedName>
    <definedName name="_4topandbtmsidesmtArray47">#REF!</definedName>
    <definedName name="_4topandbtmsidesmtArray48" localSheetId="14">#REF!</definedName>
    <definedName name="_4topandbtmsidesmtArray48" localSheetId="12">#REF!</definedName>
    <definedName name="_4topandbtmsidesmtArray48" localSheetId="9">#REF!</definedName>
    <definedName name="_4topandbtmsidesmtArray48" localSheetId="8">#REF!</definedName>
    <definedName name="_4topandbtmsidesmtArray48" localSheetId="2">#REF!</definedName>
    <definedName name="_4topandbtmsidesmtArray48" localSheetId="1">#REF!</definedName>
    <definedName name="_4topandbtmsidesmtArray48">#REF!</definedName>
    <definedName name="_4topandbtmsidesmtArray49" localSheetId="14">#REF!</definedName>
    <definedName name="_4topandbtmsidesmtArray49" localSheetId="12">#REF!</definedName>
    <definedName name="_4topandbtmsidesmtArray49" localSheetId="9">#REF!</definedName>
    <definedName name="_4topandbtmsidesmtArray49" localSheetId="8">#REF!</definedName>
    <definedName name="_4topandbtmsidesmtArray49" localSheetId="2">#REF!</definedName>
    <definedName name="_4topandbtmsidesmtArray49" localSheetId="1">#REF!</definedName>
    <definedName name="_4topandbtmsidesmtArray49">#REF!</definedName>
    <definedName name="_4topandbtmsidesmtArray5" localSheetId="14">#REF!</definedName>
    <definedName name="_4topandbtmsidesmtArray5" localSheetId="12">#REF!</definedName>
    <definedName name="_4topandbtmsidesmtArray5" localSheetId="9">#REF!</definedName>
    <definedName name="_4topandbtmsidesmtArray5" localSheetId="8">#REF!</definedName>
    <definedName name="_4topandbtmsidesmtArray5" localSheetId="2">#REF!</definedName>
    <definedName name="_4topandbtmsidesmtArray5" localSheetId="1">#REF!</definedName>
    <definedName name="_4topandbtmsidesmtArray5">#REF!</definedName>
    <definedName name="_4topandbtmsidesmtArray50" localSheetId="14">#REF!</definedName>
    <definedName name="_4topandbtmsidesmtArray50" localSheetId="12">#REF!</definedName>
    <definedName name="_4topandbtmsidesmtArray50" localSheetId="9">#REF!</definedName>
    <definedName name="_4topandbtmsidesmtArray50" localSheetId="8">#REF!</definedName>
    <definedName name="_4topandbtmsidesmtArray50" localSheetId="2">#REF!</definedName>
    <definedName name="_4topandbtmsidesmtArray50" localSheetId="1">#REF!</definedName>
    <definedName name="_4topandbtmsidesmtArray50">#REF!</definedName>
    <definedName name="_4topandbtmsidesmtArray51" localSheetId="14">#REF!</definedName>
    <definedName name="_4topandbtmsidesmtArray51" localSheetId="12">#REF!</definedName>
    <definedName name="_4topandbtmsidesmtArray51" localSheetId="9">#REF!</definedName>
    <definedName name="_4topandbtmsidesmtArray51" localSheetId="8">#REF!</definedName>
    <definedName name="_4topandbtmsidesmtArray51" localSheetId="2">#REF!</definedName>
    <definedName name="_4topandbtmsidesmtArray51" localSheetId="1">#REF!</definedName>
    <definedName name="_4topandbtmsidesmtArray51">#REF!</definedName>
    <definedName name="_4topandbtmsidesmtArray52" localSheetId="14">#REF!</definedName>
    <definedName name="_4topandbtmsidesmtArray52" localSheetId="12">#REF!</definedName>
    <definedName name="_4topandbtmsidesmtArray52" localSheetId="9">#REF!</definedName>
    <definedName name="_4topandbtmsidesmtArray52" localSheetId="8">#REF!</definedName>
    <definedName name="_4topandbtmsidesmtArray52" localSheetId="2">#REF!</definedName>
    <definedName name="_4topandbtmsidesmtArray52" localSheetId="1">#REF!</definedName>
    <definedName name="_4topandbtmsidesmtArray52">#REF!</definedName>
    <definedName name="_4topandbtmsidesmtArray53" localSheetId="14">#REF!</definedName>
    <definedName name="_4topandbtmsidesmtArray53" localSheetId="12">#REF!</definedName>
    <definedName name="_4topandbtmsidesmtArray53" localSheetId="9">#REF!</definedName>
    <definedName name="_4topandbtmsidesmtArray53" localSheetId="8">#REF!</definedName>
    <definedName name="_4topandbtmsidesmtArray53" localSheetId="2">#REF!</definedName>
    <definedName name="_4topandbtmsidesmtArray53" localSheetId="1">#REF!</definedName>
    <definedName name="_4topandbtmsidesmtArray53">#REF!</definedName>
    <definedName name="_4topandbtmsidesmtArray54" localSheetId="14">#REF!</definedName>
    <definedName name="_4topandbtmsidesmtArray54" localSheetId="12">#REF!</definedName>
    <definedName name="_4topandbtmsidesmtArray54" localSheetId="9">#REF!</definedName>
    <definedName name="_4topandbtmsidesmtArray54" localSheetId="8">#REF!</definedName>
    <definedName name="_4topandbtmsidesmtArray54" localSheetId="2">#REF!</definedName>
    <definedName name="_4topandbtmsidesmtArray54" localSheetId="1">#REF!</definedName>
    <definedName name="_4topandbtmsidesmtArray54">#REF!</definedName>
    <definedName name="_4topandbtmsidesmtArray55" localSheetId="14">#REF!</definedName>
    <definedName name="_4topandbtmsidesmtArray55" localSheetId="12">#REF!</definedName>
    <definedName name="_4topandbtmsidesmtArray55" localSheetId="9">#REF!</definedName>
    <definedName name="_4topandbtmsidesmtArray55" localSheetId="8">#REF!</definedName>
    <definedName name="_4topandbtmsidesmtArray55" localSheetId="2">#REF!</definedName>
    <definedName name="_4topandbtmsidesmtArray55" localSheetId="1">#REF!</definedName>
    <definedName name="_4topandbtmsidesmtArray55">#REF!</definedName>
    <definedName name="_4topandbtmsidesmtArray56" localSheetId="14">#REF!</definedName>
    <definedName name="_4topandbtmsidesmtArray56" localSheetId="12">#REF!</definedName>
    <definedName name="_4topandbtmsidesmtArray56" localSheetId="9">#REF!</definedName>
    <definedName name="_4topandbtmsidesmtArray56" localSheetId="8">#REF!</definedName>
    <definedName name="_4topandbtmsidesmtArray56" localSheetId="2">#REF!</definedName>
    <definedName name="_4topandbtmsidesmtArray56" localSheetId="1">#REF!</definedName>
    <definedName name="_4topandbtmsidesmtArray56">#REF!</definedName>
    <definedName name="_4topandbtmsidesmtArray57" localSheetId="12">#REF!</definedName>
    <definedName name="_4topandbtmsidesmtArray57" localSheetId="9">#REF!</definedName>
    <definedName name="_4topandbtmsidesmtArray57" localSheetId="8">#REF!</definedName>
    <definedName name="_4topandbtmsidesmtArray57" localSheetId="2">#REF!</definedName>
    <definedName name="_4topandbtmsidesmtArray57" localSheetId="1">#REF!</definedName>
    <definedName name="_4topandbtmsidesmtArray57">#REF!</definedName>
    <definedName name="_4topandbtmsidesmtArray58" localSheetId="14">#REF!</definedName>
    <definedName name="_4topandbtmsidesmtArray58" localSheetId="12">#REF!</definedName>
    <definedName name="_4topandbtmsidesmtArray58" localSheetId="9">#REF!</definedName>
    <definedName name="_4topandbtmsidesmtArray58" localSheetId="8">#REF!</definedName>
    <definedName name="_4topandbtmsidesmtArray58" localSheetId="2">#REF!</definedName>
    <definedName name="_4topandbtmsidesmtArray58" localSheetId="1">#REF!</definedName>
    <definedName name="_4topandbtmsidesmtArray58">#REF!</definedName>
    <definedName name="_4topandbtmsidesmtArray59" localSheetId="14">#REF!</definedName>
    <definedName name="_4topandbtmsidesmtArray59" localSheetId="12">#REF!</definedName>
    <definedName name="_4topandbtmsidesmtArray59" localSheetId="9">#REF!</definedName>
    <definedName name="_4topandbtmsidesmtArray59" localSheetId="8">#REF!</definedName>
    <definedName name="_4topandbtmsidesmtArray59" localSheetId="2">#REF!</definedName>
    <definedName name="_4topandbtmsidesmtArray59" localSheetId="1">#REF!</definedName>
    <definedName name="_4topandbtmsidesmtArray59">#REF!</definedName>
    <definedName name="_4topandbtmsidesmtArray6" localSheetId="14">#REF!</definedName>
    <definedName name="_4topandbtmsidesmtArray6" localSheetId="12">#REF!</definedName>
    <definedName name="_4topandbtmsidesmtArray6" localSheetId="9">#REF!</definedName>
    <definedName name="_4topandbtmsidesmtArray6" localSheetId="8">#REF!</definedName>
    <definedName name="_4topandbtmsidesmtArray6" localSheetId="2">#REF!</definedName>
    <definedName name="_4topandbtmsidesmtArray6" localSheetId="1">#REF!</definedName>
    <definedName name="_4topandbtmsidesmtArray6">#REF!</definedName>
    <definedName name="_4topandbtmsidesmtArray60" localSheetId="14">#REF!</definedName>
    <definedName name="_4topandbtmsidesmtArray60" localSheetId="12">#REF!</definedName>
    <definedName name="_4topandbtmsidesmtArray60" localSheetId="9">#REF!</definedName>
    <definedName name="_4topandbtmsidesmtArray60" localSheetId="8">#REF!</definedName>
    <definedName name="_4topandbtmsidesmtArray60" localSheetId="2">#REF!</definedName>
    <definedName name="_4topandbtmsidesmtArray60" localSheetId="1">#REF!</definedName>
    <definedName name="_4topandbtmsidesmtArray60">#REF!</definedName>
    <definedName name="_4topandbtmsidesmtArray61" localSheetId="14">#REF!</definedName>
    <definedName name="_4topandbtmsidesmtArray61" localSheetId="12">#REF!</definedName>
    <definedName name="_4topandbtmsidesmtArray61" localSheetId="9">#REF!</definedName>
    <definedName name="_4topandbtmsidesmtArray61" localSheetId="8">#REF!</definedName>
    <definedName name="_4topandbtmsidesmtArray61" localSheetId="2">#REF!</definedName>
    <definedName name="_4topandbtmsidesmtArray61" localSheetId="1">#REF!</definedName>
    <definedName name="_4topandbtmsidesmtArray61">#REF!</definedName>
    <definedName name="_4topandbtmsidesmtArray62" localSheetId="14">#REF!</definedName>
    <definedName name="_4topandbtmsidesmtArray62" localSheetId="12">#REF!</definedName>
    <definedName name="_4topandbtmsidesmtArray62" localSheetId="9">#REF!</definedName>
    <definedName name="_4topandbtmsidesmtArray62" localSheetId="8">#REF!</definedName>
    <definedName name="_4topandbtmsidesmtArray62" localSheetId="2">#REF!</definedName>
    <definedName name="_4topandbtmsidesmtArray62" localSheetId="1">#REF!</definedName>
    <definedName name="_4topandbtmsidesmtArray62">#REF!</definedName>
    <definedName name="_4topandbtmsidesmtArray63" localSheetId="14">#REF!</definedName>
    <definedName name="_4topandbtmsidesmtArray63" localSheetId="12">#REF!</definedName>
    <definedName name="_4topandbtmsidesmtArray63" localSheetId="9">#REF!</definedName>
    <definedName name="_4topandbtmsidesmtArray63" localSheetId="8">#REF!</definedName>
    <definedName name="_4topandbtmsidesmtArray63" localSheetId="2">#REF!</definedName>
    <definedName name="_4topandbtmsidesmtArray63" localSheetId="1">#REF!</definedName>
    <definedName name="_4topandbtmsidesmtArray63">#REF!</definedName>
    <definedName name="_4topandbtmsidesmtArray64" localSheetId="14">#REF!</definedName>
    <definedName name="_4topandbtmsidesmtArray64" localSheetId="12">#REF!</definedName>
    <definedName name="_4topandbtmsidesmtArray64" localSheetId="9">#REF!</definedName>
    <definedName name="_4topandbtmsidesmtArray64" localSheetId="8">#REF!</definedName>
    <definedName name="_4topandbtmsidesmtArray64" localSheetId="2">#REF!</definedName>
    <definedName name="_4topandbtmsidesmtArray64" localSheetId="1">#REF!</definedName>
    <definedName name="_4topandbtmsidesmtArray64">#REF!</definedName>
    <definedName name="_4topandbtmsidesmtArray65" localSheetId="14">#REF!</definedName>
    <definedName name="_4topandbtmsidesmtArray65" localSheetId="12">#REF!</definedName>
    <definedName name="_4topandbtmsidesmtArray65" localSheetId="9">#REF!</definedName>
    <definedName name="_4topandbtmsidesmtArray65" localSheetId="8">#REF!</definedName>
    <definedName name="_4topandbtmsidesmtArray65" localSheetId="2">#REF!</definedName>
    <definedName name="_4topandbtmsidesmtArray65" localSheetId="1">#REF!</definedName>
    <definedName name="_4topandbtmsidesmtArray65">#REF!</definedName>
    <definedName name="_4topandbtmsidesmtArray66" localSheetId="14">#REF!</definedName>
    <definedName name="_4topandbtmsidesmtArray66" localSheetId="12">#REF!</definedName>
    <definedName name="_4topandbtmsidesmtArray66" localSheetId="9">#REF!</definedName>
    <definedName name="_4topandbtmsidesmtArray66" localSheetId="8">#REF!</definedName>
    <definedName name="_4topandbtmsidesmtArray66" localSheetId="2">#REF!</definedName>
    <definedName name="_4topandbtmsidesmtArray66" localSheetId="1">#REF!</definedName>
    <definedName name="_4topandbtmsidesmtArray66">#REF!</definedName>
    <definedName name="_4topandbtmsidesmtArray67" localSheetId="14">#REF!</definedName>
    <definedName name="_4topandbtmsidesmtArray67" localSheetId="12">#REF!</definedName>
    <definedName name="_4topandbtmsidesmtArray67" localSheetId="9">#REF!</definedName>
    <definedName name="_4topandbtmsidesmtArray67" localSheetId="8">#REF!</definedName>
    <definedName name="_4topandbtmsidesmtArray67" localSheetId="2">#REF!</definedName>
    <definedName name="_4topandbtmsidesmtArray67" localSheetId="1">#REF!</definedName>
    <definedName name="_4topandbtmsidesmtArray67">#REF!</definedName>
    <definedName name="_4topandbtmsidesmtArray68" localSheetId="14">#REF!</definedName>
    <definedName name="_4topandbtmsidesmtArray68" localSheetId="12">#REF!</definedName>
    <definedName name="_4topandbtmsidesmtArray68" localSheetId="9">#REF!</definedName>
    <definedName name="_4topandbtmsidesmtArray68" localSheetId="8">#REF!</definedName>
    <definedName name="_4topandbtmsidesmtArray68" localSheetId="2">#REF!</definedName>
    <definedName name="_4topandbtmsidesmtArray68" localSheetId="1">#REF!</definedName>
    <definedName name="_4topandbtmsidesmtArray68">#REF!</definedName>
    <definedName name="_4topandbtmsidesmtArray69" localSheetId="14">#REF!</definedName>
    <definedName name="_4topandbtmsidesmtArray69" localSheetId="12">#REF!</definedName>
    <definedName name="_4topandbtmsidesmtArray69" localSheetId="9">#REF!</definedName>
    <definedName name="_4topandbtmsidesmtArray69" localSheetId="8">#REF!</definedName>
    <definedName name="_4topandbtmsidesmtArray69" localSheetId="2">#REF!</definedName>
    <definedName name="_4topandbtmsidesmtArray69" localSheetId="1">#REF!</definedName>
    <definedName name="_4topandbtmsidesmtArray69">#REF!</definedName>
    <definedName name="_4topandbtmsidesmtArray7" localSheetId="14">#REF!</definedName>
    <definedName name="_4topandbtmsidesmtArray7" localSheetId="12">#REF!</definedName>
    <definedName name="_4topandbtmsidesmtArray7" localSheetId="9">#REF!</definedName>
    <definedName name="_4topandbtmsidesmtArray7" localSheetId="8">#REF!</definedName>
    <definedName name="_4topandbtmsidesmtArray7" localSheetId="2">#REF!</definedName>
    <definedName name="_4topandbtmsidesmtArray7" localSheetId="1">#REF!</definedName>
    <definedName name="_4topandbtmsidesmtArray7">#REF!</definedName>
    <definedName name="_4topandbtmsidesmtArray70" localSheetId="14">#REF!</definedName>
    <definedName name="_4topandbtmsidesmtArray70" localSheetId="12">#REF!</definedName>
    <definedName name="_4topandbtmsidesmtArray70" localSheetId="9">#REF!</definedName>
    <definedName name="_4topandbtmsidesmtArray70" localSheetId="8">#REF!</definedName>
    <definedName name="_4topandbtmsidesmtArray70" localSheetId="2">#REF!</definedName>
    <definedName name="_4topandbtmsidesmtArray70" localSheetId="1">#REF!</definedName>
    <definedName name="_4topandbtmsidesmtArray70">#REF!</definedName>
    <definedName name="_4topandbtmsidesmtArray71" localSheetId="14">#REF!</definedName>
    <definedName name="_4topandbtmsidesmtArray71" localSheetId="12">#REF!</definedName>
    <definedName name="_4topandbtmsidesmtArray71" localSheetId="9">#REF!</definedName>
    <definedName name="_4topandbtmsidesmtArray71" localSheetId="8">#REF!</definedName>
    <definedName name="_4topandbtmsidesmtArray71" localSheetId="2">#REF!</definedName>
    <definedName name="_4topandbtmsidesmtArray71" localSheetId="1">#REF!</definedName>
    <definedName name="_4topandbtmsidesmtArray71">#REF!</definedName>
    <definedName name="_4topandbtmsidesmtArray72" localSheetId="14">#REF!</definedName>
    <definedName name="_4topandbtmsidesmtArray72" localSheetId="12">#REF!</definedName>
    <definedName name="_4topandbtmsidesmtArray72" localSheetId="9">#REF!</definedName>
    <definedName name="_4topandbtmsidesmtArray72" localSheetId="8">#REF!</definedName>
    <definedName name="_4topandbtmsidesmtArray72" localSheetId="2">#REF!</definedName>
    <definedName name="_4topandbtmsidesmtArray72" localSheetId="1">#REF!</definedName>
    <definedName name="_4topandbtmsidesmtArray72">#REF!</definedName>
    <definedName name="_4topandbtmsidesmtArray73" localSheetId="14">#REF!</definedName>
    <definedName name="_4topandbtmsidesmtArray73" localSheetId="12">#REF!</definedName>
    <definedName name="_4topandbtmsidesmtArray73" localSheetId="9">#REF!</definedName>
    <definedName name="_4topandbtmsidesmtArray73" localSheetId="8">#REF!</definedName>
    <definedName name="_4topandbtmsidesmtArray73" localSheetId="2">#REF!</definedName>
    <definedName name="_4topandbtmsidesmtArray73" localSheetId="1">#REF!</definedName>
    <definedName name="_4topandbtmsidesmtArray73">#REF!</definedName>
    <definedName name="_4topandbtmsidesmtArray74" localSheetId="14">#REF!</definedName>
    <definedName name="_4topandbtmsidesmtArray74" localSheetId="12">#REF!</definedName>
    <definedName name="_4topandbtmsidesmtArray74" localSheetId="9">#REF!</definedName>
    <definedName name="_4topandbtmsidesmtArray74" localSheetId="8">#REF!</definedName>
    <definedName name="_4topandbtmsidesmtArray74" localSheetId="2">#REF!</definedName>
    <definedName name="_4topandbtmsidesmtArray74" localSheetId="1">#REF!</definedName>
    <definedName name="_4topandbtmsidesmtArray74">#REF!</definedName>
    <definedName name="_4topandbtmsidesmtArray75" localSheetId="14">#REF!</definedName>
    <definedName name="_4topandbtmsidesmtArray75" localSheetId="12">#REF!</definedName>
    <definedName name="_4topandbtmsidesmtArray75" localSheetId="9">#REF!</definedName>
    <definedName name="_4topandbtmsidesmtArray75" localSheetId="8">#REF!</definedName>
    <definedName name="_4topandbtmsidesmtArray75" localSheetId="2">#REF!</definedName>
    <definedName name="_4topandbtmsidesmtArray75" localSheetId="1">#REF!</definedName>
    <definedName name="_4topandbtmsidesmtArray75">#REF!</definedName>
    <definedName name="_4topandbtmsidesmtArray76" localSheetId="14">#REF!</definedName>
    <definedName name="_4topandbtmsidesmtArray76" localSheetId="12">#REF!</definedName>
    <definedName name="_4topandbtmsidesmtArray76" localSheetId="9">#REF!</definedName>
    <definedName name="_4topandbtmsidesmtArray76" localSheetId="8">#REF!</definedName>
    <definedName name="_4topandbtmsidesmtArray76" localSheetId="2">#REF!</definedName>
    <definedName name="_4topandbtmsidesmtArray76" localSheetId="1">#REF!</definedName>
    <definedName name="_4topandbtmsidesmtArray76">#REF!</definedName>
    <definedName name="_4topandbtmsidesmtArray77" localSheetId="14">#REF!</definedName>
    <definedName name="_4topandbtmsidesmtArray77" localSheetId="12">#REF!</definedName>
    <definedName name="_4topandbtmsidesmtArray77" localSheetId="9">#REF!</definedName>
    <definedName name="_4topandbtmsidesmtArray77" localSheetId="8">#REF!</definedName>
    <definedName name="_4topandbtmsidesmtArray77" localSheetId="2">#REF!</definedName>
    <definedName name="_4topandbtmsidesmtArray77" localSheetId="1">#REF!</definedName>
    <definedName name="_4topandbtmsidesmtArray77">#REF!</definedName>
    <definedName name="_4topandbtmsidesmtArray78" localSheetId="14">#REF!</definedName>
    <definedName name="_4topandbtmsidesmtArray78" localSheetId="12">#REF!</definedName>
    <definedName name="_4topandbtmsidesmtArray78" localSheetId="9">#REF!</definedName>
    <definedName name="_4topandbtmsidesmtArray78" localSheetId="8">#REF!</definedName>
    <definedName name="_4topandbtmsidesmtArray78" localSheetId="2">#REF!</definedName>
    <definedName name="_4topandbtmsidesmtArray78" localSheetId="1">#REF!</definedName>
    <definedName name="_4topandbtmsidesmtArray78">#REF!</definedName>
    <definedName name="_4topandbtmsidesmtArray79" localSheetId="14">#REF!</definedName>
    <definedName name="_4topandbtmsidesmtArray79" localSheetId="12">#REF!</definedName>
    <definedName name="_4topandbtmsidesmtArray79" localSheetId="9">#REF!</definedName>
    <definedName name="_4topandbtmsidesmtArray79" localSheetId="8">#REF!</definedName>
    <definedName name="_4topandbtmsidesmtArray79" localSheetId="2">#REF!</definedName>
    <definedName name="_4topandbtmsidesmtArray79" localSheetId="1">#REF!</definedName>
    <definedName name="_4topandbtmsidesmtArray79">#REF!</definedName>
    <definedName name="_4topandbtmsidesmtArray8" localSheetId="14">#REF!</definedName>
    <definedName name="_4topandbtmsidesmtArray8" localSheetId="12">#REF!</definedName>
    <definedName name="_4topandbtmsidesmtArray8" localSheetId="9">#REF!</definedName>
    <definedName name="_4topandbtmsidesmtArray8" localSheetId="8">#REF!</definedName>
    <definedName name="_4topandbtmsidesmtArray8" localSheetId="2">#REF!</definedName>
    <definedName name="_4topandbtmsidesmtArray8" localSheetId="1">#REF!</definedName>
    <definedName name="_4topandbtmsidesmtArray8">#REF!</definedName>
    <definedName name="_4topandbtmsidesmtArray80" localSheetId="14">#REF!</definedName>
    <definedName name="_4topandbtmsidesmtArray80" localSheetId="12">#REF!</definedName>
    <definedName name="_4topandbtmsidesmtArray80" localSheetId="9">#REF!</definedName>
    <definedName name="_4topandbtmsidesmtArray80" localSheetId="8">#REF!</definedName>
    <definedName name="_4topandbtmsidesmtArray80" localSheetId="2">#REF!</definedName>
    <definedName name="_4topandbtmsidesmtArray80" localSheetId="1">#REF!</definedName>
    <definedName name="_4topandbtmsidesmtArray80">#REF!</definedName>
    <definedName name="_4topandbtmsidesmtArray81" localSheetId="14">#REF!</definedName>
    <definedName name="_4topandbtmsidesmtArray81" localSheetId="12">#REF!</definedName>
    <definedName name="_4topandbtmsidesmtArray81" localSheetId="9">#REF!</definedName>
    <definedName name="_4topandbtmsidesmtArray81" localSheetId="8">#REF!</definedName>
    <definedName name="_4topandbtmsidesmtArray81" localSheetId="2">#REF!</definedName>
    <definedName name="_4topandbtmsidesmtArray81" localSheetId="1">#REF!</definedName>
    <definedName name="_4topandbtmsidesmtArray81">#REF!</definedName>
    <definedName name="_4topandbtmsidesmtArray82" localSheetId="14">#REF!</definedName>
    <definedName name="_4topandbtmsidesmtArray82" localSheetId="12">#REF!</definedName>
    <definedName name="_4topandbtmsidesmtArray82" localSheetId="9">#REF!</definedName>
    <definedName name="_4topandbtmsidesmtArray82" localSheetId="8">#REF!</definedName>
    <definedName name="_4topandbtmsidesmtArray82" localSheetId="2">#REF!</definedName>
    <definedName name="_4topandbtmsidesmtArray82" localSheetId="1">#REF!</definedName>
    <definedName name="_4topandbtmsidesmtArray82">#REF!</definedName>
    <definedName name="_4topandbtmsidesmtArray83" localSheetId="14">#REF!</definedName>
    <definedName name="_4topandbtmsidesmtArray83" localSheetId="12">#REF!</definedName>
    <definedName name="_4topandbtmsidesmtArray83" localSheetId="9">#REF!</definedName>
    <definedName name="_4topandbtmsidesmtArray83" localSheetId="8">#REF!</definedName>
    <definedName name="_4topandbtmsidesmtArray83" localSheetId="2">#REF!</definedName>
    <definedName name="_4topandbtmsidesmtArray83" localSheetId="1">#REF!</definedName>
    <definedName name="_4topandbtmsidesmtArray83">#REF!</definedName>
    <definedName name="_4topandbtmsidesmtArray84" localSheetId="14">#REF!</definedName>
    <definedName name="_4topandbtmsidesmtArray84" localSheetId="12">#REF!</definedName>
    <definedName name="_4topandbtmsidesmtArray84" localSheetId="9">#REF!</definedName>
    <definedName name="_4topandbtmsidesmtArray84" localSheetId="8">#REF!</definedName>
    <definedName name="_4topandbtmsidesmtArray84" localSheetId="2">#REF!</definedName>
    <definedName name="_4topandbtmsidesmtArray84" localSheetId="1">#REF!</definedName>
    <definedName name="_4topandbtmsidesmtArray84">#REF!</definedName>
    <definedName name="_4topandbtmsidesmtArray85" localSheetId="14">#REF!</definedName>
    <definedName name="_4topandbtmsidesmtArray85" localSheetId="12">#REF!</definedName>
    <definedName name="_4topandbtmsidesmtArray85" localSheetId="9">#REF!</definedName>
    <definedName name="_4topandbtmsidesmtArray85" localSheetId="8">#REF!</definedName>
    <definedName name="_4topandbtmsidesmtArray85" localSheetId="2">#REF!</definedName>
    <definedName name="_4topandbtmsidesmtArray85" localSheetId="1">#REF!</definedName>
    <definedName name="_4topandbtmsidesmtArray85">#REF!</definedName>
    <definedName name="_4topandbtmsidesmtArray86" localSheetId="14">#REF!</definedName>
    <definedName name="_4topandbtmsidesmtArray86" localSheetId="12">#REF!</definedName>
    <definedName name="_4topandbtmsidesmtArray86" localSheetId="9">#REF!</definedName>
    <definedName name="_4topandbtmsidesmtArray86" localSheetId="8">#REF!</definedName>
    <definedName name="_4topandbtmsidesmtArray86" localSheetId="2">#REF!</definedName>
    <definedName name="_4topandbtmsidesmtArray86" localSheetId="1">#REF!</definedName>
    <definedName name="_4topandbtmsidesmtArray86">#REF!</definedName>
    <definedName name="_4topandbtmsidesmtArray87" localSheetId="14">#REF!</definedName>
    <definedName name="_4topandbtmsidesmtArray87" localSheetId="12">#REF!</definedName>
    <definedName name="_4topandbtmsidesmtArray87" localSheetId="9">#REF!</definedName>
    <definedName name="_4topandbtmsidesmtArray87" localSheetId="8">#REF!</definedName>
    <definedName name="_4topandbtmsidesmtArray87" localSheetId="2">#REF!</definedName>
    <definedName name="_4topandbtmsidesmtArray87" localSheetId="1">#REF!</definedName>
    <definedName name="_4topandbtmsidesmtArray87">#REF!</definedName>
    <definedName name="_4topandbtmsidesmtArray88" localSheetId="14">#REF!</definedName>
    <definedName name="_4topandbtmsidesmtArray88" localSheetId="12">#REF!</definedName>
    <definedName name="_4topandbtmsidesmtArray88" localSheetId="9">#REF!</definedName>
    <definedName name="_4topandbtmsidesmtArray88" localSheetId="8">#REF!</definedName>
    <definedName name="_4topandbtmsidesmtArray88" localSheetId="2">#REF!</definedName>
    <definedName name="_4topandbtmsidesmtArray88" localSheetId="1">#REF!</definedName>
    <definedName name="_4topandbtmsidesmtArray88">#REF!</definedName>
    <definedName name="_4topandbtmsidesmtArray89" localSheetId="14">#REF!</definedName>
    <definedName name="_4topandbtmsidesmtArray89" localSheetId="12">#REF!</definedName>
    <definedName name="_4topandbtmsidesmtArray89" localSheetId="9">#REF!</definedName>
    <definedName name="_4topandbtmsidesmtArray89" localSheetId="8">#REF!</definedName>
    <definedName name="_4topandbtmsidesmtArray89" localSheetId="2">#REF!</definedName>
    <definedName name="_4topandbtmsidesmtArray89" localSheetId="1">#REF!</definedName>
    <definedName name="_4topandbtmsidesmtArray89">#REF!</definedName>
    <definedName name="_4topandbtmsidesmtArray9" localSheetId="14">#REF!</definedName>
    <definedName name="_4topandbtmsidesmtArray9" localSheetId="12">#REF!</definedName>
    <definedName name="_4topandbtmsidesmtArray9" localSheetId="9">#REF!</definedName>
    <definedName name="_4topandbtmsidesmtArray9" localSheetId="8">#REF!</definedName>
    <definedName name="_4topandbtmsidesmtArray9" localSheetId="2">#REF!</definedName>
    <definedName name="_4topandbtmsidesmtArray9" localSheetId="1">#REF!</definedName>
    <definedName name="_4topandbtmsidesmtArray9">#REF!</definedName>
    <definedName name="_4topandbtmsidesmtArray90" localSheetId="14">#REF!</definedName>
    <definedName name="_4topandbtmsidesmtArray90" localSheetId="12">#REF!</definedName>
    <definedName name="_4topandbtmsidesmtArray90" localSheetId="9">#REF!</definedName>
    <definedName name="_4topandbtmsidesmtArray90" localSheetId="8">#REF!</definedName>
    <definedName name="_4topandbtmsidesmtArray90" localSheetId="2">#REF!</definedName>
    <definedName name="_4topandbtmsidesmtArray90" localSheetId="1">#REF!</definedName>
    <definedName name="_4topandbtmsidesmtArray90">#REF!</definedName>
    <definedName name="_4topandbtmsidesmtArray91" localSheetId="14">#REF!</definedName>
    <definedName name="_4topandbtmsidesmtArray91" localSheetId="12">#REF!</definedName>
    <definedName name="_4topandbtmsidesmtArray91" localSheetId="9">#REF!</definedName>
    <definedName name="_4topandbtmsidesmtArray91" localSheetId="8">#REF!</definedName>
    <definedName name="_4topandbtmsidesmtArray91" localSheetId="2">#REF!</definedName>
    <definedName name="_4topandbtmsidesmtArray91" localSheetId="1">#REF!</definedName>
    <definedName name="_4topandbtmsidesmtArray91">#REF!</definedName>
    <definedName name="_4topandbtmsidesmtArray92" localSheetId="14">#REF!</definedName>
    <definedName name="_4topandbtmsidesmtArray92" localSheetId="12">#REF!</definedName>
    <definedName name="_4topandbtmsidesmtArray92" localSheetId="9">#REF!</definedName>
    <definedName name="_4topandbtmsidesmtArray92" localSheetId="8">#REF!</definedName>
    <definedName name="_4topandbtmsidesmtArray92" localSheetId="2">#REF!</definedName>
    <definedName name="_4topandbtmsidesmtArray92" localSheetId="1">#REF!</definedName>
    <definedName name="_4topandbtmsidesmtArray92">#REF!</definedName>
    <definedName name="_4topandbtmsidesmtArray93" localSheetId="14">#REF!</definedName>
    <definedName name="_4topandbtmsidesmtArray93" localSheetId="12">#REF!</definedName>
    <definedName name="_4topandbtmsidesmtArray93" localSheetId="9">#REF!</definedName>
    <definedName name="_4topandbtmsidesmtArray93" localSheetId="8">#REF!</definedName>
    <definedName name="_4topandbtmsidesmtArray93" localSheetId="2">#REF!</definedName>
    <definedName name="_4topandbtmsidesmtArray93" localSheetId="1">#REF!</definedName>
    <definedName name="_4topandbtmsidesmtArray93">#REF!</definedName>
    <definedName name="_4topandbtmsidesmtArray94" localSheetId="14">#REF!</definedName>
    <definedName name="_4topandbtmsidesmtArray94" localSheetId="12">#REF!</definedName>
    <definedName name="_4topandbtmsidesmtArray94" localSheetId="9">#REF!</definedName>
    <definedName name="_4topandbtmsidesmtArray94" localSheetId="8">#REF!</definedName>
    <definedName name="_4topandbtmsidesmtArray94" localSheetId="2">#REF!</definedName>
    <definedName name="_4topandbtmsidesmtArray94" localSheetId="1">#REF!</definedName>
    <definedName name="_4topandbtmsidesmtArray94">#REF!</definedName>
    <definedName name="_4topandbtmsidesmtArray95" localSheetId="14">#REF!</definedName>
    <definedName name="_4topandbtmsidesmtArray95" localSheetId="12">#REF!</definedName>
    <definedName name="_4topandbtmsidesmtArray95" localSheetId="9">#REF!</definedName>
    <definedName name="_4topandbtmsidesmtArray95" localSheetId="8">#REF!</definedName>
    <definedName name="_4topandbtmsidesmtArray95" localSheetId="2">#REF!</definedName>
    <definedName name="_4topandbtmsidesmtArray95" localSheetId="1">#REF!</definedName>
    <definedName name="_4topandbtmsidesmtArray95">#REF!</definedName>
    <definedName name="_4topandbtmsidesmtArray96" localSheetId="14">#REF!</definedName>
    <definedName name="_4topandbtmsidesmtArray96" localSheetId="12">#REF!</definedName>
    <definedName name="_4topandbtmsidesmtArray96" localSheetId="9">#REF!</definedName>
    <definedName name="_4topandbtmsidesmtArray96" localSheetId="8">#REF!</definedName>
    <definedName name="_4topandbtmsidesmtArray96" localSheetId="2">#REF!</definedName>
    <definedName name="_4topandbtmsidesmtArray96" localSheetId="1">#REF!</definedName>
    <definedName name="_4topandbtmsidesmtArray96">#REF!</definedName>
    <definedName name="_4topandbtmsidesmtArray97" localSheetId="14">#REF!</definedName>
    <definedName name="_4topandbtmsidesmtArray97" localSheetId="12">#REF!</definedName>
    <definedName name="_4topandbtmsidesmtArray97" localSheetId="9">#REF!</definedName>
    <definedName name="_4topandbtmsidesmtArray97" localSheetId="8">#REF!</definedName>
    <definedName name="_4topandbtmsidesmtArray97" localSheetId="2">#REF!</definedName>
    <definedName name="_4topandbtmsidesmtArray97" localSheetId="1">#REF!</definedName>
    <definedName name="_4topandbtmsidesmtArray97">#REF!</definedName>
    <definedName name="_4topandbtmsidesmtArray98" localSheetId="14">#REF!</definedName>
    <definedName name="_4topandbtmsidesmtArray98" localSheetId="12">#REF!</definedName>
    <definedName name="_4topandbtmsidesmtArray98" localSheetId="9">#REF!</definedName>
    <definedName name="_4topandbtmsidesmtArray98" localSheetId="8">#REF!</definedName>
    <definedName name="_4topandbtmsidesmtArray98" localSheetId="2">#REF!</definedName>
    <definedName name="_4topandbtmsidesmtArray98" localSheetId="1">#REF!</definedName>
    <definedName name="_4topandbtmsidesmtArray98">#REF!</definedName>
    <definedName name="_4topandbtmsidesmtArray99" localSheetId="14">#REF!</definedName>
    <definedName name="_4topandbtmsidesmtArray99" localSheetId="12">#REF!</definedName>
    <definedName name="_4topandbtmsidesmtArray99" localSheetId="9">#REF!</definedName>
    <definedName name="_4topandbtmsidesmtArray99" localSheetId="8">#REF!</definedName>
    <definedName name="_4topandbtmsidesmtArray99" localSheetId="2">#REF!</definedName>
    <definedName name="_4topandbtmsidesmtArray99" localSheetId="1">#REF!</definedName>
    <definedName name="_4topandbtmsidesmtArray99">#REF!</definedName>
    <definedName name="_5" localSheetId="14">#REF!</definedName>
    <definedName name="_5" localSheetId="12">#REF!</definedName>
    <definedName name="_5" localSheetId="9">#REF!</definedName>
    <definedName name="_5" localSheetId="8">#REF!</definedName>
    <definedName name="_5" localSheetId="2">#REF!</definedName>
    <definedName name="_5" localSheetId="1">#REF!</definedName>
    <definedName name="_5">#REF!</definedName>
    <definedName name="_512_Cache" localSheetId="14">#REF!</definedName>
    <definedName name="_512_Cache" localSheetId="12">#REF!</definedName>
    <definedName name="_512_Cache" localSheetId="9">#REF!</definedName>
    <definedName name="_512_Cache" localSheetId="8">#REF!</definedName>
    <definedName name="_512_Cache" localSheetId="2">#REF!</definedName>
    <definedName name="_512_Cache" localSheetId="1">#REF!</definedName>
    <definedName name="_512_Cache">#REF!</definedName>
    <definedName name="_5C" localSheetId="14">#REF!</definedName>
    <definedName name="_5C" localSheetId="12">#REF!</definedName>
    <definedName name="_5C" localSheetId="9">#REF!</definedName>
    <definedName name="_5C" localSheetId="8">#REF!</definedName>
    <definedName name="_5C" localSheetId="2">#REF!</definedName>
    <definedName name="_5C" localSheetId="1">#REF!</definedName>
    <definedName name="_5C">#REF!</definedName>
    <definedName name="_5J" localSheetId="14">#REF!</definedName>
    <definedName name="_5J" localSheetId="12">#REF!</definedName>
    <definedName name="_5J" localSheetId="9">#REF!</definedName>
    <definedName name="_5J" localSheetId="8">#REF!</definedName>
    <definedName name="_5J" localSheetId="2">#REF!</definedName>
    <definedName name="_5J" localSheetId="1">#REF!</definedName>
    <definedName name="_5J">#REF!</definedName>
    <definedName name="_5S" localSheetId="14">#REF!</definedName>
    <definedName name="_5S" localSheetId="12">#REF!</definedName>
    <definedName name="_5S" localSheetId="9">#REF!</definedName>
    <definedName name="_5S" localSheetId="8">#REF!</definedName>
    <definedName name="_5S" localSheetId="2">#REF!</definedName>
    <definedName name="_5S" localSheetId="1">#REF!</definedName>
    <definedName name="_5S">#REF!</definedName>
    <definedName name="_60T" localSheetId="14">#REF!</definedName>
    <definedName name="_60T" localSheetId="12">#REF!</definedName>
    <definedName name="_60T" localSheetId="9">#REF!</definedName>
    <definedName name="_60T" localSheetId="8">#REF!</definedName>
    <definedName name="_60T" localSheetId="2">#REF!</definedName>
    <definedName name="_60T" localSheetId="1">#REF!</definedName>
    <definedName name="_60T">#REF!</definedName>
    <definedName name="_64MB_RAM" localSheetId="14">#REF!</definedName>
    <definedName name="_64MB_RAM" localSheetId="12">#REF!</definedName>
    <definedName name="_64MB_RAM" localSheetId="9">#REF!</definedName>
    <definedName name="_64MB_RAM" localSheetId="8">#REF!</definedName>
    <definedName name="_64MB_RAM" localSheetId="2">#REF!</definedName>
    <definedName name="_64MB_RAM" localSheetId="1">#REF!</definedName>
    <definedName name="_64MB_RAM">#REF!</definedName>
    <definedName name="_66311B" localSheetId="14">#REF!</definedName>
    <definedName name="_66311B" localSheetId="12">#REF!</definedName>
    <definedName name="_66311B" localSheetId="9">#REF!</definedName>
    <definedName name="_66311B" localSheetId="8">#REF!</definedName>
    <definedName name="_66311B" localSheetId="2">#REF!</definedName>
    <definedName name="_66311B" localSheetId="1">#REF!</definedName>
    <definedName name="_66311B">#REF!</definedName>
    <definedName name="_6C" localSheetId="14">#REF!</definedName>
    <definedName name="_6C" localSheetId="12">#REF!</definedName>
    <definedName name="_6C" localSheetId="9">#REF!</definedName>
    <definedName name="_6C" localSheetId="8">#REF!</definedName>
    <definedName name="_6C" localSheetId="2">#REF!</definedName>
    <definedName name="_6C" localSheetId="1">#REF!</definedName>
    <definedName name="_6C">#REF!</definedName>
    <definedName name="_6S" localSheetId="14">#REF!</definedName>
    <definedName name="_6S" localSheetId="12">#REF!</definedName>
    <definedName name="_6S" localSheetId="9">#REF!</definedName>
    <definedName name="_6S" localSheetId="8">#REF!</definedName>
    <definedName name="_6S" localSheetId="2">#REF!</definedName>
    <definedName name="_6S" localSheetId="1">#REF!</definedName>
    <definedName name="_6S">#REF!</definedName>
    <definedName name="_7finalassyArray1" localSheetId="14">#REF!</definedName>
    <definedName name="_7finalassyArray1" localSheetId="12">#REF!</definedName>
    <definedName name="_7finalassyArray1" localSheetId="9">#REF!</definedName>
    <definedName name="_7finalassyArray1" localSheetId="8">#REF!</definedName>
    <definedName name="_7finalassyArray1" localSheetId="2">#REF!</definedName>
    <definedName name="_7finalassyArray1" localSheetId="1">#REF!</definedName>
    <definedName name="_7finalassyArray1">#REF!</definedName>
    <definedName name="_7finalassyArray10" localSheetId="14">#REF!</definedName>
    <definedName name="_7finalassyArray10" localSheetId="12">#REF!</definedName>
    <definedName name="_7finalassyArray10" localSheetId="9">#REF!</definedName>
    <definedName name="_7finalassyArray10" localSheetId="8">#REF!</definedName>
    <definedName name="_7finalassyArray10" localSheetId="2">#REF!</definedName>
    <definedName name="_7finalassyArray10" localSheetId="1">#REF!</definedName>
    <definedName name="_7finalassyArray10">#REF!</definedName>
    <definedName name="_7finalassyArray11" localSheetId="14">#REF!</definedName>
    <definedName name="_7finalassyArray11" localSheetId="12">#REF!</definedName>
    <definedName name="_7finalassyArray11" localSheetId="9">#REF!</definedName>
    <definedName name="_7finalassyArray11" localSheetId="8">#REF!</definedName>
    <definedName name="_7finalassyArray11" localSheetId="2">#REF!</definedName>
    <definedName name="_7finalassyArray11" localSheetId="1">#REF!</definedName>
    <definedName name="_7finalassyArray11">#REF!</definedName>
    <definedName name="_7finalassyArray110" localSheetId="14">#REF!</definedName>
    <definedName name="_7finalassyArray110" localSheetId="12">#REF!</definedName>
    <definedName name="_7finalassyArray110" localSheetId="9">#REF!</definedName>
    <definedName name="_7finalassyArray110" localSheetId="8">#REF!</definedName>
    <definedName name="_7finalassyArray110" localSheetId="2">#REF!</definedName>
    <definedName name="_7finalassyArray110" localSheetId="1">#REF!</definedName>
    <definedName name="_7finalassyArray110">#REF!</definedName>
    <definedName name="_7finalassyArray111" localSheetId="14">#REF!</definedName>
    <definedName name="_7finalassyArray111" localSheetId="12">#REF!</definedName>
    <definedName name="_7finalassyArray111" localSheetId="9">#REF!</definedName>
    <definedName name="_7finalassyArray111" localSheetId="8">#REF!</definedName>
    <definedName name="_7finalassyArray111" localSheetId="2">#REF!</definedName>
    <definedName name="_7finalassyArray111" localSheetId="1">#REF!</definedName>
    <definedName name="_7finalassyArray111">#REF!</definedName>
    <definedName name="_7finalassyArray112" localSheetId="14">#REF!</definedName>
    <definedName name="_7finalassyArray112" localSheetId="12">#REF!</definedName>
    <definedName name="_7finalassyArray112" localSheetId="9">#REF!</definedName>
    <definedName name="_7finalassyArray112" localSheetId="8">#REF!</definedName>
    <definedName name="_7finalassyArray112" localSheetId="2">#REF!</definedName>
    <definedName name="_7finalassyArray112" localSheetId="1">#REF!</definedName>
    <definedName name="_7finalassyArray112">#REF!</definedName>
    <definedName name="_7finalassyArray113" localSheetId="14">#REF!</definedName>
    <definedName name="_7finalassyArray113" localSheetId="12">#REF!</definedName>
    <definedName name="_7finalassyArray113" localSheetId="9">#REF!</definedName>
    <definedName name="_7finalassyArray113" localSheetId="8">#REF!</definedName>
    <definedName name="_7finalassyArray113" localSheetId="2">#REF!</definedName>
    <definedName name="_7finalassyArray113" localSheetId="1">#REF!</definedName>
    <definedName name="_7finalassyArray113">#REF!</definedName>
    <definedName name="_7finalassyArray114" localSheetId="14">#REF!</definedName>
    <definedName name="_7finalassyArray114" localSheetId="12">#REF!</definedName>
    <definedName name="_7finalassyArray114" localSheetId="9">#REF!</definedName>
    <definedName name="_7finalassyArray114" localSheetId="8">#REF!</definedName>
    <definedName name="_7finalassyArray114" localSheetId="2">#REF!</definedName>
    <definedName name="_7finalassyArray114" localSheetId="1">#REF!</definedName>
    <definedName name="_7finalassyArray114">#REF!</definedName>
    <definedName name="_7finalassyArray115" localSheetId="14">#REF!</definedName>
    <definedName name="_7finalassyArray115" localSheetId="12">#REF!</definedName>
    <definedName name="_7finalassyArray115" localSheetId="9">#REF!</definedName>
    <definedName name="_7finalassyArray115" localSheetId="8">#REF!</definedName>
    <definedName name="_7finalassyArray115" localSheetId="2">#REF!</definedName>
    <definedName name="_7finalassyArray115" localSheetId="1">#REF!</definedName>
    <definedName name="_7finalassyArray115">#REF!</definedName>
    <definedName name="_7finalassyArray116" localSheetId="14">#REF!</definedName>
    <definedName name="_7finalassyArray116" localSheetId="12">#REF!</definedName>
    <definedName name="_7finalassyArray116" localSheetId="9">#REF!</definedName>
    <definedName name="_7finalassyArray116" localSheetId="8">#REF!</definedName>
    <definedName name="_7finalassyArray116" localSheetId="2">#REF!</definedName>
    <definedName name="_7finalassyArray116" localSheetId="1">#REF!</definedName>
    <definedName name="_7finalassyArray116">#REF!</definedName>
    <definedName name="_7finalassyArray117" localSheetId="14">#REF!</definedName>
    <definedName name="_7finalassyArray117" localSheetId="12">#REF!</definedName>
    <definedName name="_7finalassyArray117" localSheetId="9">#REF!</definedName>
    <definedName name="_7finalassyArray117" localSheetId="8">#REF!</definedName>
    <definedName name="_7finalassyArray117" localSheetId="2">#REF!</definedName>
    <definedName name="_7finalassyArray117" localSheetId="1">#REF!</definedName>
    <definedName name="_7finalassyArray117">#REF!</definedName>
    <definedName name="_7finalassyArray118" localSheetId="14">#REF!</definedName>
    <definedName name="_7finalassyArray118" localSheetId="12">#REF!</definedName>
    <definedName name="_7finalassyArray118" localSheetId="9">#REF!</definedName>
    <definedName name="_7finalassyArray118" localSheetId="8">#REF!</definedName>
    <definedName name="_7finalassyArray118" localSheetId="2">#REF!</definedName>
    <definedName name="_7finalassyArray118" localSheetId="1">#REF!</definedName>
    <definedName name="_7finalassyArray118">#REF!</definedName>
    <definedName name="_7finalassyArray119" localSheetId="14">#REF!</definedName>
    <definedName name="_7finalassyArray119" localSheetId="12">#REF!</definedName>
    <definedName name="_7finalassyArray119" localSheetId="9">#REF!</definedName>
    <definedName name="_7finalassyArray119" localSheetId="8">#REF!</definedName>
    <definedName name="_7finalassyArray119" localSheetId="2">#REF!</definedName>
    <definedName name="_7finalassyArray119" localSheetId="1">#REF!</definedName>
    <definedName name="_7finalassyArray119">#REF!</definedName>
    <definedName name="_7finalassyArray12" localSheetId="14">#REF!</definedName>
    <definedName name="_7finalassyArray12" localSheetId="12">#REF!</definedName>
    <definedName name="_7finalassyArray12" localSheetId="9">#REF!</definedName>
    <definedName name="_7finalassyArray12" localSheetId="8">#REF!</definedName>
    <definedName name="_7finalassyArray12" localSheetId="2">#REF!</definedName>
    <definedName name="_7finalassyArray12" localSheetId="1">#REF!</definedName>
    <definedName name="_7finalassyArray12">#REF!</definedName>
    <definedName name="_7finalassyArray120" localSheetId="14">#REF!</definedName>
    <definedName name="_7finalassyArray120" localSheetId="12">#REF!</definedName>
    <definedName name="_7finalassyArray120" localSheetId="9">#REF!</definedName>
    <definedName name="_7finalassyArray120" localSheetId="8">#REF!</definedName>
    <definedName name="_7finalassyArray120" localSheetId="2">#REF!</definedName>
    <definedName name="_7finalassyArray120" localSheetId="1">#REF!</definedName>
    <definedName name="_7finalassyArray120">#REF!</definedName>
    <definedName name="_7finalassyArray121" localSheetId="14">#REF!</definedName>
    <definedName name="_7finalassyArray121" localSheetId="12">#REF!</definedName>
    <definedName name="_7finalassyArray121" localSheetId="9">#REF!</definedName>
    <definedName name="_7finalassyArray121" localSheetId="8">#REF!</definedName>
    <definedName name="_7finalassyArray121" localSheetId="2">#REF!</definedName>
    <definedName name="_7finalassyArray121" localSheetId="1">#REF!</definedName>
    <definedName name="_7finalassyArray121">#REF!</definedName>
    <definedName name="_7finalassyArray13" localSheetId="14">#REF!</definedName>
    <definedName name="_7finalassyArray13" localSheetId="12">#REF!</definedName>
    <definedName name="_7finalassyArray13" localSheetId="9">#REF!</definedName>
    <definedName name="_7finalassyArray13" localSheetId="8">#REF!</definedName>
    <definedName name="_7finalassyArray13" localSheetId="2">#REF!</definedName>
    <definedName name="_7finalassyArray13" localSheetId="1">#REF!</definedName>
    <definedName name="_7finalassyArray13">#REF!</definedName>
    <definedName name="_7finalassyArray14" localSheetId="14">#REF!</definedName>
    <definedName name="_7finalassyArray14" localSheetId="12">#REF!</definedName>
    <definedName name="_7finalassyArray14" localSheetId="9">#REF!</definedName>
    <definedName name="_7finalassyArray14" localSheetId="8">#REF!</definedName>
    <definedName name="_7finalassyArray14" localSheetId="2">#REF!</definedName>
    <definedName name="_7finalassyArray14" localSheetId="1">#REF!</definedName>
    <definedName name="_7finalassyArray14">#REF!</definedName>
    <definedName name="_7finalassyArray15" localSheetId="14">#REF!</definedName>
    <definedName name="_7finalassyArray15" localSheetId="12">#REF!</definedName>
    <definedName name="_7finalassyArray15" localSheetId="9">#REF!</definedName>
    <definedName name="_7finalassyArray15" localSheetId="8">#REF!</definedName>
    <definedName name="_7finalassyArray15" localSheetId="2">#REF!</definedName>
    <definedName name="_7finalassyArray15" localSheetId="1">#REF!</definedName>
    <definedName name="_7finalassyArray15">#REF!</definedName>
    <definedName name="_7finalassyArray16" localSheetId="14">#REF!</definedName>
    <definedName name="_7finalassyArray16" localSheetId="12">#REF!</definedName>
    <definedName name="_7finalassyArray16" localSheetId="9">#REF!</definedName>
    <definedName name="_7finalassyArray16" localSheetId="8">#REF!</definedName>
    <definedName name="_7finalassyArray16" localSheetId="2">#REF!</definedName>
    <definedName name="_7finalassyArray16" localSheetId="1">#REF!</definedName>
    <definedName name="_7finalassyArray16">#REF!</definedName>
    <definedName name="_7finalassyArray17" localSheetId="14">#REF!</definedName>
    <definedName name="_7finalassyArray17" localSheetId="12">#REF!</definedName>
    <definedName name="_7finalassyArray17" localSheetId="9">#REF!</definedName>
    <definedName name="_7finalassyArray17" localSheetId="8">#REF!</definedName>
    <definedName name="_7finalassyArray17" localSheetId="2">#REF!</definedName>
    <definedName name="_7finalassyArray17" localSheetId="1">#REF!</definedName>
    <definedName name="_7finalassyArray17">#REF!</definedName>
    <definedName name="_7finalassyArray18" localSheetId="14">#REF!</definedName>
    <definedName name="_7finalassyArray18" localSheetId="12">#REF!</definedName>
    <definedName name="_7finalassyArray18" localSheetId="9">#REF!</definedName>
    <definedName name="_7finalassyArray18" localSheetId="8">#REF!</definedName>
    <definedName name="_7finalassyArray18" localSheetId="2">#REF!</definedName>
    <definedName name="_7finalassyArray18" localSheetId="1">#REF!</definedName>
    <definedName name="_7finalassyArray18">#REF!</definedName>
    <definedName name="_7finalassyArray19" localSheetId="14">#REF!</definedName>
    <definedName name="_7finalassyArray19" localSheetId="12">#REF!</definedName>
    <definedName name="_7finalassyArray19" localSheetId="9">#REF!</definedName>
    <definedName name="_7finalassyArray19" localSheetId="8">#REF!</definedName>
    <definedName name="_7finalassyArray19" localSheetId="2">#REF!</definedName>
    <definedName name="_7finalassyArray19" localSheetId="1">#REF!</definedName>
    <definedName name="_7finalassyArray19">#REF!</definedName>
    <definedName name="_7finalassyArray2" localSheetId="14">#REF!</definedName>
    <definedName name="_7finalassyArray2" localSheetId="12">#REF!</definedName>
    <definedName name="_7finalassyArray2" localSheetId="9">#REF!</definedName>
    <definedName name="_7finalassyArray2" localSheetId="8">#REF!</definedName>
    <definedName name="_7finalassyArray2" localSheetId="2">#REF!</definedName>
    <definedName name="_7finalassyArray2" localSheetId="1">#REF!</definedName>
    <definedName name="_7finalassyArray2">#REF!</definedName>
    <definedName name="_7finalassyArray20" localSheetId="14">#REF!</definedName>
    <definedName name="_7finalassyArray20" localSheetId="12">#REF!</definedName>
    <definedName name="_7finalassyArray20" localSheetId="9">#REF!</definedName>
    <definedName name="_7finalassyArray20" localSheetId="8">#REF!</definedName>
    <definedName name="_7finalassyArray20" localSheetId="2">#REF!</definedName>
    <definedName name="_7finalassyArray20" localSheetId="1">#REF!</definedName>
    <definedName name="_7finalassyArray20">#REF!</definedName>
    <definedName name="_7finalassyArray21" localSheetId="14">#REF!</definedName>
    <definedName name="_7finalassyArray21" localSheetId="12">#REF!</definedName>
    <definedName name="_7finalassyArray21" localSheetId="9">#REF!</definedName>
    <definedName name="_7finalassyArray21" localSheetId="8">#REF!</definedName>
    <definedName name="_7finalassyArray21" localSheetId="2">#REF!</definedName>
    <definedName name="_7finalassyArray21" localSheetId="1">#REF!</definedName>
    <definedName name="_7finalassyArray21">#REF!</definedName>
    <definedName name="_7finalassyArray22" localSheetId="14">#REF!</definedName>
    <definedName name="_7finalassyArray22" localSheetId="12">#REF!</definedName>
    <definedName name="_7finalassyArray22" localSheetId="9">#REF!</definedName>
    <definedName name="_7finalassyArray22" localSheetId="8">#REF!</definedName>
    <definedName name="_7finalassyArray22" localSheetId="2">#REF!</definedName>
    <definedName name="_7finalassyArray22" localSheetId="1">#REF!</definedName>
    <definedName name="_7finalassyArray22">#REF!</definedName>
    <definedName name="_7finalassyArray23" localSheetId="14">#REF!</definedName>
    <definedName name="_7finalassyArray23" localSheetId="12">#REF!</definedName>
    <definedName name="_7finalassyArray23" localSheetId="9">#REF!</definedName>
    <definedName name="_7finalassyArray23" localSheetId="8">#REF!</definedName>
    <definedName name="_7finalassyArray23" localSheetId="2">#REF!</definedName>
    <definedName name="_7finalassyArray23" localSheetId="1">#REF!</definedName>
    <definedName name="_7finalassyArray23">#REF!</definedName>
    <definedName name="_7finalassyArray24" localSheetId="14">#REF!</definedName>
    <definedName name="_7finalassyArray24" localSheetId="12">#REF!</definedName>
    <definedName name="_7finalassyArray24" localSheetId="9">#REF!</definedName>
    <definedName name="_7finalassyArray24" localSheetId="8">#REF!</definedName>
    <definedName name="_7finalassyArray24" localSheetId="2">#REF!</definedName>
    <definedName name="_7finalassyArray24" localSheetId="1">#REF!</definedName>
    <definedName name="_7finalassyArray24">#REF!</definedName>
    <definedName name="_7finalassyArray25" localSheetId="14">#REF!</definedName>
    <definedName name="_7finalassyArray25" localSheetId="12">#REF!</definedName>
    <definedName name="_7finalassyArray25" localSheetId="9">#REF!</definedName>
    <definedName name="_7finalassyArray25" localSheetId="8">#REF!</definedName>
    <definedName name="_7finalassyArray25" localSheetId="2">#REF!</definedName>
    <definedName name="_7finalassyArray25" localSheetId="1">#REF!</definedName>
    <definedName name="_7finalassyArray25">#REF!</definedName>
    <definedName name="_7finalassyArray26" localSheetId="14">#REF!</definedName>
    <definedName name="_7finalassyArray26" localSheetId="12">#REF!</definedName>
    <definedName name="_7finalassyArray26" localSheetId="9">#REF!</definedName>
    <definedName name="_7finalassyArray26" localSheetId="8">#REF!</definedName>
    <definedName name="_7finalassyArray26" localSheetId="2">#REF!</definedName>
    <definedName name="_7finalassyArray26" localSheetId="1">#REF!</definedName>
    <definedName name="_7finalassyArray26">#REF!</definedName>
    <definedName name="_7finalassyArray27" localSheetId="14">#REF!</definedName>
    <definedName name="_7finalassyArray27" localSheetId="12">#REF!</definedName>
    <definedName name="_7finalassyArray27" localSheetId="9">#REF!</definedName>
    <definedName name="_7finalassyArray27" localSheetId="8">#REF!</definedName>
    <definedName name="_7finalassyArray27" localSheetId="2">#REF!</definedName>
    <definedName name="_7finalassyArray27" localSheetId="1">#REF!</definedName>
    <definedName name="_7finalassyArray27">#REF!</definedName>
    <definedName name="_7finalassyArray28" localSheetId="14">#REF!</definedName>
    <definedName name="_7finalassyArray28" localSheetId="12">#REF!</definedName>
    <definedName name="_7finalassyArray28" localSheetId="9">#REF!</definedName>
    <definedName name="_7finalassyArray28" localSheetId="8">#REF!</definedName>
    <definedName name="_7finalassyArray28" localSheetId="2">#REF!</definedName>
    <definedName name="_7finalassyArray28" localSheetId="1">#REF!</definedName>
    <definedName name="_7finalassyArray28">#REF!</definedName>
    <definedName name="_7finalassyArray29" localSheetId="14">#REF!</definedName>
    <definedName name="_7finalassyArray29" localSheetId="12">#REF!</definedName>
    <definedName name="_7finalassyArray29" localSheetId="9">#REF!</definedName>
    <definedName name="_7finalassyArray29" localSheetId="8">#REF!</definedName>
    <definedName name="_7finalassyArray29" localSheetId="2">#REF!</definedName>
    <definedName name="_7finalassyArray29" localSheetId="1">#REF!</definedName>
    <definedName name="_7finalassyArray29">#REF!</definedName>
    <definedName name="_7finalassyArray3" localSheetId="14">#REF!</definedName>
    <definedName name="_7finalassyArray3" localSheetId="12">#REF!</definedName>
    <definedName name="_7finalassyArray3" localSheetId="9">#REF!</definedName>
    <definedName name="_7finalassyArray3" localSheetId="8">#REF!</definedName>
    <definedName name="_7finalassyArray3" localSheetId="2">#REF!</definedName>
    <definedName name="_7finalassyArray3" localSheetId="1">#REF!</definedName>
    <definedName name="_7finalassyArray3">#REF!</definedName>
    <definedName name="_7finalassyArray4" localSheetId="14">#REF!</definedName>
    <definedName name="_7finalassyArray4" localSheetId="12">#REF!</definedName>
    <definedName name="_7finalassyArray4" localSheetId="9">#REF!</definedName>
    <definedName name="_7finalassyArray4" localSheetId="8">#REF!</definedName>
    <definedName name="_7finalassyArray4" localSheetId="2">#REF!</definedName>
    <definedName name="_7finalassyArray4" localSheetId="1">#REF!</definedName>
    <definedName name="_7finalassyArray4">#REF!</definedName>
    <definedName name="_7finalassyArray5" localSheetId="14">#REF!</definedName>
    <definedName name="_7finalassyArray5" localSheetId="12">#REF!</definedName>
    <definedName name="_7finalassyArray5" localSheetId="9">#REF!</definedName>
    <definedName name="_7finalassyArray5" localSheetId="8">#REF!</definedName>
    <definedName name="_7finalassyArray5" localSheetId="2">#REF!</definedName>
    <definedName name="_7finalassyArray5" localSheetId="1">#REF!</definedName>
    <definedName name="_7finalassyArray5">#REF!</definedName>
    <definedName name="_7finalassyArray6" localSheetId="14">#REF!</definedName>
    <definedName name="_7finalassyArray6" localSheetId="12">#REF!</definedName>
    <definedName name="_7finalassyArray6" localSheetId="9">#REF!</definedName>
    <definedName name="_7finalassyArray6" localSheetId="8">#REF!</definedName>
    <definedName name="_7finalassyArray6" localSheetId="2">#REF!</definedName>
    <definedName name="_7finalassyArray6" localSheetId="1">#REF!</definedName>
    <definedName name="_7finalassyArray6">#REF!</definedName>
    <definedName name="_7finalassyArray7" localSheetId="14">#REF!</definedName>
    <definedName name="_7finalassyArray7" localSheetId="12">#REF!</definedName>
    <definedName name="_7finalassyArray7" localSheetId="9">#REF!</definedName>
    <definedName name="_7finalassyArray7" localSheetId="8">#REF!</definedName>
    <definedName name="_7finalassyArray7" localSheetId="2">#REF!</definedName>
    <definedName name="_7finalassyArray7" localSheetId="1">#REF!</definedName>
    <definedName name="_7finalassyArray7">#REF!</definedName>
    <definedName name="_7finalassyArray8" localSheetId="14">#REF!</definedName>
    <definedName name="_7finalassyArray8" localSheetId="12">#REF!</definedName>
    <definedName name="_7finalassyArray8" localSheetId="9">#REF!</definedName>
    <definedName name="_7finalassyArray8" localSheetId="8">#REF!</definedName>
    <definedName name="_7finalassyArray8" localSheetId="2">#REF!</definedName>
    <definedName name="_7finalassyArray8" localSheetId="1">#REF!</definedName>
    <definedName name="_7finalassyArray8">#REF!</definedName>
    <definedName name="_7finalassyArray9" localSheetId="14">#REF!</definedName>
    <definedName name="_7finalassyArray9" localSheetId="12">#REF!</definedName>
    <definedName name="_7finalassyArray9" localSheetId="9">#REF!</definedName>
    <definedName name="_7finalassyArray9" localSheetId="8">#REF!</definedName>
    <definedName name="_7finalassyArray9" localSheetId="2">#REF!</definedName>
    <definedName name="_7finalassyArray9" localSheetId="1">#REF!</definedName>
    <definedName name="_7finalassyArray9">#REF!</definedName>
    <definedName name="_7S" localSheetId="14">#REF!</definedName>
    <definedName name="_7S" localSheetId="12">#REF!</definedName>
    <definedName name="_7S" localSheetId="9">#REF!</definedName>
    <definedName name="_7S" localSheetId="8">#REF!</definedName>
    <definedName name="_7S" localSheetId="2">#REF!</definedName>
    <definedName name="_7S" localSheetId="1">#REF!</definedName>
    <definedName name="_7S">#REF!</definedName>
    <definedName name="_8255_卡" localSheetId="14">#REF!</definedName>
    <definedName name="_8255_卡" localSheetId="12">#REF!</definedName>
    <definedName name="_8255_卡" localSheetId="9">#REF!</definedName>
    <definedName name="_8255_卡" localSheetId="8">#REF!</definedName>
    <definedName name="_8255_卡" localSheetId="2">#REF!</definedName>
    <definedName name="_8255_卡" localSheetId="1">#REF!</definedName>
    <definedName name="_8255_卡">#REF!</definedName>
    <definedName name="_8255卡" localSheetId="14">#REF!</definedName>
    <definedName name="_8255卡" localSheetId="12">#REF!</definedName>
    <definedName name="_8255卡" localSheetId="9">#REF!</definedName>
    <definedName name="_8255卡" localSheetId="8">#REF!</definedName>
    <definedName name="_8255卡" localSheetId="2">#REF!</definedName>
    <definedName name="_8255卡" localSheetId="1">#REF!</definedName>
    <definedName name="_8255卡">#REF!</definedName>
    <definedName name="_8960A" localSheetId="14">#REF!</definedName>
    <definedName name="_8960A" localSheetId="12">#REF!</definedName>
    <definedName name="_8960A" localSheetId="9">#REF!</definedName>
    <definedName name="_8960A" localSheetId="8">#REF!</definedName>
    <definedName name="_8960A" localSheetId="2">#REF!</definedName>
    <definedName name="_8960A" localSheetId="1">#REF!</definedName>
    <definedName name="_8960A">#REF!</definedName>
    <definedName name="_8960B" localSheetId="14">#REF!</definedName>
    <definedName name="_8960B" localSheetId="12">#REF!</definedName>
    <definedName name="_8960B" localSheetId="9">#REF!</definedName>
    <definedName name="_8960B" localSheetId="8">#REF!</definedName>
    <definedName name="_8960B" localSheetId="2">#REF!</definedName>
    <definedName name="_8960B" localSheetId="1">#REF!</definedName>
    <definedName name="_8960B">#REF!</definedName>
    <definedName name="_8960C" localSheetId="14">#REF!</definedName>
    <definedName name="_8960C" localSheetId="12">#REF!</definedName>
    <definedName name="_8960C" localSheetId="9">#REF!</definedName>
    <definedName name="_8960C" localSheetId="8">#REF!</definedName>
    <definedName name="_8960C" localSheetId="2">#REF!</definedName>
    <definedName name="_8960C" localSheetId="1">#REF!</definedName>
    <definedName name="_8960C">#REF!</definedName>
    <definedName name="_8M2200_" localSheetId="21">BlankMacro1</definedName>
    <definedName name="_8M2200_" localSheetId="14">BlankMacro1</definedName>
    <definedName name="_8M2200_" localSheetId="12">BlankMacro1</definedName>
    <definedName name="_8M2200_" localSheetId="9">BlankMacro1</definedName>
    <definedName name="_8M2200_" localSheetId="8">BlankMacro1</definedName>
    <definedName name="_8M2200_" localSheetId="2">BlankMacro1</definedName>
    <definedName name="_8M2200_" localSheetId="1">BlankMacro1</definedName>
    <definedName name="_8M2200_">BlankMacro1</definedName>
    <definedName name="_8S" localSheetId="14">#REF!</definedName>
    <definedName name="_8S" localSheetId="12">#REF!</definedName>
    <definedName name="_8S" localSheetId="9">#REF!</definedName>
    <definedName name="_8S" localSheetId="8">#REF!</definedName>
    <definedName name="_8S" localSheetId="2">#REF!</definedName>
    <definedName name="_8S" localSheetId="1">#REF!</definedName>
    <definedName name="_8S">#REF!</definedName>
    <definedName name="_8testArray14" localSheetId="14">#REF!</definedName>
    <definedName name="_8testArray14" localSheetId="12">#REF!</definedName>
    <definedName name="_8testArray14" localSheetId="9">#REF!</definedName>
    <definedName name="_8testArray14" localSheetId="8">#REF!</definedName>
    <definedName name="_8testArray14" localSheetId="2">#REF!</definedName>
    <definedName name="_8testArray14" localSheetId="1">#REF!</definedName>
    <definedName name="_8testArray14">#REF!</definedName>
    <definedName name="_8testArray17" localSheetId="14">#REF!</definedName>
    <definedName name="_8testArray17" localSheetId="12">#REF!</definedName>
    <definedName name="_8testArray17" localSheetId="9">#REF!</definedName>
    <definedName name="_8testArray17" localSheetId="8">#REF!</definedName>
    <definedName name="_8testArray17" localSheetId="2">#REF!</definedName>
    <definedName name="_8testArray17" localSheetId="1">#REF!</definedName>
    <definedName name="_8testArray17">#REF!</definedName>
    <definedName name="_8testArray2" localSheetId="14">#REF!</definedName>
    <definedName name="_8testArray2" localSheetId="12">#REF!</definedName>
    <definedName name="_8testArray2" localSheetId="9">#REF!</definedName>
    <definedName name="_8testArray2" localSheetId="8">#REF!</definedName>
    <definedName name="_8testArray2" localSheetId="2">#REF!</definedName>
    <definedName name="_8testArray2" localSheetId="1">#REF!</definedName>
    <definedName name="_8testArray2">#REF!</definedName>
    <definedName name="_8testArray36" localSheetId="14">#REF!</definedName>
    <definedName name="_8testArray36" localSheetId="12">#REF!</definedName>
    <definedName name="_8testArray36" localSheetId="9">#REF!</definedName>
    <definedName name="_8testArray36" localSheetId="8">#REF!</definedName>
    <definedName name="_8testArray36" localSheetId="2">#REF!</definedName>
    <definedName name="_8testArray36" localSheetId="1">#REF!</definedName>
    <definedName name="_8testArray36">#REF!</definedName>
    <definedName name="_8testArray39" localSheetId="14">#REF!</definedName>
    <definedName name="_8testArray39" localSheetId="12">#REF!</definedName>
    <definedName name="_8testArray39" localSheetId="9">#REF!</definedName>
    <definedName name="_8testArray39" localSheetId="8">#REF!</definedName>
    <definedName name="_8testArray39" localSheetId="2">#REF!</definedName>
    <definedName name="_8testArray39" localSheetId="1">#REF!</definedName>
    <definedName name="_8testArray39">#REF!</definedName>
    <definedName name="_8testArray8" localSheetId="14">#REF!</definedName>
    <definedName name="_8testArray8" localSheetId="12">#REF!</definedName>
    <definedName name="_8testArray8" localSheetId="9">#REF!</definedName>
    <definedName name="_8testArray8" localSheetId="8">#REF!</definedName>
    <definedName name="_8testArray8" localSheetId="2">#REF!</definedName>
    <definedName name="_8testArray8" localSheetId="1">#REF!</definedName>
    <definedName name="_8testArray8">#REF!</definedName>
    <definedName name="_8X_CD_ROM" localSheetId="14">#REF!</definedName>
    <definedName name="_8X_CD_ROM" localSheetId="12">#REF!</definedName>
    <definedName name="_8X_CD_ROM" localSheetId="9">#REF!</definedName>
    <definedName name="_8X_CD_ROM" localSheetId="8">#REF!</definedName>
    <definedName name="_8X_CD_ROM" localSheetId="2">#REF!</definedName>
    <definedName name="_8X_CD_ROM" localSheetId="1">#REF!</definedName>
    <definedName name="_8X_CD_ROM">#REF!</definedName>
    <definedName name="_90T" localSheetId="14">#REF!</definedName>
    <definedName name="_90T" localSheetId="12">#REF!</definedName>
    <definedName name="_90T" localSheetId="9">#REF!</definedName>
    <definedName name="_90T" localSheetId="8">#REF!</definedName>
    <definedName name="_90T" localSheetId="2">#REF!</definedName>
    <definedName name="_90T" localSheetId="1">#REF!</definedName>
    <definedName name="_90T">#REF!</definedName>
    <definedName name="_9S" localSheetId="14">#REF!</definedName>
    <definedName name="_9S" localSheetId="12">#REF!</definedName>
    <definedName name="_9S" localSheetId="9">#REF!</definedName>
    <definedName name="_9S" localSheetId="8">#REF!</definedName>
    <definedName name="_9S" localSheetId="2">#REF!</definedName>
    <definedName name="_9S" localSheetId="1">#REF!</definedName>
    <definedName name="_9S">#REF!</definedName>
    <definedName name="_a">NA()</definedName>
    <definedName name="_a1" localSheetId="14">#REF!</definedName>
    <definedName name="_a1" localSheetId="12">#REF!</definedName>
    <definedName name="_a1" localSheetId="9">#REF!</definedName>
    <definedName name="_a1" localSheetId="8">#REF!</definedName>
    <definedName name="_a1" localSheetId="2">#REF!</definedName>
    <definedName name="_a1" localSheetId="1">#REF!</definedName>
    <definedName name="_a1">#REF!</definedName>
    <definedName name="_A11" localSheetId="14">#REF!</definedName>
    <definedName name="_A11" localSheetId="12">#REF!</definedName>
    <definedName name="_A11" localSheetId="9">#REF!</definedName>
    <definedName name="_A11" localSheetId="8">#REF!</definedName>
    <definedName name="_A11" localSheetId="2">#REF!</definedName>
    <definedName name="_A11" localSheetId="1">#REF!</definedName>
    <definedName name="_A11">#REF!</definedName>
    <definedName name="_A2" localSheetId="14">#REF!</definedName>
    <definedName name="_A2" localSheetId="12">#REF!</definedName>
    <definedName name="_A2" localSheetId="9">#REF!</definedName>
    <definedName name="_A2" localSheetId="8">#REF!</definedName>
    <definedName name="_A2" localSheetId="2">#REF!</definedName>
    <definedName name="_A2" localSheetId="1">#REF!</definedName>
    <definedName name="_A2">#REF!</definedName>
    <definedName name="_A3" localSheetId="14">#REF!</definedName>
    <definedName name="_A3" localSheetId="12">#REF!</definedName>
    <definedName name="_A3" localSheetId="9">#REF!</definedName>
    <definedName name="_A3" localSheetId="8">#REF!</definedName>
    <definedName name="_A3" localSheetId="2">#REF!</definedName>
    <definedName name="_A3" localSheetId="1">#REF!</definedName>
    <definedName name="_A3">#REF!</definedName>
    <definedName name="_a4" localSheetId="21" hidden="1">{"whole",#N/A,FALSE,"Gen_Dist_Act_Bud";"whole",#N/A,FALSE,"Gen_Dist_T3months";"whole",#N/A,FALSE,"GD_PerP";"whole",#N/A,FALSE,"HR Dist'n"}</definedName>
    <definedName name="_a4" localSheetId="14" hidden="1">{"whole",#N/A,FALSE,"Gen_Dist_Act_Bud";"whole",#N/A,FALSE,"Gen_Dist_T3months";"whole",#N/A,FALSE,"GD_PerP";"whole",#N/A,FALSE,"HR Dist'n"}</definedName>
    <definedName name="_a4" localSheetId="10" hidden="1">{"whole",#N/A,FALSE,"Gen_Dist_Act_Bud";"whole",#N/A,FALSE,"Gen_Dist_T3months";"whole",#N/A,FALSE,"GD_PerP";"whole",#N/A,FALSE,"HR Dist'n"}</definedName>
    <definedName name="_a4" localSheetId="11" hidden="1">{"whole",#N/A,FALSE,"Gen_Dist_Act_Bud";"whole",#N/A,FALSE,"Gen_Dist_T3months";"whole",#N/A,FALSE,"GD_PerP";"whole",#N/A,FALSE,"HR Dist'n"}</definedName>
    <definedName name="_a4" localSheetId="3" hidden="1">{"whole",#N/A,FALSE,"Gen_Dist_Act_Bud";"whole",#N/A,FALSE,"Gen_Dist_T3months";"whole",#N/A,FALSE,"GD_PerP";"whole",#N/A,FALSE,"HR Dist'n"}</definedName>
    <definedName name="_a4" localSheetId="4" hidden="1">{"whole",#N/A,FALSE,"Gen_Dist_Act_Bud";"whole",#N/A,FALSE,"Gen_Dist_T3months";"whole",#N/A,FALSE,"GD_PerP";"whole",#N/A,FALSE,"HR Dist'n"}</definedName>
    <definedName name="_a4" localSheetId="15" hidden="1">{"whole",#N/A,FALSE,"Gen_Dist_Act_Bud";"whole",#N/A,FALSE,"Gen_Dist_T3months";"whole",#N/A,FALSE,"GD_PerP";"whole",#N/A,FALSE,"HR Dist'n"}</definedName>
    <definedName name="_a4" localSheetId="12" hidden="1">{"whole",#N/A,FALSE,"Gen_Dist_Act_Bud";"whole",#N/A,FALSE,"Gen_Dist_T3months";"whole",#N/A,FALSE,"GD_PerP";"whole",#N/A,FALSE,"HR Dist'n"}</definedName>
    <definedName name="_a4" localSheetId="9" hidden="1">{"whole",#N/A,FALSE,"Gen_Dist_Act_Bud";"whole",#N/A,FALSE,"Gen_Dist_T3months";"whole",#N/A,FALSE,"GD_PerP";"whole",#N/A,FALSE,"HR Dist'n"}</definedName>
    <definedName name="_a4" localSheetId="8" hidden="1">{"whole",#N/A,FALSE,"Gen_Dist_Act_Bud";"whole",#N/A,FALSE,"Gen_Dist_T3months";"whole",#N/A,FALSE,"GD_PerP";"whole",#N/A,FALSE,"HR Dist'n"}</definedName>
    <definedName name="_a4" localSheetId="2" hidden="1">{"whole",#N/A,FALSE,"Gen_Dist_Act_Bud";"whole",#N/A,FALSE,"Gen_Dist_T3months";"whole",#N/A,FALSE,"GD_PerP";"whole",#N/A,FALSE,"HR Dist'n"}</definedName>
    <definedName name="_a4" localSheetId="1" hidden="1">{"whole",#N/A,FALSE,"Gen_Dist_Act_Bud";"whole",#N/A,FALSE,"Gen_Dist_T3months";"whole",#N/A,FALSE,"GD_PerP";"whole",#N/A,FALSE,"HR Dist'n"}</definedName>
    <definedName name="_a4" localSheetId="22" hidden="1">{"whole",#N/A,FALSE,"Gen_Dist_Act_Bud";"whole",#N/A,FALSE,"Gen_Dist_T3months";"whole",#N/A,FALSE,"GD_PerP";"whole",#N/A,FALSE,"HR Dist'n"}</definedName>
    <definedName name="_a4" hidden="1">{"whole",#N/A,FALSE,"Gen_Dist_Act_Bud";"whole",#N/A,FALSE,"Gen_Dist_T3months";"whole",#N/A,FALSE,"GD_PerP";"whole",#N/A,FALSE,"HR Dist'n"}</definedName>
    <definedName name="_a5" localSheetId="2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5" localSheetId="1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5"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5"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5" localSheetId="3"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5" localSheetId="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5" localSheetId="1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5" localSheetId="1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5"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5" localSheetId="8"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5" localSheetId="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5" localSheetId="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5" localSheetId="2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6" localSheetId="21" hidden="1">{"whole",#N/A,FALSE,"CS HC";"whole",#N/A,FALSE,"CS_ACTvsBud";"whole",#N/A,FALSE,"CSTrail3mo";"whole",#N/A,FALSE,"CS Cost Per Head ";"whole",#N/A,FALSE,"CS CPH YTD"}</definedName>
    <definedName name="_a6" localSheetId="14" hidden="1">{"whole",#N/A,FALSE,"CS HC";"whole",#N/A,FALSE,"CS_ACTvsBud";"whole",#N/A,FALSE,"CSTrail3mo";"whole",#N/A,FALSE,"CS Cost Per Head ";"whole",#N/A,FALSE,"CS CPH YTD"}</definedName>
    <definedName name="_a6" localSheetId="10" hidden="1">{"whole",#N/A,FALSE,"CS HC";"whole",#N/A,FALSE,"CS_ACTvsBud";"whole",#N/A,FALSE,"CSTrail3mo";"whole",#N/A,FALSE,"CS Cost Per Head ";"whole",#N/A,FALSE,"CS CPH YTD"}</definedName>
    <definedName name="_a6" localSheetId="11" hidden="1">{"whole",#N/A,FALSE,"CS HC";"whole",#N/A,FALSE,"CS_ACTvsBud";"whole",#N/A,FALSE,"CSTrail3mo";"whole",#N/A,FALSE,"CS Cost Per Head ";"whole",#N/A,FALSE,"CS CPH YTD"}</definedName>
    <definedName name="_a6" localSheetId="3" hidden="1">{"whole",#N/A,FALSE,"CS HC";"whole",#N/A,FALSE,"CS_ACTvsBud";"whole",#N/A,FALSE,"CSTrail3mo";"whole",#N/A,FALSE,"CS Cost Per Head ";"whole",#N/A,FALSE,"CS CPH YTD"}</definedName>
    <definedName name="_a6" localSheetId="4" hidden="1">{"whole",#N/A,FALSE,"CS HC";"whole",#N/A,FALSE,"CS_ACTvsBud";"whole",#N/A,FALSE,"CSTrail3mo";"whole",#N/A,FALSE,"CS Cost Per Head ";"whole",#N/A,FALSE,"CS CPH YTD"}</definedName>
    <definedName name="_a6" localSheetId="15" hidden="1">{"whole",#N/A,FALSE,"CS HC";"whole",#N/A,FALSE,"CS_ACTvsBud";"whole",#N/A,FALSE,"CSTrail3mo";"whole",#N/A,FALSE,"CS Cost Per Head ";"whole",#N/A,FALSE,"CS CPH YTD"}</definedName>
    <definedName name="_a6" localSheetId="12" hidden="1">{"whole",#N/A,FALSE,"CS HC";"whole",#N/A,FALSE,"CS_ACTvsBud";"whole",#N/A,FALSE,"CSTrail3mo";"whole",#N/A,FALSE,"CS Cost Per Head ";"whole",#N/A,FALSE,"CS CPH YTD"}</definedName>
    <definedName name="_a6" localSheetId="9" hidden="1">{"whole",#N/A,FALSE,"CS HC";"whole",#N/A,FALSE,"CS_ACTvsBud";"whole",#N/A,FALSE,"CSTrail3mo";"whole",#N/A,FALSE,"CS Cost Per Head ";"whole",#N/A,FALSE,"CS CPH YTD"}</definedName>
    <definedName name="_a6" localSheetId="8" hidden="1">{"whole",#N/A,FALSE,"CS HC";"whole",#N/A,FALSE,"CS_ACTvsBud";"whole",#N/A,FALSE,"CSTrail3mo";"whole",#N/A,FALSE,"CS Cost Per Head ";"whole",#N/A,FALSE,"CS CPH YTD"}</definedName>
    <definedName name="_a6" localSheetId="2" hidden="1">{"whole",#N/A,FALSE,"CS HC";"whole",#N/A,FALSE,"CS_ACTvsBud";"whole",#N/A,FALSE,"CSTrail3mo";"whole",#N/A,FALSE,"CS Cost Per Head ";"whole",#N/A,FALSE,"CS CPH YTD"}</definedName>
    <definedName name="_a6" localSheetId="1" hidden="1">{"whole",#N/A,FALSE,"CS HC";"whole",#N/A,FALSE,"CS_ACTvsBud";"whole",#N/A,FALSE,"CSTrail3mo";"whole",#N/A,FALSE,"CS Cost Per Head ";"whole",#N/A,FALSE,"CS CPH YTD"}</definedName>
    <definedName name="_a6" localSheetId="22" hidden="1">{"whole",#N/A,FALSE,"CS HC";"whole",#N/A,FALSE,"CS_ACTvsBud";"whole",#N/A,FALSE,"CSTrail3mo";"whole",#N/A,FALSE,"CS Cost Per Head ";"whole",#N/A,FALSE,"CS CPH YTD"}</definedName>
    <definedName name="_a6" hidden="1">{"whole",#N/A,FALSE,"CS HC";"whole",#N/A,FALSE,"CS_ACTvsBud";"whole",#N/A,FALSE,"CSTrail3mo";"whole",#N/A,FALSE,"CS Cost Per Head ";"whole",#N/A,FALSE,"CS CPH YTD"}</definedName>
    <definedName name="_a7" localSheetId="21" hidden="1">{"whole",#N/A,FALSE,"CS FIN Sum For Rox";"whole",#N/A,FALSE,"Gen_Dist_Act_Bud";"whole",#N/A,FALSE,"Gen_Dist_T3months";"whole",#N/A,FALSE,"GD_PerP";"whole",#N/A,FALSE,"CS_DIST_ActvsBud";"whole",#N/A,FALSE,"CS_DIST_SUM_trail3mo"}</definedName>
    <definedName name="_a7" localSheetId="14" hidden="1">{"whole",#N/A,FALSE,"CS FIN Sum For Rox";"whole",#N/A,FALSE,"Gen_Dist_Act_Bud";"whole",#N/A,FALSE,"Gen_Dist_T3months";"whole",#N/A,FALSE,"GD_PerP";"whole",#N/A,FALSE,"CS_DIST_ActvsBud";"whole",#N/A,FALSE,"CS_DIST_SUM_trail3mo"}</definedName>
    <definedName name="_a7" localSheetId="10" hidden="1">{"whole",#N/A,FALSE,"CS FIN Sum For Rox";"whole",#N/A,FALSE,"Gen_Dist_Act_Bud";"whole",#N/A,FALSE,"Gen_Dist_T3months";"whole",#N/A,FALSE,"GD_PerP";"whole",#N/A,FALSE,"CS_DIST_ActvsBud";"whole",#N/A,FALSE,"CS_DIST_SUM_trail3mo"}</definedName>
    <definedName name="_a7" localSheetId="11" hidden="1">{"whole",#N/A,FALSE,"CS FIN Sum For Rox";"whole",#N/A,FALSE,"Gen_Dist_Act_Bud";"whole",#N/A,FALSE,"Gen_Dist_T3months";"whole",#N/A,FALSE,"GD_PerP";"whole",#N/A,FALSE,"CS_DIST_ActvsBud";"whole",#N/A,FALSE,"CS_DIST_SUM_trail3mo"}</definedName>
    <definedName name="_a7" localSheetId="3" hidden="1">{"whole",#N/A,FALSE,"CS FIN Sum For Rox";"whole",#N/A,FALSE,"Gen_Dist_Act_Bud";"whole",#N/A,FALSE,"Gen_Dist_T3months";"whole",#N/A,FALSE,"GD_PerP";"whole",#N/A,FALSE,"CS_DIST_ActvsBud";"whole",#N/A,FALSE,"CS_DIST_SUM_trail3mo"}</definedName>
    <definedName name="_a7" localSheetId="4" hidden="1">{"whole",#N/A,FALSE,"CS FIN Sum For Rox";"whole",#N/A,FALSE,"Gen_Dist_Act_Bud";"whole",#N/A,FALSE,"Gen_Dist_T3months";"whole",#N/A,FALSE,"GD_PerP";"whole",#N/A,FALSE,"CS_DIST_ActvsBud";"whole",#N/A,FALSE,"CS_DIST_SUM_trail3mo"}</definedName>
    <definedName name="_a7" localSheetId="15" hidden="1">{"whole",#N/A,FALSE,"CS FIN Sum For Rox";"whole",#N/A,FALSE,"Gen_Dist_Act_Bud";"whole",#N/A,FALSE,"Gen_Dist_T3months";"whole",#N/A,FALSE,"GD_PerP";"whole",#N/A,FALSE,"CS_DIST_ActvsBud";"whole",#N/A,FALSE,"CS_DIST_SUM_trail3mo"}</definedName>
    <definedName name="_a7" localSheetId="12" hidden="1">{"whole",#N/A,FALSE,"CS FIN Sum For Rox";"whole",#N/A,FALSE,"Gen_Dist_Act_Bud";"whole",#N/A,FALSE,"Gen_Dist_T3months";"whole",#N/A,FALSE,"GD_PerP";"whole",#N/A,FALSE,"CS_DIST_ActvsBud";"whole",#N/A,FALSE,"CS_DIST_SUM_trail3mo"}</definedName>
    <definedName name="_a7" localSheetId="9" hidden="1">{"whole",#N/A,FALSE,"CS FIN Sum For Rox";"whole",#N/A,FALSE,"Gen_Dist_Act_Bud";"whole",#N/A,FALSE,"Gen_Dist_T3months";"whole",#N/A,FALSE,"GD_PerP";"whole",#N/A,FALSE,"CS_DIST_ActvsBud";"whole",#N/A,FALSE,"CS_DIST_SUM_trail3mo"}</definedName>
    <definedName name="_a7" localSheetId="8" hidden="1">{"whole",#N/A,FALSE,"CS FIN Sum For Rox";"whole",#N/A,FALSE,"Gen_Dist_Act_Bud";"whole",#N/A,FALSE,"Gen_Dist_T3months";"whole",#N/A,FALSE,"GD_PerP";"whole",#N/A,FALSE,"CS_DIST_ActvsBud";"whole",#N/A,FALSE,"CS_DIST_SUM_trail3mo"}</definedName>
    <definedName name="_a7" localSheetId="2" hidden="1">{"whole",#N/A,FALSE,"CS FIN Sum For Rox";"whole",#N/A,FALSE,"Gen_Dist_Act_Bud";"whole",#N/A,FALSE,"Gen_Dist_T3months";"whole",#N/A,FALSE,"GD_PerP";"whole",#N/A,FALSE,"CS_DIST_ActvsBud";"whole",#N/A,FALSE,"CS_DIST_SUM_trail3mo"}</definedName>
    <definedName name="_a7" localSheetId="1" hidden="1">{"whole",#N/A,FALSE,"CS FIN Sum For Rox";"whole",#N/A,FALSE,"Gen_Dist_Act_Bud";"whole",#N/A,FALSE,"Gen_Dist_T3months";"whole",#N/A,FALSE,"GD_PerP";"whole",#N/A,FALSE,"CS_DIST_ActvsBud";"whole",#N/A,FALSE,"CS_DIST_SUM_trail3mo"}</definedName>
    <definedName name="_a7" localSheetId="22" hidden="1">{"whole",#N/A,FALSE,"CS FIN Sum For Rox";"whole",#N/A,FALSE,"Gen_Dist_Act_Bud";"whole",#N/A,FALSE,"Gen_Dist_T3months";"whole",#N/A,FALSE,"GD_PerP";"whole",#N/A,FALSE,"CS_DIST_ActvsBud";"whole",#N/A,FALSE,"CS_DIST_SUM_trail3mo"}</definedName>
    <definedName name="_a7" hidden="1">{"whole",#N/A,FALSE,"CS FIN Sum For Rox";"whole",#N/A,FALSE,"Gen_Dist_Act_Bud";"whole",#N/A,FALSE,"Gen_Dist_T3months";"whole",#N/A,FALSE,"GD_PerP";"whole",#N/A,FALSE,"CS_DIST_ActvsBud";"whole",#N/A,FALSE,"CS_DIST_SUM_trail3mo"}</definedName>
    <definedName name="_A9" localSheetId="14">#REF!</definedName>
    <definedName name="_A9" localSheetId="12">#REF!</definedName>
    <definedName name="_A9" localSheetId="9">#REF!</definedName>
    <definedName name="_A9" localSheetId="8">#REF!</definedName>
    <definedName name="_A9" localSheetId="2">#REF!</definedName>
    <definedName name="_A9" localSheetId="1">#REF!</definedName>
    <definedName name="_A9">#REF!</definedName>
    <definedName name="_aaa111299" localSheetId="2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aa111299" localSheetId="1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aa111299"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aa111299"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aa111299" localSheetId="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aa111299" localSheetId="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aa111299" localSheetId="15"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aa111299" localSheetId="1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aa111299"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aa111299" localSheetId="8"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aa111299"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aa111299" localSheetId="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aa111299" localSheetId="2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aa11129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b1112" localSheetId="21" hidden="1">{"whole",#N/A,FALSE,"6701";"whole",#N/A,FALSE,"6702";"whole",#N/A,FALSE,"7710";"whole",#N/A,FALSE,"7714";"whole",#N/A,FALSE,"7729";"whole",#N/A,FALSE,"7730";"whole",#N/A,FALSE,"7731";"whole",#N/A,FALSE,"7736";"whole",#N/A,FALSE,"7737";"whole",#N/A,FALSE,"7738";"whole",#N/A,FALSE,"7743";"Whole",#N/A,FALSE,"7740";"whole",#N/A,FALSE,"7744";"whole",#N/A,FALSE,"7745"}</definedName>
    <definedName name="_ab1112" localSheetId="14" hidden="1">{"whole",#N/A,FALSE,"6701";"whole",#N/A,FALSE,"6702";"whole",#N/A,FALSE,"7710";"whole",#N/A,FALSE,"7714";"whole",#N/A,FALSE,"7729";"whole",#N/A,FALSE,"7730";"whole",#N/A,FALSE,"7731";"whole",#N/A,FALSE,"7736";"whole",#N/A,FALSE,"7737";"whole",#N/A,FALSE,"7738";"whole",#N/A,FALSE,"7743";"Whole",#N/A,FALSE,"7740";"whole",#N/A,FALSE,"7744";"whole",#N/A,FALSE,"7745"}</definedName>
    <definedName name="_ab1112" localSheetId="10" hidden="1">{"whole",#N/A,FALSE,"6701";"whole",#N/A,FALSE,"6702";"whole",#N/A,FALSE,"7710";"whole",#N/A,FALSE,"7714";"whole",#N/A,FALSE,"7729";"whole",#N/A,FALSE,"7730";"whole",#N/A,FALSE,"7731";"whole",#N/A,FALSE,"7736";"whole",#N/A,FALSE,"7737";"whole",#N/A,FALSE,"7738";"whole",#N/A,FALSE,"7743";"Whole",#N/A,FALSE,"7740";"whole",#N/A,FALSE,"7744";"whole",#N/A,FALSE,"7745"}</definedName>
    <definedName name="_ab1112" localSheetId="11" hidden="1">{"whole",#N/A,FALSE,"6701";"whole",#N/A,FALSE,"6702";"whole",#N/A,FALSE,"7710";"whole",#N/A,FALSE,"7714";"whole",#N/A,FALSE,"7729";"whole",#N/A,FALSE,"7730";"whole",#N/A,FALSE,"7731";"whole",#N/A,FALSE,"7736";"whole",#N/A,FALSE,"7737";"whole",#N/A,FALSE,"7738";"whole",#N/A,FALSE,"7743";"Whole",#N/A,FALSE,"7740";"whole",#N/A,FALSE,"7744";"whole",#N/A,FALSE,"7745"}</definedName>
    <definedName name="_ab1112" localSheetId="3" hidden="1">{"whole",#N/A,FALSE,"6701";"whole",#N/A,FALSE,"6702";"whole",#N/A,FALSE,"7710";"whole",#N/A,FALSE,"7714";"whole",#N/A,FALSE,"7729";"whole",#N/A,FALSE,"7730";"whole",#N/A,FALSE,"7731";"whole",#N/A,FALSE,"7736";"whole",#N/A,FALSE,"7737";"whole",#N/A,FALSE,"7738";"whole",#N/A,FALSE,"7743";"Whole",#N/A,FALSE,"7740";"whole",#N/A,FALSE,"7744";"whole",#N/A,FALSE,"7745"}</definedName>
    <definedName name="_ab1112" localSheetId="4" hidden="1">{"whole",#N/A,FALSE,"6701";"whole",#N/A,FALSE,"6702";"whole",#N/A,FALSE,"7710";"whole",#N/A,FALSE,"7714";"whole",#N/A,FALSE,"7729";"whole",#N/A,FALSE,"7730";"whole",#N/A,FALSE,"7731";"whole",#N/A,FALSE,"7736";"whole",#N/A,FALSE,"7737";"whole",#N/A,FALSE,"7738";"whole",#N/A,FALSE,"7743";"Whole",#N/A,FALSE,"7740";"whole",#N/A,FALSE,"7744";"whole",#N/A,FALSE,"7745"}</definedName>
    <definedName name="_ab1112" localSheetId="15" hidden="1">{"whole",#N/A,FALSE,"6701";"whole",#N/A,FALSE,"6702";"whole",#N/A,FALSE,"7710";"whole",#N/A,FALSE,"7714";"whole",#N/A,FALSE,"7729";"whole",#N/A,FALSE,"7730";"whole",#N/A,FALSE,"7731";"whole",#N/A,FALSE,"7736";"whole",#N/A,FALSE,"7737";"whole",#N/A,FALSE,"7738";"whole",#N/A,FALSE,"7743";"Whole",#N/A,FALSE,"7740";"whole",#N/A,FALSE,"7744";"whole",#N/A,FALSE,"7745"}</definedName>
    <definedName name="_ab1112" localSheetId="12" hidden="1">{"whole",#N/A,FALSE,"6701";"whole",#N/A,FALSE,"6702";"whole",#N/A,FALSE,"7710";"whole",#N/A,FALSE,"7714";"whole",#N/A,FALSE,"7729";"whole",#N/A,FALSE,"7730";"whole",#N/A,FALSE,"7731";"whole",#N/A,FALSE,"7736";"whole",#N/A,FALSE,"7737";"whole",#N/A,FALSE,"7738";"whole",#N/A,FALSE,"7743";"Whole",#N/A,FALSE,"7740";"whole",#N/A,FALSE,"7744";"whole",#N/A,FALSE,"7745"}</definedName>
    <definedName name="_ab1112" localSheetId="9" hidden="1">{"whole",#N/A,FALSE,"6701";"whole",#N/A,FALSE,"6702";"whole",#N/A,FALSE,"7710";"whole",#N/A,FALSE,"7714";"whole",#N/A,FALSE,"7729";"whole",#N/A,FALSE,"7730";"whole",#N/A,FALSE,"7731";"whole",#N/A,FALSE,"7736";"whole",#N/A,FALSE,"7737";"whole",#N/A,FALSE,"7738";"whole",#N/A,FALSE,"7743";"Whole",#N/A,FALSE,"7740";"whole",#N/A,FALSE,"7744";"whole",#N/A,FALSE,"7745"}</definedName>
    <definedName name="_ab1112" localSheetId="8" hidden="1">{"whole",#N/A,FALSE,"6701";"whole",#N/A,FALSE,"6702";"whole",#N/A,FALSE,"7710";"whole",#N/A,FALSE,"7714";"whole",#N/A,FALSE,"7729";"whole",#N/A,FALSE,"7730";"whole",#N/A,FALSE,"7731";"whole",#N/A,FALSE,"7736";"whole",#N/A,FALSE,"7737";"whole",#N/A,FALSE,"7738";"whole",#N/A,FALSE,"7743";"Whole",#N/A,FALSE,"7740";"whole",#N/A,FALSE,"7744";"whole",#N/A,FALSE,"7745"}</definedName>
    <definedName name="_ab1112" localSheetId="2" hidden="1">{"whole",#N/A,FALSE,"6701";"whole",#N/A,FALSE,"6702";"whole",#N/A,FALSE,"7710";"whole",#N/A,FALSE,"7714";"whole",#N/A,FALSE,"7729";"whole",#N/A,FALSE,"7730";"whole",#N/A,FALSE,"7731";"whole",#N/A,FALSE,"7736";"whole",#N/A,FALSE,"7737";"whole",#N/A,FALSE,"7738";"whole",#N/A,FALSE,"7743";"Whole",#N/A,FALSE,"7740";"whole",#N/A,FALSE,"7744";"whole",#N/A,FALSE,"7745"}</definedName>
    <definedName name="_ab1112" localSheetId="1" hidden="1">{"whole",#N/A,FALSE,"6701";"whole",#N/A,FALSE,"6702";"whole",#N/A,FALSE,"7710";"whole",#N/A,FALSE,"7714";"whole",#N/A,FALSE,"7729";"whole",#N/A,FALSE,"7730";"whole",#N/A,FALSE,"7731";"whole",#N/A,FALSE,"7736";"whole",#N/A,FALSE,"7737";"whole",#N/A,FALSE,"7738";"whole",#N/A,FALSE,"7743";"Whole",#N/A,FALSE,"7740";"whole",#N/A,FALSE,"7744";"whole",#N/A,FALSE,"7745"}</definedName>
    <definedName name="_ab1112" localSheetId="22" hidden="1">{"whole",#N/A,FALSE,"6701";"whole",#N/A,FALSE,"6702";"whole",#N/A,FALSE,"7710";"whole",#N/A,FALSE,"7714";"whole",#N/A,FALSE,"7729";"whole",#N/A,FALSE,"7730";"whole",#N/A,FALSE,"7731";"whole",#N/A,FALSE,"7736";"whole",#N/A,FALSE,"7737";"whole",#N/A,FALSE,"7738";"whole",#N/A,FALSE,"7743";"Whole",#N/A,FALSE,"7740";"whole",#N/A,FALSE,"7744";"whole",#N/A,FALSE,"7745"}</definedName>
    <definedName name="_ab1112" hidden="1">{"whole",#N/A,FALSE,"6701";"whole",#N/A,FALSE,"6702";"whole",#N/A,FALSE,"7710";"whole",#N/A,FALSE,"7714";"whole",#N/A,FALSE,"7729";"whole",#N/A,FALSE,"7730";"whole",#N/A,FALSE,"7731";"whole",#N/A,FALSE,"7736";"whole",#N/A,FALSE,"7737";"whole",#N/A,FALSE,"7738";"whole",#N/A,FALSE,"7743";"Whole",#N/A,FALSE,"7740";"whole",#N/A,FALSE,"7744";"whole",#N/A,FALSE,"7745"}</definedName>
    <definedName name="_ac370" localSheetId="14">#REF!</definedName>
    <definedName name="_ac370" localSheetId="12">#REF!</definedName>
    <definedName name="_ac370" localSheetId="9">#REF!</definedName>
    <definedName name="_ac370" localSheetId="8">#REF!</definedName>
    <definedName name="_ac370" localSheetId="2">#REF!</definedName>
    <definedName name="_ac370" localSheetId="1">#REF!</definedName>
    <definedName name="_ac370">#REF!</definedName>
    <definedName name="_ac375" localSheetId="14">#REF!</definedName>
    <definedName name="_ac375" localSheetId="12">#REF!</definedName>
    <definedName name="_ac375" localSheetId="9">#REF!</definedName>
    <definedName name="_ac375" localSheetId="8">#REF!</definedName>
    <definedName name="_ac375" localSheetId="2">#REF!</definedName>
    <definedName name="_ac375" localSheetId="1">#REF!</definedName>
    <definedName name="_ac375">#REF!</definedName>
    <definedName name="_acc345" localSheetId="14">#REF!</definedName>
    <definedName name="_acc345" localSheetId="12">#REF!</definedName>
    <definedName name="_acc345" localSheetId="9">#REF!</definedName>
    <definedName name="_acc345" localSheetId="8">#REF!</definedName>
    <definedName name="_acc345" localSheetId="2">#REF!</definedName>
    <definedName name="_acc345" localSheetId="1">#REF!</definedName>
    <definedName name="_acc345">#REF!</definedName>
    <definedName name="_acc370" localSheetId="14">#REF!</definedName>
    <definedName name="_acc370" localSheetId="12">#REF!</definedName>
    <definedName name="_acc370" localSheetId="9">#REF!</definedName>
    <definedName name="_acc370" localSheetId="8">#REF!</definedName>
    <definedName name="_acc370" localSheetId="2">#REF!</definedName>
    <definedName name="_acc370" localSheetId="1">#REF!</definedName>
    <definedName name="_acc370">#REF!</definedName>
    <definedName name="_acc375" localSheetId="14">#REF!</definedName>
    <definedName name="_acc375" localSheetId="12">#REF!</definedName>
    <definedName name="_acc375" localSheetId="9">#REF!</definedName>
    <definedName name="_acc375" localSheetId="8">#REF!</definedName>
    <definedName name="_acc375" localSheetId="2">#REF!</definedName>
    <definedName name="_acc375" localSheetId="1">#REF!</definedName>
    <definedName name="_acc375">#REF!</definedName>
    <definedName name="_acc730" localSheetId="14">#REF!</definedName>
    <definedName name="_acc730" localSheetId="12">#REF!</definedName>
    <definedName name="_acc730" localSheetId="9">#REF!</definedName>
    <definedName name="_acc730" localSheetId="8">#REF!</definedName>
    <definedName name="_acc730" localSheetId="2">#REF!</definedName>
    <definedName name="_acc730" localSheetId="1">#REF!</definedName>
    <definedName name="_acc730">#REF!</definedName>
    <definedName name="_acc75" localSheetId="14">#REF!</definedName>
    <definedName name="_acc75" localSheetId="12">#REF!</definedName>
    <definedName name="_acc75" localSheetId="9">#REF!</definedName>
    <definedName name="_acc75" localSheetId="8">#REF!</definedName>
    <definedName name="_acc75" localSheetId="2">#REF!</definedName>
    <definedName name="_acc75" localSheetId="1">#REF!</definedName>
    <definedName name="_acc75">#REF!</definedName>
    <definedName name="_AdH142" localSheetId="14">#REF!</definedName>
    <definedName name="_AdH142" localSheetId="12">#REF!</definedName>
    <definedName name="_AdH142" localSheetId="9">#REF!</definedName>
    <definedName name="_AdH142" localSheetId="8">#REF!</definedName>
    <definedName name="_AdH142" localSheetId="2">#REF!</definedName>
    <definedName name="_AdH142" localSheetId="1">#REF!</definedName>
    <definedName name="_AdH142">#REF!</definedName>
    <definedName name="_ANS2" localSheetId="14">#REF!</definedName>
    <definedName name="_ANS2" localSheetId="12">#REF!</definedName>
    <definedName name="_ANS2" localSheetId="9">#REF!</definedName>
    <definedName name="_ANS2" localSheetId="8">#REF!</definedName>
    <definedName name="_ANS2" localSheetId="2">#REF!</definedName>
    <definedName name="_ANS2" localSheetId="1">#REF!</definedName>
    <definedName name="_ANS2">#REF!</definedName>
    <definedName name="_AR1" localSheetId="14">#REF!</definedName>
    <definedName name="_AR1" localSheetId="12">#REF!</definedName>
    <definedName name="_AR1" localSheetId="9">#REF!</definedName>
    <definedName name="_AR1" localSheetId="8">#REF!</definedName>
    <definedName name="_AR1" localSheetId="2">#REF!</definedName>
    <definedName name="_AR1" localSheetId="1">#REF!</definedName>
    <definedName name="_AR1">#REF!</definedName>
    <definedName name="_AV1" localSheetId="14">#REF!</definedName>
    <definedName name="_AV1" localSheetId="12">#REF!</definedName>
    <definedName name="_AV1" localSheetId="9">#REF!</definedName>
    <definedName name="_AV1" localSheetId="8">#REF!</definedName>
    <definedName name="_AV1" localSheetId="2">#REF!</definedName>
    <definedName name="_AV1" localSheetId="1">#REF!</definedName>
    <definedName name="_AV1">#REF!</definedName>
    <definedName name="_AV2" localSheetId="14">#REF!</definedName>
    <definedName name="_AV2" localSheetId="12">#REF!</definedName>
    <definedName name="_AV2" localSheetId="9">#REF!</definedName>
    <definedName name="_AV2" localSheetId="8">#REF!</definedName>
    <definedName name="_AV2" localSheetId="2">#REF!</definedName>
    <definedName name="_AV2" localSheetId="1">#REF!</definedName>
    <definedName name="_AV2">#REF!</definedName>
    <definedName name="_b1" localSheetId="21" hidden="1">{"Chart 1",#N/A,FALSE,"Run Rate";"Chart 2",#N/A,FALSE,"Run Rate (2)"}</definedName>
    <definedName name="_b1" localSheetId="14" hidden="1">{"Chart 1",#N/A,FALSE,"Run Rate";"Chart 2",#N/A,FALSE,"Run Rate (2)"}</definedName>
    <definedName name="_b1" localSheetId="10" hidden="1">{"Chart 1",#N/A,FALSE,"Run Rate";"Chart 2",#N/A,FALSE,"Run Rate (2)"}</definedName>
    <definedName name="_b1" localSheetId="11" hidden="1">{"Chart 1",#N/A,FALSE,"Run Rate";"Chart 2",#N/A,FALSE,"Run Rate (2)"}</definedName>
    <definedName name="_b1" localSheetId="3" hidden="1">{"Chart 1",#N/A,FALSE,"Run Rate";"Chart 2",#N/A,FALSE,"Run Rate (2)"}</definedName>
    <definedName name="_b1" localSheetId="4" hidden="1">{"Chart 1",#N/A,FALSE,"Run Rate";"Chart 2",#N/A,FALSE,"Run Rate (2)"}</definedName>
    <definedName name="_b1" localSheetId="15" hidden="1">{"Chart 1",#N/A,FALSE,"Run Rate";"Chart 2",#N/A,FALSE,"Run Rate (2)"}</definedName>
    <definedName name="_b1" localSheetId="12" hidden="1">{"Chart 1",#N/A,FALSE,"Run Rate";"Chart 2",#N/A,FALSE,"Run Rate (2)"}</definedName>
    <definedName name="_b1" localSheetId="9" hidden="1">{"Chart 1",#N/A,FALSE,"Run Rate";"Chart 2",#N/A,FALSE,"Run Rate (2)"}</definedName>
    <definedName name="_b1" localSheetId="8" hidden="1">{"Chart 1",#N/A,FALSE,"Run Rate";"Chart 2",#N/A,FALSE,"Run Rate (2)"}</definedName>
    <definedName name="_b1" localSheetId="2" hidden="1">{"Chart 1",#N/A,FALSE,"Run Rate";"Chart 2",#N/A,FALSE,"Run Rate (2)"}</definedName>
    <definedName name="_b1" localSheetId="1" hidden="1">{"Chart 1",#N/A,FALSE,"Run Rate";"Chart 2",#N/A,FALSE,"Run Rate (2)"}</definedName>
    <definedName name="_b1" localSheetId="22" hidden="1">{"Chart 1",#N/A,FALSE,"Run Rate";"Chart 2",#N/A,FALSE,"Run Rate (2)"}</definedName>
    <definedName name="_b1" hidden="1">{"Chart 1",#N/A,FALSE,"Run Rate";"Chart 2",#N/A,FALSE,"Run Rate (2)"}</definedName>
    <definedName name="_BGAbtmside_gsm1" localSheetId="14">#REF!</definedName>
    <definedName name="_BGAbtmside_gsm1" localSheetId="12">#REF!</definedName>
    <definedName name="_BGAbtmside_gsm1" localSheetId="9">#REF!</definedName>
    <definedName name="_BGAbtmside_gsm1" localSheetId="8">#REF!</definedName>
    <definedName name="_BGAbtmside_gsm1" localSheetId="2">#REF!</definedName>
    <definedName name="_BGAbtmside_gsm1" localSheetId="1">#REF!</definedName>
    <definedName name="_BGAbtmside_gsm1">#REF!</definedName>
    <definedName name="_BGAbtmside_gsm2" localSheetId="14">#REF!</definedName>
    <definedName name="_BGAbtmside_gsm2" localSheetId="12">#REF!</definedName>
    <definedName name="_BGAbtmside_gsm2" localSheetId="9">#REF!</definedName>
    <definedName name="_BGAbtmside_gsm2" localSheetId="8">#REF!</definedName>
    <definedName name="_BGAbtmside_gsm2" localSheetId="2">#REF!</definedName>
    <definedName name="_BGAbtmside_gsm2" localSheetId="1">#REF!</definedName>
    <definedName name="_BGAbtmside_gsm2">#REF!</definedName>
    <definedName name="_BGAtopside_gsm2" localSheetId="14">#REF!</definedName>
    <definedName name="_BGAtopside_gsm2" localSheetId="12">#REF!</definedName>
    <definedName name="_BGAtopside_gsm2" localSheetId="9">#REF!</definedName>
    <definedName name="_BGAtopside_gsm2" localSheetId="8">#REF!</definedName>
    <definedName name="_BGAtopside_gsm2" localSheetId="2">#REF!</definedName>
    <definedName name="_BGAtopside_gsm2" localSheetId="1">#REF!</definedName>
    <definedName name="_BGAtopside_gsm2">#REF!</definedName>
    <definedName name="_BL1" localSheetId="14">#REF!</definedName>
    <definedName name="_BL1" localSheetId="12">#REF!</definedName>
    <definedName name="_BL1" localSheetId="9">#REF!</definedName>
    <definedName name="_BL1" localSheetId="8">#REF!</definedName>
    <definedName name="_BL1" localSheetId="2">#REF!</definedName>
    <definedName name="_BL1" localSheetId="1">#REF!</definedName>
    <definedName name="_BL1">#REF!</definedName>
    <definedName name="_BUS2" localSheetId="12">#REF!</definedName>
    <definedName name="_BUS2" localSheetId="9">#REF!</definedName>
    <definedName name="_BUS2" localSheetId="8">#REF!</definedName>
    <definedName name="_BUS2" localSheetId="2">#REF!</definedName>
    <definedName name="_BUS2" localSheetId="1">#REF!</definedName>
    <definedName name="_BUS2">#REF!</definedName>
    <definedName name="_c" localSheetId="14">#REF!</definedName>
    <definedName name="_c" localSheetId="12">#REF!</definedName>
    <definedName name="_c" localSheetId="9">#REF!</definedName>
    <definedName name="_c" localSheetId="8">#REF!</definedName>
    <definedName name="_c" localSheetId="2">#REF!</definedName>
    <definedName name="_c" localSheetId="1">#REF!</definedName>
    <definedName name="_c">#REF!</definedName>
    <definedName name="_C7018">#N/A</definedName>
    <definedName name="_capnpo0402" localSheetId="12">#REF!</definedName>
    <definedName name="_capnpo0402" localSheetId="9">#REF!</definedName>
    <definedName name="_capnpo0402" localSheetId="8">#REF!</definedName>
    <definedName name="_capnpo0402" localSheetId="2">#REF!</definedName>
    <definedName name="_capnpo0402" localSheetId="1">#REF!</definedName>
    <definedName name="_capnpo0402">#REF!</definedName>
    <definedName name="_capx5r0805" localSheetId="12">#REF!</definedName>
    <definedName name="_capx5r0805" localSheetId="9">#REF!</definedName>
    <definedName name="_capx5r0805" localSheetId="8">#REF!</definedName>
    <definedName name="_capx5r0805" localSheetId="2">#REF!</definedName>
    <definedName name="_capx5r0805" localSheetId="1">#REF!</definedName>
    <definedName name="_capx5r0805">#REF!</definedName>
    <definedName name="_capx7r0402" localSheetId="12">#REF!</definedName>
    <definedName name="_capx7r0402" localSheetId="9">#REF!</definedName>
    <definedName name="_capx7r0402" localSheetId="8">#REF!</definedName>
    <definedName name="_capx7r0402" localSheetId="2">#REF!</definedName>
    <definedName name="_capx7r0402" localSheetId="1">#REF!</definedName>
    <definedName name="_capx7r0402">#REF!</definedName>
    <definedName name="_Col1" localSheetId="14">#REF!</definedName>
    <definedName name="_Col1" localSheetId="12">#REF!</definedName>
    <definedName name="_Col1" localSheetId="9">#REF!</definedName>
    <definedName name="_Col1" localSheetId="8">#REF!</definedName>
    <definedName name="_Col1" localSheetId="2">#REF!</definedName>
    <definedName name="_Col1" localSheetId="1">#REF!</definedName>
    <definedName name="_Col1">#REF!</definedName>
    <definedName name="_Col2" localSheetId="14">#REF!</definedName>
    <definedName name="_Col2" localSheetId="12">#REF!</definedName>
    <definedName name="_Col2" localSheetId="9">#REF!</definedName>
    <definedName name="_Col2" localSheetId="8">#REF!</definedName>
    <definedName name="_Col2" localSheetId="2">#REF!</definedName>
    <definedName name="_Col2" localSheetId="1">#REF!</definedName>
    <definedName name="_Col2">#REF!</definedName>
    <definedName name="_D_PAKbtmside_gsm1" localSheetId="14">#REF!</definedName>
    <definedName name="_D_PAKbtmside_gsm1" localSheetId="12">#REF!</definedName>
    <definedName name="_D_PAKbtmside_gsm1" localSheetId="9">#REF!</definedName>
    <definedName name="_D_PAKbtmside_gsm1" localSheetId="8">#REF!</definedName>
    <definedName name="_D_PAKbtmside_gsm1" localSheetId="2">#REF!</definedName>
    <definedName name="_D_PAKbtmside_gsm1" localSheetId="1">#REF!</definedName>
    <definedName name="_D_PAKbtmside_gsm1">#REF!</definedName>
    <definedName name="_D_PAKbtmside_gsm2" localSheetId="14">#REF!</definedName>
    <definedName name="_D_PAKbtmside_gsm2" localSheetId="12">#REF!</definedName>
    <definedName name="_D_PAKbtmside_gsm2" localSheetId="9">#REF!</definedName>
    <definedName name="_D_PAKbtmside_gsm2" localSheetId="8">#REF!</definedName>
    <definedName name="_D_PAKbtmside_gsm2" localSheetId="2">#REF!</definedName>
    <definedName name="_D_PAKbtmside_gsm2" localSheetId="1">#REF!</definedName>
    <definedName name="_D_PAKbtmside_gsm2">#REF!</definedName>
    <definedName name="_D_PAKtopside_gsm2" localSheetId="14">#REF!</definedName>
    <definedName name="_D_PAKtopside_gsm2" localSheetId="12">#REF!</definedName>
    <definedName name="_D_PAKtopside_gsm2" localSheetId="9">#REF!</definedName>
    <definedName name="_D_PAKtopside_gsm2" localSheetId="8">#REF!</definedName>
    <definedName name="_D_PAKtopside_gsm2" localSheetId="2">#REF!</definedName>
    <definedName name="_D_PAKtopside_gsm2" localSheetId="1">#REF!</definedName>
    <definedName name="_D_PAKtopside_gsm2">#REF!</definedName>
    <definedName name="_DAT1" localSheetId="14">#REF!</definedName>
    <definedName name="_DAT1" localSheetId="12">#REF!</definedName>
    <definedName name="_DAT1" localSheetId="9">#REF!</definedName>
    <definedName name="_DAT1" localSheetId="8">#REF!</definedName>
    <definedName name="_DAT1" localSheetId="2">#REF!</definedName>
    <definedName name="_DAT1" localSheetId="1">#REF!</definedName>
    <definedName name="_DAT1">#REF!</definedName>
    <definedName name="_DAT10" localSheetId="14">#REF!</definedName>
    <definedName name="_DAT10" localSheetId="12">#REF!</definedName>
    <definedName name="_DAT10" localSheetId="9">#REF!</definedName>
    <definedName name="_DAT10" localSheetId="8">#REF!</definedName>
    <definedName name="_DAT10" localSheetId="2">#REF!</definedName>
    <definedName name="_DAT10" localSheetId="1">#REF!</definedName>
    <definedName name="_DAT10">#REF!</definedName>
    <definedName name="_DAT11" localSheetId="14">#REF!</definedName>
    <definedName name="_DAT11" localSheetId="12">#REF!</definedName>
    <definedName name="_DAT11" localSheetId="9">#REF!</definedName>
    <definedName name="_DAT11" localSheetId="8">#REF!</definedName>
    <definedName name="_DAT11" localSheetId="2">#REF!</definedName>
    <definedName name="_DAT11" localSheetId="1">#REF!</definedName>
    <definedName name="_DAT11">#REF!</definedName>
    <definedName name="_DAT12" localSheetId="14">#REF!</definedName>
    <definedName name="_DAT12" localSheetId="12">#REF!</definedName>
    <definedName name="_DAT12" localSheetId="9">#REF!</definedName>
    <definedName name="_DAT12" localSheetId="8">#REF!</definedName>
    <definedName name="_DAT12" localSheetId="2">#REF!</definedName>
    <definedName name="_DAT12" localSheetId="1">#REF!</definedName>
    <definedName name="_DAT12">#REF!</definedName>
    <definedName name="_DAT13" localSheetId="14">#REF!</definedName>
    <definedName name="_DAT13" localSheetId="12">#REF!</definedName>
    <definedName name="_DAT13" localSheetId="9">#REF!</definedName>
    <definedName name="_DAT13" localSheetId="8">#REF!</definedName>
    <definedName name="_DAT13" localSheetId="2">#REF!</definedName>
    <definedName name="_DAT13" localSheetId="1">#REF!</definedName>
    <definedName name="_DAT13">#REF!</definedName>
    <definedName name="_DAT14" localSheetId="14">#REF!</definedName>
    <definedName name="_DAT14" localSheetId="12">#REF!</definedName>
    <definedName name="_DAT14" localSheetId="9">#REF!</definedName>
    <definedName name="_DAT14" localSheetId="8">#REF!</definedName>
    <definedName name="_DAT14" localSheetId="2">#REF!</definedName>
    <definedName name="_DAT14" localSheetId="1">#REF!</definedName>
    <definedName name="_DAT14">#REF!</definedName>
    <definedName name="_DAT15" localSheetId="14">#REF!</definedName>
    <definedName name="_DAT15" localSheetId="12">#REF!</definedName>
    <definedName name="_DAT15" localSheetId="9">#REF!</definedName>
    <definedName name="_DAT15" localSheetId="8">#REF!</definedName>
    <definedName name="_DAT15" localSheetId="2">#REF!</definedName>
    <definedName name="_DAT15" localSheetId="1">#REF!</definedName>
    <definedName name="_DAT15">#REF!</definedName>
    <definedName name="_DAT16" localSheetId="14">#REF!</definedName>
    <definedName name="_DAT16" localSheetId="12">#REF!</definedName>
    <definedName name="_DAT16" localSheetId="9">#REF!</definedName>
    <definedName name="_DAT16" localSheetId="8">#REF!</definedName>
    <definedName name="_DAT16" localSheetId="2">#REF!</definedName>
    <definedName name="_DAT16" localSheetId="1">#REF!</definedName>
    <definedName name="_DAT16">#REF!</definedName>
    <definedName name="_DAT17" localSheetId="14">#REF!</definedName>
    <definedName name="_DAT17" localSheetId="12">#REF!</definedName>
    <definedName name="_DAT17" localSheetId="9">#REF!</definedName>
    <definedName name="_DAT17" localSheetId="8">#REF!</definedName>
    <definedName name="_DAT17" localSheetId="2">#REF!</definedName>
    <definedName name="_DAT17" localSheetId="1">#REF!</definedName>
    <definedName name="_DAT17">#REF!</definedName>
    <definedName name="_DAT18" localSheetId="14">#REF!</definedName>
    <definedName name="_DAT18" localSheetId="12">#REF!</definedName>
    <definedName name="_DAT18" localSheetId="9">#REF!</definedName>
    <definedName name="_DAT18" localSheetId="8">#REF!</definedName>
    <definedName name="_DAT18" localSheetId="2">#REF!</definedName>
    <definedName name="_DAT18" localSheetId="1">#REF!</definedName>
    <definedName name="_DAT18">#REF!</definedName>
    <definedName name="_DAT19" localSheetId="14">#REF!</definedName>
    <definedName name="_DAT19" localSheetId="12">#REF!</definedName>
    <definedName name="_DAT19" localSheetId="9">#REF!</definedName>
    <definedName name="_DAT19" localSheetId="8">#REF!</definedName>
    <definedName name="_DAT19" localSheetId="2">#REF!</definedName>
    <definedName name="_DAT19" localSheetId="1">#REF!</definedName>
    <definedName name="_DAT19">#REF!</definedName>
    <definedName name="_DAT2" localSheetId="14">#REF!</definedName>
    <definedName name="_DAT2" localSheetId="12">#REF!</definedName>
    <definedName name="_DAT2" localSheetId="9">#REF!</definedName>
    <definedName name="_DAT2" localSheetId="8">#REF!</definedName>
    <definedName name="_DAT2" localSheetId="2">#REF!</definedName>
    <definedName name="_DAT2" localSheetId="1">#REF!</definedName>
    <definedName name="_DAT2">#REF!</definedName>
    <definedName name="_DAT20" localSheetId="14">#REF!</definedName>
    <definedName name="_DAT20" localSheetId="12">#REF!</definedName>
    <definedName name="_DAT20" localSheetId="9">#REF!</definedName>
    <definedName name="_DAT20" localSheetId="8">#REF!</definedName>
    <definedName name="_DAT20" localSheetId="2">#REF!</definedName>
    <definedName name="_DAT20" localSheetId="1">#REF!</definedName>
    <definedName name="_DAT20">#REF!</definedName>
    <definedName name="_DAT21" localSheetId="14">#REF!</definedName>
    <definedName name="_DAT21" localSheetId="12">#REF!</definedName>
    <definedName name="_DAT21" localSheetId="9">#REF!</definedName>
    <definedName name="_DAT21" localSheetId="8">#REF!</definedName>
    <definedName name="_DAT21" localSheetId="2">#REF!</definedName>
    <definedName name="_DAT21" localSheetId="1">#REF!</definedName>
    <definedName name="_DAT21">#REF!</definedName>
    <definedName name="_DAT22" localSheetId="14">#REF!</definedName>
    <definedName name="_DAT22" localSheetId="12">#REF!</definedName>
    <definedName name="_DAT22" localSheetId="9">#REF!</definedName>
    <definedName name="_DAT22" localSheetId="8">#REF!</definedName>
    <definedName name="_DAT22" localSheetId="2">#REF!</definedName>
    <definedName name="_DAT22" localSheetId="1">#REF!</definedName>
    <definedName name="_DAT22">#REF!</definedName>
    <definedName name="_DAT23" localSheetId="14">#REF!</definedName>
    <definedName name="_DAT23" localSheetId="12">#REF!</definedName>
    <definedName name="_DAT23" localSheetId="9">#REF!</definedName>
    <definedName name="_DAT23" localSheetId="8">#REF!</definedName>
    <definedName name="_DAT23" localSheetId="2">#REF!</definedName>
    <definedName name="_DAT23" localSheetId="1">#REF!</definedName>
    <definedName name="_DAT23">#REF!</definedName>
    <definedName name="_DAT24" localSheetId="14">#REF!</definedName>
    <definedName name="_DAT24" localSheetId="12">#REF!</definedName>
    <definedName name="_DAT24" localSheetId="9">#REF!</definedName>
    <definedName name="_DAT24" localSheetId="8">#REF!</definedName>
    <definedName name="_DAT24" localSheetId="2">#REF!</definedName>
    <definedName name="_DAT24" localSheetId="1">#REF!</definedName>
    <definedName name="_DAT24">#REF!</definedName>
    <definedName name="_DAT25" localSheetId="14">#REF!</definedName>
    <definedName name="_DAT25" localSheetId="12">#REF!</definedName>
    <definedName name="_DAT25" localSheetId="9">#REF!</definedName>
    <definedName name="_DAT25" localSheetId="8">#REF!</definedName>
    <definedName name="_DAT25" localSheetId="2">#REF!</definedName>
    <definedName name="_DAT25" localSheetId="1">#REF!</definedName>
    <definedName name="_DAT25">#REF!</definedName>
    <definedName name="_DAT26" localSheetId="14">#REF!</definedName>
    <definedName name="_DAT26" localSheetId="12">#REF!</definedName>
    <definedName name="_DAT26" localSheetId="9">#REF!</definedName>
    <definedName name="_DAT26" localSheetId="8">#REF!</definedName>
    <definedName name="_DAT26" localSheetId="2">#REF!</definedName>
    <definedName name="_DAT26" localSheetId="1">#REF!</definedName>
    <definedName name="_DAT26">#REF!</definedName>
    <definedName name="_DAT27" localSheetId="14">#REF!</definedName>
    <definedName name="_DAT27" localSheetId="12">#REF!</definedName>
    <definedName name="_DAT27" localSheetId="9">#REF!</definedName>
    <definedName name="_DAT27" localSheetId="8">#REF!</definedName>
    <definedName name="_DAT27" localSheetId="2">#REF!</definedName>
    <definedName name="_DAT27" localSheetId="1">#REF!</definedName>
    <definedName name="_DAT27">#REF!</definedName>
    <definedName name="_DAT28" localSheetId="14">#REF!</definedName>
    <definedName name="_DAT28" localSheetId="12">#REF!</definedName>
    <definedName name="_DAT28" localSheetId="9">#REF!</definedName>
    <definedName name="_DAT28" localSheetId="8">#REF!</definedName>
    <definedName name="_DAT28" localSheetId="2">#REF!</definedName>
    <definedName name="_DAT28" localSheetId="1">#REF!</definedName>
    <definedName name="_DAT28">#REF!</definedName>
    <definedName name="_DAT29" localSheetId="14">#REF!</definedName>
    <definedName name="_DAT29" localSheetId="12">#REF!</definedName>
    <definedName name="_DAT29" localSheetId="9">#REF!</definedName>
    <definedName name="_DAT29" localSheetId="8">#REF!</definedName>
    <definedName name="_DAT29" localSheetId="2">#REF!</definedName>
    <definedName name="_DAT29" localSheetId="1">#REF!</definedName>
    <definedName name="_DAT29">#REF!</definedName>
    <definedName name="_DAT3" localSheetId="14">#REF!</definedName>
    <definedName name="_DAT3" localSheetId="12">#REF!</definedName>
    <definedName name="_DAT3" localSheetId="9">#REF!</definedName>
    <definedName name="_DAT3" localSheetId="8">#REF!</definedName>
    <definedName name="_DAT3" localSheetId="2">#REF!</definedName>
    <definedName name="_DAT3" localSheetId="1">#REF!</definedName>
    <definedName name="_DAT3">#REF!</definedName>
    <definedName name="_DAT30" localSheetId="14">#REF!</definedName>
    <definedName name="_DAT30" localSheetId="12">#REF!</definedName>
    <definedName name="_DAT30" localSheetId="9">#REF!</definedName>
    <definedName name="_DAT30" localSheetId="8">#REF!</definedName>
    <definedName name="_DAT30" localSheetId="2">#REF!</definedName>
    <definedName name="_DAT30" localSheetId="1">#REF!</definedName>
    <definedName name="_DAT30">#REF!</definedName>
    <definedName name="_DAT31" localSheetId="14">#REF!</definedName>
    <definedName name="_DAT31" localSheetId="12">#REF!</definedName>
    <definedName name="_DAT31" localSheetId="9">#REF!</definedName>
    <definedName name="_DAT31" localSheetId="8">#REF!</definedName>
    <definedName name="_DAT31" localSheetId="2">#REF!</definedName>
    <definedName name="_DAT31" localSheetId="1">#REF!</definedName>
    <definedName name="_DAT31">#REF!</definedName>
    <definedName name="_DAT32" localSheetId="14">#REF!</definedName>
    <definedName name="_DAT32" localSheetId="12">#REF!</definedName>
    <definedName name="_DAT32" localSheetId="9">#REF!</definedName>
    <definedName name="_DAT32" localSheetId="8">#REF!</definedName>
    <definedName name="_DAT32" localSheetId="2">#REF!</definedName>
    <definedName name="_DAT32" localSheetId="1">#REF!</definedName>
    <definedName name="_DAT32">#REF!</definedName>
    <definedName name="_DAT33" localSheetId="14">#REF!</definedName>
    <definedName name="_DAT33" localSheetId="12">#REF!</definedName>
    <definedName name="_DAT33" localSheetId="9">#REF!</definedName>
    <definedName name="_DAT33" localSheetId="8">#REF!</definedName>
    <definedName name="_DAT33" localSheetId="2">#REF!</definedName>
    <definedName name="_DAT33" localSheetId="1">#REF!</definedName>
    <definedName name="_DAT33">#REF!</definedName>
    <definedName name="_DAT4" localSheetId="14">#REF!</definedName>
    <definedName name="_DAT4" localSheetId="12">#REF!</definedName>
    <definedName name="_DAT4" localSheetId="9">#REF!</definedName>
    <definedName name="_DAT4" localSheetId="8">#REF!</definedName>
    <definedName name="_DAT4" localSheetId="2">#REF!</definedName>
    <definedName name="_DAT4" localSheetId="1">#REF!</definedName>
    <definedName name="_DAT4">#REF!</definedName>
    <definedName name="_DAT5" localSheetId="14">#REF!</definedName>
    <definedName name="_DAT5" localSheetId="12">#REF!</definedName>
    <definedName name="_DAT5" localSheetId="9">#REF!</definedName>
    <definedName name="_DAT5" localSheetId="8">#REF!</definedName>
    <definedName name="_DAT5" localSheetId="2">#REF!</definedName>
    <definedName name="_DAT5" localSheetId="1">#REF!</definedName>
    <definedName name="_DAT5">#REF!</definedName>
    <definedName name="_DAT6" localSheetId="14">#REF!</definedName>
    <definedName name="_DAT6" localSheetId="12">#REF!</definedName>
    <definedName name="_DAT6" localSheetId="9">#REF!</definedName>
    <definedName name="_DAT6" localSheetId="8">#REF!</definedName>
    <definedName name="_DAT6" localSheetId="2">#REF!</definedName>
    <definedName name="_DAT6" localSheetId="1">#REF!</definedName>
    <definedName name="_DAT6">#REF!</definedName>
    <definedName name="_DAT7" localSheetId="14">#REF!</definedName>
    <definedName name="_DAT7" localSheetId="12">#REF!</definedName>
    <definedName name="_DAT7" localSheetId="9">#REF!</definedName>
    <definedName name="_DAT7" localSheetId="8">#REF!</definedName>
    <definedName name="_DAT7" localSheetId="2">#REF!</definedName>
    <definedName name="_DAT7" localSheetId="1">#REF!</definedName>
    <definedName name="_DAT7">#REF!</definedName>
    <definedName name="_DAT8" localSheetId="14">#REF!</definedName>
    <definedName name="_DAT8" localSheetId="12">#REF!</definedName>
    <definedName name="_DAT8" localSheetId="9">#REF!</definedName>
    <definedName name="_DAT8" localSheetId="8">#REF!</definedName>
    <definedName name="_DAT8" localSheetId="2">#REF!</definedName>
    <definedName name="_DAT8" localSheetId="1">#REF!</definedName>
    <definedName name="_DAT8">#REF!</definedName>
    <definedName name="_DAT9" localSheetId="14">#REF!</definedName>
    <definedName name="_DAT9" localSheetId="12">#REF!</definedName>
    <definedName name="_DAT9" localSheetId="9">#REF!</definedName>
    <definedName name="_DAT9" localSheetId="8">#REF!</definedName>
    <definedName name="_DAT9" localSheetId="2">#REF!</definedName>
    <definedName name="_DAT9" localSheetId="1">#REF!</definedName>
    <definedName name="_DAT9">#REF!</definedName>
    <definedName name="_Dec02" localSheetId="14">#REF!</definedName>
    <definedName name="_Dec02" localSheetId="12">#REF!</definedName>
    <definedName name="_Dec02" localSheetId="9">#REF!</definedName>
    <definedName name="_Dec02" localSheetId="8">#REF!</definedName>
    <definedName name="_Dec02" localSheetId="2">#REF!</definedName>
    <definedName name="_Dec02" localSheetId="1">#REF!</definedName>
    <definedName name="_Dec02">#REF!</definedName>
    <definedName name="_DEC12" localSheetId="14">#REF!</definedName>
    <definedName name="_DEC12" localSheetId="12">#REF!</definedName>
    <definedName name="_DEC12" localSheetId="9">#REF!</definedName>
    <definedName name="_DEC12" localSheetId="8">#REF!</definedName>
    <definedName name="_DEC12" localSheetId="2">#REF!</definedName>
    <definedName name="_DEC12" localSheetId="1">#REF!</definedName>
    <definedName name="_DEC12">#REF!</definedName>
    <definedName name="_DN1">#N/A</definedName>
    <definedName name="_dwH33" localSheetId="14">#REF!</definedName>
    <definedName name="_dwH33" localSheetId="12">#REF!</definedName>
    <definedName name="_dwH33" localSheetId="9">#REF!</definedName>
    <definedName name="_dwH33" localSheetId="8">#REF!</definedName>
    <definedName name="_dwH33" localSheetId="2">#REF!</definedName>
    <definedName name="_dwH33" localSheetId="1">#REF!</definedName>
    <definedName name="_dwH33">#REF!</definedName>
    <definedName name="_E2" localSheetId="14">#REF!</definedName>
    <definedName name="_E2" localSheetId="12">#REF!</definedName>
    <definedName name="_E2" localSheetId="9">#REF!</definedName>
    <definedName name="_E2" localSheetId="8">#REF!</definedName>
    <definedName name="_E2" localSheetId="2">#REF!</definedName>
    <definedName name="_E2" localSheetId="1">#REF!</definedName>
    <definedName name="_E2">#REF!</definedName>
    <definedName name="_EAS1671" localSheetId="14">#REF!</definedName>
    <definedName name="_EAS1671" localSheetId="12">#REF!</definedName>
    <definedName name="_EAS1671" localSheetId="9">#REF!</definedName>
    <definedName name="_EAS1671" localSheetId="8">#REF!</definedName>
    <definedName name="_EAS1671" localSheetId="2">#REF!</definedName>
    <definedName name="_EAS1671" localSheetId="1">#REF!</definedName>
    <definedName name="_EAS1671">#REF!</definedName>
    <definedName name="_Ecv1028" localSheetId="14">#REF!</definedName>
    <definedName name="_Ecv1028" localSheetId="12">#REF!</definedName>
    <definedName name="_Ecv1028" localSheetId="9">#REF!</definedName>
    <definedName name="_Ecv1028" localSheetId="8">#REF!</definedName>
    <definedName name="_Ecv1028" localSheetId="2">#REF!</definedName>
    <definedName name="_Ecv1028" localSheetId="1">#REF!</definedName>
    <definedName name="_Ecv1028">#REF!</definedName>
    <definedName name="_EMS753" localSheetId="14">#REF!</definedName>
    <definedName name="_EMS753" localSheetId="12">#REF!</definedName>
    <definedName name="_EMS753" localSheetId="9">#REF!</definedName>
    <definedName name="_EMS753" localSheetId="8">#REF!</definedName>
    <definedName name="_EMS753" localSheetId="2">#REF!</definedName>
    <definedName name="_EMS753" localSheetId="1">#REF!</definedName>
    <definedName name="_EMS753">#REF!</definedName>
    <definedName name="_F1" localSheetId="14">#REF!</definedName>
    <definedName name="_F1" localSheetId="12">#REF!</definedName>
    <definedName name="_F1" localSheetId="9">#REF!</definedName>
    <definedName name="_F1" localSheetId="8">#REF!</definedName>
    <definedName name="_F1" localSheetId="2">#REF!</definedName>
    <definedName name="_F1" localSheetId="1">#REF!</definedName>
    <definedName name="_F1">#REF!</definedName>
    <definedName name="_F2" localSheetId="14">#REF!</definedName>
    <definedName name="_F2" localSheetId="12">#REF!</definedName>
    <definedName name="_F2" localSheetId="9">#REF!</definedName>
    <definedName name="_F2" localSheetId="8">#REF!</definedName>
    <definedName name="_F2" localSheetId="2">#REF!</definedName>
    <definedName name="_F2" localSheetId="1">#REF!</definedName>
    <definedName name="_F2">#REF!</definedName>
    <definedName name="_F3" localSheetId="14">#REF!</definedName>
    <definedName name="_F3" localSheetId="12">#REF!</definedName>
    <definedName name="_F3" localSheetId="9">#REF!</definedName>
    <definedName name="_F3" localSheetId="8">#REF!</definedName>
    <definedName name="_F3" localSheetId="2">#REF!</definedName>
    <definedName name="_F3" localSheetId="1">#REF!</definedName>
    <definedName name="_F3">#REF!</definedName>
    <definedName name="_F4" localSheetId="14">#REF!</definedName>
    <definedName name="_F4" localSheetId="12">#REF!</definedName>
    <definedName name="_F4" localSheetId="9">#REF!</definedName>
    <definedName name="_F4" localSheetId="8">#REF!</definedName>
    <definedName name="_F4" localSheetId="2">#REF!</definedName>
    <definedName name="_F4" localSheetId="1">#REF!</definedName>
    <definedName name="_F4">#REF!</definedName>
    <definedName name="_fff2" localSheetId="21" hidden="1">{"whole",#N/A,FALSE,"Gen_Dist_Act_Bud";"whole",#N/A,FALSE,"Gen_Dist_T3months";"whole",#N/A,FALSE,"GD_PerP";"whole",#N/A,FALSE,"HR_Dist";"whole",#N/A,FALSE,"CS_DIST_ActvsBud";"whole",#N/A,FALSE,"CS_DIST_SUM_trail3mo";"whole",#N/A,FALSE,"ITG_act_Bud";"whole",#N/A,FALSE,"ITG_T3Mo"}</definedName>
    <definedName name="_fff2" localSheetId="14" hidden="1">{"whole",#N/A,FALSE,"Gen_Dist_Act_Bud";"whole",#N/A,FALSE,"Gen_Dist_T3months";"whole",#N/A,FALSE,"GD_PerP";"whole",#N/A,FALSE,"HR_Dist";"whole",#N/A,FALSE,"CS_DIST_ActvsBud";"whole",#N/A,FALSE,"CS_DIST_SUM_trail3mo";"whole",#N/A,FALSE,"ITG_act_Bud";"whole",#N/A,FALSE,"ITG_T3Mo"}</definedName>
    <definedName name="_fff2" localSheetId="10" hidden="1">{"whole",#N/A,FALSE,"Gen_Dist_Act_Bud";"whole",#N/A,FALSE,"Gen_Dist_T3months";"whole",#N/A,FALSE,"GD_PerP";"whole",#N/A,FALSE,"HR_Dist";"whole",#N/A,FALSE,"CS_DIST_ActvsBud";"whole",#N/A,FALSE,"CS_DIST_SUM_trail3mo";"whole",#N/A,FALSE,"ITG_act_Bud";"whole",#N/A,FALSE,"ITG_T3Mo"}</definedName>
    <definedName name="_fff2" localSheetId="11" hidden="1">{"whole",#N/A,FALSE,"Gen_Dist_Act_Bud";"whole",#N/A,FALSE,"Gen_Dist_T3months";"whole",#N/A,FALSE,"GD_PerP";"whole",#N/A,FALSE,"HR_Dist";"whole",#N/A,FALSE,"CS_DIST_ActvsBud";"whole",#N/A,FALSE,"CS_DIST_SUM_trail3mo";"whole",#N/A,FALSE,"ITG_act_Bud";"whole",#N/A,FALSE,"ITG_T3Mo"}</definedName>
    <definedName name="_fff2" localSheetId="3" hidden="1">{"whole",#N/A,FALSE,"Gen_Dist_Act_Bud";"whole",#N/A,FALSE,"Gen_Dist_T3months";"whole",#N/A,FALSE,"GD_PerP";"whole",#N/A,FALSE,"HR_Dist";"whole",#N/A,FALSE,"CS_DIST_ActvsBud";"whole",#N/A,FALSE,"CS_DIST_SUM_trail3mo";"whole",#N/A,FALSE,"ITG_act_Bud";"whole",#N/A,FALSE,"ITG_T3Mo"}</definedName>
    <definedName name="_fff2" localSheetId="4" hidden="1">{"whole",#N/A,FALSE,"Gen_Dist_Act_Bud";"whole",#N/A,FALSE,"Gen_Dist_T3months";"whole",#N/A,FALSE,"GD_PerP";"whole",#N/A,FALSE,"HR_Dist";"whole",#N/A,FALSE,"CS_DIST_ActvsBud";"whole",#N/A,FALSE,"CS_DIST_SUM_trail3mo";"whole",#N/A,FALSE,"ITG_act_Bud";"whole",#N/A,FALSE,"ITG_T3Mo"}</definedName>
    <definedName name="_fff2" localSheetId="15" hidden="1">{"whole",#N/A,FALSE,"Gen_Dist_Act_Bud";"whole",#N/A,FALSE,"Gen_Dist_T3months";"whole",#N/A,FALSE,"GD_PerP";"whole",#N/A,FALSE,"HR_Dist";"whole",#N/A,FALSE,"CS_DIST_ActvsBud";"whole",#N/A,FALSE,"CS_DIST_SUM_trail3mo";"whole",#N/A,FALSE,"ITG_act_Bud";"whole",#N/A,FALSE,"ITG_T3Mo"}</definedName>
    <definedName name="_fff2" localSheetId="12" hidden="1">{"whole",#N/A,FALSE,"Gen_Dist_Act_Bud";"whole",#N/A,FALSE,"Gen_Dist_T3months";"whole",#N/A,FALSE,"GD_PerP";"whole",#N/A,FALSE,"HR_Dist";"whole",#N/A,FALSE,"CS_DIST_ActvsBud";"whole",#N/A,FALSE,"CS_DIST_SUM_trail3mo";"whole",#N/A,FALSE,"ITG_act_Bud";"whole",#N/A,FALSE,"ITG_T3Mo"}</definedName>
    <definedName name="_fff2" localSheetId="9" hidden="1">{"whole",#N/A,FALSE,"Gen_Dist_Act_Bud";"whole",#N/A,FALSE,"Gen_Dist_T3months";"whole",#N/A,FALSE,"GD_PerP";"whole",#N/A,FALSE,"HR_Dist";"whole",#N/A,FALSE,"CS_DIST_ActvsBud";"whole",#N/A,FALSE,"CS_DIST_SUM_trail3mo";"whole",#N/A,FALSE,"ITG_act_Bud";"whole",#N/A,FALSE,"ITG_T3Mo"}</definedName>
    <definedName name="_fff2" localSheetId="8" hidden="1">{"whole",#N/A,FALSE,"Gen_Dist_Act_Bud";"whole",#N/A,FALSE,"Gen_Dist_T3months";"whole",#N/A,FALSE,"GD_PerP";"whole",#N/A,FALSE,"HR_Dist";"whole",#N/A,FALSE,"CS_DIST_ActvsBud";"whole",#N/A,FALSE,"CS_DIST_SUM_trail3mo";"whole",#N/A,FALSE,"ITG_act_Bud";"whole",#N/A,FALSE,"ITG_T3Mo"}</definedName>
    <definedName name="_fff2" localSheetId="2" hidden="1">{"whole",#N/A,FALSE,"Gen_Dist_Act_Bud";"whole",#N/A,FALSE,"Gen_Dist_T3months";"whole",#N/A,FALSE,"GD_PerP";"whole",#N/A,FALSE,"HR_Dist";"whole",#N/A,FALSE,"CS_DIST_ActvsBud";"whole",#N/A,FALSE,"CS_DIST_SUM_trail3mo";"whole",#N/A,FALSE,"ITG_act_Bud";"whole",#N/A,FALSE,"ITG_T3Mo"}</definedName>
    <definedName name="_fff2" localSheetId="1" hidden="1">{"whole",#N/A,FALSE,"Gen_Dist_Act_Bud";"whole",#N/A,FALSE,"Gen_Dist_T3months";"whole",#N/A,FALSE,"GD_PerP";"whole",#N/A,FALSE,"HR_Dist";"whole",#N/A,FALSE,"CS_DIST_ActvsBud";"whole",#N/A,FALSE,"CS_DIST_SUM_trail3mo";"whole",#N/A,FALSE,"ITG_act_Bud";"whole",#N/A,FALSE,"ITG_T3Mo"}</definedName>
    <definedName name="_fff2" localSheetId="22" hidden="1">{"whole",#N/A,FALSE,"Gen_Dist_Act_Bud";"whole",#N/A,FALSE,"Gen_Dist_T3months";"whole",#N/A,FALSE,"GD_PerP";"whole",#N/A,FALSE,"HR_Dist";"whole",#N/A,FALSE,"CS_DIST_ActvsBud";"whole",#N/A,FALSE,"CS_DIST_SUM_trail3mo";"whole",#N/A,FALSE,"ITG_act_Bud";"whole",#N/A,FALSE,"ITG_T3Mo"}</definedName>
    <definedName name="_fff2" hidden="1">{"whole",#N/A,FALSE,"Gen_Dist_Act_Bud";"whole",#N/A,FALSE,"Gen_Dist_T3months";"whole",#N/A,FALSE,"GD_PerP";"whole",#N/A,FALSE,"HR_Dist";"whole",#N/A,FALSE,"CS_DIST_ActvsBud";"whole",#N/A,FALSE,"CS_DIST_SUM_trail3mo";"whole",#N/A,FALSE,"ITG_act_Bud";"whole",#N/A,FALSE,"ITG_T3Mo"}</definedName>
    <definedName name="_Fill" localSheetId="21" hidden="1">#REF!</definedName>
    <definedName name="_Fill" localSheetId="14" hidden="1">#REF!</definedName>
    <definedName name="_Fill" localSheetId="10" hidden="1">#REF!</definedName>
    <definedName name="_Fill" localSheetId="11" hidden="1">#REF!</definedName>
    <definedName name="_Fill" localSheetId="3" hidden="1">#REF!</definedName>
    <definedName name="_Fill" localSheetId="4" hidden="1">#REF!</definedName>
    <definedName name="_Fill" localSheetId="15" hidden="1">#REF!</definedName>
    <definedName name="_Fill" localSheetId="12" hidden="1">#REF!</definedName>
    <definedName name="_Fill" localSheetId="9" hidden="1">#REF!</definedName>
    <definedName name="_Fill" localSheetId="8" hidden="1">#REF!</definedName>
    <definedName name="_Fill" localSheetId="2" hidden="1">#REF!</definedName>
    <definedName name="_Fill" localSheetId="1" hidden="1">#REF!</definedName>
    <definedName name="_Fill" localSheetId="22" hidden="1">#REF!</definedName>
    <definedName name="_Fill" hidden="1">#REF!</definedName>
    <definedName name="_xlnm._FilterDatabase" localSheetId="21" hidden="1">#REF!</definedName>
    <definedName name="_xlnm._FilterDatabase" localSheetId="5" hidden="1">'EE bom 0227'!$A$3:$AS$169</definedName>
    <definedName name="_xlnm._FilterDatabase" localSheetId="14" hidden="1">#REF!</definedName>
    <definedName name="_xlnm._FilterDatabase" localSheetId="10" hidden="1">'ME bom 0229_Black'!$A$7:$AA$7</definedName>
    <definedName name="_xlnm._FilterDatabase" localSheetId="11" hidden="1">'ME bom 0229_White'!$A$7:$AA$7</definedName>
    <definedName name="_xlnm._FilterDatabase" localSheetId="3" hidden="1">'ME bom 0618_Black'!$A$7:$AA$7</definedName>
    <definedName name="_xlnm._FilterDatabase" localSheetId="4" hidden="1">'ME bom 0618_White'!$A$7:$AA$7</definedName>
    <definedName name="_xlnm._FilterDatabase" localSheetId="15" hidden="1">'MTE NRE'!$A$28:$J$63</definedName>
    <definedName name="_xlnm._FilterDatabase" localSheetId="13" hidden="1">'PKG BOM 20240223'!#REF!</definedName>
    <definedName name="_xlnm._FilterDatabase" localSheetId="12" hidden="1">'PKG BOM 20240308_with FSC'!$A$4:$HE$36</definedName>
    <definedName name="_xlnm._FilterDatabase" localSheetId="9" hidden="1">'PKG BOM 20240618_with FSC&amp;減塑'!$A$4:$X$36</definedName>
    <definedName name="_xlnm._FilterDatabase" localSheetId="8" hidden="1">'PKG BOM 20240731_with FSC&amp;減塑'!$A$4:$X$37</definedName>
    <definedName name="_xlnm._FilterDatabase" localSheetId="2" hidden="1">'PKG BOM 20241023_Amber'!$A$2:$AI$33</definedName>
    <definedName name="_xlnm._FilterDatabase" localSheetId="1" hidden="1">'PKG BOM 20241119-TW'!$A$4:$AL$33</definedName>
    <definedName name="_xlnm._FilterDatabase" localSheetId="22" hidden="1">#REF!</definedName>
    <definedName name="_xlnm._FilterDatabase" hidden="1">#REF!</definedName>
    <definedName name="_geo1" localSheetId="14">#REF!</definedName>
    <definedName name="_geo1" localSheetId="12">#REF!</definedName>
    <definedName name="_geo1" localSheetId="9">#REF!</definedName>
    <definedName name="_geo1" localSheetId="8">#REF!</definedName>
    <definedName name="_geo1" localSheetId="2">#REF!</definedName>
    <definedName name="_geo1" localSheetId="1">#REF!</definedName>
    <definedName name="_geo1">#REF!</definedName>
    <definedName name="_geo2" localSheetId="14">#REF!</definedName>
    <definedName name="_geo2" localSheetId="12">#REF!</definedName>
    <definedName name="_geo2" localSheetId="9">#REF!</definedName>
    <definedName name="_geo2" localSheetId="8">#REF!</definedName>
    <definedName name="_geo2" localSheetId="2">#REF!</definedName>
    <definedName name="_geo2" localSheetId="1">#REF!</definedName>
    <definedName name="_geo2">#REF!</definedName>
    <definedName name="_geo3" localSheetId="14">#REF!</definedName>
    <definedName name="_geo3" localSheetId="12">#REF!</definedName>
    <definedName name="_geo3" localSheetId="9">#REF!</definedName>
    <definedName name="_geo3" localSheetId="8">#REF!</definedName>
    <definedName name="_geo3" localSheetId="2">#REF!</definedName>
    <definedName name="_geo3" localSheetId="1">#REF!</definedName>
    <definedName name="_geo3">#REF!</definedName>
    <definedName name="_geo4" localSheetId="14">#REF!</definedName>
    <definedName name="_geo4" localSheetId="12">#REF!</definedName>
    <definedName name="_geo4" localSheetId="9">#REF!</definedName>
    <definedName name="_geo4" localSheetId="8">#REF!</definedName>
    <definedName name="_geo4" localSheetId="2">#REF!</definedName>
    <definedName name="_geo4" localSheetId="1">#REF!</definedName>
    <definedName name="_geo4">#REF!</definedName>
    <definedName name="_geo5" localSheetId="14">#REF!</definedName>
    <definedName name="_geo5" localSheetId="12">#REF!</definedName>
    <definedName name="_geo5" localSheetId="9">#REF!</definedName>
    <definedName name="_geo5" localSheetId="8">#REF!</definedName>
    <definedName name="_geo5" localSheetId="2">#REF!</definedName>
    <definedName name="_geo5" localSheetId="1">#REF!</definedName>
    <definedName name="_geo5">#REF!</definedName>
    <definedName name="_geo6" localSheetId="14">#REF!</definedName>
    <definedName name="_geo6" localSheetId="12">#REF!</definedName>
    <definedName name="_geo6" localSheetId="9">#REF!</definedName>
    <definedName name="_geo6" localSheetId="8">#REF!</definedName>
    <definedName name="_geo6" localSheetId="2">#REF!</definedName>
    <definedName name="_geo6" localSheetId="1">#REF!</definedName>
    <definedName name="_geo6">#REF!</definedName>
    <definedName name="_H5354">#N/A</definedName>
    <definedName name="_H53541">#N/A</definedName>
    <definedName name="_HP66311B" localSheetId="14">#REF!</definedName>
    <definedName name="_HP66311B" localSheetId="12">#REF!</definedName>
    <definedName name="_HP66311B" localSheetId="9">#REF!</definedName>
    <definedName name="_HP66311B" localSheetId="8">#REF!</definedName>
    <definedName name="_HP66311B" localSheetId="2">#REF!</definedName>
    <definedName name="_HP66311B" localSheetId="1">#REF!</definedName>
    <definedName name="_HP66311B">#REF!</definedName>
    <definedName name="_HP8960C" localSheetId="14">#REF!</definedName>
    <definedName name="_HP8960C" localSheetId="12">#REF!</definedName>
    <definedName name="_HP8960C" localSheetId="9">#REF!</definedName>
    <definedName name="_HP8960C" localSheetId="8">#REF!</definedName>
    <definedName name="_HP8960C" localSheetId="2">#REF!</definedName>
    <definedName name="_HP8960C" localSheetId="1">#REF!</definedName>
    <definedName name="_HP8960C">#REF!</definedName>
    <definedName name="_ind0402" localSheetId="12">#REF!</definedName>
    <definedName name="_ind0402" localSheetId="9">#REF!</definedName>
    <definedName name="_ind0402" localSheetId="8">#REF!</definedName>
    <definedName name="_ind0402" localSheetId="2">#REF!</definedName>
    <definedName name="_ind0402" localSheetId="1">#REF!</definedName>
    <definedName name="_ind0402">#REF!</definedName>
    <definedName name="_J29_NOTE6" localSheetId="14">#REF!</definedName>
    <definedName name="_J29_NOTE6" localSheetId="12">#REF!</definedName>
    <definedName name="_J29_NOTE6" localSheetId="9">#REF!</definedName>
    <definedName name="_J29_NOTE6" localSheetId="8">#REF!</definedName>
    <definedName name="_J29_NOTE6" localSheetId="2">#REF!</definedName>
    <definedName name="_J29_NOTE6" localSheetId="1">#REF!</definedName>
    <definedName name="_J29_NOTE6">#REF!</definedName>
    <definedName name="_Jan08" localSheetId="14">#REF!</definedName>
    <definedName name="_Jan08" localSheetId="12">#REF!</definedName>
    <definedName name="_Jan08" localSheetId="9">#REF!</definedName>
    <definedName name="_Jan08" localSheetId="8">#REF!</definedName>
    <definedName name="_Jan08" localSheetId="2">#REF!</definedName>
    <definedName name="_Jan08" localSheetId="1">#REF!</definedName>
    <definedName name="_Jan08">#REF!</definedName>
    <definedName name="_jpy1" localSheetId="14">#REF!</definedName>
    <definedName name="_jpy1" localSheetId="12">#REF!</definedName>
    <definedName name="_jpy1" localSheetId="9">#REF!</definedName>
    <definedName name="_jpy1" localSheetId="8">#REF!</definedName>
    <definedName name="_jpy1" localSheetId="2">#REF!</definedName>
    <definedName name="_jpy1" localSheetId="1">#REF!</definedName>
    <definedName name="_jpy1">#REF!</definedName>
    <definedName name="_jpy2" localSheetId="14">#REF!</definedName>
    <definedName name="_jpy2" localSheetId="12">#REF!</definedName>
    <definedName name="_jpy2" localSheetId="9">#REF!</definedName>
    <definedName name="_jpy2" localSheetId="8">#REF!</definedName>
    <definedName name="_jpy2" localSheetId="2">#REF!</definedName>
    <definedName name="_jpy2" localSheetId="1">#REF!</definedName>
    <definedName name="_jpy2">#REF!</definedName>
    <definedName name="_K1" localSheetId="21" hidden="1">{#N/A,#N/A,FALSE,"Sheet1"}</definedName>
    <definedName name="_K1" localSheetId="14" hidden="1">{#N/A,#N/A,FALSE,"Sheet1"}</definedName>
    <definedName name="_K1" localSheetId="10" hidden="1">{#N/A,#N/A,FALSE,"Sheet1"}</definedName>
    <definedName name="_K1" localSheetId="11" hidden="1">{#N/A,#N/A,FALSE,"Sheet1"}</definedName>
    <definedName name="_K1" localSheetId="3" hidden="1">{#N/A,#N/A,FALSE,"Sheet1"}</definedName>
    <definedName name="_K1" localSheetId="4" hidden="1">{#N/A,#N/A,FALSE,"Sheet1"}</definedName>
    <definedName name="_K1" localSheetId="15" hidden="1">{#N/A,#N/A,FALSE,"Sheet1"}</definedName>
    <definedName name="_K1" localSheetId="12" hidden="1">{#N/A,#N/A,FALSE,"Sheet1"}</definedName>
    <definedName name="_K1" localSheetId="9" hidden="1">{#N/A,#N/A,FALSE,"Sheet1"}</definedName>
    <definedName name="_K1" localSheetId="8" hidden="1">{#N/A,#N/A,FALSE,"Sheet1"}</definedName>
    <definedName name="_K1" localSheetId="2" hidden="1">{#N/A,#N/A,FALSE,"Sheet1"}</definedName>
    <definedName name="_K1" localSheetId="1" hidden="1">{#N/A,#N/A,FALSE,"Sheet1"}</definedName>
    <definedName name="_K1" localSheetId="22" hidden="1">{#N/A,#N/A,FALSE,"Sheet1"}</definedName>
    <definedName name="_K1" hidden="1">{#N/A,#N/A,FALSE,"Sheet1"}</definedName>
    <definedName name="_KA1"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KA1"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KA1"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KA1"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KA1"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KA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KA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KA1"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KA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Key1" localSheetId="21" hidden="1">#REF!</definedName>
    <definedName name="_Key1" localSheetId="14" hidden="1">#REF!</definedName>
    <definedName name="_Key1" localSheetId="10" hidden="1">#REF!</definedName>
    <definedName name="_Key1" localSheetId="11" hidden="1">#REF!</definedName>
    <definedName name="_Key1" localSheetId="3" hidden="1">#REF!</definedName>
    <definedName name="_Key1" localSheetId="4" hidden="1">#REF!</definedName>
    <definedName name="_Key1" localSheetId="15" hidden="1">#REF!</definedName>
    <definedName name="_Key1" localSheetId="12" hidden="1">#REF!</definedName>
    <definedName name="_Key1" localSheetId="9" hidden="1">#REF!</definedName>
    <definedName name="_Key1" localSheetId="8" hidden="1">#REF!</definedName>
    <definedName name="_Key1" localSheetId="2" hidden="1">#REF!</definedName>
    <definedName name="_Key1" localSheetId="1" hidden="1">#REF!</definedName>
    <definedName name="_Key1" localSheetId="22" hidden="1">#REF!</definedName>
    <definedName name="_Key1" hidden="1">#REF!</definedName>
    <definedName name="_Key2" localSheetId="21" hidden="1">#REF!</definedName>
    <definedName name="_Key2" localSheetId="14" hidden="1">#REF!</definedName>
    <definedName name="_Key2" localSheetId="10" hidden="1">#REF!</definedName>
    <definedName name="_Key2" localSheetId="11" hidden="1">#REF!</definedName>
    <definedName name="_Key2" localSheetId="3" hidden="1">#REF!</definedName>
    <definedName name="_Key2" localSheetId="4" hidden="1">#REF!</definedName>
    <definedName name="_Key2" localSheetId="15" hidden="1">#REF!</definedName>
    <definedName name="_Key2" localSheetId="12" hidden="1">#REF!</definedName>
    <definedName name="_Key2" localSheetId="9" hidden="1">#REF!</definedName>
    <definedName name="_Key2" localSheetId="8" hidden="1">#REF!</definedName>
    <definedName name="_Key2" localSheetId="2" hidden="1">#REF!</definedName>
    <definedName name="_Key2" localSheetId="1" hidden="1">#REF!</definedName>
    <definedName name="_Key2" localSheetId="22" hidden="1">#REF!</definedName>
    <definedName name="_Key2" hidden="1">#REF!</definedName>
    <definedName name="_L37_NOTE7" localSheetId="14">#REF!</definedName>
    <definedName name="_L37_NOTE7" localSheetId="12">#REF!</definedName>
    <definedName name="_L37_NOTE7" localSheetId="9">#REF!</definedName>
    <definedName name="_L37_NOTE7" localSheetId="8">#REF!</definedName>
    <definedName name="_L37_NOTE7" localSheetId="2">#REF!</definedName>
    <definedName name="_L37_NOTE7" localSheetId="1">#REF!</definedName>
    <definedName name="_L37_NOTE7">#REF!</definedName>
    <definedName name="_LHI92" localSheetId="14">#REF!</definedName>
    <definedName name="_LHI92" localSheetId="12">#REF!</definedName>
    <definedName name="_LHI92" localSheetId="9">#REF!</definedName>
    <definedName name="_LHI92" localSheetId="8">#REF!</definedName>
    <definedName name="_LHI92" localSheetId="2">#REF!</definedName>
    <definedName name="_LHI92" localSheetId="1">#REF!</definedName>
    <definedName name="_LHI92">#REF!</definedName>
    <definedName name="_LOH1" localSheetId="14">#REF!</definedName>
    <definedName name="_LOH1" localSheetId="12">#REF!</definedName>
    <definedName name="_LOH1" localSheetId="9">#REF!</definedName>
    <definedName name="_LOH1" localSheetId="8">#REF!</definedName>
    <definedName name="_LOH1" localSheetId="2">#REF!</definedName>
    <definedName name="_LOH1" localSheetId="1">#REF!</definedName>
    <definedName name="_LOH1">#REF!</definedName>
    <definedName name="_LP12" localSheetId="14">#REF!</definedName>
    <definedName name="_LP12" localSheetId="12">#REF!</definedName>
    <definedName name="_LP12" localSheetId="9">#REF!</definedName>
    <definedName name="_LP12" localSheetId="8">#REF!</definedName>
    <definedName name="_LP12" localSheetId="2">#REF!</definedName>
    <definedName name="_LP12" localSheetId="1">#REF!</definedName>
    <definedName name="_LP12">#REF!</definedName>
    <definedName name="_M1" localSheetId="14">#REF!</definedName>
    <definedName name="_M1" localSheetId="12">#REF!</definedName>
    <definedName name="_M1" localSheetId="9">#REF!</definedName>
    <definedName name="_M1" localSheetId="8">#REF!</definedName>
    <definedName name="_M1" localSheetId="2">#REF!</definedName>
    <definedName name="_M1" localSheetId="1">#REF!</definedName>
    <definedName name="_M1">#REF!</definedName>
    <definedName name="_M2" localSheetId="14">#REF!</definedName>
    <definedName name="_M2" localSheetId="12">#REF!</definedName>
    <definedName name="_M2" localSheetId="9">#REF!</definedName>
    <definedName name="_M2" localSheetId="8">#REF!</definedName>
    <definedName name="_M2" localSheetId="2">#REF!</definedName>
    <definedName name="_M2" localSheetId="1">#REF!</definedName>
    <definedName name="_M2">#REF!</definedName>
    <definedName name="_M3" localSheetId="14">#REF!</definedName>
    <definedName name="_M3" localSheetId="12">#REF!</definedName>
    <definedName name="_M3" localSheetId="9">#REF!</definedName>
    <definedName name="_M3" localSheetId="8">#REF!</definedName>
    <definedName name="_M3" localSheetId="2">#REF!</definedName>
    <definedName name="_M3" localSheetId="1">#REF!</definedName>
    <definedName name="_M3">#REF!</definedName>
    <definedName name="_M4" localSheetId="14">#REF!</definedName>
    <definedName name="_M4" localSheetId="12">#REF!</definedName>
    <definedName name="_M4" localSheetId="9">#REF!</definedName>
    <definedName name="_M4" localSheetId="8">#REF!</definedName>
    <definedName name="_M4" localSheetId="2">#REF!</definedName>
    <definedName name="_M4" localSheetId="1">#REF!</definedName>
    <definedName name="_M4">#REF!</definedName>
    <definedName name="_mb2">"文字方塊 25"</definedName>
    <definedName name="_mc1" localSheetId="14">#REF!</definedName>
    <definedName name="_mc1" localSheetId="12">#REF!</definedName>
    <definedName name="_mc1" localSheetId="9">#REF!</definedName>
    <definedName name="_mc1" localSheetId="8">#REF!</definedName>
    <definedName name="_mc1" localSheetId="2">#REF!</definedName>
    <definedName name="_mc1" localSheetId="1">#REF!</definedName>
    <definedName name="_mc1">#REF!</definedName>
    <definedName name="_mc2" localSheetId="14">#REF!</definedName>
    <definedName name="_mc2" localSheetId="12">#REF!</definedName>
    <definedName name="_mc2" localSheetId="9">#REF!</definedName>
    <definedName name="_mc2" localSheetId="8">#REF!</definedName>
    <definedName name="_mc2" localSheetId="2">#REF!</definedName>
    <definedName name="_mc2" localSheetId="1">#REF!</definedName>
    <definedName name="_mc2">#REF!</definedName>
    <definedName name="_mc3" localSheetId="14">#REF!</definedName>
    <definedName name="_mc3" localSheetId="12">#REF!</definedName>
    <definedName name="_mc3" localSheetId="9">#REF!</definedName>
    <definedName name="_mc3" localSheetId="8">#REF!</definedName>
    <definedName name="_mc3" localSheetId="2">#REF!</definedName>
    <definedName name="_mc3" localSheetId="1">#REF!</definedName>
    <definedName name="_mc3">#REF!</definedName>
    <definedName name="_mc4" localSheetId="14">#REF!</definedName>
    <definedName name="_mc4" localSheetId="12">#REF!</definedName>
    <definedName name="_mc4" localSheetId="9">#REF!</definedName>
    <definedName name="_mc4" localSheetId="8">#REF!</definedName>
    <definedName name="_mc4" localSheetId="2">#REF!</definedName>
    <definedName name="_mc4" localSheetId="1">#REF!</definedName>
    <definedName name="_mc4">#REF!</definedName>
    <definedName name="_mc5" localSheetId="14">#REF!</definedName>
    <definedName name="_mc5" localSheetId="12">#REF!</definedName>
    <definedName name="_mc5" localSheetId="9">#REF!</definedName>
    <definedName name="_mc5" localSheetId="8">#REF!</definedName>
    <definedName name="_mc5" localSheetId="2">#REF!</definedName>
    <definedName name="_mc5" localSheetId="1">#REF!</definedName>
    <definedName name="_mc5">#REF!</definedName>
    <definedName name="_mc6" localSheetId="14">#REF!</definedName>
    <definedName name="_mc6" localSheetId="12">#REF!</definedName>
    <definedName name="_mc6" localSheetId="9">#REF!</definedName>
    <definedName name="_mc6" localSheetId="8">#REF!</definedName>
    <definedName name="_mc6" localSheetId="2">#REF!</definedName>
    <definedName name="_mc6" localSheetId="1">#REF!</definedName>
    <definedName name="_mc6">#REF!</definedName>
    <definedName name="_mc7" localSheetId="14">#REF!</definedName>
    <definedName name="_mc7" localSheetId="12">#REF!</definedName>
    <definedName name="_mc7" localSheetId="9">#REF!</definedName>
    <definedName name="_mc7" localSheetId="8">#REF!</definedName>
    <definedName name="_mc7" localSheetId="2">#REF!</definedName>
    <definedName name="_mc7" localSheetId="1">#REF!</definedName>
    <definedName name="_mc7">#REF!</definedName>
    <definedName name="_ME2" localSheetId="14">#REF!</definedName>
    <definedName name="_ME2" localSheetId="12">#REF!</definedName>
    <definedName name="_ME2" localSheetId="9">#REF!</definedName>
    <definedName name="_ME2" localSheetId="8">#REF!</definedName>
    <definedName name="_ME2" localSheetId="2">#REF!</definedName>
    <definedName name="_ME2" localSheetId="1">#REF!</definedName>
    <definedName name="_ME2">#REF!</definedName>
    <definedName name="_MELFbtmside_gsm1" localSheetId="14">#REF!</definedName>
    <definedName name="_MELFbtmside_gsm1" localSheetId="12">#REF!</definedName>
    <definedName name="_MELFbtmside_gsm1" localSheetId="9">#REF!</definedName>
    <definedName name="_MELFbtmside_gsm1" localSheetId="8">#REF!</definedName>
    <definedName name="_MELFbtmside_gsm1" localSheetId="2">#REF!</definedName>
    <definedName name="_MELFbtmside_gsm1" localSheetId="1">#REF!</definedName>
    <definedName name="_MELFbtmside_gsm1">#REF!</definedName>
    <definedName name="_MELFbtmside_gsm2" localSheetId="14">#REF!</definedName>
    <definedName name="_MELFbtmside_gsm2" localSheetId="12">#REF!</definedName>
    <definedName name="_MELFbtmside_gsm2" localSheetId="9">#REF!</definedName>
    <definedName name="_MELFbtmside_gsm2" localSheetId="8">#REF!</definedName>
    <definedName name="_MELFbtmside_gsm2" localSheetId="2">#REF!</definedName>
    <definedName name="_MELFbtmside_gsm2" localSheetId="1">#REF!</definedName>
    <definedName name="_MELFbtmside_gsm2">#REF!</definedName>
    <definedName name="_MELFtopside_gsm2" localSheetId="14">#REF!</definedName>
    <definedName name="_MELFtopside_gsm2" localSheetId="12">#REF!</definedName>
    <definedName name="_MELFtopside_gsm2" localSheetId="9">#REF!</definedName>
    <definedName name="_MELFtopside_gsm2" localSheetId="8">#REF!</definedName>
    <definedName name="_MELFtopside_gsm2" localSheetId="2">#REF!</definedName>
    <definedName name="_MELFtopside_gsm2" localSheetId="1">#REF!</definedName>
    <definedName name="_MELFtopside_gsm2">#REF!</definedName>
    <definedName name="_mer1" localSheetId="14">#REF!</definedName>
    <definedName name="_mer1" localSheetId="12">#REF!</definedName>
    <definedName name="_mer1" localSheetId="9">#REF!</definedName>
    <definedName name="_mer1" localSheetId="8">#REF!</definedName>
    <definedName name="_mer1" localSheetId="2">#REF!</definedName>
    <definedName name="_mer1" localSheetId="1">#REF!</definedName>
    <definedName name="_mer1">#REF!</definedName>
    <definedName name="_mer2" localSheetId="14">#REF!</definedName>
    <definedName name="_mer2" localSheetId="12">#REF!</definedName>
    <definedName name="_mer2" localSheetId="9">#REF!</definedName>
    <definedName name="_mer2" localSheetId="8">#REF!</definedName>
    <definedName name="_mer2" localSheetId="2">#REF!</definedName>
    <definedName name="_mer2" localSheetId="1">#REF!</definedName>
    <definedName name="_mer2">#REF!</definedName>
    <definedName name="_MINI_MELFbtmside_gsm1" localSheetId="14">#REF!</definedName>
    <definedName name="_MINI_MELFbtmside_gsm1" localSheetId="12">#REF!</definedName>
    <definedName name="_MINI_MELFbtmside_gsm1" localSheetId="9">#REF!</definedName>
    <definedName name="_MINI_MELFbtmside_gsm1" localSheetId="8">#REF!</definedName>
    <definedName name="_MINI_MELFbtmside_gsm1" localSheetId="2">#REF!</definedName>
    <definedName name="_MINI_MELFbtmside_gsm1" localSheetId="1">#REF!</definedName>
    <definedName name="_MINI_MELFbtmside_gsm1">#REF!</definedName>
    <definedName name="_MINI_MELFbtmside_gsm2" localSheetId="14">#REF!</definedName>
    <definedName name="_MINI_MELFbtmside_gsm2" localSheetId="12">#REF!</definedName>
    <definedName name="_MINI_MELFbtmside_gsm2" localSheetId="9">#REF!</definedName>
    <definedName name="_MINI_MELFbtmside_gsm2" localSheetId="8">#REF!</definedName>
    <definedName name="_MINI_MELFbtmside_gsm2" localSheetId="2">#REF!</definedName>
    <definedName name="_MINI_MELFbtmside_gsm2" localSheetId="1">#REF!</definedName>
    <definedName name="_MINI_MELFbtmside_gsm2">#REF!</definedName>
    <definedName name="_MINI_MELFtopside_gsm2" localSheetId="14">#REF!</definedName>
    <definedName name="_MINI_MELFtopside_gsm2" localSheetId="12">#REF!</definedName>
    <definedName name="_MINI_MELFtopside_gsm2" localSheetId="9">#REF!</definedName>
    <definedName name="_MINI_MELFtopside_gsm2" localSheetId="8">#REF!</definedName>
    <definedName name="_MINI_MELFtopside_gsm2" localSheetId="2">#REF!</definedName>
    <definedName name="_MINI_MELFtopside_gsm2" localSheetId="1">#REF!</definedName>
    <definedName name="_MINI_MELFtopside_gsm2">#REF!</definedName>
    <definedName name="_mk1" localSheetId="14">#REF!</definedName>
    <definedName name="_mk1" localSheetId="12">#REF!</definedName>
    <definedName name="_mk1" localSheetId="9">#REF!</definedName>
    <definedName name="_mk1" localSheetId="8">#REF!</definedName>
    <definedName name="_mk1" localSheetId="2">#REF!</definedName>
    <definedName name="_mk1" localSheetId="1">#REF!</definedName>
    <definedName name="_mk1">#REF!</definedName>
    <definedName name="_Mu10" localSheetId="14">#REF!</definedName>
    <definedName name="_Mu10" localSheetId="12">#REF!</definedName>
    <definedName name="_Mu10" localSheetId="9">#REF!</definedName>
    <definedName name="_Mu10" localSheetId="8">#REF!</definedName>
    <definedName name="_Mu10" localSheetId="2">#REF!</definedName>
    <definedName name="_Mu10" localSheetId="1">#REF!</definedName>
    <definedName name="_Mu10">#REF!</definedName>
    <definedName name="_MU100" localSheetId="14">#REF!</definedName>
    <definedName name="_MU100" localSheetId="12">#REF!</definedName>
    <definedName name="_MU100" localSheetId="9">#REF!</definedName>
    <definedName name="_MU100" localSheetId="8">#REF!</definedName>
    <definedName name="_MU100" localSheetId="2">#REF!</definedName>
    <definedName name="_MU100" localSheetId="1">#REF!</definedName>
    <definedName name="_MU100">#REF!</definedName>
    <definedName name="_MU101" localSheetId="14">#REF!</definedName>
    <definedName name="_MU101" localSheetId="12">#REF!</definedName>
    <definedName name="_MU101" localSheetId="9">#REF!</definedName>
    <definedName name="_MU101" localSheetId="8">#REF!</definedName>
    <definedName name="_MU101" localSheetId="2">#REF!</definedName>
    <definedName name="_MU101" localSheetId="1">#REF!</definedName>
    <definedName name="_MU101">#REF!</definedName>
    <definedName name="_Mu11" localSheetId="14">#REF!</definedName>
    <definedName name="_Mu11" localSheetId="12">#REF!</definedName>
    <definedName name="_Mu11" localSheetId="9">#REF!</definedName>
    <definedName name="_Mu11" localSheetId="8">#REF!</definedName>
    <definedName name="_Mu11" localSheetId="2">#REF!</definedName>
    <definedName name="_Mu11" localSheetId="1">#REF!</definedName>
    <definedName name="_Mu11">#REF!</definedName>
    <definedName name="_Mu15" localSheetId="14">#REF!</definedName>
    <definedName name="_Mu15" localSheetId="12">#REF!</definedName>
    <definedName name="_Mu15" localSheetId="9">#REF!</definedName>
    <definedName name="_Mu15" localSheetId="8">#REF!</definedName>
    <definedName name="_Mu15" localSheetId="2">#REF!</definedName>
    <definedName name="_Mu15" localSheetId="1">#REF!</definedName>
    <definedName name="_Mu15">#REF!</definedName>
    <definedName name="_Mu17" localSheetId="14">#REF!</definedName>
    <definedName name="_Mu17" localSheetId="12">#REF!</definedName>
    <definedName name="_Mu17" localSheetId="9">#REF!</definedName>
    <definedName name="_Mu17" localSheetId="8">#REF!</definedName>
    <definedName name="_Mu17" localSheetId="2">#REF!</definedName>
    <definedName name="_Mu17" localSheetId="1">#REF!</definedName>
    <definedName name="_Mu17">#REF!</definedName>
    <definedName name="_Mu18" localSheetId="14">#REF!</definedName>
    <definedName name="_Mu18" localSheetId="12">#REF!</definedName>
    <definedName name="_Mu18" localSheetId="9">#REF!</definedName>
    <definedName name="_Mu18" localSheetId="8">#REF!</definedName>
    <definedName name="_Mu18" localSheetId="2">#REF!</definedName>
    <definedName name="_Mu18" localSheetId="1">#REF!</definedName>
    <definedName name="_Mu18">#REF!</definedName>
    <definedName name="_Mu20" localSheetId="14">#REF!</definedName>
    <definedName name="_Mu20" localSheetId="12">#REF!</definedName>
    <definedName name="_Mu20" localSheetId="9">#REF!</definedName>
    <definedName name="_Mu20" localSheetId="8">#REF!</definedName>
    <definedName name="_Mu20" localSheetId="2">#REF!</definedName>
    <definedName name="_Mu20" localSheetId="1">#REF!</definedName>
    <definedName name="_Mu20">#REF!</definedName>
    <definedName name="_Mu23" localSheetId="14">#REF!</definedName>
    <definedName name="_Mu23" localSheetId="12">#REF!</definedName>
    <definedName name="_Mu23" localSheetId="9">#REF!</definedName>
    <definedName name="_Mu23" localSheetId="8">#REF!</definedName>
    <definedName name="_Mu23" localSheetId="2">#REF!</definedName>
    <definedName name="_Mu23" localSheetId="1">#REF!</definedName>
    <definedName name="_Mu23">#REF!</definedName>
    <definedName name="_Mu24" localSheetId="14">#REF!</definedName>
    <definedName name="_Mu24" localSheetId="12">#REF!</definedName>
    <definedName name="_Mu24" localSheetId="9">#REF!</definedName>
    <definedName name="_Mu24" localSheetId="8">#REF!</definedName>
    <definedName name="_Mu24" localSheetId="2">#REF!</definedName>
    <definedName name="_Mu24" localSheetId="1">#REF!</definedName>
    <definedName name="_Mu24">#REF!</definedName>
    <definedName name="_Mu32" localSheetId="14">#REF!</definedName>
    <definedName name="_Mu32" localSheetId="12">#REF!</definedName>
    <definedName name="_Mu32" localSheetId="9">#REF!</definedName>
    <definedName name="_Mu32" localSheetId="8">#REF!</definedName>
    <definedName name="_Mu32" localSheetId="2">#REF!</definedName>
    <definedName name="_Mu32" localSheetId="1">#REF!</definedName>
    <definedName name="_Mu32">#REF!</definedName>
    <definedName name="_Mu33" localSheetId="14">#REF!</definedName>
    <definedName name="_Mu33" localSheetId="12">#REF!</definedName>
    <definedName name="_Mu33" localSheetId="9">#REF!</definedName>
    <definedName name="_Mu33" localSheetId="8">#REF!</definedName>
    <definedName name="_Mu33" localSheetId="2">#REF!</definedName>
    <definedName name="_Mu33" localSheetId="1">#REF!</definedName>
    <definedName name="_Mu33">#REF!</definedName>
    <definedName name="_Mu34" localSheetId="14">#REF!</definedName>
    <definedName name="_Mu34" localSheetId="12">#REF!</definedName>
    <definedName name="_Mu34" localSheetId="9">#REF!</definedName>
    <definedName name="_Mu34" localSheetId="8">#REF!</definedName>
    <definedName name="_Mu34" localSheetId="2">#REF!</definedName>
    <definedName name="_Mu34" localSheetId="1">#REF!</definedName>
    <definedName name="_Mu34">#REF!</definedName>
    <definedName name="_Mu35" localSheetId="14">#REF!</definedName>
    <definedName name="_Mu35" localSheetId="12">#REF!</definedName>
    <definedName name="_Mu35" localSheetId="9">#REF!</definedName>
    <definedName name="_Mu35" localSheetId="8">#REF!</definedName>
    <definedName name="_Mu35" localSheetId="2">#REF!</definedName>
    <definedName name="_Mu35" localSheetId="1">#REF!</definedName>
    <definedName name="_Mu35">#REF!</definedName>
    <definedName name="_Mu37" localSheetId="14">#REF!</definedName>
    <definedName name="_Mu37" localSheetId="12">#REF!</definedName>
    <definedName name="_Mu37" localSheetId="9">#REF!</definedName>
    <definedName name="_Mu37" localSheetId="8">#REF!</definedName>
    <definedName name="_Mu37" localSheetId="2">#REF!</definedName>
    <definedName name="_Mu37" localSheetId="1">#REF!</definedName>
    <definedName name="_Mu37">#REF!</definedName>
    <definedName name="_Mu38" localSheetId="14">#REF!</definedName>
    <definedName name="_Mu38" localSheetId="12">#REF!</definedName>
    <definedName name="_Mu38" localSheetId="9">#REF!</definedName>
    <definedName name="_Mu38" localSheetId="8">#REF!</definedName>
    <definedName name="_Mu38" localSheetId="2">#REF!</definedName>
    <definedName name="_Mu38" localSheetId="1">#REF!</definedName>
    <definedName name="_Mu38">#REF!</definedName>
    <definedName name="_Mu4" localSheetId="14">#REF!</definedName>
    <definedName name="_Mu4" localSheetId="12">#REF!</definedName>
    <definedName name="_Mu4" localSheetId="9">#REF!</definedName>
    <definedName name="_Mu4" localSheetId="8">#REF!</definedName>
    <definedName name="_Mu4" localSheetId="2">#REF!</definedName>
    <definedName name="_Mu4" localSheetId="1">#REF!</definedName>
    <definedName name="_Mu4">#REF!</definedName>
    <definedName name="_Mu40" localSheetId="14">#REF!</definedName>
    <definedName name="_Mu40" localSheetId="12">#REF!</definedName>
    <definedName name="_Mu40" localSheetId="9">#REF!</definedName>
    <definedName name="_Mu40" localSheetId="8">#REF!</definedName>
    <definedName name="_Mu40" localSheetId="2">#REF!</definedName>
    <definedName name="_Mu40" localSheetId="1">#REF!</definedName>
    <definedName name="_Mu40">#REF!</definedName>
    <definedName name="_Mu41" localSheetId="14">#REF!</definedName>
    <definedName name="_Mu41" localSheetId="12">#REF!</definedName>
    <definedName name="_Mu41" localSheetId="9">#REF!</definedName>
    <definedName name="_Mu41" localSheetId="8">#REF!</definedName>
    <definedName name="_Mu41" localSheetId="2">#REF!</definedName>
    <definedName name="_Mu41" localSheetId="1">#REF!</definedName>
    <definedName name="_Mu41">#REF!</definedName>
    <definedName name="_Mu43" localSheetId="14">#REF!</definedName>
    <definedName name="_Mu43" localSheetId="12">#REF!</definedName>
    <definedName name="_Mu43" localSheetId="9">#REF!</definedName>
    <definedName name="_Mu43" localSheetId="8">#REF!</definedName>
    <definedName name="_Mu43" localSheetId="2">#REF!</definedName>
    <definedName name="_Mu43" localSheetId="1">#REF!</definedName>
    <definedName name="_Mu43">#REF!</definedName>
    <definedName name="_Mu44" localSheetId="14">#REF!</definedName>
    <definedName name="_Mu44" localSheetId="12">#REF!</definedName>
    <definedName name="_Mu44" localSheetId="9">#REF!</definedName>
    <definedName name="_Mu44" localSheetId="8">#REF!</definedName>
    <definedName name="_Mu44" localSheetId="2">#REF!</definedName>
    <definedName name="_Mu44" localSheetId="1">#REF!</definedName>
    <definedName name="_Mu44">#REF!</definedName>
    <definedName name="_Mu46" localSheetId="14">#REF!</definedName>
    <definedName name="_Mu46" localSheetId="12">#REF!</definedName>
    <definedName name="_Mu46" localSheetId="9">#REF!</definedName>
    <definedName name="_Mu46" localSheetId="8">#REF!</definedName>
    <definedName name="_Mu46" localSheetId="2">#REF!</definedName>
    <definedName name="_Mu46" localSheetId="1">#REF!</definedName>
    <definedName name="_Mu46">#REF!</definedName>
    <definedName name="_Mu47" localSheetId="14">#REF!</definedName>
    <definedName name="_Mu47" localSheetId="12">#REF!</definedName>
    <definedName name="_Mu47" localSheetId="9">#REF!</definedName>
    <definedName name="_Mu47" localSheetId="8">#REF!</definedName>
    <definedName name="_Mu47" localSheetId="2">#REF!</definedName>
    <definedName name="_Mu47" localSheetId="1">#REF!</definedName>
    <definedName name="_Mu47">#REF!</definedName>
    <definedName name="_Mu5" localSheetId="14">#REF!</definedName>
    <definedName name="_Mu5" localSheetId="12">#REF!</definedName>
    <definedName name="_Mu5" localSheetId="9">#REF!</definedName>
    <definedName name="_Mu5" localSheetId="8">#REF!</definedName>
    <definedName name="_Mu5" localSheetId="2">#REF!</definedName>
    <definedName name="_Mu5" localSheetId="1">#REF!</definedName>
    <definedName name="_Mu5">#REF!</definedName>
    <definedName name="_Mu51" localSheetId="14">#REF!</definedName>
    <definedName name="_Mu51" localSheetId="12">#REF!</definedName>
    <definedName name="_Mu51" localSheetId="9">#REF!</definedName>
    <definedName name="_Mu51" localSheetId="8">#REF!</definedName>
    <definedName name="_Mu51" localSheetId="2">#REF!</definedName>
    <definedName name="_Mu51" localSheetId="1">#REF!</definedName>
    <definedName name="_Mu51">#REF!</definedName>
    <definedName name="_mu52" localSheetId="14">#REF!</definedName>
    <definedName name="_mu52" localSheetId="12">#REF!</definedName>
    <definedName name="_mu52" localSheetId="9">#REF!</definedName>
    <definedName name="_mu52" localSheetId="8">#REF!</definedName>
    <definedName name="_mu52" localSheetId="2">#REF!</definedName>
    <definedName name="_mu52" localSheetId="1">#REF!</definedName>
    <definedName name="_mu52">#REF!</definedName>
    <definedName name="_MU54" localSheetId="14">#REF!</definedName>
    <definedName name="_MU54" localSheetId="12">#REF!</definedName>
    <definedName name="_MU54" localSheetId="9">#REF!</definedName>
    <definedName name="_MU54" localSheetId="8">#REF!</definedName>
    <definedName name="_MU54" localSheetId="2">#REF!</definedName>
    <definedName name="_MU54" localSheetId="1">#REF!</definedName>
    <definedName name="_MU54">#REF!</definedName>
    <definedName name="_MU55" localSheetId="14">#REF!</definedName>
    <definedName name="_MU55" localSheetId="12">#REF!</definedName>
    <definedName name="_MU55" localSheetId="9">#REF!</definedName>
    <definedName name="_MU55" localSheetId="8">#REF!</definedName>
    <definedName name="_MU55" localSheetId="2">#REF!</definedName>
    <definedName name="_MU55" localSheetId="1">#REF!</definedName>
    <definedName name="_MU55">#REF!</definedName>
    <definedName name="_MU56" localSheetId="14">#REF!</definedName>
    <definedName name="_MU56" localSheetId="12">#REF!</definedName>
    <definedName name="_MU56" localSheetId="9">#REF!</definedName>
    <definedName name="_MU56" localSheetId="8">#REF!</definedName>
    <definedName name="_MU56" localSheetId="2">#REF!</definedName>
    <definedName name="_MU56" localSheetId="1">#REF!</definedName>
    <definedName name="_MU56">#REF!</definedName>
    <definedName name="_mU57" localSheetId="14">#REF!</definedName>
    <definedName name="_mU57" localSheetId="12">#REF!</definedName>
    <definedName name="_mU57" localSheetId="9">#REF!</definedName>
    <definedName name="_mU57" localSheetId="8">#REF!</definedName>
    <definedName name="_mU57" localSheetId="2">#REF!</definedName>
    <definedName name="_mU57" localSheetId="1">#REF!</definedName>
    <definedName name="_mU57">#REF!</definedName>
    <definedName name="_Mu59" localSheetId="14">#REF!</definedName>
    <definedName name="_Mu59" localSheetId="12">#REF!</definedName>
    <definedName name="_Mu59" localSheetId="9">#REF!</definedName>
    <definedName name="_Mu59" localSheetId="8">#REF!</definedName>
    <definedName name="_Mu59" localSheetId="2">#REF!</definedName>
    <definedName name="_Mu59" localSheetId="1">#REF!</definedName>
    <definedName name="_Mu59">#REF!</definedName>
    <definedName name="_Mu6" localSheetId="14">#REF!</definedName>
    <definedName name="_Mu6" localSheetId="12">#REF!</definedName>
    <definedName name="_Mu6" localSheetId="9">#REF!</definedName>
    <definedName name="_Mu6" localSheetId="8">#REF!</definedName>
    <definedName name="_Mu6" localSheetId="2">#REF!</definedName>
    <definedName name="_Mu6" localSheetId="1">#REF!</definedName>
    <definedName name="_Mu6">#REF!</definedName>
    <definedName name="_Mu64" localSheetId="14">#REF!</definedName>
    <definedName name="_Mu64" localSheetId="12">#REF!</definedName>
    <definedName name="_Mu64" localSheetId="9">#REF!</definedName>
    <definedName name="_Mu64" localSheetId="8">#REF!</definedName>
    <definedName name="_Mu64" localSheetId="2">#REF!</definedName>
    <definedName name="_Mu64" localSheetId="1">#REF!</definedName>
    <definedName name="_Mu64">#REF!</definedName>
    <definedName name="_Mu65" localSheetId="14">#REF!</definedName>
    <definedName name="_Mu65" localSheetId="12">#REF!</definedName>
    <definedName name="_Mu65" localSheetId="9">#REF!</definedName>
    <definedName name="_Mu65" localSheetId="8">#REF!</definedName>
    <definedName name="_Mu65" localSheetId="2">#REF!</definedName>
    <definedName name="_Mu65" localSheetId="1">#REF!</definedName>
    <definedName name="_Mu65">#REF!</definedName>
    <definedName name="_Mu66" localSheetId="14">#REF!</definedName>
    <definedName name="_Mu66" localSheetId="12">#REF!</definedName>
    <definedName name="_Mu66" localSheetId="9">#REF!</definedName>
    <definedName name="_Mu66" localSheetId="8">#REF!</definedName>
    <definedName name="_Mu66" localSheetId="2">#REF!</definedName>
    <definedName name="_Mu66" localSheetId="1">#REF!</definedName>
    <definedName name="_Mu66">#REF!</definedName>
    <definedName name="_Mu67" localSheetId="14">#REF!</definedName>
    <definedName name="_Mu67" localSheetId="12">#REF!</definedName>
    <definedName name="_Mu67" localSheetId="9">#REF!</definedName>
    <definedName name="_Mu67" localSheetId="8">#REF!</definedName>
    <definedName name="_Mu67" localSheetId="2">#REF!</definedName>
    <definedName name="_Mu67" localSheetId="1">#REF!</definedName>
    <definedName name="_Mu67">#REF!</definedName>
    <definedName name="_Mu68" localSheetId="14">#REF!</definedName>
    <definedName name="_Mu68" localSheetId="12">#REF!</definedName>
    <definedName name="_Mu68" localSheetId="9">#REF!</definedName>
    <definedName name="_Mu68" localSheetId="8">#REF!</definedName>
    <definedName name="_Mu68" localSheetId="2">#REF!</definedName>
    <definedName name="_Mu68" localSheetId="1">#REF!</definedName>
    <definedName name="_Mu68">#REF!</definedName>
    <definedName name="_Mu69" localSheetId="14">#REF!</definedName>
    <definedName name="_Mu69" localSheetId="12">#REF!</definedName>
    <definedName name="_Mu69" localSheetId="9">#REF!</definedName>
    <definedName name="_Mu69" localSheetId="8">#REF!</definedName>
    <definedName name="_Mu69" localSheetId="2">#REF!</definedName>
    <definedName name="_Mu69" localSheetId="1">#REF!</definedName>
    <definedName name="_Mu69">#REF!</definedName>
    <definedName name="_Mu70" localSheetId="14">#REF!</definedName>
    <definedName name="_Mu70" localSheetId="12">#REF!</definedName>
    <definedName name="_Mu70" localSheetId="9">#REF!</definedName>
    <definedName name="_Mu70" localSheetId="8">#REF!</definedName>
    <definedName name="_Mu70" localSheetId="2">#REF!</definedName>
    <definedName name="_Mu70" localSheetId="1">#REF!</definedName>
    <definedName name="_Mu70">#REF!</definedName>
    <definedName name="_Mu71" localSheetId="14">#REF!</definedName>
    <definedName name="_Mu71" localSheetId="12">#REF!</definedName>
    <definedName name="_Mu71" localSheetId="9">#REF!</definedName>
    <definedName name="_Mu71" localSheetId="8">#REF!</definedName>
    <definedName name="_Mu71" localSheetId="2">#REF!</definedName>
    <definedName name="_Mu71" localSheetId="1">#REF!</definedName>
    <definedName name="_Mu71">#REF!</definedName>
    <definedName name="_Mu73" localSheetId="14">#REF!</definedName>
    <definedName name="_Mu73" localSheetId="12">#REF!</definedName>
    <definedName name="_Mu73" localSheetId="9">#REF!</definedName>
    <definedName name="_Mu73" localSheetId="8">#REF!</definedName>
    <definedName name="_Mu73" localSheetId="2">#REF!</definedName>
    <definedName name="_Mu73" localSheetId="1">#REF!</definedName>
    <definedName name="_Mu73">#REF!</definedName>
    <definedName name="_MU75" localSheetId="14">#REF!</definedName>
    <definedName name="_MU75" localSheetId="12">#REF!</definedName>
    <definedName name="_MU75" localSheetId="9">#REF!</definedName>
    <definedName name="_MU75" localSheetId="8">#REF!</definedName>
    <definedName name="_MU75" localSheetId="2">#REF!</definedName>
    <definedName name="_MU75" localSheetId="1">#REF!</definedName>
    <definedName name="_MU75">#REF!</definedName>
    <definedName name="_MU76" localSheetId="14">#REF!</definedName>
    <definedName name="_MU76" localSheetId="12">#REF!</definedName>
    <definedName name="_MU76" localSheetId="9">#REF!</definedName>
    <definedName name="_MU76" localSheetId="8">#REF!</definedName>
    <definedName name="_MU76" localSheetId="2">#REF!</definedName>
    <definedName name="_MU76" localSheetId="1">#REF!</definedName>
    <definedName name="_MU76">#REF!</definedName>
    <definedName name="_MU77" localSheetId="14">#REF!</definedName>
    <definedName name="_MU77" localSheetId="12">#REF!</definedName>
    <definedName name="_MU77" localSheetId="9">#REF!</definedName>
    <definedName name="_MU77" localSheetId="8">#REF!</definedName>
    <definedName name="_MU77" localSheetId="2">#REF!</definedName>
    <definedName name="_MU77" localSheetId="1">#REF!</definedName>
    <definedName name="_MU77">#REF!</definedName>
    <definedName name="_MU78" localSheetId="14">#REF!</definedName>
    <definedName name="_MU78" localSheetId="12">#REF!</definedName>
    <definedName name="_MU78" localSheetId="9">#REF!</definedName>
    <definedName name="_MU78" localSheetId="8">#REF!</definedName>
    <definedName name="_MU78" localSheetId="2">#REF!</definedName>
    <definedName name="_MU78" localSheetId="1">#REF!</definedName>
    <definedName name="_MU78">#REF!</definedName>
    <definedName name="_MU79" localSheetId="14">#REF!</definedName>
    <definedName name="_MU79" localSheetId="12">#REF!</definedName>
    <definedName name="_MU79" localSheetId="9">#REF!</definedName>
    <definedName name="_MU79" localSheetId="8">#REF!</definedName>
    <definedName name="_MU79" localSheetId="2">#REF!</definedName>
    <definedName name="_MU79" localSheetId="1">#REF!</definedName>
    <definedName name="_MU79">#REF!</definedName>
    <definedName name="_Mu80" localSheetId="14">#REF!</definedName>
    <definedName name="_Mu80" localSheetId="12">#REF!</definedName>
    <definedName name="_Mu80" localSheetId="9">#REF!</definedName>
    <definedName name="_Mu80" localSheetId="8">#REF!</definedName>
    <definedName name="_Mu80" localSheetId="2">#REF!</definedName>
    <definedName name="_Mu80" localSheetId="1">#REF!</definedName>
    <definedName name="_Mu80">#REF!</definedName>
    <definedName name="_MU81" localSheetId="14">#REF!</definedName>
    <definedName name="_MU81" localSheetId="12">#REF!</definedName>
    <definedName name="_MU81" localSheetId="9">#REF!</definedName>
    <definedName name="_MU81" localSheetId="8">#REF!</definedName>
    <definedName name="_MU81" localSheetId="2">#REF!</definedName>
    <definedName name="_MU81" localSheetId="1">#REF!</definedName>
    <definedName name="_MU81">#REF!</definedName>
    <definedName name="_MU82" localSheetId="14">#REF!</definedName>
    <definedName name="_MU82" localSheetId="12">#REF!</definedName>
    <definedName name="_MU82" localSheetId="9">#REF!</definedName>
    <definedName name="_MU82" localSheetId="8">#REF!</definedName>
    <definedName name="_MU82" localSheetId="2">#REF!</definedName>
    <definedName name="_MU82" localSheetId="1">#REF!</definedName>
    <definedName name="_MU82">#REF!</definedName>
    <definedName name="_MU83" localSheetId="14">#REF!</definedName>
    <definedName name="_MU83" localSheetId="12">#REF!</definedName>
    <definedName name="_MU83" localSheetId="9">#REF!</definedName>
    <definedName name="_MU83" localSheetId="8">#REF!</definedName>
    <definedName name="_MU83" localSheetId="2">#REF!</definedName>
    <definedName name="_MU83" localSheetId="1">#REF!</definedName>
    <definedName name="_MU83">#REF!</definedName>
    <definedName name="_MU84" localSheetId="14">#REF!</definedName>
    <definedName name="_MU84" localSheetId="12">#REF!</definedName>
    <definedName name="_MU84" localSheetId="9">#REF!</definedName>
    <definedName name="_MU84" localSheetId="8">#REF!</definedName>
    <definedName name="_MU84" localSheetId="2">#REF!</definedName>
    <definedName name="_MU84" localSheetId="1">#REF!</definedName>
    <definedName name="_MU84">#REF!</definedName>
    <definedName name="_MU85" localSheetId="14">#REF!</definedName>
    <definedName name="_MU85" localSheetId="12">#REF!</definedName>
    <definedName name="_MU85" localSheetId="9">#REF!</definedName>
    <definedName name="_MU85" localSheetId="8">#REF!</definedName>
    <definedName name="_MU85" localSheetId="2">#REF!</definedName>
    <definedName name="_MU85" localSheetId="1">#REF!</definedName>
    <definedName name="_MU85">#REF!</definedName>
    <definedName name="_MU86" localSheetId="14">#REF!</definedName>
    <definedName name="_MU86" localSheetId="12">#REF!</definedName>
    <definedName name="_MU86" localSheetId="9">#REF!</definedName>
    <definedName name="_MU86" localSheetId="8">#REF!</definedName>
    <definedName name="_MU86" localSheetId="2">#REF!</definedName>
    <definedName name="_MU86" localSheetId="1">#REF!</definedName>
    <definedName name="_MU86">#REF!</definedName>
    <definedName name="_Mu87" localSheetId="14">#REF!</definedName>
    <definedName name="_Mu87" localSheetId="12">#REF!</definedName>
    <definedName name="_Mu87" localSheetId="9">#REF!</definedName>
    <definedName name="_Mu87" localSheetId="8">#REF!</definedName>
    <definedName name="_Mu87" localSheetId="2">#REF!</definedName>
    <definedName name="_Mu87" localSheetId="1">#REF!</definedName>
    <definedName name="_Mu87">#REF!</definedName>
    <definedName name="_Mu88" localSheetId="14">#REF!</definedName>
    <definedName name="_Mu88" localSheetId="12">#REF!</definedName>
    <definedName name="_Mu88" localSheetId="9">#REF!</definedName>
    <definedName name="_Mu88" localSheetId="8">#REF!</definedName>
    <definedName name="_Mu88" localSheetId="2">#REF!</definedName>
    <definedName name="_Mu88" localSheetId="1">#REF!</definedName>
    <definedName name="_Mu88">#REF!</definedName>
    <definedName name="_mU89" localSheetId="14">#REF!</definedName>
    <definedName name="_mU89" localSheetId="12">#REF!</definedName>
    <definedName name="_mU89" localSheetId="9">#REF!</definedName>
    <definedName name="_mU89" localSheetId="8">#REF!</definedName>
    <definedName name="_mU89" localSheetId="2">#REF!</definedName>
    <definedName name="_mU89" localSheetId="1">#REF!</definedName>
    <definedName name="_mU89">#REF!</definedName>
    <definedName name="_mu90" localSheetId="14">#REF!</definedName>
    <definedName name="_mu90" localSheetId="12">#REF!</definedName>
    <definedName name="_mu90" localSheetId="9">#REF!</definedName>
    <definedName name="_mu90" localSheetId="8">#REF!</definedName>
    <definedName name="_mu90" localSheetId="2">#REF!</definedName>
    <definedName name="_mu90" localSheetId="1">#REF!</definedName>
    <definedName name="_mu90">#REF!</definedName>
    <definedName name="_mu92" localSheetId="14">#REF!</definedName>
    <definedName name="_mu92" localSheetId="12">#REF!</definedName>
    <definedName name="_mu92" localSheetId="9">#REF!</definedName>
    <definedName name="_mu92" localSheetId="8">#REF!</definedName>
    <definedName name="_mu92" localSheetId="2">#REF!</definedName>
    <definedName name="_mu92" localSheetId="1">#REF!</definedName>
    <definedName name="_mu92">#REF!</definedName>
    <definedName name="_MU93" localSheetId="14">#REF!</definedName>
    <definedName name="_MU93" localSheetId="12">#REF!</definedName>
    <definedName name="_MU93" localSheetId="9">#REF!</definedName>
    <definedName name="_MU93" localSheetId="8">#REF!</definedName>
    <definedName name="_MU93" localSheetId="2">#REF!</definedName>
    <definedName name="_MU93" localSheetId="1">#REF!</definedName>
    <definedName name="_MU93">#REF!</definedName>
    <definedName name="_MU94" localSheetId="14">#REF!</definedName>
    <definedName name="_MU94" localSheetId="12">#REF!</definedName>
    <definedName name="_MU94" localSheetId="9">#REF!</definedName>
    <definedName name="_MU94" localSheetId="8">#REF!</definedName>
    <definedName name="_MU94" localSheetId="2">#REF!</definedName>
    <definedName name="_MU94" localSheetId="1">#REF!</definedName>
    <definedName name="_MU94">#REF!</definedName>
    <definedName name="_MU95" localSheetId="14">#REF!</definedName>
    <definedName name="_MU95" localSheetId="12">#REF!</definedName>
    <definedName name="_MU95" localSheetId="9">#REF!</definedName>
    <definedName name="_MU95" localSheetId="8">#REF!</definedName>
    <definedName name="_MU95" localSheetId="2">#REF!</definedName>
    <definedName name="_MU95" localSheetId="1">#REF!</definedName>
    <definedName name="_MU95">#REF!</definedName>
    <definedName name="_MU96" localSheetId="14">#REF!</definedName>
    <definedName name="_MU96" localSheetId="12">#REF!</definedName>
    <definedName name="_MU96" localSheetId="9">#REF!</definedName>
    <definedName name="_MU96" localSheetId="8">#REF!</definedName>
    <definedName name="_MU96" localSheetId="2">#REF!</definedName>
    <definedName name="_MU96" localSheetId="1">#REF!</definedName>
    <definedName name="_MU96">#REF!</definedName>
    <definedName name="_MU97" localSheetId="14">#REF!</definedName>
    <definedName name="_MU97" localSheetId="12">#REF!</definedName>
    <definedName name="_MU97" localSheetId="9">#REF!</definedName>
    <definedName name="_MU97" localSheetId="8">#REF!</definedName>
    <definedName name="_MU97" localSheetId="2">#REF!</definedName>
    <definedName name="_MU97" localSheetId="1">#REF!</definedName>
    <definedName name="_MU97">#REF!</definedName>
    <definedName name="_MU98" localSheetId="14">#REF!</definedName>
    <definedName name="_MU98" localSheetId="12">#REF!</definedName>
    <definedName name="_MU98" localSheetId="9">#REF!</definedName>
    <definedName name="_MU98" localSheetId="8">#REF!</definedName>
    <definedName name="_MU98" localSheetId="2">#REF!</definedName>
    <definedName name="_MU98" localSheetId="1">#REF!</definedName>
    <definedName name="_MU98">#REF!</definedName>
    <definedName name="_mu99" localSheetId="14">#REF!</definedName>
    <definedName name="_mu99" localSheetId="12">#REF!</definedName>
    <definedName name="_mu99" localSheetId="9">#REF!</definedName>
    <definedName name="_mu99" localSheetId="8">#REF!</definedName>
    <definedName name="_mu99" localSheetId="2">#REF!</definedName>
    <definedName name="_mu99" localSheetId="1">#REF!</definedName>
    <definedName name="_mu99">#REF!</definedName>
    <definedName name="_MZC300" localSheetId="12">#REF!</definedName>
    <definedName name="_MZC300" localSheetId="9">#REF!</definedName>
    <definedName name="_MZC300" localSheetId="8">#REF!</definedName>
    <definedName name="_MZC300" localSheetId="2">#REF!</definedName>
    <definedName name="_MZC300" localSheetId="1">#REF!</definedName>
    <definedName name="_MZC300">#REF!</definedName>
    <definedName name="_MZC400" localSheetId="12">#REF!</definedName>
    <definedName name="_MZC400" localSheetId="9">#REF!</definedName>
    <definedName name="_MZC400" localSheetId="8">#REF!</definedName>
    <definedName name="_MZC400" localSheetId="2">#REF!</definedName>
    <definedName name="_MZC400" localSheetId="1">#REF!</definedName>
    <definedName name="_MZC400">#REF!</definedName>
    <definedName name="_MZC800" localSheetId="12">#REF!</definedName>
    <definedName name="_MZC800" localSheetId="9">#REF!</definedName>
    <definedName name="_MZC800" localSheetId="8">#REF!</definedName>
    <definedName name="_MZC800" localSheetId="2">#REF!</definedName>
    <definedName name="_MZC800" localSheetId="1">#REF!</definedName>
    <definedName name="_MZC800">#REF!</definedName>
    <definedName name="_MZC900" localSheetId="12">#REF!</definedName>
    <definedName name="_MZC900" localSheetId="9">#REF!</definedName>
    <definedName name="_MZC900" localSheetId="8">#REF!</definedName>
    <definedName name="_MZC900" localSheetId="2">#REF!</definedName>
    <definedName name="_MZC900" localSheetId="1">#REF!</definedName>
    <definedName name="_MZC900">#REF!</definedName>
    <definedName name="_NAK80" localSheetId="14">#REF!</definedName>
    <definedName name="_NAK80" localSheetId="12">#REF!</definedName>
    <definedName name="_NAK80" localSheetId="9">#REF!</definedName>
    <definedName name="_NAK80" localSheetId="8">#REF!</definedName>
    <definedName name="_NAK80" localSheetId="2">#REF!</definedName>
    <definedName name="_NAK80" localSheetId="1">#REF!</definedName>
    <definedName name="_NAK80">#REF!</definedName>
    <definedName name="_new1" localSheetId="12">#REF!</definedName>
    <definedName name="_new1" localSheetId="9">#REF!</definedName>
    <definedName name="_new1" localSheetId="8">#REF!</definedName>
    <definedName name="_new1" localSheetId="2">#REF!</definedName>
    <definedName name="_new1" localSheetId="1">#REF!</definedName>
    <definedName name="_new1">#REF!</definedName>
    <definedName name="_new1205" localSheetId="14">#REF!</definedName>
    <definedName name="_new1205" localSheetId="12">#REF!</definedName>
    <definedName name="_new1205" localSheetId="9">#REF!</definedName>
    <definedName name="_new1205" localSheetId="8">#REF!</definedName>
    <definedName name="_new1205" localSheetId="2">#REF!</definedName>
    <definedName name="_new1205" localSheetId="1">#REF!</definedName>
    <definedName name="_new1205">#REF!</definedName>
    <definedName name="_new2" localSheetId="12">#REF!</definedName>
    <definedName name="_new2" localSheetId="9">#REF!</definedName>
    <definedName name="_new2" localSheetId="8">#REF!</definedName>
    <definedName name="_new2" localSheetId="2">#REF!</definedName>
    <definedName name="_new2" localSheetId="1">#REF!</definedName>
    <definedName name="_new2">#REF!</definedName>
    <definedName name="_oj1208" localSheetId="14">#REF!</definedName>
    <definedName name="_oj1208" localSheetId="12">#REF!</definedName>
    <definedName name="_oj1208" localSheetId="9">#REF!</definedName>
    <definedName name="_oj1208" localSheetId="8">#REF!</definedName>
    <definedName name="_oj1208" localSheetId="2">#REF!</definedName>
    <definedName name="_oj1208" localSheetId="1">#REF!</definedName>
    <definedName name="_oj1208">#REF!</definedName>
    <definedName name="_OLAP_QUERY_OPTIMIZE_">TRUE</definedName>
    <definedName name="_OP1" localSheetId="14">#REF!</definedName>
    <definedName name="_OP1" localSheetId="12">#REF!</definedName>
    <definedName name="_OP1" localSheetId="9">#REF!</definedName>
    <definedName name="_OP1" localSheetId="8">#REF!</definedName>
    <definedName name="_OP1" localSheetId="2">#REF!</definedName>
    <definedName name="_OP1" localSheetId="1">#REF!</definedName>
    <definedName name="_OP1">#REF!</definedName>
    <definedName name="_OP2" localSheetId="14">#REF!</definedName>
    <definedName name="_OP2" localSheetId="12">#REF!</definedName>
    <definedName name="_OP2" localSheetId="9">#REF!</definedName>
    <definedName name="_OP2" localSheetId="8">#REF!</definedName>
    <definedName name="_OP2" localSheetId="2">#REF!</definedName>
    <definedName name="_OP2" localSheetId="1">#REF!</definedName>
    <definedName name="_OP2">#REF!</definedName>
    <definedName name="_OP3" localSheetId="14">#REF!</definedName>
    <definedName name="_OP3" localSheetId="12">#REF!</definedName>
    <definedName name="_OP3" localSheetId="9">#REF!</definedName>
    <definedName name="_OP3" localSheetId="8">#REF!</definedName>
    <definedName name="_OP3" localSheetId="2">#REF!</definedName>
    <definedName name="_OP3" localSheetId="1">#REF!</definedName>
    <definedName name="_OP3">#REF!</definedName>
    <definedName name="_OP4" localSheetId="14">#REF!</definedName>
    <definedName name="_OP4" localSheetId="12">#REF!</definedName>
    <definedName name="_OP4" localSheetId="9">#REF!</definedName>
    <definedName name="_OP4" localSheetId="8">#REF!</definedName>
    <definedName name="_OP4" localSheetId="2">#REF!</definedName>
    <definedName name="_OP4" localSheetId="1">#REF!</definedName>
    <definedName name="_OP4">#REF!</definedName>
    <definedName name="_OP5" localSheetId="14">#REF!</definedName>
    <definedName name="_OP5" localSheetId="12">#REF!</definedName>
    <definedName name="_OP5" localSheetId="9">#REF!</definedName>
    <definedName name="_OP5" localSheetId="8">#REF!</definedName>
    <definedName name="_OP5" localSheetId="2">#REF!</definedName>
    <definedName name="_OP5" localSheetId="1">#REF!</definedName>
    <definedName name="_OP5">#REF!</definedName>
    <definedName name="_Order1" hidden="1">255</definedName>
    <definedName name="_Order2" hidden="1">0</definedName>
    <definedName name="_p">NA()</definedName>
    <definedName name="_Parse_In" localSheetId="21" hidden="1">#REF!</definedName>
    <definedName name="_Parse_In" localSheetId="14" hidden="1">#REF!</definedName>
    <definedName name="_Parse_In" localSheetId="10" hidden="1">#REF!</definedName>
    <definedName name="_Parse_In" localSheetId="11" hidden="1">#REF!</definedName>
    <definedName name="_Parse_In" localSheetId="3" hidden="1">#REF!</definedName>
    <definedName name="_Parse_In" localSheetId="4" hidden="1">#REF!</definedName>
    <definedName name="_Parse_In" localSheetId="15" hidden="1">#REF!</definedName>
    <definedName name="_Parse_In" localSheetId="12" hidden="1">#REF!</definedName>
    <definedName name="_Parse_In" localSheetId="9" hidden="1">#REF!</definedName>
    <definedName name="_Parse_In" localSheetId="8" hidden="1">#REF!</definedName>
    <definedName name="_Parse_In" localSheetId="2" hidden="1">#REF!</definedName>
    <definedName name="_Parse_In" localSheetId="1" hidden="1">#REF!</definedName>
    <definedName name="_Parse_In" localSheetId="22" hidden="1">#REF!</definedName>
    <definedName name="_Parse_In" hidden="1">#REF!</definedName>
    <definedName name="_PC" localSheetId="14">#REF!</definedName>
    <definedName name="_PC" localSheetId="12">#REF!</definedName>
    <definedName name="_PC" localSheetId="9">#REF!</definedName>
    <definedName name="_PC" localSheetId="8">#REF!</definedName>
    <definedName name="_PC" localSheetId="2">#REF!</definedName>
    <definedName name="_PC" localSheetId="1">#REF!</definedName>
    <definedName name="_PC">#REF!</definedName>
    <definedName name="_PCB2" localSheetId="12">#REF!</definedName>
    <definedName name="_PCB2" localSheetId="9">#REF!</definedName>
    <definedName name="_PCB2" localSheetId="8">#REF!</definedName>
    <definedName name="_PCB2" localSheetId="2">#REF!</definedName>
    <definedName name="_PCB2" localSheetId="1">#REF!</definedName>
    <definedName name="_PCB2">#REF!</definedName>
    <definedName name="_PG1" localSheetId="14">#REF!</definedName>
    <definedName name="_PG1" localSheetId="12">#REF!</definedName>
    <definedName name="_PG1" localSheetId="9">#REF!</definedName>
    <definedName name="_PG1" localSheetId="8">#REF!</definedName>
    <definedName name="_PG1" localSheetId="2">#REF!</definedName>
    <definedName name="_PG1" localSheetId="1">#REF!</definedName>
    <definedName name="_PG1">#REF!</definedName>
    <definedName name="_PG2" localSheetId="14">#REF!</definedName>
    <definedName name="_PG2" localSheetId="12">#REF!</definedName>
    <definedName name="_PG2" localSheetId="9">#REF!</definedName>
    <definedName name="_PG2" localSheetId="8">#REF!</definedName>
    <definedName name="_PG2" localSheetId="2">#REF!</definedName>
    <definedName name="_PG2" localSheetId="1">#REF!</definedName>
    <definedName name="_PG2">#REF!</definedName>
    <definedName name="_pg3" localSheetId="14">#REF!</definedName>
    <definedName name="_pg3" localSheetId="12">#REF!</definedName>
    <definedName name="_pg3" localSheetId="9">#REF!</definedName>
    <definedName name="_pg3" localSheetId="8">#REF!</definedName>
    <definedName name="_pg3" localSheetId="2">#REF!</definedName>
    <definedName name="_pg3" localSheetId="1">#REF!</definedName>
    <definedName name="_pg3">#REF!</definedName>
    <definedName name="_pg4" localSheetId="14">#REF!</definedName>
    <definedName name="_pg4" localSheetId="12">#REF!</definedName>
    <definedName name="_pg4" localSheetId="9">#REF!</definedName>
    <definedName name="_pg4" localSheetId="8">#REF!</definedName>
    <definedName name="_pg4" localSheetId="2">#REF!</definedName>
    <definedName name="_pg4" localSheetId="1">#REF!</definedName>
    <definedName name="_pg4">#REF!</definedName>
    <definedName name="_pg5" localSheetId="14">#REF!</definedName>
    <definedName name="_pg5" localSheetId="12">#REF!</definedName>
    <definedName name="_pg5" localSheetId="9">#REF!</definedName>
    <definedName name="_pg5" localSheetId="8">#REF!</definedName>
    <definedName name="_pg5" localSheetId="2">#REF!</definedName>
    <definedName name="_pg5" localSheetId="1">#REF!</definedName>
    <definedName name="_pg5">#REF!</definedName>
    <definedName name="_pg6" localSheetId="14">#REF!</definedName>
    <definedName name="_pg6" localSheetId="12">#REF!</definedName>
    <definedName name="_pg6" localSheetId="9">#REF!</definedName>
    <definedName name="_pg6" localSheetId="8">#REF!</definedName>
    <definedName name="_pg6" localSheetId="2">#REF!</definedName>
    <definedName name="_pg6" localSheetId="1">#REF!</definedName>
    <definedName name="_pg6">#REF!</definedName>
    <definedName name="_pg7" localSheetId="14">#REF!</definedName>
    <definedName name="_pg7" localSheetId="12">#REF!</definedName>
    <definedName name="_pg7" localSheetId="9">#REF!</definedName>
    <definedName name="_pg7" localSheetId="8">#REF!</definedName>
    <definedName name="_pg7" localSheetId="2">#REF!</definedName>
    <definedName name="_pg7" localSheetId="1">#REF!</definedName>
    <definedName name="_pg7">#REF!</definedName>
    <definedName name="_pik1" localSheetId="14">#REF!</definedName>
    <definedName name="_pik1" localSheetId="12">#REF!</definedName>
    <definedName name="_pik1" localSheetId="9">#REF!</definedName>
    <definedName name="_pik1" localSheetId="8">#REF!</definedName>
    <definedName name="_pik1" localSheetId="2">#REF!</definedName>
    <definedName name="_pik1" localSheetId="1">#REF!</definedName>
    <definedName name="_pik1">#REF!</definedName>
    <definedName name="_pik2" localSheetId="14">#REF!</definedName>
    <definedName name="_pik2" localSheetId="12">#REF!</definedName>
    <definedName name="_pik2" localSheetId="9">#REF!</definedName>
    <definedName name="_pik2" localSheetId="8">#REF!</definedName>
    <definedName name="_pik2" localSheetId="2">#REF!</definedName>
    <definedName name="_pik2" localSheetId="1">#REF!</definedName>
    <definedName name="_pik2">#REF!</definedName>
    <definedName name="_piv1">"Actuals"</definedName>
    <definedName name="_PKG10" localSheetId="14">#REF!</definedName>
    <definedName name="_PKG10" localSheetId="12">#REF!</definedName>
    <definedName name="_PKG10" localSheetId="9">#REF!</definedName>
    <definedName name="_PKG10" localSheetId="8">#REF!</definedName>
    <definedName name="_PKG10" localSheetId="2">#REF!</definedName>
    <definedName name="_PKG10" localSheetId="1">#REF!</definedName>
    <definedName name="_PKG10">#REF!</definedName>
    <definedName name="_PKG11" localSheetId="14">#REF!</definedName>
    <definedName name="_PKG11" localSheetId="12">#REF!</definedName>
    <definedName name="_PKG11" localSheetId="9">#REF!</definedName>
    <definedName name="_PKG11" localSheetId="8">#REF!</definedName>
    <definedName name="_PKG11" localSheetId="2">#REF!</definedName>
    <definedName name="_PKG11" localSheetId="1">#REF!</definedName>
    <definedName name="_PKG11">#REF!</definedName>
    <definedName name="_PKG14" localSheetId="14">#REF!</definedName>
    <definedName name="_PKG14" localSheetId="12">#REF!</definedName>
    <definedName name="_PKG14" localSheetId="9">#REF!</definedName>
    <definedName name="_PKG14" localSheetId="8">#REF!</definedName>
    <definedName name="_PKG14" localSheetId="2">#REF!</definedName>
    <definedName name="_PKG14" localSheetId="1">#REF!</definedName>
    <definedName name="_PKG14">#REF!</definedName>
    <definedName name="_PKG15" localSheetId="14">#REF!</definedName>
    <definedName name="_PKG15" localSheetId="12">#REF!</definedName>
    <definedName name="_PKG15" localSheetId="9">#REF!</definedName>
    <definedName name="_PKG15" localSheetId="8">#REF!</definedName>
    <definedName name="_PKG15" localSheetId="2">#REF!</definedName>
    <definedName name="_PKG15" localSheetId="1">#REF!</definedName>
    <definedName name="_PKG15">#REF!</definedName>
    <definedName name="_PKG16" localSheetId="14">#REF!</definedName>
    <definedName name="_PKG16" localSheetId="12">#REF!</definedName>
    <definedName name="_PKG16" localSheetId="9">#REF!</definedName>
    <definedName name="_PKG16" localSheetId="8">#REF!</definedName>
    <definedName name="_PKG16" localSheetId="2">#REF!</definedName>
    <definedName name="_PKG16" localSheetId="1">#REF!</definedName>
    <definedName name="_PKG16">#REF!</definedName>
    <definedName name="_PKG17" localSheetId="14">#REF!</definedName>
    <definedName name="_PKG17" localSheetId="12">#REF!</definedName>
    <definedName name="_PKG17" localSheetId="9">#REF!</definedName>
    <definedName name="_PKG17" localSheetId="8">#REF!</definedName>
    <definedName name="_PKG17" localSheetId="2">#REF!</definedName>
    <definedName name="_PKG17" localSheetId="1">#REF!</definedName>
    <definedName name="_PKG17">#REF!</definedName>
    <definedName name="_PKG18" localSheetId="14">#REF!</definedName>
    <definedName name="_PKG18" localSheetId="12">#REF!</definedName>
    <definedName name="_PKG18" localSheetId="9">#REF!</definedName>
    <definedName name="_PKG18" localSheetId="8">#REF!</definedName>
    <definedName name="_PKG18" localSheetId="2">#REF!</definedName>
    <definedName name="_PKG18" localSheetId="1">#REF!</definedName>
    <definedName name="_PKG18">#REF!</definedName>
    <definedName name="_PKG20" localSheetId="14">#REF!</definedName>
    <definedName name="_PKG20" localSheetId="12">#REF!</definedName>
    <definedName name="_PKG20" localSheetId="9">#REF!</definedName>
    <definedName name="_PKG20" localSheetId="8">#REF!</definedName>
    <definedName name="_PKG20" localSheetId="2">#REF!</definedName>
    <definedName name="_PKG20" localSheetId="1">#REF!</definedName>
    <definedName name="_PKG20">#REF!</definedName>
    <definedName name="_PKG23" localSheetId="14">#REF!</definedName>
    <definedName name="_PKG23" localSheetId="12">#REF!</definedName>
    <definedName name="_PKG23" localSheetId="9">#REF!</definedName>
    <definedName name="_PKG23" localSheetId="8">#REF!</definedName>
    <definedName name="_PKG23" localSheetId="2">#REF!</definedName>
    <definedName name="_PKG23" localSheetId="1">#REF!</definedName>
    <definedName name="_PKG23">#REF!</definedName>
    <definedName name="_PKG24" localSheetId="14">#REF!</definedName>
    <definedName name="_PKG24" localSheetId="12">#REF!</definedName>
    <definedName name="_PKG24" localSheetId="9">#REF!</definedName>
    <definedName name="_PKG24" localSheetId="8">#REF!</definedName>
    <definedName name="_PKG24" localSheetId="2">#REF!</definedName>
    <definedName name="_PKG24" localSheetId="1">#REF!</definedName>
    <definedName name="_PKG24">#REF!</definedName>
    <definedName name="_PKG32" localSheetId="14">#REF!</definedName>
    <definedName name="_PKG32" localSheetId="12">#REF!</definedName>
    <definedName name="_PKG32" localSheetId="9">#REF!</definedName>
    <definedName name="_PKG32" localSheetId="8">#REF!</definedName>
    <definedName name="_PKG32" localSheetId="2">#REF!</definedName>
    <definedName name="_PKG32" localSheetId="1">#REF!</definedName>
    <definedName name="_PKG32">#REF!</definedName>
    <definedName name="_PKG33" localSheetId="14">#REF!</definedName>
    <definedName name="_PKG33" localSheetId="12">#REF!</definedName>
    <definedName name="_PKG33" localSheetId="9">#REF!</definedName>
    <definedName name="_PKG33" localSheetId="8">#REF!</definedName>
    <definedName name="_PKG33" localSheetId="2">#REF!</definedName>
    <definedName name="_PKG33" localSheetId="1">#REF!</definedName>
    <definedName name="_PKG33">#REF!</definedName>
    <definedName name="_PKG34" localSheetId="14">#REF!</definedName>
    <definedName name="_PKG34" localSheetId="12">#REF!</definedName>
    <definedName name="_PKG34" localSheetId="9">#REF!</definedName>
    <definedName name="_PKG34" localSheetId="8">#REF!</definedName>
    <definedName name="_PKG34" localSheetId="2">#REF!</definedName>
    <definedName name="_PKG34" localSheetId="1">#REF!</definedName>
    <definedName name="_PKG34">#REF!</definedName>
    <definedName name="_PKG35" localSheetId="14">#REF!</definedName>
    <definedName name="_PKG35" localSheetId="12">#REF!</definedName>
    <definedName name="_PKG35" localSheetId="9">#REF!</definedName>
    <definedName name="_PKG35" localSheetId="8">#REF!</definedName>
    <definedName name="_PKG35" localSheetId="2">#REF!</definedName>
    <definedName name="_PKG35" localSheetId="1">#REF!</definedName>
    <definedName name="_PKG35">#REF!</definedName>
    <definedName name="_PKG37" localSheetId="14">#REF!</definedName>
    <definedName name="_PKG37" localSheetId="12">#REF!</definedName>
    <definedName name="_PKG37" localSheetId="9">#REF!</definedName>
    <definedName name="_PKG37" localSheetId="8">#REF!</definedName>
    <definedName name="_PKG37" localSheetId="2">#REF!</definedName>
    <definedName name="_PKG37" localSheetId="1">#REF!</definedName>
    <definedName name="_PKG37">#REF!</definedName>
    <definedName name="_PKG38" localSheetId="14">#REF!</definedName>
    <definedName name="_PKG38" localSheetId="12">#REF!</definedName>
    <definedName name="_PKG38" localSheetId="9">#REF!</definedName>
    <definedName name="_PKG38" localSheetId="8">#REF!</definedName>
    <definedName name="_PKG38" localSheetId="2">#REF!</definedName>
    <definedName name="_PKG38" localSheetId="1">#REF!</definedName>
    <definedName name="_PKG38">#REF!</definedName>
    <definedName name="_PKG4" localSheetId="14">#REF!</definedName>
    <definedName name="_PKG4" localSheetId="12">#REF!</definedName>
    <definedName name="_PKG4" localSheetId="9">#REF!</definedName>
    <definedName name="_PKG4" localSheetId="8">#REF!</definedName>
    <definedName name="_PKG4" localSheetId="2">#REF!</definedName>
    <definedName name="_PKG4" localSheetId="1">#REF!</definedName>
    <definedName name="_PKG4">#REF!</definedName>
    <definedName name="_PKG40" localSheetId="14">#REF!</definedName>
    <definedName name="_PKG40" localSheetId="12">#REF!</definedName>
    <definedName name="_PKG40" localSheetId="9">#REF!</definedName>
    <definedName name="_PKG40" localSheetId="8">#REF!</definedName>
    <definedName name="_PKG40" localSheetId="2">#REF!</definedName>
    <definedName name="_PKG40" localSheetId="1">#REF!</definedName>
    <definedName name="_PKG40">#REF!</definedName>
    <definedName name="_PKG5" localSheetId="14">#REF!</definedName>
    <definedName name="_PKG5" localSheetId="12">#REF!</definedName>
    <definedName name="_PKG5" localSheetId="9">#REF!</definedName>
    <definedName name="_PKG5" localSheetId="8">#REF!</definedName>
    <definedName name="_PKG5" localSheetId="2">#REF!</definedName>
    <definedName name="_PKG5" localSheetId="1">#REF!</definedName>
    <definedName name="_PKG5">#REF!</definedName>
    <definedName name="_PKG6" localSheetId="14">#REF!</definedName>
    <definedName name="_PKG6" localSheetId="12">#REF!</definedName>
    <definedName name="_PKG6" localSheetId="9">#REF!</definedName>
    <definedName name="_PKG6" localSheetId="8">#REF!</definedName>
    <definedName name="_PKG6" localSheetId="2">#REF!</definedName>
    <definedName name="_PKG6" localSheetId="1">#REF!</definedName>
    <definedName name="_PKG6">#REF!</definedName>
    <definedName name="_PLCC28btmside_gsm1" localSheetId="14">#REF!</definedName>
    <definedName name="_PLCC28btmside_gsm1" localSheetId="12">#REF!</definedName>
    <definedName name="_PLCC28btmside_gsm1" localSheetId="9">#REF!</definedName>
    <definedName name="_PLCC28btmside_gsm1" localSheetId="8">#REF!</definedName>
    <definedName name="_PLCC28btmside_gsm1" localSheetId="2">#REF!</definedName>
    <definedName name="_PLCC28btmside_gsm1" localSheetId="1">#REF!</definedName>
    <definedName name="_PLCC28btmside_gsm1">#REF!</definedName>
    <definedName name="_PLCC28btmside_gsm2" localSheetId="14">#REF!</definedName>
    <definedName name="_PLCC28btmside_gsm2" localSheetId="12">#REF!</definedName>
    <definedName name="_PLCC28btmside_gsm2" localSheetId="9">#REF!</definedName>
    <definedName name="_PLCC28btmside_gsm2" localSheetId="8">#REF!</definedName>
    <definedName name="_PLCC28btmside_gsm2" localSheetId="2">#REF!</definedName>
    <definedName name="_PLCC28btmside_gsm2" localSheetId="1">#REF!</definedName>
    <definedName name="_PLCC28btmside_gsm2">#REF!</definedName>
    <definedName name="_PLCC28topside_gsm2" localSheetId="14">#REF!</definedName>
    <definedName name="_PLCC28topside_gsm2" localSheetId="12">#REF!</definedName>
    <definedName name="_PLCC28topside_gsm2" localSheetId="9">#REF!</definedName>
    <definedName name="_PLCC28topside_gsm2" localSheetId="8">#REF!</definedName>
    <definedName name="_PLCC28topside_gsm2" localSheetId="2">#REF!</definedName>
    <definedName name="_PLCC28topside_gsm2" localSheetId="1">#REF!</definedName>
    <definedName name="_PLCC28topside_gsm2">#REF!</definedName>
    <definedName name="_PLCC32btmside_gsm1" localSheetId="14">#REF!</definedName>
    <definedName name="_PLCC32btmside_gsm1" localSheetId="12">#REF!</definedName>
    <definedName name="_PLCC32btmside_gsm1" localSheetId="9">#REF!</definedName>
    <definedName name="_PLCC32btmside_gsm1" localSheetId="8">#REF!</definedName>
    <definedName name="_PLCC32btmside_gsm1" localSheetId="2">#REF!</definedName>
    <definedName name="_PLCC32btmside_gsm1" localSheetId="1">#REF!</definedName>
    <definedName name="_PLCC32btmside_gsm1">#REF!</definedName>
    <definedName name="_PLCC32btmside_gsm2" localSheetId="14">#REF!</definedName>
    <definedName name="_PLCC32btmside_gsm2" localSheetId="12">#REF!</definedName>
    <definedName name="_PLCC32btmside_gsm2" localSheetId="9">#REF!</definedName>
    <definedName name="_PLCC32btmside_gsm2" localSheetId="8">#REF!</definedName>
    <definedName name="_PLCC32btmside_gsm2" localSheetId="2">#REF!</definedName>
    <definedName name="_PLCC32btmside_gsm2" localSheetId="1">#REF!</definedName>
    <definedName name="_PLCC32btmside_gsm2">#REF!</definedName>
    <definedName name="_PLCC32topside_gsm2" localSheetId="14">#REF!</definedName>
    <definedName name="_PLCC32topside_gsm2" localSheetId="12">#REF!</definedName>
    <definedName name="_PLCC32topside_gsm2" localSheetId="9">#REF!</definedName>
    <definedName name="_PLCC32topside_gsm2" localSheetId="8">#REF!</definedName>
    <definedName name="_PLCC32topside_gsm2" localSheetId="2">#REF!</definedName>
    <definedName name="_PLCC32topside_gsm2" localSheetId="1">#REF!</definedName>
    <definedName name="_PLCC32topside_gsm2">#REF!</definedName>
    <definedName name="_PLCC44btmside_gsm1" localSheetId="14">#REF!</definedName>
    <definedName name="_PLCC44btmside_gsm1" localSheetId="12">#REF!</definedName>
    <definedName name="_PLCC44btmside_gsm1" localSheetId="9">#REF!</definedName>
    <definedName name="_PLCC44btmside_gsm1" localSheetId="8">#REF!</definedName>
    <definedName name="_PLCC44btmside_gsm1" localSheetId="2">#REF!</definedName>
    <definedName name="_PLCC44btmside_gsm1" localSheetId="1">#REF!</definedName>
    <definedName name="_PLCC44btmside_gsm1">#REF!</definedName>
    <definedName name="_PLCC44btmside_gsm2" localSheetId="14">#REF!</definedName>
    <definedName name="_PLCC44btmside_gsm2" localSheetId="12">#REF!</definedName>
    <definedName name="_PLCC44btmside_gsm2" localSheetId="9">#REF!</definedName>
    <definedName name="_PLCC44btmside_gsm2" localSheetId="8">#REF!</definedName>
    <definedName name="_PLCC44btmside_gsm2" localSheetId="2">#REF!</definedName>
    <definedName name="_PLCC44btmside_gsm2" localSheetId="1">#REF!</definedName>
    <definedName name="_PLCC44btmside_gsm2">#REF!</definedName>
    <definedName name="_PLCC44topside_gsm2" localSheetId="14">#REF!</definedName>
    <definedName name="_PLCC44topside_gsm2" localSheetId="12">#REF!</definedName>
    <definedName name="_PLCC44topside_gsm2" localSheetId="9">#REF!</definedName>
    <definedName name="_PLCC44topside_gsm2" localSheetId="8">#REF!</definedName>
    <definedName name="_PLCC44topside_gsm2" localSheetId="2">#REF!</definedName>
    <definedName name="_PLCC44topside_gsm2" localSheetId="1">#REF!</definedName>
    <definedName name="_PLCC44topside_gsm2">#REF!</definedName>
    <definedName name="_PQFP_100btmside_gsm1" localSheetId="14">#REF!</definedName>
    <definedName name="_PQFP_100btmside_gsm1" localSheetId="12">#REF!</definedName>
    <definedName name="_PQFP_100btmside_gsm1" localSheetId="9">#REF!</definedName>
    <definedName name="_PQFP_100btmside_gsm1" localSheetId="8">#REF!</definedName>
    <definedName name="_PQFP_100btmside_gsm1" localSheetId="2">#REF!</definedName>
    <definedName name="_PQFP_100btmside_gsm1" localSheetId="1">#REF!</definedName>
    <definedName name="_PQFP_100btmside_gsm1">#REF!</definedName>
    <definedName name="_PQFP_100btmside_gsm2" localSheetId="14">#REF!</definedName>
    <definedName name="_PQFP_100btmside_gsm2" localSheetId="12">#REF!</definedName>
    <definedName name="_PQFP_100btmside_gsm2" localSheetId="9">#REF!</definedName>
    <definedName name="_PQFP_100btmside_gsm2" localSheetId="8">#REF!</definedName>
    <definedName name="_PQFP_100btmside_gsm2" localSheetId="2">#REF!</definedName>
    <definedName name="_PQFP_100btmside_gsm2" localSheetId="1">#REF!</definedName>
    <definedName name="_PQFP_100btmside_gsm2">#REF!</definedName>
    <definedName name="_PQFP_100topside_gsm2" localSheetId="14">#REF!</definedName>
    <definedName name="_PQFP_100topside_gsm2" localSheetId="12">#REF!</definedName>
    <definedName name="_PQFP_100topside_gsm2" localSheetId="9">#REF!</definedName>
    <definedName name="_PQFP_100topside_gsm2" localSheetId="8">#REF!</definedName>
    <definedName name="_PQFP_100topside_gsm2" localSheetId="2">#REF!</definedName>
    <definedName name="_PQFP_100topside_gsm2" localSheetId="1">#REF!</definedName>
    <definedName name="_PQFP_100topside_gsm2">#REF!</definedName>
    <definedName name="_PQFP_120btmside_gsm1" localSheetId="14">#REF!</definedName>
    <definedName name="_PQFP_120btmside_gsm1" localSheetId="12">#REF!</definedName>
    <definedName name="_PQFP_120btmside_gsm1" localSheetId="9">#REF!</definedName>
    <definedName name="_PQFP_120btmside_gsm1" localSheetId="8">#REF!</definedName>
    <definedName name="_PQFP_120btmside_gsm1" localSheetId="2">#REF!</definedName>
    <definedName name="_PQFP_120btmside_gsm1" localSheetId="1">#REF!</definedName>
    <definedName name="_PQFP_120btmside_gsm1">#REF!</definedName>
    <definedName name="_PQFP_120btmside_gsm2" localSheetId="14">#REF!</definedName>
    <definedName name="_PQFP_120btmside_gsm2" localSheetId="12">#REF!</definedName>
    <definedName name="_PQFP_120btmside_gsm2" localSheetId="9">#REF!</definedName>
    <definedName name="_PQFP_120btmside_gsm2" localSheetId="8">#REF!</definedName>
    <definedName name="_PQFP_120btmside_gsm2" localSheetId="2">#REF!</definedName>
    <definedName name="_PQFP_120btmside_gsm2" localSheetId="1">#REF!</definedName>
    <definedName name="_PQFP_120btmside_gsm2">#REF!</definedName>
    <definedName name="_PQFP_120topside_gsm2" localSheetId="14">#REF!</definedName>
    <definedName name="_PQFP_120topside_gsm2" localSheetId="12">#REF!</definedName>
    <definedName name="_PQFP_120topside_gsm2" localSheetId="9">#REF!</definedName>
    <definedName name="_PQFP_120topside_gsm2" localSheetId="8">#REF!</definedName>
    <definedName name="_PQFP_120topside_gsm2" localSheetId="2">#REF!</definedName>
    <definedName name="_PQFP_120topside_gsm2" localSheetId="1">#REF!</definedName>
    <definedName name="_PQFP_120topside_gsm2">#REF!</definedName>
    <definedName name="_PQFP_144btmside_gsm1" localSheetId="14">#REF!</definedName>
    <definedName name="_PQFP_144btmside_gsm1" localSheetId="12">#REF!</definedName>
    <definedName name="_PQFP_144btmside_gsm1" localSheetId="9">#REF!</definedName>
    <definedName name="_PQFP_144btmside_gsm1" localSheetId="8">#REF!</definedName>
    <definedName name="_PQFP_144btmside_gsm1" localSheetId="2">#REF!</definedName>
    <definedName name="_PQFP_144btmside_gsm1" localSheetId="1">#REF!</definedName>
    <definedName name="_PQFP_144btmside_gsm1">#REF!</definedName>
    <definedName name="_PQFP_144btmside_gsm2" localSheetId="14">#REF!</definedName>
    <definedName name="_PQFP_144btmside_gsm2" localSheetId="12">#REF!</definedName>
    <definedName name="_PQFP_144btmside_gsm2" localSheetId="9">#REF!</definedName>
    <definedName name="_PQFP_144btmside_gsm2" localSheetId="8">#REF!</definedName>
    <definedName name="_PQFP_144btmside_gsm2" localSheetId="2">#REF!</definedName>
    <definedName name="_PQFP_144btmside_gsm2" localSheetId="1">#REF!</definedName>
    <definedName name="_PQFP_144btmside_gsm2">#REF!</definedName>
    <definedName name="_PQFP_144topside_gsm2" localSheetId="14">#REF!</definedName>
    <definedName name="_PQFP_144topside_gsm2" localSheetId="12">#REF!</definedName>
    <definedName name="_PQFP_144topside_gsm2" localSheetId="9">#REF!</definedName>
    <definedName name="_PQFP_144topside_gsm2" localSheetId="8">#REF!</definedName>
    <definedName name="_PQFP_144topside_gsm2" localSheetId="2">#REF!</definedName>
    <definedName name="_PQFP_144topside_gsm2" localSheetId="1">#REF!</definedName>
    <definedName name="_PQFP_144topside_gsm2">#REF!</definedName>
    <definedName name="_PQFP_208btmside_gsm1" localSheetId="14">#REF!</definedName>
    <definedName name="_PQFP_208btmside_gsm1" localSheetId="12">#REF!</definedName>
    <definedName name="_PQFP_208btmside_gsm1" localSheetId="9">#REF!</definedName>
    <definedName name="_PQFP_208btmside_gsm1" localSheetId="8">#REF!</definedName>
    <definedName name="_PQFP_208btmside_gsm1" localSheetId="2">#REF!</definedName>
    <definedName name="_PQFP_208btmside_gsm1" localSheetId="1">#REF!</definedName>
    <definedName name="_PQFP_208btmside_gsm1">#REF!</definedName>
    <definedName name="_PQFP_208btmside_gsm2" localSheetId="14">#REF!</definedName>
    <definedName name="_PQFP_208btmside_gsm2" localSheetId="12">#REF!</definedName>
    <definedName name="_PQFP_208btmside_gsm2" localSheetId="9">#REF!</definedName>
    <definedName name="_PQFP_208btmside_gsm2" localSheetId="8">#REF!</definedName>
    <definedName name="_PQFP_208btmside_gsm2" localSheetId="2">#REF!</definedName>
    <definedName name="_PQFP_208btmside_gsm2" localSheetId="1">#REF!</definedName>
    <definedName name="_PQFP_208btmside_gsm2">#REF!</definedName>
    <definedName name="_PQFP_208topside_gsm2" localSheetId="14">#REF!</definedName>
    <definedName name="_PQFP_208topside_gsm2" localSheetId="12">#REF!</definedName>
    <definedName name="_PQFP_208topside_gsm2" localSheetId="9">#REF!</definedName>
    <definedName name="_PQFP_208topside_gsm2" localSheetId="8">#REF!</definedName>
    <definedName name="_PQFP_208topside_gsm2" localSheetId="2">#REF!</definedName>
    <definedName name="_PQFP_208topside_gsm2" localSheetId="1">#REF!</definedName>
    <definedName name="_PQFP_208topside_gsm2">#REF!</definedName>
    <definedName name="_PQFP_280btmside_gsm1" localSheetId="14">#REF!</definedName>
    <definedName name="_PQFP_280btmside_gsm1" localSheetId="12">#REF!</definedName>
    <definedName name="_PQFP_280btmside_gsm1" localSheetId="9">#REF!</definedName>
    <definedName name="_PQFP_280btmside_gsm1" localSheetId="8">#REF!</definedName>
    <definedName name="_PQFP_280btmside_gsm1" localSheetId="2">#REF!</definedName>
    <definedName name="_PQFP_280btmside_gsm1" localSheetId="1">#REF!</definedName>
    <definedName name="_PQFP_280btmside_gsm1">#REF!</definedName>
    <definedName name="_PQFP_280btmside_gsm2" localSheetId="14">#REF!</definedName>
    <definedName name="_PQFP_280btmside_gsm2" localSheetId="12">#REF!</definedName>
    <definedName name="_PQFP_280btmside_gsm2" localSheetId="9">#REF!</definedName>
    <definedName name="_PQFP_280btmside_gsm2" localSheetId="8">#REF!</definedName>
    <definedName name="_PQFP_280btmside_gsm2" localSheetId="2">#REF!</definedName>
    <definedName name="_PQFP_280btmside_gsm2" localSheetId="1">#REF!</definedName>
    <definedName name="_PQFP_280btmside_gsm2">#REF!</definedName>
    <definedName name="_PQFP_280topside_gsm2" localSheetId="14">#REF!</definedName>
    <definedName name="_PQFP_280topside_gsm2" localSheetId="12">#REF!</definedName>
    <definedName name="_PQFP_280topside_gsm2" localSheetId="9">#REF!</definedName>
    <definedName name="_PQFP_280topside_gsm2" localSheetId="8">#REF!</definedName>
    <definedName name="_PQFP_280topside_gsm2" localSheetId="2">#REF!</definedName>
    <definedName name="_PQFP_280topside_gsm2" localSheetId="1">#REF!</definedName>
    <definedName name="_PQFP_280topside_gsm2">#REF!</definedName>
    <definedName name="_PQFP_44btmside_gsm1" localSheetId="14">#REF!</definedName>
    <definedName name="_PQFP_44btmside_gsm1" localSheetId="12">#REF!</definedName>
    <definedName name="_PQFP_44btmside_gsm1" localSheetId="9">#REF!</definedName>
    <definedName name="_PQFP_44btmside_gsm1" localSheetId="8">#REF!</definedName>
    <definedName name="_PQFP_44btmside_gsm1" localSheetId="2">#REF!</definedName>
    <definedName name="_PQFP_44btmside_gsm1" localSheetId="1">#REF!</definedName>
    <definedName name="_PQFP_44btmside_gsm1">#REF!</definedName>
    <definedName name="_PQFP_44btmside_gsm2" localSheetId="14">#REF!</definedName>
    <definedName name="_PQFP_44btmside_gsm2" localSheetId="12">#REF!</definedName>
    <definedName name="_PQFP_44btmside_gsm2" localSheetId="9">#REF!</definedName>
    <definedName name="_PQFP_44btmside_gsm2" localSheetId="8">#REF!</definedName>
    <definedName name="_PQFP_44btmside_gsm2" localSheetId="2">#REF!</definedName>
    <definedName name="_PQFP_44btmside_gsm2" localSheetId="1">#REF!</definedName>
    <definedName name="_PQFP_44btmside_gsm2">#REF!</definedName>
    <definedName name="_PQFP_44topside_gsm2" localSheetId="14">#REF!</definedName>
    <definedName name="_PQFP_44topside_gsm2" localSheetId="12">#REF!</definedName>
    <definedName name="_PQFP_44topside_gsm2" localSheetId="9">#REF!</definedName>
    <definedName name="_PQFP_44topside_gsm2" localSheetId="8">#REF!</definedName>
    <definedName name="_PQFP_44topside_gsm2" localSheetId="2">#REF!</definedName>
    <definedName name="_PQFP_44topside_gsm2" localSheetId="1">#REF!</definedName>
    <definedName name="_PQFP_44topside_gsm2">#REF!</definedName>
    <definedName name="_PQFP_64btmside_gsm1" localSheetId="14">#REF!</definedName>
    <definedName name="_PQFP_64btmside_gsm1" localSheetId="12">#REF!</definedName>
    <definedName name="_PQFP_64btmside_gsm1" localSheetId="9">#REF!</definedName>
    <definedName name="_PQFP_64btmside_gsm1" localSheetId="8">#REF!</definedName>
    <definedName name="_PQFP_64btmside_gsm1" localSheetId="2">#REF!</definedName>
    <definedName name="_PQFP_64btmside_gsm1" localSheetId="1">#REF!</definedName>
    <definedName name="_PQFP_64btmside_gsm1">#REF!</definedName>
    <definedName name="_PQFP_64btmside_gsm2" localSheetId="14">#REF!</definedName>
    <definedName name="_PQFP_64btmside_gsm2" localSheetId="12">#REF!</definedName>
    <definedName name="_PQFP_64btmside_gsm2" localSheetId="9">#REF!</definedName>
    <definedName name="_PQFP_64btmside_gsm2" localSheetId="8">#REF!</definedName>
    <definedName name="_PQFP_64btmside_gsm2" localSheetId="2">#REF!</definedName>
    <definedName name="_PQFP_64btmside_gsm2" localSheetId="1">#REF!</definedName>
    <definedName name="_PQFP_64btmside_gsm2">#REF!</definedName>
    <definedName name="_PQFP_64topside_gsm2" localSheetId="14">#REF!</definedName>
    <definedName name="_PQFP_64topside_gsm2" localSheetId="12">#REF!</definedName>
    <definedName name="_PQFP_64topside_gsm2" localSheetId="9">#REF!</definedName>
    <definedName name="_PQFP_64topside_gsm2" localSheetId="8">#REF!</definedName>
    <definedName name="_PQFP_64topside_gsm2" localSheetId="2">#REF!</definedName>
    <definedName name="_PQFP_64topside_gsm2" localSheetId="1">#REF!</definedName>
    <definedName name="_PQFP_64topside_gsm2">#REF!</definedName>
    <definedName name="_prc1" localSheetId="14">#REF!</definedName>
    <definedName name="_prc1" localSheetId="12">#REF!</definedName>
    <definedName name="_prc1" localSheetId="9">#REF!</definedName>
    <definedName name="_prc1" localSheetId="8">#REF!</definedName>
    <definedName name="_prc1" localSheetId="2">#REF!</definedName>
    <definedName name="_prc1" localSheetId="1">#REF!</definedName>
    <definedName name="_prc1">#REF!</definedName>
    <definedName name="_prc2" localSheetId="14">#REF!</definedName>
    <definedName name="_prc2" localSheetId="12">#REF!</definedName>
    <definedName name="_prc2" localSheetId="9">#REF!</definedName>
    <definedName name="_prc2" localSheetId="8">#REF!</definedName>
    <definedName name="_prc2" localSheetId="2">#REF!</definedName>
    <definedName name="_prc2" localSheetId="1">#REF!</definedName>
    <definedName name="_prc2">#REF!</definedName>
    <definedName name="_prc3" localSheetId="14">#REF!</definedName>
    <definedName name="_prc3" localSheetId="12">#REF!</definedName>
    <definedName name="_prc3" localSheetId="9">#REF!</definedName>
    <definedName name="_prc3" localSheetId="8">#REF!</definedName>
    <definedName name="_prc3" localSheetId="2">#REF!</definedName>
    <definedName name="_prc3" localSheetId="1">#REF!</definedName>
    <definedName name="_prc3">#REF!</definedName>
    <definedName name="_PV1" localSheetId="14">#REF!</definedName>
    <definedName name="_PV1" localSheetId="12">#REF!</definedName>
    <definedName name="_PV1" localSheetId="9">#REF!</definedName>
    <definedName name="_PV1" localSheetId="8">#REF!</definedName>
    <definedName name="_PV1" localSheetId="2">#REF!</definedName>
    <definedName name="_PV1" localSheetId="1">#REF!</definedName>
    <definedName name="_PV1">#REF!</definedName>
    <definedName name="_PV2" localSheetId="14">#REF!</definedName>
    <definedName name="_PV2" localSheetId="12">#REF!</definedName>
    <definedName name="_PV2" localSheetId="9">#REF!</definedName>
    <definedName name="_PV2" localSheetId="8">#REF!</definedName>
    <definedName name="_PV2" localSheetId="2">#REF!</definedName>
    <definedName name="_PV2" localSheetId="1">#REF!</definedName>
    <definedName name="_PV2">#REF!</definedName>
    <definedName name="_Q1" localSheetId="14">#REF!</definedName>
    <definedName name="_Q1" localSheetId="12">#REF!</definedName>
    <definedName name="_Q1" localSheetId="9">#REF!</definedName>
    <definedName name="_Q1" localSheetId="8">#REF!</definedName>
    <definedName name="_Q1" localSheetId="2">#REF!</definedName>
    <definedName name="_Q1" localSheetId="1">#REF!</definedName>
    <definedName name="_Q1">#REF!</definedName>
    <definedName name="_Q50" localSheetId="14">#REF!</definedName>
    <definedName name="_Q50" localSheetId="12">#REF!</definedName>
    <definedName name="_Q50" localSheetId="9">#REF!</definedName>
    <definedName name="_Q50" localSheetId="8">#REF!</definedName>
    <definedName name="_Q50" localSheetId="2">#REF!</definedName>
    <definedName name="_Q50" localSheetId="1">#REF!</definedName>
    <definedName name="_Q50">#REF!</definedName>
    <definedName name="_QBR2" localSheetId="21" hidden="1">{"one (KEY)",#N/A,FALSE,"P&amp;L"}</definedName>
    <definedName name="_QBR2" localSheetId="14" hidden="1">{"one (KEY)",#N/A,FALSE,"P&amp;L"}</definedName>
    <definedName name="_QBR2" localSheetId="10" hidden="1">{"one (KEY)",#N/A,FALSE,"P&amp;L"}</definedName>
    <definedName name="_QBR2" localSheetId="11" hidden="1">{"one (KEY)",#N/A,FALSE,"P&amp;L"}</definedName>
    <definedName name="_QBR2" localSheetId="3" hidden="1">{"one (KEY)",#N/A,FALSE,"P&amp;L"}</definedName>
    <definedName name="_QBR2" localSheetId="4" hidden="1">{"one (KEY)",#N/A,FALSE,"P&amp;L"}</definedName>
    <definedName name="_QBR2" localSheetId="15" hidden="1">{"one (KEY)",#N/A,FALSE,"P&amp;L"}</definedName>
    <definedName name="_QBR2" localSheetId="12" hidden="1">{"one (KEY)",#N/A,FALSE,"P&amp;L"}</definedName>
    <definedName name="_QBR2" localSheetId="9" hidden="1">{"one (KEY)",#N/A,FALSE,"P&amp;L"}</definedName>
    <definedName name="_QBR2" localSheetId="8" hidden="1">{"one (KEY)",#N/A,FALSE,"P&amp;L"}</definedName>
    <definedName name="_QBR2" localSheetId="2" hidden="1">{"one (KEY)",#N/A,FALSE,"P&amp;L"}</definedName>
    <definedName name="_QBR2" localSheetId="1" hidden="1">{"one (KEY)",#N/A,FALSE,"P&amp;L"}</definedName>
    <definedName name="_QBR2" localSheetId="22" hidden="1">{"one (KEY)",#N/A,FALSE,"P&amp;L"}</definedName>
    <definedName name="_QBR2" hidden="1">{"one (KEY)",#N/A,FALSE,"P&amp;L"}</definedName>
    <definedName name="_QRB3" localSheetId="21" hidden="1">{"one (KEY)",#N/A,FALSE,"P&amp;L"}</definedName>
    <definedName name="_QRB3" localSheetId="14" hidden="1">{"one (KEY)",#N/A,FALSE,"P&amp;L"}</definedName>
    <definedName name="_QRB3" localSheetId="10" hidden="1">{"one (KEY)",#N/A,FALSE,"P&amp;L"}</definedName>
    <definedName name="_QRB3" localSheetId="11" hidden="1">{"one (KEY)",#N/A,FALSE,"P&amp;L"}</definedName>
    <definedName name="_QRB3" localSheetId="3" hidden="1">{"one (KEY)",#N/A,FALSE,"P&amp;L"}</definedName>
    <definedName name="_QRB3" localSheetId="4" hidden="1">{"one (KEY)",#N/A,FALSE,"P&amp;L"}</definedName>
    <definedName name="_QRB3" localSheetId="15" hidden="1">{"one (KEY)",#N/A,FALSE,"P&amp;L"}</definedName>
    <definedName name="_QRB3" localSheetId="12" hidden="1">{"one (KEY)",#N/A,FALSE,"P&amp;L"}</definedName>
    <definedName name="_QRB3" localSheetId="9" hidden="1">{"one (KEY)",#N/A,FALSE,"P&amp;L"}</definedName>
    <definedName name="_QRB3" localSheetId="8" hidden="1">{"one (KEY)",#N/A,FALSE,"P&amp;L"}</definedName>
    <definedName name="_QRB3" localSheetId="2" hidden="1">{"one (KEY)",#N/A,FALSE,"P&amp;L"}</definedName>
    <definedName name="_QRB3" localSheetId="1" hidden="1">{"one (KEY)",#N/A,FALSE,"P&amp;L"}</definedName>
    <definedName name="_QRB3" localSheetId="22" hidden="1">{"one (KEY)",#N/A,FALSE,"P&amp;L"}</definedName>
    <definedName name="_QRB3" hidden="1">{"one (KEY)",#N/A,FALSE,"P&amp;L"}</definedName>
    <definedName name="_qt1" localSheetId="14">#REF!</definedName>
    <definedName name="_qt1" localSheetId="12">#REF!</definedName>
    <definedName name="_qt1" localSheetId="9">#REF!</definedName>
    <definedName name="_qt1" localSheetId="8">#REF!</definedName>
    <definedName name="_qt1" localSheetId="2">#REF!</definedName>
    <definedName name="_qt1" localSheetId="1">#REF!</definedName>
    <definedName name="_qt1">#REF!</definedName>
    <definedName name="_QUO1" localSheetId="14">#REF!</definedName>
    <definedName name="_QUO1" localSheetId="12">#REF!</definedName>
    <definedName name="_QUO1" localSheetId="9">#REF!</definedName>
    <definedName name="_QUO1" localSheetId="8">#REF!</definedName>
    <definedName name="_QUO1" localSheetId="2">#REF!</definedName>
    <definedName name="_QUO1" localSheetId="1">#REF!</definedName>
    <definedName name="_QUO1">#REF!</definedName>
    <definedName name="_R" localSheetId="14">#REF!</definedName>
    <definedName name="_R" localSheetId="12">#REF!</definedName>
    <definedName name="_R" localSheetId="9">#REF!</definedName>
    <definedName name="_R" localSheetId="8">#REF!</definedName>
    <definedName name="_R" localSheetId="2">#REF!</definedName>
    <definedName name="_R" localSheetId="1">#REF!</definedName>
    <definedName name="_R">#REF!</definedName>
    <definedName name="_R1" localSheetId="14">#REF!</definedName>
    <definedName name="_R1" localSheetId="12">#REF!</definedName>
    <definedName name="_R1" localSheetId="9">#REF!</definedName>
    <definedName name="_R1" localSheetId="8">#REF!</definedName>
    <definedName name="_R1" localSheetId="2">#REF!</definedName>
    <definedName name="_R1" localSheetId="1">#REF!</definedName>
    <definedName name="_R1">#REF!</definedName>
    <definedName name="_R12轉GERBALFILE" localSheetId="14">#REF!</definedName>
    <definedName name="_R12轉GERBALFILE" localSheetId="12">#REF!</definedName>
    <definedName name="_R12轉GERBALFILE" localSheetId="9">#REF!</definedName>
    <definedName name="_R12轉GERBALFILE" localSheetId="8">#REF!</definedName>
    <definedName name="_R12轉GERBALFILE" localSheetId="2">#REF!</definedName>
    <definedName name="_R12轉GERBALFILE" localSheetId="1">#REF!</definedName>
    <definedName name="_R12轉GERBALFILE">#REF!</definedName>
    <definedName name="_R2" localSheetId="14">#REF!</definedName>
    <definedName name="_R2" localSheetId="12">#REF!</definedName>
    <definedName name="_R2" localSheetId="9">#REF!</definedName>
    <definedName name="_R2" localSheetId="8">#REF!</definedName>
    <definedName name="_R2" localSheetId="2">#REF!</definedName>
    <definedName name="_R2" localSheetId="1">#REF!</definedName>
    <definedName name="_R2">#REF!</definedName>
    <definedName name="_R3" localSheetId="14">#REF!</definedName>
    <definedName name="_R3" localSheetId="12">#REF!</definedName>
    <definedName name="_R3" localSheetId="9">#REF!</definedName>
    <definedName name="_R3" localSheetId="8">#REF!</definedName>
    <definedName name="_R3" localSheetId="2">#REF!</definedName>
    <definedName name="_R3" localSheetId="1">#REF!</definedName>
    <definedName name="_R3">#REF!</definedName>
    <definedName name="_R4" localSheetId="14">#REF!</definedName>
    <definedName name="_R4" localSheetId="12">#REF!</definedName>
    <definedName name="_R4" localSheetId="9">#REF!</definedName>
    <definedName name="_R4" localSheetId="8">#REF!</definedName>
    <definedName name="_R4" localSheetId="2">#REF!</definedName>
    <definedName name="_R4" localSheetId="1">#REF!</definedName>
    <definedName name="_R4">#REF!</definedName>
    <definedName name="_R5" localSheetId="14">#REF!</definedName>
    <definedName name="_R5" localSheetId="12">#REF!</definedName>
    <definedName name="_R5" localSheetId="9">#REF!</definedName>
    <definedName name="_R5" localSheetId="8">#REF!</definedName>
    <definedName name="_R5" localSheetId="2">#REF!</definedName>
    <definedName name="_R5" localSheetId="1">#REF!</definedName>
    <definedName name="_R5">#REF!</definedName>
    <definedName name="_R6" localSheetId="14">#REF!</definedName>
    <definedName name="_R6" localSheetId="12">#REF!</definedName>
    <definedName name="_R6" localSheetId="9">#REF!</definedName>
    <definedName name="_R6" localSheetId="8">#REF!</definedName>
    <definedName name="_R6" localSheetId="2">#REF!</definedName>
    <definedName name="_R6" localSheetId="1">#REF!</definedName>
    <definedName name="_R6">#REF!</definedName>
    <definedName name="_R7" localSheetId="14">#REF!</definedName>
    <definedName name="_R7" localSheetId="12">#REF!</definedName>
    <definedName name="_R7" localSheetId="9">#REF!</definedName>
    <definedName name="_R7" localSheetId="8">#REF!</definedName>
    <definedName name="_R7" localSheetId="2">#REF!</definedName>
    <definedName name="_R7" localSheetId="1">#REF!</definedName>
    <definedName name="_R7">#REF!</definedName>
    <definedName name="_Regression_Int" hidden="1">1</definedName>
    <definedName name="_Regression_Out" localSheetId="21" hidden="1">#REF!</definedName>
    <definedName name="_Regression_Out" localSheetId="14" hidden="1">#REF!</definedName>
    <definedName name="_Regression_Out" localSheetId="10" hidden="1">#REF!</definedName>
    <definedName name="_Regression_Out" localSheetId="11" hidden="1">#REF!</definedName>
    <definedName name="_Regression_Out" localSheetId="3" hidden="1">#REF!</definedName>
    <definedName name="_Regression_Out" localSheetId="4" hidden="1">#REF!</definedName>
    <definedName name="_Regression_Out" localSheetId="12" hidden="1">#REF!</definedName>
    <definedName name="_Regression_Out" localSheetId="9" hidden="1">#REF!</definedName>
    <definedName name="_Regression_Out" localSheetId="8" hidden="1">#REF!</definedName>
    <definedName name="_Regression_Out" localSheetId="2" hidden="1">#REF!</definedName>
    <definedName name="_Regression_Out" localSheetId="1" hidden="1">#REF!</definedName>
    <definedName name="_Regression_Out" localSheetId="22" hidden="1">#REF!</definedName>
    <definedName name="_Regression_Out" hidden="1">#REF!</definedName>
    <definedName name="_Regression_X" localSheetId="21" hidden="1">#REF!</definedName>
    <definedName name="_Regression_X" localSheetId="14" hidden="1">#REF!</definedName>
    <definedName name="_Regression_X" localSheetId="10" hidden="1">#REF!</definedName>
    <definedName name="_Regression_X" localSheetId="11" hidden="1">#REF!</definedName>
    <definedName name="_Regression_X" localSheetId="3" hidden="1">#REF!</definedName>
    <definedName name="_Regression_X" localSheetId="4" hidden="1">#REF!</definedName>
    <definedName name="_Regression_X" localSheetId="12" hidden="1">#REF!</definedName>
    <definedName name="_Regression_X" localSheetId="9" hidden="1">#REF!</definedName>
    <definedName name="_Regression_X" localSheetId="8" hidden="1">#REF!</definedName>
    <definedName name="_Regression_X" localSheetId="2" hidden="1">#REF!</definedName>
    <definedName name="_Regression_X" localSheetId="1" hidden="1">#REF!</definedName>
    <definedName name="_Regression_X" localSheetId="22" hidden="1">#REF!</definedName>
    <definedName name="_Regression_X" hidden="1">#REF!</definedName>
    <definedName name="_Regression_Y" localSheetId="21" hidden="1">#REF!</definedName>
    <definedName name="_Regression_Y" localSheetId="14" hidden="1">#REF!</definedName>
    <definedName name="_Regression_Y" localSheetId="10" hidden="1">#REF!</definedName>
    <definedName name="_Regression_Y" localSheetId="11" hidden="1">#REF!</definedName>
    <definedName name="_Regression_Y" localSheetId="3" hidden="1">#REF!</definedName>
    <definedName name="_Regression_Y" localSheetId="4" hidden="1">#REF!</definedName>
    <definedName name="_Regression_Y" localSheetId="12" hidden="1">#REF!</definedName>
    <definedName name="_Regression_Y" localSheetId="9" hidden="1">#REF!</definedName>
    <definedName name="_Regression_Y" localSheetId="8" hidden="1">#REF!</definedName>
    <definedName name="_Regression_Y" localSheetId="2" hidden="1">#REF!</definedName>
    <definedName name="_Regression_Y" localSheetId="1" hidden="1">#REF!</definedName>
    <definedName name="_Regression_Y" localSheetId="22" hidden="1">#REF!</definedName>
    <definedName name="_Regression_Y" hidden="1">#REF!</definedName>
    <definedName name="_req2" localSheetId="14">#REF!</definedName>
    <definedName name="_req2" localSheetId="12">#REF!</definedName>
    <definedName name="_req2" localSheetId="9">#REF!</definedName>
    <definedName name="_req2" localSheetId="8">#REF!</definedName>
    <definedName name="_req2" localSheetId="2">#REF!</definedName>
    <definedName name="_req2" localSheetId="1">#REF!</definedName>
    <definedName name="_req2">#REF!</definedName>
    <definedName name="_req3" localSheetId="14">#REF!</definedName>
    <definedName name="_req3" localSheetId="12">#REF!</definedName>
    <definedName name="_req3" localSheetId="9">#REF!</definedName>
    <definedName name="_req3" localSheetId="8">#REF!</definedName>
    <definedName name="_req3" localSheetId="2">#REF!</definedName>
    <definedName name="_req3" localSheetId="1">#REF!</definedName>
    <definedName name="_req3">#REF!</definedName>
    <definedName name="_res0402" localSheetId="12">#REF!</definedName>
    <definedName name="_res0402" localSheetId="9">#REF!</definedName>
    <definedName name="_res0402" localSheetId="8">#REF!</definedName>
    <definedName name="_res0402" localSheetId="2">#REF!</definedName>
    <definedName name="_res0402" localSheetId="1">#REF!</definedName>
    <definedName name="_res0402">#REF!</definedName>
    <definedName name="_RH6" localSheetId="14">#REF!</definedName>
    <definedName name="_RH6" localSheetId="12">#REF!</definedName>
    <definedName name="_RH6" localSheetId="9">#REF!</definedName>
    <definedName name="_RH6" localSheetId="8">#REF!</definedName>
    <definedName name="_RH6" localSheetId="2">#REF!</definedName>
    <definedName name="_RH6" localSheetId="1">#REF!</definedName>
    <definedName name="_RH6">#REF!</definedName>
    <definedName name="_rk1">#N/A</definedName>
    <definedName name="_rk2">#N/A</definedName>
    <definedName name="_rk3">#N/A</definedName>
    <definedName name="_rk4">#N/A</definedName>
    <definedName name="_rk5">#N/A</definedName>
    <definedName name="_rk6">#N/A</definedName>
    <definedName name="_rk7">#N/A</definedName>
    <definedName name="_S526017" localSheetId="14">#REF!</definedName>
    <definedName name="_S526017" localSheetId="12">#REF!</definedName>
    <definedName name="_S526017" localSheetId="9">#REF!</definedName>
    <definedName name="_S526017" localSheetId="8">#REF!</definedName>
    <definedName name="_S526017" localSheetId="2">#REF!</definedName>
    <definedName name="_S526017" localSheetId="1">#REF!</definedName>
    <definedName name="_S526017">#REF!</definedName>
    <definedName name="_Scope" localSheetId="14">#REF!</definedName>
    <definedName name="_Scope" localSheetId="12">#REF!</definedName>
    <definedName name="_Scope" localSheetId="9">#REF!</definedName>
    <definedName name="_Scope" localSheetId="8">#REF!</definedName>
    <definedName name="_Scope" localSheetId="2">#REF!</definedName>
    <definedName name="_Scope" localSheetId="1">#REF!</definedName>
    <definedName name="_Scope">#REF!</definedName>
    <definedName name="_SMT_CONN20btmside_gsm1" localSheetId="14">#REF!</definedName>
    <definedName name="_SMT_CONN20btmside_gsm1" localSheetId="12">#REF!</definedName>
    <definedName name="_SMT_CONN20btmside_gsm1" localSheetId="9">#REF!</definedName>
    <definedName name="_SMT_CONN20btmside_gsm1" localSheetId="8">#REF!</definedName>
    <definedName name="_SMT_CONN20btmside_gsm1" localSheetId="2">#REF!</definedName>
    <definedName name="_SMT_CONN20btmside_gsm1" localSheetId="1">#REF!</definedName>
    <definedName name="_SMT_CONN20btmside_gsm1">#REF!</definedName>
    <definedName name="_SMT_CONN20btmside_gsm2" localSheetId="14">#REF!</definedName>
    <definedName name="_SMT_CONN20btmside_gsm2" localSheetId="12">#REF!</definedName>
    <definedName name="_SMT_CONN20btmside_gsm2" localSheetId="9">#REF!</definedName>
    <definedName name="_SMT_CONN20btmside_gsm2" localSheetId="8">#REF!</definedName>
    <definedName name="_SMT_CONN20btmside_gsm2" localSheetId="2">#REF!</definedName>
    <definedName name="_SMT_CONN20btmside_gsm2" localSheetId="1">#REF!</definedName>
    <definedName name="_SMT_CONN20btmside_gsm2">#REF!</definedName>
    <definedName name="_SMT_CONN20topside_gsm2" localSheetId="14">#REF!</definedName>
    <definedName name="_SMT_CONN20topside_gsm2" localSheetId="12">#REF!</definedName>
    <definedName name="_SMT_CONN20topside_gsm2" localSheetId="9">#REF!</definedName>
    <definedName name="_SMT_CONN20topside_gsm2" localSheetId="8">#REF!</definedName>
    <definedName name="_SMT_CONN20topside_gsm2" localSheetId="2">#REF!</definedName>
    <definedName name="_SMT_CONN20topside_gsm2" localSheetId="1">#REF!</definedName>
    <definedName name="_SMT_CONN20topside_gsm2">#REF!</definedName>
    <definedName name="_SMT_CONN40btmside_gsm1" localSheetId="14">#REF!</definedName>
    <definedName name="_SMT_CONN40btmside_gsm1" localSheetId="12">#REF!</definedName>
    <definedName name="_SMT_CONN40btmside_gsm1" localSheetId="9">#REF!</definedName>
    <definedName name="_SMT_CONN40btmside_gsm1" localSheetId="8">#REF!</definedName>
    <definedName name="_SMT_CONN40btmside_gsm1" localSheetId="2">#REF!</definedName>
    <definedName name="_SMT_CONN40btmside_gsm1" localSheetId="1">#REF!</definedName>
    <definedName name="_SMT_CONN40btmside_gsm1">#REF!</definedName>
    <definedName name="_SMT_CONN40btmside_gsm2" localSheetId="14">#REF!</definedName>
    <definedName name="_SMT_CONN40btmside_gsm2" localSheetId="12">#REF!</definedName>
    <definedName name="_SMT_CONN40btmside_gsm2" localSheetId="9">#REF!</definedName>
    <definedName name="_SMT_CONN40btmside_gsm2" localSheetId="8">#REF!</definedName>
    <definedName name="_SMT_CONN40btmside_gsm2" localSheetId="2">#REF!</definedName>
    <definedName name="_SMT_CONN40btmside_gsm2" localSheetId="1">#REF!</definedName>
    <definedName name="_SMT_CONN40btmside_gsm2">#REF!</definedName>
    <definedName name="_SMT_CONN40topside_gsm2" localSheetId="14">#REF!</definedName>
    <definedName name="_SMT_CONN40topside_gsm2" localSheetId="12">#REF!</definedName>
    <definedName name="_SMT_CONN40topside_gsm2" localSheetId="9">#REF!</definedName>
    <definedName name="_SMT_CONN40topside_gsm2" localSheetId="8">#REF!</definedName>
    <definedName name="_SMT_CONN40topside_gsm2" localSheetId="2">#REF!</definedName>
    <definedName name="_SMT_CONN40topside_gsm2" localSheetId="1">#REF!</definedName>
    <definedName name="_SMT_CONN40topside_gsm2">#REF!</definedName>
    <definedName name="_SMT_CRYSTALbtmside_gsm1" localSheetId="14">#REF!</definedName>
    <definedName name="_SMT_CRYSTALbtmside_gsm1" localSheetId="12">#REF!</definedName>
    <definedName name="_SMT_CRYSTALbtmside_gsm1" localSheetId="9">#REF!</definedName>
    <definedName name="_SMT_CRYSTALbtmside_gsm1" localSheetId="8">#REF!</definedName>
    <definedName name="_SMT_CRYSTALbtmside_gsm1" localSheetId="2">#REF!</definedName>
    <definedName name="_SMT_CRYSTALbtmside_gsm1" localSheetId="1">#REF!</definedName>
    <definedName name="_SMT_CRYSTALbtmside_gsm1">#REF!</definedName>
    <definedName name="_SMT_CRYSTALbtmside_gsm2" localSheetId="14">#REF!</definedName>
    <definedName name="_SMT_CRYSTALbtmside_gsm2" localSheetId="12">#REF!</definedName>
    <definedName name="_SMT_CRYSTALbtmside_gsm2" localSheetId="9">#REF!</definedName>
    <definedName name="_SMT_CRYSTALbtmside_gsm2" localSheetId="8">#REF!</definedName>
    <definedName name="_SMT_CRYSTALbtmside_gsm2" localSheetId="2">#REF!</definedName>
    <definedName name="_SMT_CRYSTALbtmside_gsm2" localSheetId="1">#REF!</definedName>
    <definedName name="_SMT_CRYSTALbtmside_gsm2">#REF!</definedName>
    <definedName name="_SMT_CRYSTALtopside_gsm2" localSheetId="14">#REF!</definedName>
    <definedName name="_SMT_CRYSTALtopside_gsm2" localSheetId="12">#REF!</definedName>
    <definedName name="_SMT_CRYSTALtopside_gsm2" localSheetId="9">#REF!</definedName>
    <definedName name="_SMT_CRYSTALtopside_gsm2" localSheetId="8">#REF!</definedName>
    <definedName name="_SMT_CRYSTALtopside_gsm2" localSheetId="2">#REF!</definedName>
    <definedName name="_SMT_CRYSTALtopside_gsm2" localSheetId="1">#REF!</definedName>
    <definedName name="_SMT_CRYSTALtopside_gsm2">#REF!</definedName>
    <definedName name="_SMT_SOCKETbtmside_gsm1" localSheetId="14">#REF!</definedName>
    <definedName name="_SMT_SOCKETbtmside_gsm1" localSheetId="12">#REF!</definedName>
    <definedName name="_SMT_SOCKETbtmside_gsm1" localSheetId="9">#REF!</definedName>
    <definedName name="_SMT_SOCKETbtmside_gsm1" localSheetId="8">#REF!</definedName>
    <definedName name="_SMT_SOCKETbtmside_gsm1" localSheetId="2">#REF!</definedName>
    <definedName name="_SMT_SOCKETbtmside_gsm1" localSheetId="1">#REF!</definedName>
    <definedName name="_SMT_SOCKETbtmside_gsm1">#REF!</definedName>
    <definedName name="_SMT_SOCKETbtmside_gsm2" localSheetId="14">#REF!</definedName>
    <definedName name="_SMT_SOCKETbtmside_gsm2" localSheetId="12">#REF!</definedName>
    <definedName name="_SMT_SOCKETbtmside_gsm2" localSheetId="9">#REF!</definedName>
    <definedName name="_SMT_SOCKETbtmside_gsm2" localSheetId="8">#REF!</definedName>
    <definedName name="_SMT_SOCKETbtmside_gsm2" localSheetId="2">#REF!</definedName>
    <definedName name="_SMT_SOCKETbtmside_gsm2" localSheetId="1">#REF!</definedName>
    <definedName name="_SMT_SOCKETbtmside_gsm2">#REF!</definedName>
    <definedName name="_SMT_SOCKETtopside_gsm2" localSheetId="14">#REF!</definedName>
    <definedName name="_SMT_SOCKETtopside_gsm2" localSheetId="12">#REF!</definedName>
    <definedName name="_SMT_SOCKETtopside_gsm2" localSheetId="9">#REF!</definedName>
    <definedName name="_SMT_SOCKETtopside_gsm2" localSheetId="8">#REF!</definedName>
    <definedName name="_SMT_SOCKETtopside_gsm2" localSheetId="2">#REF!</definedName>
    <definedName name="_SMT_SOCKETtopside_gsm2" localSheetId="1">#REF!</definedName>
    <definedName name="_SMT_SOCKETtopside_gsm2">#REF!</definedName>
    <definedName name="_SMT1" localSheetId="12">#REF!</definedName>
    <definedName name="_SMT1" localSheetId="9">#REF!</definedName>
    <definedName name="_SMT1" localSheetId="8">#REF!</definedName>
    <definedName name="_SMT1" localSheetId="2">#REF!</definedName>
    <definedName name="_SMT1" localSheetId="1">#REF!</definedName>
    <definedName name="_SMT1">#REF!</definedName>
    <definedName name="_SOIC_14btmside_gsm1" localSheetId="14">#REF!</definedName>
    <definedName name="_SOIC_14btmside_gsm1" localSheetId="12">#REF!</definedName>
    <definedName name="_SOIC_14btmside_gsm1" localSheetId="9">#REF!</definedName>
    <definedName name="_SOIC_14btmside_gsm1" localSheetId="8">#REF!</definedName>
    <definedName name="_SOIC_14btmside_gsm1" localSheetId="2">#REF!</definedName>
    <definedName name="_SOIC_14btmside_gsm1" localSheetId="1">#REF!</definedName>
    <definedName name="_SOIC_14btmside_gsm1">#REF!</definedName>
    <definedName name="_SOIC_14btmside_gsm2" localSheetId="14">#REF!</definedName>
    <definedName name="_SOIC_14btmside_gsm2" localSheetId="12">#REF!</definedName>
    <definedName name="_SOIC_14btmside_gsm2" localSheetId="9">#REF!</definedName>
    <definedName name="_SOIC_14btmside_gsm2" localSheetId="8">#REF!</definedName>
    <definedName name="_SOIC_14btmside_gsm2" localSheetId="2">#REF!</definedName>
    <definedName name="_SOIC_14btmside_gsm2" localSheetId="1">#REF!</definedName>
    <definedName name="_SOIC_14btmside_gsm2">#REF!</definedName>
    <definedName name="_SOIC_14topside_gsm2" localSheetId="14">#REF!</definedName>
    <definedName name="_SOIC_14topside_gsm2" localSheetId="12">#REF!</definedName>
    <definedName name="_SOIC_14topside_gsm2" localSheetId="9">#REF!</definedName>
    <definedName name="_SOIC_14topside_gsm2" localSheetId="8">#REF!</definedName>
    <definedName name="_SOIC_14topside_gsm2" localSheetId="2">#REF!</definedName>
    <definedName name="_SOIC_14topside_gsm2" localSheetId="1">#REF!</definedName>
    <definedName name="_SOIC_14topside_gsm2">#REF!</definedName>
    <definedName name="_SOIC_16btmside_gsm1" localSheetId="14">#REF!</definedName>
    <definedName name="_SOIC_16btmside_gsm1" localSheetId="12">#REF!</definedName>
    <definedName name="_SOIC_16btmside_gsm1" localSheetId="9">#REF!</definedName>
    <definedName name="_SOIC_16btmside_gsm1" localSheetId="8">#REF!</definedName>
    <definedName name="_SOIC_16btmside_gsm1" localSheetId="2">#REF!</definedName>
    <definedName name="_SOIC_16btmside_gsm1" localSheetId="1">#REF!</definedName>
    <definedName name="_SOIC_16btmside_gsm1">#REF!</definedName>
    <definedName name="_SOIC_16btmside_gsm2" localSheetId="14">#REF!</definedName>
    <definedName name="_SOIC_16btmside_gsm2" localSheetId="12">#REF!</definedName>
    <definedName name="_SOIC_16btmside_gsm2" localSheetId="9">#REF!</definedName>
    <definedName name="_SOIC_16btmside_gsm2" localSheetId="8">#REF!</definedName>
    <definedName name="_SOIC_16btmside_gsm2" localSheetId="2">#REF!</definedName>
    <definedName name="_SOIC_16btmside_gsm2" localSheetId="1">#REF!</definedName>
    <definedName name="_SOIC_16btmside_gsm2">#REF!</definedName>
    <definedName name="_SOIC_16Lbtmside_gsm1" localSheetId="14">#REF!</definedName>
    <definedName name="_SOIC_16Lbtmside_gsm1" localSheetId="12">#REF!</definedName>
    <definedName name="_SOIC_16Lbtmside_gsm1" localSheetId="9">#REF!</definedName>
    <definedName name="_SOIC_16Lbtmside_gsm1" localSheetId="8">#REF!</definedName>
    <definedName name="_SOIC_16Lbtmside_gsm1" localSheetId="2">#REF!</definedName>
    <definedName name="_SOIC_16Lbtmside_gsm1" localSheetId="1">#REF!</definedName>
    <definedName name="_SOIC_16Lbtmside_gsm1">#REF!</definedName>
    <definedName name="_SOIC_16Lbtmside_gsm2" localSheetId="14">#REF!</definedName>
    <definedName name="_SOIC_16Lbtmside_gsm2" localSheetId="12">#REF!</definedName>
    <definedName name="_SOIC_16Lbtmside_gsm2" localSheetId="9">#REF!</definedName>
    <definedName name="_SOIC_16Lbtmside_gsm2" localSheetId="8">#REF!</definedName>
    <definedName name="_SOIC_16Lbtmside_gsm2" localSheetId="2">#REF!</definedName>
    <definedName name="_SOIC_16Lbtmside_gsm2" localSheetId="1">#REF!</definedName>
    <definedName name="_SOIC_16Lbtmside_gsm2">#REF!</definedName>
    <definedName name="_SOIC_16Ltopside_gsm2" localSheetId="14">#REF!</definedName>
    <definedName name="_SOIC_16Ltopside_gsm2" localSheetId="12">#REF!</definedName>
    <definedName name="_SOIC_16Ltopside_gsm2" localSheetId="9">#REF!</definedName>
    <definedName name="_SOIC_16Ltopside_gsm2" localSheetId="8">#REF!</definedName>
    <definedName name="_SOIC_16Ltopside_gsm2" localSheetId="2">#REF!</definedName>
    <definedName name="_SOIC_16Ltopside_gsm2" localSheetId="1">#REF!</definedName>
    <definedName name="_SOIC_16Ltopside_gsm2">#REF!</definedName>
    <definedName name="_SOIC_16topside_gsm2" localSheetId="14">#REF!</definedName>
    <definedName name="_SOIC_16topside_gsm2" localSheetId="12">#REF!</definedName>
    <definedName name="_SOIC_16topside_gsm2" localSheetId="9">#REF!</definedName>
    <definedName name="_SOIC_16topside_gsm2" localSheetId="8">#REF!</definedName>
    <definedName name="_SOIC_16topside_gsm2" localSheetId="2">#REF!</definedName>
    <definedName name="_SOIC_16topside_gsm2" localSheetId="1">#REF!</definedName>
    <definedName name="_SOIC_16topside_gsm2">#REF!</definedName>
    <definedName name="_SOIC_18btmside_gsm1" localSheetId="14">#REF!</definedName>
    <definedName name="_SOIC_18btmside_gsm1" localSheetId="12">#REF!</definedName>
    <definedName name="_SOIC_18btmside_gsm1" localSheetId="9">#REF!</definedName>
    <definedName name="_SOIC_18btmside_gsm1" localSheetId="8">#REF!</definedName>
    <definedName name="_SOIC_18btmside_gsm1" localSheetId="2">#REF!</definedName>
    <definedName name="_SOIC_18btmside_gsm1" localSheetId="1">#REF!</definedName>
    <definedName name="_SOIC_18btmside_gsm1">#REF!</definedName>
    <definedName name="_SOIC_18btmside_gsm2" localSheetId="14">#REF!</definedName>
    <definedName name="_SOIC_18btmside_gsm2" localSheetId="12">#REF!</definedName>
    <definedName name="_SOIC_18btmside_gsm2" localSheetId="9">#REF!</definedName>
    <definedName name="_SOIC_18btmside_gsm2" localSheetId="8">#REF!</definedName>
    <definedName name="_SOIC_18btmside_gsm2" localSheetId="2">#REF!</definedName>
    <definedName name="_SOIC_18btmside_gsm2" localSheetId="1">#REF!</definedName>
    <definedName name="_SOIC_18btmside_gsm2">#REF!</definedName>
    <definedName name="_SOIC_18Lbtmside_gsm1" localSheetId="14">#REF!</definedName>
    <definedName name="_SOIC_18Lbtmside_gsm1" localSheetId="12">#REF!</definedName>
    <definedName name="_SOIC_18Lbtmside_gsm1" localSheetId="9">#REF!</definedName>
    <definedName name="_SOIC_18Lbtmside_gsm1" localSheetId="8">#REF!</definedName>
    <definedName name="_SOIC_18Lbtmside_gsm1" localSheetId="2">#REF!</definedName>
    <definedName name="_SOIC_18Lbtmside_gsm1" localSheetId="1">#REF!</definedName>
    <definedName name="_SOIC_18Lbtmside_gsm1">#REF!</definedName>
    <definedName name="_SOIC_18Lbtmside_gsm2" localSheetId="14">#REF!</definedName>
    <definedName name="_SOIC_18Lbtmside_gsm2" localSheetId="12">#REF!</definedName>
    <definedName name="_SOIC_18Lbtmside_gsm2" localSheetId="9">#REF!</definedName>
    <definedName name="_SOIC_18Lbtmside_gsm2" localSheetId="8">#REF!</definedName>
    <definedName name="_SOIC_18Lbtmside_gsm2" localSheetId="2">#REF!</definedName>
    <definedName name="_SOIC_18Lbtmside_gsm2" localSheetId="1">#REF!</definedName>
    <definedName name="_SOIC_18Lbtmside_gsm2">#REF!</definedName>
    <definedName name="_SOIC_18Ltopside_gsm2" localSheetId="14">#REF!</definedName>
    <definedName name="_SOIC_18Ltopside_gsm2" localSheetId="12">#REF!</definedName>
    <definedName name="_SOIC_18Ltopside_gsm2" localSheetId="9">#REF!</definedName>
    <definedName name="_SOIC_18Ltopside_gsm2" localSheetId="8">#REF!</definedName>
    <definedName name="_SOIC_18Ltopside_gsm2" localSheetId="2">#REF!</definedName>
    <definedName name="_SOIC_18Ltopside_gsm2" localSheetId="1">#REF!</definedName>
    <definedName name="_SOIC_18Ltopside_gsm2">#REF!</definedName>
    <definedName name="_SOIC_18topside_gsm2" localSheetId="14">#REF!</definedName>
    <definedName name="_SOIC_18topside_gsm2" localSheetId="12">#REF!</definedName>
    <definedName name="_SOIC_18topside_gsm2" localSheetId="9">#REF!</definedName>
    <definedName name="_SOIC_18topside_gsm2" localSheetId="8">#REF!</definedName>
    <definedName name="_SOIC_18topside_gsm2" localSheetId="2">#REF!</definedName>
    <definedName name="_SOIC_18topside_gsm2" localSheetId="1">#REF!</definedName>
    <definedName name="_SOIC_18topside_gsm2">#REF!</definedName>
    <definedName name="_SOIC_20btmside_gsm1" localSheetId="14">#REF!</definedName>
    <definedName name="_SOIC_20btmside_gsm1" localSheetId="12">#REF!</definedName>
    <definedName name="_SOIC_20btmside_gsm1" localSheetId="9">#REF!</definedName>
    <definedName name="_SOIC_20btmside_gsm1" localSheetId="8">#REF!</definedName>
    <definedName name="_SOIC_20btmside_gsm1" localSheetId="2">#REF!</definedName>
    <definedName name="_SOIC_20btmside_gsm1" localSheetId="1">#REF!</definedName>
    <definedName name="_SOIC_20btmside_gsm1">#REF!</definedName>
    <definedName name="_SOIC_20btmside_gsm2" localSheetId="14">#REF!</definedName>
    <definedName name="_SOIC_20btmside_gsm2" localSheetId="12">#REF!</definedName>
    <definedName name="_SOIC_20btmside_gsm2" localSheetId="9">#REF!</definedName>
    <definedName name="_SOIC_20btmside_gsm2" localSheetId="8">#REF!</definedName>
    <definedName name="_SOIC_20btmside_gsm2" localSheetId="2">#REF!</definedName>
    <definedName name="_SOIC_20btmside_gsm2" localSheetId="1">#REF!</definedName>
    <definedName name="_SOIC_20btmside_gsm2">#REF!</definedName>
    <definedName name="_SOIC_20topside_gsm2" localSheetId="14">#REF!</definedName>
    <definedName name="_SOIC_20topside_gsm2" localSheetId="12">#REF!</definedName>
    <definedName name="_SOIC_20topside_gsm2" localSheetId="9">#REF!</definedName>
    <definedName name="_SOIC_20topside_gsm2" localSheetId="8">#REF!</definedName>
    <definedName name="_SOIC_20topside_gsm2" localSheetId="2">#REF!</definedName>
    <definedName name="_SOIC_20topside_gsm2" localSheetId="1">#REF!</definedName>
    <definedName name="_SOIC_20topside_gsm2">#REF!</definedName>
    <definedName name="_SOIC_24btmside_gsm1" localSheetId="14">#REF!</definedName>
    <definedName name="_SOIC_24btmside_gsm1" localSheetId="12">#REF!</definedName>
    <definedName name="_SOIC_24btmside_gsm1" localSheetId="9">#REF!</definedName>
    <definedName name="_SOIC_24btmside_gsm1" localSheetId="8">#REF!</definedName>
    <definedName name="_SOIC_24btmside_gsm1" localSheetId="2">#REF!</definedName>
    <definedName name="_SOIC_24btmside_gsm1" localSheetId="1">#REF!</definedName>
    <definedName name="_SOIC_24btmside_gsm1">#REF!</definedName>
    <definedName name="_SOIC_24btmside_gsm2" localSheetId="14">#REF!</definedName>
    <definedName name="_SOIC_24btmside_gsm2" localSheetId="12">#REF!</definedName>
    <definedName name="_SOIC_24btmside_gsm2" localSheetId="9">#REF!</definedName>
    <definedName name="_SOIC_24btmside_gsm2" localSheetId="8">#REF!</definedName>
    <definedName name="_SOIC_24btmside_gsm2" localSheetId="2">#REF!</definedName>
    <definedName name="_SOIC_24btmside_gsm2" localSheetId="1">#REF!</definedName>
    <definedName name="_SOIC_24btmside_gsm2">#REF!</definedName>
    <definedName name="_SOIC_24topside_gsm2" localSheetId="14">#REF!</definedName>
    <definedName name="_SOIC_24topside_gsm2" localSheetId="12">#REF!</definedName>
    <definedName name="_SOIC_24topside_gsm2" localSheetId="9">#REF!</definedName>
    <definedName name="_SOIC_24topside_gsm2" localSheetId="8">#REF!</definedName>
    <definedName name="_SOIC_24topside_gsm2" localSheetId="2">#REF!</definedName>
    <definedName name="_SOIC_24topside_gsm2" localSheetId="1">#REF!</definedName>
    <definedName name="_SOIC_24topside_gsm2">#REF!</definedName>
    <definedName name="_SOIC_28btmside_gsm1" localSheetId="14">#REF!</definedName>
    <definedName name="_SOIC_28btmside_gsm1" localSheetId="12">#REF!</definedName>
    <definedName name="_SOIC_28btmside_gsm1" localSheetId="9">#REF!</definedName>
    <definedName name="_SOIC_28btmside_gsm1" localSheetId="8">#REF!</definedName>
    <definedName name="_SOIC_28btmside_gsm1" localSheetId="2">#REF!</definedName>
    <definedName name="_SOIC_28btmside_gsm1" localSheetId="1">#REF!</definedName>
    <definedName name="_SOIC_28btmside_gsm1">#REF!</definedName>
    <definedName name="_SOIC_28btmside_gsm2" localSheetId="14">#REF!</definedName>
    <definedName name="_SOIC_28btmside_gsm2" localSheetId="12">#REF!</definedName>
    <definedName name="_SOIC_28btmside_gsm2" localSheetId="9">#REF!</definedName>
    <definedName name="_SOIC_28btmside_gsm2" localSheetId="8">#REF!</definedName>
    <definedName name="_SOIC_28btmside_gsm2" localSheetId="2">#REF!</definedName>
    <definedName name="_SOIC_28btmside_gsm2" localSheetId="1">#REF!</definedName>
    <definedName name="_SOIC_28btmside_gsm2">#REF!</definedName>
    <definedName name="_SOIC_28topside_gsm2" localSheetId="14">#REF!</definedName>
    <definedName name="_SOIC_28topside_gsm2" localSheetId="12">#REF!</definedName>
    <definedName name="_SOIC_28topside_gsm2" localSheetId="9">#REF!</definedName>
    <definedName name="_SOIC_28topside_gsm2" localSheetId="8">#REF!</definedName>
    <definedName name="_SOIC_28topside_gsm2" localSheetId="2">#REF!</definedName>
    <definedName name="_SOIC_28topside_gsm2" localSheetId="1">#REF!</definedName>
    <definedName name="_SOIC_28topside_gsm2">#REF!</definedName>
    <definedName name="_SOIC_32btmside_gsm1" localSheetId="14">#REF!</definedName>
    <definedName name="_SOIC_32btmside_gsm1" localSheetId="12">#REF!</definedName>
    <definedName name="_SOIC_32btmside_gsm1" localSheetId="9">#REF!</definedName>
    <definedName name="_SOIC_32btmside_gsm1" localSheetId="8">#REF!</definedName>
    <definedName name="_SOIC_32btmside_gsm1" localSheetId="2">#REF!</definedName>
    <definedName name="_SOIC_32btmside_gsm1" localSheetId="1">#REF!</definedName>
    <definedName name="_SOIC_32btmside_gsm1">#REF!</definedName>
    <definedName name="_SOIC_32btmside_gsm2" localSheetId="14">#REF!</definedName>
    <definedName name="_SOIC_32btmside_gsm2" localSheetId="12">#REF!</definedName>
    <definedName name="_SOIC_32btmside_gsm2" localSheetId="9">#REF!</definedName>
    <definedName name="_SOIC_32btmside_gsm2" localSheetId="8">#REF!</definedName>
    <definedName name="_SOIC_32btmside_gsm2" localSheetId="2">#REF!</definedName>
    <definedName name="_SOIC_32btmside_gsm2" localSheetId="1">#REF!</definedName>
    <definedName name="_SOIC_32btmside_gsm2">#REF!</definedName>
    <definedName name="_SOIC_32topside_gsm2" localSheetId="14">#REF!</definedName>
    <definedName name="_SOIC_32topside_gsm2" localSheetId="12">#REF!</definedName>
    <definedName name="_SOIC_32topside_gsm2" localSheetId="9">#REF!</definedName>
    <definedName name="_SOIC_32topside_gsm2" localSheetId="8">#REF!</definedName>
    <definedName name="_SOIC_32topside_gsm2" localSheetId="2">#REF!</definedName>
    <definedName name="_SOIC_32topside_gsm2" localSheetId="1">#REF!</definedName>
    <definedName name="_SOIC_32topside_gsm2">#REF!</definedName>
    <definedName name="_SOIC_40btmside_gsm1" localSheetId="14">#REF!</definedName>
    <definedName name="_SOIC_40btmside_gsm1" localSheetId="12">#REF!</definedName>
    <definedName name="_SOIC_40btmside_gsm1" localSheetId="9">#REF!</definedName>
    <definedName name="_SOIC_40btmside_gsm1" localSheetId="8">#REF!</definedName>
    <definedName name="_SOIC_40btmside_gsm1" localSheetId="2">#REF!</definedName>
    <definedName name="_SOIC_40btmside_gsm1" localSheetId="1">#REF!</definedName>
    <definedName name="_SOIC_40btmside_gsm1">#REF!</definedName>
    <definedName name="_SOIC_40btmside_gsm2" localSheetId="14">#REF!</definedName>
    <definedName name="_SOIC_40btmside_gsm2" localSheetId="12">#REF!</definedName>
    <definedName name="_SOIC_40btmside_gsm2" localSheetId="9">#REF!</definedName>
    <definedName name="_SOIC_40btmside_gsm2" localSheetId="8">#REF!</definedName>
    <definedName name="_SOIC_40btmside_gsm2" localSheetId="2">#REF!</definedName>
    <definedName name="_SOIC_40btmside_gsm2" localSheetId="1">#REF!</definedName>
    <definedName name="_SOIC_40btmside_gsm2">#REF!</definedName>
    <definedName name="_SOIC_40topside_gsm2" localSheetId="14">#REF!</definedName>
    <definedName name="_SOIC_40topside_gsm2" localSheetId="12">#REF!</definedName>
    <definedName name="_SOIC_40topside_gsm2" localSheetId="9">#REF!</definedName>
    <definedName name="_SOIC_40topside_gsm2" localSheetId="8">#REF!</definedName>
    <definedName name="_SOIC_40topside_gsm2" localSheetId="2">#REF!</definedName>
    <definedName name="_SOIC_40topside_gsm2" localSheetId="1">#REF!</definedName>
    <definedName name="_SOIC_40topside_gsm2">#REF!</definedName>
    <definedName name="_SOIC_48btmside_gsm1" localSheetId="14">#REF!</definedName>
    <definedName name="_SOIC_48btmside_gsm1" localSheetId="12">#REF!</definedName>
    <definedName name="_SOIC_48btmside_gsm1" localSheetId="9">#REF!</definedName>
    <definedName name="_SOIC_48btmside_gsm1" localSheetId="8">#REF!</definedName>
    <definedName name="_SOIC_48btmside_gsm1" localSheetId="2">#REF!</definedName>
    <definedName name="_SOIC_48btmside_gsm1" localSheetId="1">#REF!</definedName>
    <definedName name="_SOIC_48btmside_gsm1">#REF!</definedName>
    <definedName name="_SOIC_48btmside_gsm2" localSheetId="14">#REF!</definedName>
    <definedName name="_SOIC_48btmside_gsm2" localSheetId="12">#REF!</definedName>
    <definedName name="_SOIC_48btmside_gsm2" localSheetId="9">#REF!</definedName>
    <definedName name="_SOIC_48btmside_gsm2" localSheetId="8">#REF!</definedName>
    <definedName name="_SOIC_48btmside_gsm2" localSheetId="2">#REF!</definedName>
    <definedName name="_SOIC_48btmside_gsm2" localSheetId="1">#REF!</definedName>
    <definedName name="_SOIC_48btmside_gsm2">#REF!</definedName>
    <definedName name="_SOIC_48topside_gsm2" localSheetId="14">#REF!</definedName>
    <definedName name="_SOIC_48topside_gsm2" localSheetId="12">#REF!</definedName>
    <definedName name="_SOIC_48topside_gsm2" localSheetId="9">#REF!</definedName>
    <definedName name="_SOIC_48topside_gsm2" localSheetId="8">#REF!</definedName>
    <definedName name="_SOIC_48topside_gsm2" localSheetId="2">#REF!</definedName>
    <definedName name="_SOIC_48topside_gsm2" localSheetId="1">#REF!</definedName>
    <definedName name="_SOIC_48topside_gsm2">#REF!</definedName>
    <definedName name="_SOIC_8btmside_gsm1" localSheetId="14">#REF!</definedName>
    <definedName name="_SOIC_8btmside_gsm1" localSheetId="12">#REF!</definedName>
    <definedName name="_SOIC_8btmside_gsm1" localSheetId="9">#REF!</definedName>
    <definedName name="_SOIC_8btmside_gsm1" localSheetId="8">#REF!</definedName>
    <definedName name="_SOIC_8btmside_gsm1" localSheetId="2">#REF!</definedName>
    <definedName name="_SOIC_8btmside_gsm1" localSheetId="1">#REF!</definedName>
    <definedName name="_SOIC_8btmside_gsm1">#REF!</definedName>
    <definedName name="_SOIC_8btmside_gsm2" localSheetId="14">#REF!</definedName>
    <definedName name="_SOIC_8btmside_gsm2" localSheetId="12">#REF!</definedName>
    <definedName name="_SOIC_8btmside_gsm2" localSheetId="9">#REF!</definedName>
    <definedName name="_SOIC_8btmside_gsm2" localSheetId="8">#REF!</definedName>
    <definedName name="_SOIC_8btmside_gsm2" localSheetId="2">#REF!</definedName>
    <definedName name="_SOIC_8btmside_gsm2" localSheetId="1">#REF!</definedName>
    <definedName name="_SOIC_8btmside_gsm2">#REF!</definedName>
    <definedName name="_SOIC_8topside_gsm2" localSheetId="14">#REF!</definedName>
    <definedName name="_SOIC_8topside_gsm2" localSheetId="12">#REF!</definedName>
    <definedName name="_SOIC_8topside_gsm2" localSheetId="9">#REF!</definedName>
    <definedName name="_SOIC_8topside_gsm2" localSheetId="8">#REF!</definedName>
    <definedName name="_SOIC_8topside_gsm2" localSheetId="2">#REF!</definedName>
    <definedName name="_SOIC_8topside_gsm2" localSheetId="1">#REF!</definedName>
    <definedName name="_SOIC_8topside_gsm2">#REF!</definedName>
    <definedName name="_Sort" localSheetId="21" hidden="1">#REF!</definedName>
    <definedName name="_Sort" localSheetId="14" hidden="1">#REF!</definedName>
    <definedName name="_Sort" localSheetId="10" hidden="1">#REF!</definedName>
    <definedName name="_Sort" localSheetId="11" hidden="1">#REF!</definedName>
    <definedName name="_Sort" localSheetId="3" hidden="1">#REF!</definedName>
    <definedName name="_Sort" localSheetId="4" hidden="1">#REF!</definedName>
    <definedName name="_Sort" localSheetId="15" hidden="1">#REF!</definedName>
    <definedName name="_Sort" localSheetId="12" hidden="1">#REF!</definedName>
    <definedName name="_Sort" localSheetId="9" hidden="1">#REF!</definedName>
    <definedName name="_Sort" localSheetId="8" hidden="1">#REF!</definedName>
    <definedName name="_Sort" localSheetId="2" hidden="1">#REF!</definedName>
    <definedName name="_Sort" localSheetId="1" hidden="1">#REF!</definedName>
    <definedName name="_Sort" localSheetId="22" hidden="1">#REF!</definedName>
    <definedName name="_Sort" hidden="1">#REF!</definedName>
    <definedName name="_SORT1" localSheetId="21" hidden="1">#REF!</definedName>
    <definedName name="_SORT1" localSheetId="14" hidden="1">#REF!</definedName>
    <definedName name="_SORT1" localSheetId="10" hidden="1">#REF!</definedName>
    <definedName name="_SORT1" localSheetId="11" hidden="1">#REF!</definedName>
    <definedName name="_SORT1" localSheetId="3" hidden="1">#REF!</definedName>
    <definedName name="_SORT1" localSheetId="4" hidden="1">#REF!</definedName>
    <definedName name="_SORT1" localSheetId="15" hidden="1">#REF!</definedName>
    <definedName name="_SORT1" localSheetId="12" hidden="1">#REF!</definedName>
    <definedName name="_SORT1" localSheetId="9" hidden="1">#REF!</definedName>
    <definedName name="_SORT1" localSheetId="8" hidden="1">#REF!</definedName>
    <definedName name="_SORT1" localSheetId="2" hidden="1">#REF!</definedName>
    <definedName name="_SORT1" localSheetId="1" hidden="1">#REF!</definedName>
    <definedName name="_SORT1" localSheetId="22" hidden="1">#REF!</definedName>
    <definedName name="_SORT1" hidden="1">#REF!</definedName>
    <definedName name="_SOT_23btmside_gsm1" localSheetId="14">#REF!</definedName>
    <definedName name="_SOT_23btmside_gsm1" localSheetId="12">#REF!</definedName>
    <definedName name="_SOT_23btmside_gsm1" localSheetId="9">#REF!</definedName>
    <definedName name="_SOT_23btmside_gsm1" localSheetId="8">#REF!</definedName>
    <definedName name="_SOT_23btmside_gsm1" localSheetId="2">#REF!</definedName>
    <definedName name="_SOT_23btmside_gsm1" localSheetId="1">#REF!</definedName>
    <definedName name="_SOT_23btmside_gsm1">#REF!</definedName>
    <definedName name="_SOT_23btmside_gsm2" localSheetId="14">#REF!</definedName>
    <definedName name="_SOT_23btmside_gsm2" localSheetId="12">#REF!</definedName>
    <definedName name="_SOT_23btmside_gsm2" localSheetId="9">#REF!</definedName>
    <definedName name="_SOT_23btmside_gsm2" localSheetId="8">#REF!</definedName>
    <definedName name="_SOT_23btmside_gsm2" localSheetId="2">#REF!</definedName>
    <definedName name="_SOT_23btmside_gsm2" localSheetId="1">#REF!</definedName>
    <definedName name="_SOT_23btmside_gsm2">#REF!</definedName>
    <definedName name="_SOT_23topside_gsm2" localSheetId="14">#REF!</definedName>
    <definedName name="_SOT_23topside_gsm2" localSheetId="12">#REF!</definedName>
    <definedName name="_SOT_23topside_gsm2" localSheetId="9">#REF!</definedName>
    <definedName name="_SOT_23topside_gsm2" localSheetId="8">#REF!</definedName>
    <definedName name="_SOT_23topside_gsm2" localSheetId="2">#REF!</definedName>
    <definedName name="_SOT_23topside_gsm2" localSheetId="1">#REF!</definedName>
    <definedName name="_SOT_23topside_gsm2">#REF!</definedName>
    <definedName name="_SOT_89btmside_gsm1" localSheetId="14">#REF!</definedName>
    <definedName name="_SOT_89btmside_gsm1" localSheetId="12">#REF!</definedName>
    <definedName name="_SOT_89btmside_gsm1" localSheetId="9">#REF!</definedName>
    <definedName name="_SOT_89btmside_gsm1" localSheetId="8">#REF!</definedName>
    <definedName name="_SOT_89btmside_gsm1" localSheetId="2">#REF!</definedName>
    <definedName name="_SOT_89btmside_gsm1" localSheetId="1">#REF!</definedName>
    <definedName name="_SOT_89btmside_gsm1">#REF!</definedName>
    <definedName name="_SOT_89btmside_gsm2" localSheetId="14">#REF!</definedName>
    <definedName name="_SOT_89btmside_gsm2" localSheetId="12">#REF!</definedName>
    <definedName name="_SOT_89btmside_gsm2" localSheetId="9">#REF!</definedName>
    <definedName name="_SOT_89btmside_gsm2" localSheetId="8">#REF!</definedName>
    <definedName name="_SOT_89btmside_gsm2" localSheetId="2">#REF!</definedName>
    <definedName name="_SOT_89btmside_gsm2" localSheetId="1">#REF!</definedName>
    <definedName name="_SOT_89btmside_gsm2">#REF!</definedName>
    <definedName name="_SOT_89topside_gsm2" localSheetId="14">#REF!</definedName>
    <definedName name="_SOT_89topside_gsm2" localSheetId="12">#REF!</definedName>
    <definedName name="_SOT_89topside_gsm2" localSheetId="9">#REF!</definedName>
    <definedName name="_SOT_89topside_gsm2" localSheetId="8">#REF!</definedName>
    <definedName name="_SOT_89topside_gsm2" localSheetId="2">#REF!</definedName>
    <definedName name="_SOT_89topside_gsm2" localSheetId="1">#REF!</definedName>
    <definedName name="_SOT_89topside_gsm2">#REF!</definedName>
    <definedName name="_sp2" localSheetId="14">#REF!</definedName>
    <definedName name="_sp2" localSheetId="12">#REF!</definedName>
    <definedName name="_sp2" localSheetId="9">#REF!</definedName>
    <definedName name="_sp2" localSheetId="8">#REF!</definedName>
    <definedName name="_sp2" localSheetId="2">#REF!</definedName>
    <definedName name="_sp2" localSheetId="1">#REF!</definedName>
    <definedName name="_sp2">#REF!</definedName>
    <definedName name="_SP3" localSheetId="14">#REF!</definedName>
    <definedName name="_SP3" localSheetId="12">#REF!</definedName>
    <definedName name="_SP3" localSheetId="9">#REF!</definedName>
    <definedName name="_SP3" localSheetId="8">#REF!</definedName>
    <definedName name="_SP3" localSheetId="2">#REF!</definedName>
    <definedName name="_SP3" localSheetId="1">#REF!</definedName>
    <definedName name="_SP3">#REF!</definedName>
    <definedName name="_Spectrum" localSheetId="14">#REF!</definedName>
    <definedName name="_Spectrum" localSheetId="12">#REF!</definedName>
    <definedName name="_Spectrum" localSheetId="9">#REF!</definedName>
    <definedName name="_Spectrum" localSheetId="8">#REF!</definedName>
    <definedName name="_Spectrum" localSheetId="2">#REF!</definedName>
    <definedName name="_Spectrum" localSheetId="1">#REF!</definedName>
    <definedName name="_Spectrum">#REF!</definedName>
    <definedName name="_SSOP_24btmside_gsm1" localSheetId="14">#REF!</definedName>
    <definedName name="_SSOP_24btmside_gsm1" localSheetId="12">#REF!</definedName>
    <definedName name="_SSOP_24btmside_gsm1" localSheetId="9">#REF!</definedName>
    <definedName name="_SSOP_24btmside_gsm1" localSheetId="8">#REF!</definedName>
    <definedName name="_SSOP_24btmside_gsm1" localSheetId="2">#REF!</definedName>
    <definedName name="_SSOP_24btmside_gsm1" localSheetId="1">#REF!</definedName>
    <definedName name="_SSOP_24btmside_gsm1">#REF!</definedName>
    <definedName name="_SSOP_24btmside_gsm2" localSheetId="14">#REF!</definedName>
    <definedName name="_SSOP_24btmside_gsm2" localSheetId="12">#REF!</definedName>
    <definedName name="_SSOP_24btmside_gsm2" localSheetId="9">#REF!</definedName>
    <definedName name="_SSOP_24btmside_gsm2" localSheetId="8">#REF!</definedName>
    <definedName name="_SSOP_24btmside_gsm2" localSheetId="2">#REF!</definedName>
    <definedName name="_SSOP_24btmside_gsm2" localSheetId="1">#REF!</definedName>
    <definedName name="_SSOP_24btmside_gsm2">#REF!</definedName>
    <definedName name="_SSOP_24topside_gsm2" localSheetId="14">#REF!</definedName>
    <definedName name="_SSOP_24topside_gsm2" localSheetId="12">#REF!</definedName>
    <definedName name="_SSOP_24topside_gsm2" localSheetId="9">#REF!</definedName>
    <definedName name="_SSOP_24topside_gsm2" localSheetId="8">#REF!</definedName>
    <definedName name="_SSOP_24topside_gsm2" localSheetId="2">#REF!</definedName>
    <definedName name="_SSOP_24topside_gsm2" localSheetId="1">#REF!</definedName>
    <definedName name="_SSOP_24topside_gsm2">#REF!</definedName>
    <definedName name="_STD1" localSheetId="14">#REF!</definedName>
    <definedName name="_STD1" localSheetId="12">#REF!</definedName>
    <definedName name="_STD1" localSheetId="9">#REF!</definedName>
    <definedName name="_STD1" localSheetId="8">#REF!</definedName>
    <definedName name="_STD1" localSheetId="2">#REF!</definedName>
    <definedName name="_STD1" localSheetId="1">#REF!</definedName>
    <definedName name="_STD1">#REF!</definedName>
    <definedName name="_sub1" localSheetId="14">#REF!</definedName>
    <definedName name="_sub1" localSheetId="12">#REF!</definedName>
    <definedName name="_sub1" localSheetId="9">#REF!</definedName>
    <definedName name="_sub1" localSheetId="8">#REF!</definedName>
    <definedName name="_sub1" localSheetId="2">#REF!</definedName>
    <definedName name="_sub1" localSheetId="1">#REF!</definedName>
    <definedName name="_sub1">#REF!</definedName>
    <definedName name="_sub2" localSheetId="14">#REF!</definedName>
    <definedName name="_sub2" localSheetId="12">#REF!</definedName>
    <definedName name="_sub2" localSheetId="9">#REF!</definedName>
    <definedName name="_sub2" localSheetId="8">#REF!</definedName>
    <definedName name="_sub2" localSheetId="2">#REF!</definedName>
    <definedName name="_sub2" localSheetId="1">#REF!</definedName>
    <definedName name="_sub2">#REF!</definedName>
    <definedName name="_Sub3" localSheetId="14">#REF!</definedName>
    <definedName name="_Sub3" localSheetId="12">#REF!</definedName>
    <definedName name="_Sub3" localSheetId="9">#REF!</definedName>
    <definedName name="_Sub3" localSheetId="8">#REF!</definedName>
    <definedName name="_Sub3" localSheetId="2">#REF!</definedName>
    <definedName name="_Sub3" localSheetId="1">#REF!</definedName>
    <definedName name="_Sub3">#REF!</definedName>
    <definedName name="_Sub4" localSheetId="14">#REF!</definedName>
    <definedName name="_Sub4" localSheetId="12">#REF!</definedName>
    <definedName name="_Sub4" localSheetId="9">#REF!</definedName>
    <definedName name="_Sub4" localSheetId="8">#REF!</definedName>
    <definedName name="_Sub4" localSheetId="2">#REF!</definedName>
    <definedName name="_Sub4" localSheetId="1">#REF!</definedName>
    <definedName name="_Sub4">#REF!</definedName>
    <definedName name="_Sub5" localSheetId="14">#REF!</definedName>
    <definedName name="_Sub5" localSheetId="12">#REF!</definedName>
    <definedName name="_Sub5" localSheetId="9">#REF!</definedName>
    <definedName name="_Sub5" localSheetId="8">#REF!</definedName>
    <definedName name="_Sub5" localSheetId="2">#REF!</definedName>
    <definedName name="_Sub5" localSheetId="1">#REF!</definedName>
    <definedName name="_Sub5">#REF!</definedName>
    <definedName name="_Sub6" localSheetId="14">#REF!</definedName>
    <definedName name="_Sub6" localSheetId="12">#REF!</definedName>
    <definedName name="_Sub6" localSheetId="9">#REF!</definedName>
    <definedName name="_Sub6" localSheetId="8">#REF!</definedName>
    <definedName name="_Sub6" localSheetId="2">#REF!</definedName>
    <definedName name="_Sub6" localSheetId="1">#REF!</definedName>
    <definedName name="_Sub6">#REF!</definedName>
    <definedName name="_T_SOP44topside_gsm2" localSheetId="14">#REF!</definedName>
    <definedName name="_T_SOP44topside_gsm2" localSheetId="12">#REF!</definedName>
    <definedName name="_T_SOP44topside_gsm2" localSheetId="9">#REF!</definedName>
    <definedName name="_T_SOP44topside_gsm2" localSheetId="8">#REF!</definedName>
    <definedName name="_T_SOP44topside_gsm2" localSheetId="2">#REF!</definedName>
    <definedName name="_T_SOP44topside_gsm2" localSheetId="1">#REF!</definedName>
    <definedName name="_T_SOP44topside_gsm2">#REF!</definedName>
    <definedName name="_T1" localSheetId="14">#REF!</definedName>
    <definedName name="_T1" localSheetId="12">#REF!</definedName>
    <definedName name="_T1" localSheetId="9">#REF!</definedName>
    <definedName name="_T1" localSheetId="8">#REF!</definedName>
    <definedName name="_T1" localSheetId="2">#REF!</definedName>
    <definedName name="_T1" localSheetId="1">#REF!</definedName>
    <definedName name="_T1">#REF!</definedName>
    <definedName name="_tab1" localSheetId="14">#REF!</definedName>
    <definedName name="_tab1" localSheetId="12">#REF!</definedName>
    <definedName name="_tab1" localSheetId="9">#REF!</definedName>
    <definedName name="_tab1" localSheetId="8">#REF!</definedName>
    <definedName name="_tab1" localSheetId="2">#REF!</definedName>
    <definedName name="_tab1" localSheetId="1">#REF!</definedName>
    <definedName name="_tab1">#REF!</definedName>
    <definedName name="_tab2" localSheetId="14">#REF!</definedName>
    <definedName name="_tab2" localSheetId="12">#REF!</definedName>
    <definedName name="_tab2" localSheetId="9">#REF!</definedName>
    <definedName name="_tab2" localSheetId="8">#REF!</definedName>
    <definedName name="_tab2" localSheetId="2">#REF!</definedName>
    <definedName name="_tab2" localSheetId="1">#REF!</definedName>
    <definedName name="_tab2">#REF!</definedName>
    <definedName name="_tab3" localSheetId="14">#REF!</definedName>
    <definedName name="_tab3" localSheetId="12">#REF!</definedName>
    <definedName name="_tab3" localSheetId="9">#REF!</definedName>
    <definedName name="_tab3" localSheetId="8">#REF!</definedName>
    <definedName name="_tab3" localSheetId="2">#REF!</definedName>
    <definedName name="_tab3" localSheetId="1">#REF!</definedName>
    <definedName name="_tab3">#REF!</definedName>
    <definedName name="_tab4" localSheetId="14">#REF!</definedName>
    <definedName name="_tab4" localSheetId="12">#REF!</definedName>
    <definedName name="_tab4" localSheetId="9">#REF!</definedName>
    <definedName name="_tab4" localSheetId="8">#REF!</definedName>
    <definedName name="_tab4" localSheetId="2">#REF!</definedName>
    <definedName name="_tab4" localSheetId="1">#REF!</definedName>
    <definedName name="_tab4">#REF!</definedName>
    <definedName name="_tab5" localSheetId="14">#REF!</definedName>
    <definedName name="_tab5" localSheetId="12">#REF!</definedName>
    <definedName name="_tab5" localSheetId="9">#REF!</definedName>
    <definedName name="_tab5" localSheetId="8">#REF!</definedName>
    <definedName name="_tab5" localSheetId="2">#REF!</definedName>
    <definedName name="_tab5" localSheetId="1">#REF!</definedName>
    <definedName name="_tab5">#REF!</definedName>
    <definedName name="_tab6" localSheetId="14">#REF!</definedName>
    <definedName name="_tab6" localSheetId="12">#REF!</definedName>
    <definedName name="_tab6" localSheetId="9">#REF!</definedName>
    <definedName name="_tab6" localSheetId="8">#REF!</definedName>
    <definedName name="_tab6" localSheetId="2">#REF!</definedName>
    <definedName name="_tab6" localSheetId="1">#REF!</definedName>
    <definedName name="_tab6">#REF!</definedName>
    <definedName name="_TANT_Abtmside_chipshooter2" localSheetId="14">#REF!</definedName>
    <definedName name="_TANT_Abtmside_chipshooter2" localSheetId="12">#REF!</definedName>
    <definedName name="_TANT_Abtmside_chipshooter2" localSheetId="9">#REF!</definedName>
    <definedName name="_TANT_Abtmside_chipshooter2" localSheetId="8">#REF!</definedName>
    <definedName name="_TANT_Abtmside_chipshooter2" localSheetId="2">#REF!</definedName>
    <definedName name="_TANT_Abtmside_chipshooter2" localSheetId="1">#REF!</definedName>
    <definedName name="_TANT_Abtmside_chipshooter2">#REF!</definedName>
    <definedName name="_TANT_Atopside_chipshooter2" localSheetId="14">#REF!</definedName>
    <definedName name="_TANT_Atopside_chipshooter2" localSheetId="12">#REF!</definedName>
    <definedName name="_TANT_Atopside_chipshooter2" localSheetId="9">#REF!</definedName>
    <definedName name="_TANT_Atopside_chipshooter2" localSheetId="8">#REF!</definedName>
    <definedName name="_TANT_Atopside_chipshooter2" localSheetId="2">#REF!</definedName>
    <definedName name="_TANT_Atopside_chipshooter2" localSheetId="1">#REF!</definedName>
    <definedName name="_TANT_Atopside_chipshooter2">#REF!</definedName>
    <definedName name="_TANT_B_C_Dbtmside_chipshooter2" localSheetId="14">#REF!</definedName>
    <definedName name="_TANT_B_C_Dbtmside_chipshooter2" localSheetId="12">#REF!</definedName>
    <definedName name="_TANT_B_C_Dbtmside_chipshooter2" localSheetId="9">#REF!</definedName>
    <definedName name="_TANT_B_C_Dbtmside_chipshooter2" localSheetId="8">#REF!</definedName>
    <definedName name="_TANT_B_C_Dbtmside_chipshooter2" localSheetId="2">#REF!</definedName>
    <definedName name="_TANT_B_C_Dbtmside_chipshooter2" localSheetId="1">#REF!</definedName>
    <definedName name="_TANT_B_C_Dbtmside_chipshooter2">#REF!</definedName>
    <definedName name="_TANT_B_C_Dtopside_chipshooter2" localSheetId="14">#REF!</definedName>
    <definedName name="_TANT_B_C_Dtopside_chipshooter2" localSheetId="12">#REF!</definedName>
    <definedName name="_TANT_B_C_Dtopside_chipshooter2" localSheetId="9">#REF!</definedName>
    <definedName name="_TANT_B_C_Dtopside_chipshooter2" localSheetId="8">#REF!</definedName>
    <definedName name="_TANT_B_C_Dtopside_chipshooter2" localSheetId="2">#REF!</definedName>
    <definedName name="_TANT_B_C_Dtopside_chipshooter2" localSheetId="1">#REF!</definedName>
    <definedName name="_TANT_B_C_Dtopside_chipshooter2">#REF!</definedName>
    <definedName name="_TANT_Ebtmside_chipshooter2" localSheetId="14">#REF!</definedName>
    <definedName name="_TANT_Ebtmside_chipshooter2" localSheetId="12">#REF!</definedName>
    <definedName name="_TANT_Ebtmside_chipshooter2" localSheetId="9">#REF!</definedName>
    <definedName name="_TANT_Ebtmside_chipshooter2" localSheetId="8">#REF!</definedName>
    <definedName name="_TANT_Ebtmside_chipshooter2" localSheetId="2">#REF!</definedName>
    <definedName name="_TANT_Ebtmside_chipshooter2" localSheetId="1">#REF!</definedName>
    <definedName name="_TANT_Ebtmside_chipshooter2">#REF!</definedName>
    <definedName name="_TANT_Etopside_chipshooter2" localSheetId="14">#REF!</definedName>
    <definedName name="_TANT_Etopside_chipshooter2" localSheetId="12">#REF!</definedName>
    <definedName name="_TANT_Etopside_chipshooter2" localSheetId="9">#REF!</definedName>
    <definedName name="_TANT_Etopside_chipshooter2" localSheetId="8">#REF!</definedName>
    <definedName name="_TANT_Etopside_chipshooter2" localSheetId="2">#REF!</definedName>
    <definedName name="_TANT_Etopside_chipshooter2" localSheetId="1">#REF!</definedName>
    <definedName name="_TANT_Etopside_chipshooter2">#REF!</definedName>
    <definedName name="_TANTbtmside_gsm1" localSheetId="14">#REF!</definedName>
    <definedName name="_TANTbtmside_gsm1" localSheetId="12">#REF!</definedName>
    <definedName name="_TANTbtmside_gsm1" localSheetId="9">#REF!</definedName>
    <definedName name="_TANTbtmside_gsm1" localSheetId="8">#REF!</definedName>
    <definedName name="_TANTbtmside_gsm1" localSheetId="2">#REF!</definedName>
    <definedName name="_TANTbtmside_gsm1" localSheetId="1">#REF!</definedName>
    <definedName name="_TANTbtmside_gsm1">#REF!</definedName>
    <definedName name="_TANTbtmside_gsm2" localSheetId="14">#REF!</definedName>
    <definedName name="_TANTbtmside_gsm2" localSheetId="12">#REF!</definedName>
    <definedName name="_TANTbtmside_gsm2" localSheetId="9">#REF!</definedName>
    <definedName name="_TANTbtmside_gsm2" localSheetId="8">#REF!</definedName>
    <definedName name="_TANTbtmside_gsm2" localSheetId="2">#REF!</definedName>
    <definedName name="_TANTbtmside_gsm2" localSheetId="1">#REF!</definedName>
    <definedName name="_TANTbtmside_gsm2">#REF!</definedName>
    <definedName name="_TANTtopside_gsm2" localSheetId="14">#REF!</definedName>
    <definedName name="_TANTtopside_gsm2" localSheetId="12">#REF!</definedName>
    <definedName name="_TANTtopside_gsm2" localSheetId="9">#REF!</definedName>
    <definedName name="_TANTtopside_gsm2" localSheetId="8">#REF!</definedName>
    <definedName name="_TANTtopside_gsm2" localSheetId="2">#REF!</definedName>
    <definedName name="_TANTtopside_gsm2" localSheetId="1">#REF!</definedName>
    <definedName name="_TANTtopside_gsm2">#REF!</definedName>
    <definedName name="_tc1" localSheetId="14">#REF!</definedName>
    <definedName name="_tc1" localSheetId="12">#REF!</definedName>
    <definedName name="_tc1" localSheetId="9">#REF!</definedName>
    <definedName name="_tc1" localSheetId="8">#REF!</definedName>
    <definedName name="_tc1" localSheetId="2">#REF!</definedName>
    <definedName name="_tc1" localSheetId="1">#REF!</definedName>
    <definedName name="_tc1">#REF!</definedName>
    <definedName name="_tc2" localSheetId="14">#REF!</definedName>
    <definedName name="_tc2" localSheetId="12">#REF!</definedName>
    <definedName name="_tc2" localSheetId="9">#REF!</definedName>
    <definedName name="_tc2" localSheetId="8">#REF!</definedName>
    <definedName name="_tc2" localSheetId="2">#REF!</definedName>
    <definedName name="_tc2" localSheetId="1">#REF!</definedName>
    <definedName name="_tc2">#REF!</definedName>
    <definedName name="_tc3" localSheetId="14">#REF!</definedName>
    <definedName name="_tc3" localSheetId="12">#REF!</definedName>
    <definedName name="_tc3" localSheetId="9">#REF!</definedName>
    <definedName name="_tc3" localSheetId="8">#REF!</definedName>
    <definedName name="_tc3" localSheetId="2">#REF!</definedName>
    <definedName name="_tc3" localSheetId="1">#REF!</definedName>
    <definedName name="_tc3">#REF!</definedName>
    <definedName name="_tc4" localSheetId="14">#REF!</definedName>
    <definedName name="_tc4" localSheetId="12">#REF!</definedName>
    <definedName name="_tc4" localSheetId="9">#REF!</definedName>
    <definedName name="_tc4" localSheetId="8">#REF!</definedName>
    <definedName name="_tc4" localSheetId="2">#REF!</definedName>
    <definedName name="_tc4" localSheetId="1">#REF!</definedName>
    <definedName name="_tc4">#REF!</definedName>
    <definedName name="_tc5" localSheetId="14">#REF!</definedName>
    <definedName name="_tc5" localSheetId="12">#REF!</definedName>
    <definedName name="_tc5" localSheetId="9">#REF!</definedName>
    <definedName name="_tc5" localSheetId="8">#REF!</definedName>
    <definedName name="_tc5" localSheetId="2">#REF!</definedName>
    <definedName name="_tc5" localSheetId="1">#REF!</definedName>
    <definedName name="_tc5">#REF!</definedName>
    <definedName name="_TM1" localSheetId="14">#REF!</definedName>
    <definedName name="_TM1" localSheetId="12">#REF!</definedName>
    <definedName name="_TM1" localSheetId="9">#REF!</definedName>
    <definedName name="_TM1" localSheetId="8">#REF!</definedName>
    <definedName name="_TM1" localSheetId="2">#REF!</definedName>
    <definedName name="_TM1" localSheetId="1">#REF!</definedName>
    <definedName name="_TM1">#REF!</definedName>
    <definedName name="_TM10" localSheetId="14">#REF!</definedName>
    <definedName name="_TM10" localSheetId="12">#REF!</definedName>
    <definedName name="_TM10" localSheetId="9">#REF!</definedName>
    <definedName name="_TM10" localSheetId="8">#REF!</definedName>
    <definedName name="_TM10" localSheetId="2">#REF!</definedName>
    <definedName name="_TM10" localSheetId="1">#REF!</definedName>
    <definedName name="_TM10">#REF!</definedName>
    <definedName name="_TM11" localSheetId="14">#REF!</definedName>
    <definedName name="_TM11" localSheetId="12">#REF!</definedName>
    <definedName name="_TM11" localSheetId="9">#REF!</definedName>
    <definedName name="_TM11" localSheetId="8">#REF!</definedName>
    <definedName name="_TM11" localSheetId="2">#REF!</definedName>
    <definedName name="_TM11" localSheetId="1">#REF!</definedName>
    <definedName name="_TM11">#REF!</definedName>
    <definedName name="_TM2" localSheetId="14">#REF!</definedName>
    <definedName name="_TM2" localSheetId="12">#REF!</definedName>
    <definedName name="_TM2" localSheetId="9">#REF!</definedName>
    <definedName name="_TM2" localSheetId="8">#REF!</definedName>
    <definedName name="_TM2" localSheetId="2">#REF!</definedName>
    <definedName name="_TM2" localSheetId="1">#REF!</definedName>
    <definedName name="_TM2">#REF!</definedName>
    <definedName name="_TM3" localSheetId="14">#REF!</definedName>
    <definedName name="_TM3" localSheetId="12">#REF!</definedName>
    <definedName name="_TM3" localSheetId="9">#REF!</definedName>
    <definedName name="_TM3" localSheetId="8">#REF!</definedName>
    <definedName name="_TM3" localSheetId="2">#REF!</definedName>
    <definedName name="_TM3" localSheetId="1">#REF!</definedName>
    <definedName name="_TM3">#REF!</definedName>
    <definedName name="_TM4" localSheetId="14">#REF!</definedName>
    <definedName name="_TM4" localSheetId="12">#REF!</definedName>
    <definedName name="_TM4" localSheetId="9">#REF!</definedName>
    <definedName name="_TM4" localSheetId="8">#REF!</definedName>
    <definedName name="_TM4" localSheetId="2">#REF!</definedName>
    <definedName name="_TM4" localSheetId="1">#REF!</definedName>
    <definedName name="_TM4">#REF!</definedName>
    <definedName name="_TM44" localSheetId="14">#REF!</definedName>
    <definedName name="_TM44" localSheetId="12">#REF!</definedName>
    <definedName name="_TM44" localSheetId="9">#REF!</definedName>
    <definedName name="_TM44" localSheetId="8">#REF!</definedName>
    <definedName name="_TM44" localSheetId="2">#REF!</definedName>
    <definedName name="_TM44" localSheetId="1">#REF!</definedName>
    <definedName name="_TM44">#REF!</definedName>
    <definedName name="_TM5" localSheetId="14">#REF!</definedName>
    <definedName name="_TM5" localSheetId="12">#REF!</definedName>
    <definedName name="_TM5" localSheetId="9">#REF!</definedName>
    <definedName name="_TM5" localSheetId="8">#REF!</definedName>
    <definedName name="_TM5" localSheetId="2">#REF!</definedName>
    <definedName name="_TM5" localSheetId="1">#REF!</definedName>
    <definedName name="_TM5">#REF!</definedName>
    <definedName name="_TM6" localSheetId="14">#REF!</definedName>
    <definedName name="_TM6" localSheetId="12">#REF!</definedName>
    <definedName name="_TM6" localSheetId="9">#REF!</definedName>
    <definedName name="_TM6" localSheetId="8">#REF!</definedName>
    <definedName name="_TM6" localSheetId="2">#REF!</definedName>
    <definedName name="_TM6" localSheetId="1">#REF!</definedName>
    <definedName name="_TM6">#REF!</definedName>
    <definedName name="_TM7" localSheetId="14">#REF!</definedName>
    <definedName name="_TM7" localSheetId="12">#REF!</definedName>
    <definedName name="_TM7" localSheetId="9">#REF!</definedName>
    <definedName name="_TM7" localSheetId="8">#REF!</definedName>
    <definedName name="_TM7" localSheetId="2">#REF!</definedName>
    <definedName name="_TM7" localSheetId="1">#REF!</definedName>
    <definedName name="_TM7">#REF!</definedName>
    <definedName name="_TM8" localSheetId="14">#REF!</definedName>
    <definedName name="_TM8" localSheetId="12">#REF!</definedName>
    <definedName name="_TM8" localSheetId="9">#REF!</definedName>
    <definedName name="_TM8" localSheetId="8">#REF!</definedName>
    <definedName name="_TM8" localSheetId="2">#REF!</definedName>
    <definedName name="_TM8" localSheetId="1">#REF!</definedName>
    <definedName name="_TM8">#REF!</definedName>
    <definedName name="_TM9" localSheetId="14">#REF!</definedName>
    <definedName name="_TM9" localSheetId="12">#REF!</definedName>
    <definedName name="_TM9" localSheetId="9">#REF!</definedName>
    <definedName name="_TM9" localSheetId="8">#REF!</definedName>
    <definedName name="_TM9" localSheetId="2">#REF!</definedName>
    <definedName name="_TM9" localSheetId="1">#REF!</definedName>
    <definedName name="_TM9">#REF!</definedName>
    <definedName name="_Toc150119701_1" localSheetId="14">#REF!</definedName>
    <definedName name="_Toc150119701_1" localSheetId="12">#REF!</definedName>
    <definedName name="_Toc150119701_1" localSheetId="9">#REF!</definedName>
    <definedName name="_Toc150119701_1" localSheetId="8">#REF!</definedName>
    <definedName name="_Toc150119701_1" localSheetId="2">#REF!</definedName>
    <definedName name="_Toc150119701_1" localSheetId="1">#REF!</definedName>
    <definedName name="_Toc150119701_1">#REF!</definedName>
    <definedName name="_TT7" localSheetId="14">#REF!</definedName>
    <definedName name="_TT7" localSheetId="12">#REF!</definedName>
    <definedName name="_TT7" localSheetId="9">#REF!</definedName>
    <definedName name="_TT7" localSheetId="8">#REF!</definedName>
    <definedName name="_TT7" localSheetId="2">#REF!</definedName>
    <definedName name="_TT7" localSheetId="1">#REF!</definedName>
    <definedName name="_TT7">#REF!</definedName>
    <definedName name="_TW1" localSheetId="14">#REF!</definedName>
    <definedName name="_TW1" localSheetId="12">#REF!</definedName>
    <definedName name="_TW1" localSheetId="9">#REF!</definedName>
    <definedName name="_TW1" localSheetId="8">#REF!</definedName>
    <definedName name="_TW1" localSheetId="2">#REF!</definedName>
    <definedName name="_TW1" localSheetId="1">#REF!</definedName>
    <definedName name="_TW1">#REF!</definedName>
    <definedName name="_U2313">#N/A</definedName>
    <definedName name="_UM1" localSheetId="12">#REF!</definedName>
    <definedName name="_UM1" localSheetId="9">#REF!</definedName>
    <definedName name="_UM1" localSheetId="8">#REF!</definedName>
    <definedName name="_UM1" localSheetId="2">#REF!</definedName>
    <definedName name="_UM1" localSheetId="1">#REF!</definedName>
    <definedName name="_UM1">#REF!</definedName>
    <definedName name="_UM5" localSheetId="12">#REF!</definedName>
    <definedName name="_UM5" localSheetId="9">#REF!</definedName>
    <definedName name="_UM5" localSheetId="8">#REF!</definedName>
    <definedName name="_UM5" localSheetId="2">#REF!</definedName>
    <definedName name="_UM5" localSheetId="1">#REF!</definedName>
    <definedName name="_UM5">#REF!</definedName>
    <definedName name="_US3"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US3"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US3"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US3"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US3"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US3"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US3"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US3"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US3"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_usd2" localSheetId="14">#REF!</definedName>
    <definedName name="_usd2" localSheetId="12">#REF!</definedName>
    <definedName name="_usd2" localSheetId="9">#REF!</definedName>
    <definedName name="_usd2" localSheetId="8">#REF!</definedName>
    <definedName name="_usd2" localSheetId="2">#REF!</definedName>
    <definedName name="_usd2" localSheetId="1">#REF!</definedName>
    <definedName name="_usd2">#REF!</definedName>
    <definedName name="_VL40" localSheetId="14">#REF!</definedName>
    <definedName name="_VL40" localSheetId="12">#REF!</definedName>
    <definedName name="_VL40" localSheetId="9">#REF!</definedName>
    <definedName name="_VL40" localSheetId="8">#REF!</definedName>
    <definedName name="_VL40" localSheetId="2">#REF!</definedName>
    <definedName name="_VL40" localSheetId="1">#REF!</definedName>
    <definedName name="_VL40">#REF!</definedName>
    <definedName name="_W1" localSheetId="14">#REF!</definedName>
    <definedName name="_W1" localSheetId="12">#REF!</definedName>
    <definedName name="_W1" localSheetId="9">#REF!</definedName>
    <definedName name="_W1" localSheetId="8">#REF!</definedName>
    <definedName name="_W1" localSheetId="2">#REF!</definedName>
    <definedName name="_W1" localSheetId="1">#REF!</definedName>
    <definedName name="_W1">#REF!</definedName>
    <definedName name="_w32" localSheetId="2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2" localSheetId="1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2"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2"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2" localSheetId="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2" localSheetId="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2" localSheetId="15"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2" localSheetId="1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2"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2" localSheetId="8"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2"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2" localSheetId="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2" localSheetId="2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3" localSheetId="21" hidden="1">{"whole",#N/A,FALSE,"Gen_Dist_Act_Bud";"whole",#N/A,FALSE,"Gen_Dist_T3months";"whole",#N/A,FALSE,"GD_PerP";"whole",#N/A,FALSE,"HR Dist'n"}</definedName>
    <definedName name="_w33" localSheetId="14" hidden="1">{"whole",#N/A,FALSE,"Gen_Dist_Act_Bud";"whole",#N/A,FALSE,"Gen_Dist_T3months";"whole",#N/A,FALSE,"GD_PerP";"whole",#N/A,FALSE,"HR Dist'n"}</definedName>
    <definedName name="_w33" localSheetId="10" hidden="1">{"whole",#N/A,FALSE,"Gen_Dist_Act_Bud";"whole",#N/A,FALSE,"Gen_Dist_T3months";"whole",#N/A,FALSE,"GD_PerP";"whole",#N/A,FALSE,"HR Dist'n"}</definedName>
    <definedName name="_w33" localSheetId="11" hidden="1">{"whole",#N/A,FALSE,"Gen_Dist_Act_Bud";"whole",#N/A,FALSE,"Gen_Dist_T3months";"whole",#N/A,FALSE,"GD_PerP";"whole",#N/A,FALSE,"HR Dist'n"}</definedName>
    <definedName name="_w33" localSheetId="3" hidden="1">{"whole",#N/A,FALSE,"Gen_Dist_Act_Bud";"whole",#N/A,FALSE,"Gen_Dist_T3months";"whole",#N/A,FALSE,"GD_PerP";"whole",#N/A,FALSE,"HR Dist'n"}</definedName>
    <definedName name="_w33" localSheetId="4" hidden="1">{"whole",#N/A,FALSE,"Gen_Dist_Act_Bud";"whole",#N/A,FALSE,"Gen_Dist_T3months";"whole",#N/A,FALSE,"GD_PerP";"whole",#N/A,FALSE,"HR Dist'n"}</definedName>
    <definedName name="_w33" localSheetId="15" hidden="1">{"whole",#N/A,FALSE,"Gen_Dist_Act_Bud";"whole",#N/A,FALSE,"Gen_Dist_T3months";"whole",#N/A,FALSE,"GD_PerP";"whole",#N/A,FALSE,"HR Dist'n"}</definedName>
    <definedName name="_w33" localSheetId="12" hidden="1">{"whole",#N/A,FALSE,"Gen_Dist_Act_Bud";"whole",#N/A,FALSE,"Gen_Dist_T3months";"whole",#N/A,FALSE,"GD_PerP";"whole",#N/A,FALSE,"HR Dist'n"}</definedName>
    <definedName name="_w33" localSheetId="9" hidden="1">{"whole",#N/A,FALSE,"Gen_Dist_Act_Bud";"whole",#N/A,FALSE,"Gen_Dist_T3months";"whole",#N/A,FALSE,"GD_PerP";"whole",#N/A,FALSE,"HR Dist'n"}</definedName>
    <definedName name="_w33" localSheetId="8" hidden="1">{"whole",#N/A,FALSE,"Gen_Dist_Act_Bud";"whole",#N/A,FALSE,"Gen_Dist_T3months";"whole",#N/A,FALSE,"GD_PerP";"whole",#N/A,FALSE,"HR Dist'n"}</definedName>
    <definedName name="_w33" localSheetId="2" hidden="1">{"whole",#N/A,FALSE,"Gen_Dist_Act_Bud";"whole",#N/A,FALSE,"Gen_Dist_T3months";"whole",#N/A,FALSE,"GD_PerP";"whole",#N/A,FALSE,"HR Dist'n"}</definedName>
    <definedName name="_w33" localSheetId="1" hidden="1">{"whole",#N/A,FALSE,"Gen_Dist_Act_Bud";"whole",#N/A,FALSE,"Gen_Dist_T3months";"whole",#N/A,FALSE,"GD_PerP";"whole",#N/A,FALSE,"HR Dist'n"}</definedName>
    <definedName name="_w33" localSheetId="22" hidden="1">{"whole",#N/A,FALSE,"Gen_Dist_Act_Bud";"whole",#N/A,FALSE,"Gen_Dist_T3months";"whole",#N/A,FALSE,"GD_PerP";"whole",#N/A,FALSE,"HR Dist'n"}</definedName>
    <definedName name="_w33" hidden="1">{"whole",#N/A,FALSE,"Gen_Dist_Act_Bud";"whole",#N/A,FALSE,"Gen_Dist_T3months";"whole",#N/A,FALSE,"GD_PerP";"whole",#N/A,FALSE,"HR Dist'n"}</definedName>
    <definedName name="_w98" localSheetId="14">#REF!</definedName>
    <definedName name="_w98" localSheetId="12">#REF!</definedName>
    <definedName name="_w98" localSheetId="9">#REF!</definedName>
    <definedName name="_w98" localSheetId="8">#REF!</definedName>
    <definedName name="_w98" localSheetId="2">#REF!</definedName>
    <definedName name="_w98" localSheetId="1">#REF!</definedName>
    <definedName name="_w98">#REF!</definedName>
    <definedName name="_WAS1" localSheetId="14">#REF!</definedName>
    <definedName name="_WAS1" localSheetId="12">#REF!</definedName>
    <definedName name="_WAS1" localSheetId="9">#REF!</definedName>
    <definedName name="_WAS1" localSheetId="8">#REF!</definedName>
    <definedName name="_WAS1" localSheetId="2">#REF!</definedName>
    <definedName name="_WAS1" localSheetId="1">#REF!</definedName>
    <definedName name="_WAS1">#REF!</definedName>
    <definedName name="_WI2" localSheetId="14">#REF!</definedName>
    <definedName name="_WI2" localSheetId="12">#REF!</definedName>
    <definedName name="_WI2" localSheetId="9">#REF!</definedName>
    <definedName name="_WI2" localSheetId="8">#REF!</definedName>
    <definedName name="_WI2" localSheetId="2">#REF!</definedName>
    <definedName name="_WI2" localSheetId="1">#REF!</definedName>
    <definedName name="_WI2">#REF!</definedName>
    <definedName name="_wi3" localSheetId="21">[0]!Chassis (cell line) #REF!</definedName>
    <definedName name="_wi3" localSheetId="14">[0]!Chassis (cell line) #REF!</definedName>
    <definedName name="_wi3" localSheetId="12">#N/A</definedName>
    <definedName name="_wi3" localSheetId="9">#N/A</definedName>
    <definedName name="_wi3" localSheetId="8">#N/A</definedName>
    <definedName name="_wi3" localSheetId="2">'PKG BOM 20241023_Amber'!Chassis (cell line) #REF!</definedName>
    <definedName name="_wi3" localSheetId="1">'PKG BOM 20241119-TW'!Chassis (cell line) #REF!</definedName>
    <definedName name="_wi3">[0]!Chassis (cell line) #REF!</definedName>
    <definedName name="_win1" localSheetId="14">#REF!</definedName>
    <definedName name="_win1" localSheetId="12">#REF!</definedName>
    <definedName name="_win1" localSheetId="9">#REF!</definedName>
    <definedName name="_win1" localSheetId="8">#REF!</definedName>
    <definedName name="_win1" localSheetId="2">#REF!</definedName>
    <definedName name="_win1" localSheetId="1">#REF!</definedName>
    <definedName name="_win1">#REF!</definedName>
    <definedName name="_win12" localSheetId="14">#REF!</definedName>
    <definedName name="_win12" localSheetId="12">#REF!</definedName>
    <definedName name="_win12" localSheetId="9">#REF!</definedName>
    <definedName name="_win12" localSheetId="8">#REF!</definedName>
    <definedName name="_win12" localSheetId="2">#REF!</definedName>
    <definedName name="_win12" localSheetId="1">#REF!</definedName>
    <definedName name="_win12">#REF!</definedName>
    <definedName name="_WIN2" localSheetId="12">#REF!</definedName>
    <definedName name="_WIN2" localSheetId="9">#REF!</definedName>
    <definedName name="_WIN2" localSheetId="8">#REF!</definedName>
    <definedName name="_WIN2" localSheetId="2">#REF!</definedName>
    <definedName name="_WIN2" localSheetId="1">#REF!</definedName>
    <definedName name="_WIN2">#REF!</definedName>
    <definedName name="_win4" localSheetId="14">#REF!</definedName>
    <definedName name="_win4" localSheetId="12">#REF!</definedName>
    <definedName name="_win4" localSheetId="9">#REF!</definedName>
    <definedName name="_win4" localSheetId="8">#REF!</definedName>
    <definedName name="_win4" localSheetId="2">#REF!</definedName>
    <definedName name="_win4" localSheetId="1">#REF!</definedName>
    <definedName name="_win4">#REF!</definedName>
    <definedName name="_WIN5" localSheetId="14">#REF!</definedName>
    <definedName name="_WIN5" localSheetId="12">#REF!</definedName>
    <definedName name="_WIN5" localSheetId="9">#REF!</definedName>
    <definedName name="_WIN5" localSheetId="8">#REF!</definedName>
    <definedName name="_WIN5" localSheetId="2">#REF!</definedName>
    <definedName name="_WIN5" localSheetId="1">#REF!</definedName>
    <definedName name="_WIN5">#REF!</definedName>
    <definedName name="_wk1" localSheetId="14">#REF!</definedName>
    <definedName name="_wk1" localSheetId="12">#REF!</definedName>
    <definedName name="_wk1" localSheetId="9">#REF!</definedName>
    <definedName name="_wk1" localSheetId="8">#REF!</definedName>
    <definedName name="_wk1" localSheetId="2">#REF!</definedName>
    <definedName name="_wk1" localSheetId="1">#REF!</definedName>
    <definedName name="_wk1">#REF!</definedName>
    <definedName name="_wk2" localSheetId="14">#REF!</definedName>
    <definedName name="_wk2" localSheetId="12">#REF!</definedName>
    <definedName name="_wk2" localSheetId="9">#REF!</definedName>
    <definedName name="_wk2" localSheetId="8">#REF!</definedName>
    <definedName name="_wk2" localSheetId="2">#REF!</definedName>
    <definedName name="_wk2" localSheetId="1">#REF!</definedName>
    <definedName name="_wk2">#REF!</definedName>
    <definedName name="_wk3" localSheetId="14">#REF!</definedName>
    <definedName name="_wk3" localSheetId="12">#REF!</definedName>
    <definedName name="_wk3" localSheetId="9">#REF!</definedName>
    <definedName name="_wk3" localSheetId="8">#REF!</definedName>
    <definedName name="_wk3" localSheetId="2">#REF!</definedName>
    <definedName name="_wk3" localSheetId="1">#REF!</definedName>
    <definedName name="_wk3">#REF!</definedName>
    <definedName name="_wk4" localSheetId="14">#REF!</definedName>
    <definedName name="_wk4" localSheetId="12">#REF!</definedName>
    <definedName name="_wk4" localSheetId="9">#REF!</definedName>
    <definedName name="_wk4" localSheetId="8">#REF!</definedName>
    <definedName name="_wk4" localSheetId="2">#REF!</definedName>
    <definedName name="_wk4" localSheetId="1">#REF!</definedName>
    <definedName name="_wk4">#REF!</definedName>
    <definedName name="_WM1" localSheetId="21" hidden="1">{#N/A,#N/A,TRUE,"OUTPUT";#N/A,#N/A,TRUE,"SF_Cal";#N/A,#N/A,TRUE,"HGA_Cal";#N/A,#N/A,TRUE,"MR_Cal";#N/A,#N/A,TRUE,"JIT_COST";#N/A,#N/A,TRUE,"MR_Cost";#N/A,#N/A,TRUE,"Space &amp; Utility"}</definedName>
    <definedName name="_WM1" localSheetId="14" hidden="1">{#N/A,#N/A,TRUE,"OUTPUT";#N/A,#N/A,TRUE,"SF_Cal";#N/A,#N/A,TRUE,"HGA_Cal";#N/A,#N/A,TRUE,"MR_Cal";#N/A,#N/A,TRUE,"JIT_COST";#N/A,#N/A,TRUE,"MR_Cost";#N/A,#N/A,TRUE,"Space &amp; Utility"}</definedName>
    <definedName name="_WM1" localSheetId="10" hidden="1">{#N/A,#N/A,TRUE,"OUTPUT";#N/A,#N/A,TRUE,"SF_Cal";#N/A,#N/A,TRUE,"HGA_Cal";#N/A,#N/A,TRUE,"MR_Cal";#N/A,#N/A,TRUE,"JIT_COST";#N/A,#N/A,TRUE,"MR_Cost";#N/A,#N/A,TRUE,"Space &amp; Utility"}</definedName>
    <definedName name="_WM1" localSheetId="11" hidden="1">{#N/A,#N/A,TRUE,"OUTPUT";#N/A,#N/A,TRUE,"SF_Cal";#N/A,#N/A,TRUE,"HGA_Cal";#N/A,#N/A,TRUE,"MR_Cal";#N/A,#N/A,TRUE,"JIT_COST";#N/A,#N/A,TRUE,"MR_Cost";#N/A,#N/A,TRUE,"Space &amp; Utility"}</definedName>
    <definedName name="_WM1" localSheetId="3" hidden="1">{#N/A,#N/A,TRUE,"OUTPUT";#N/A,#N/A,TRUE,"SF_Cal";#N/A,#N/A,TRUE,"HGA_Cal";#N/A,#N/A,TRUE,"MR_Cal";#N/A,#N/A,TRUE,"JIT_COST";#N/A,#N/A,TRUE,"MR_Cost";#N/A,#N/A,TRUE,"Space &amp; Utility"}</definedName>
    <definedName name="_WM1" localSheetId="4" hidden="1">{#N/A,#N/A,TRUE,"OUTPUT";#N/A,#N/A,TRUE,"SF_Cal";#N/A,#N/A,TRUE,"HGA_Cal";#N/A,#N/A,TRUE,"MR_Cal";#N/A,#N/A,TRUE,"JIT_COST";#N/A,#N/A,TRUE,"MR_Cost";#N/A,#N/A,TRUE,"Space &amp; Utility"}</definedName>
    <definedName name="_WM1" localSheetId="12" hidden="1">{#N/A,#N/A,TRUE,"OUTPUT";#N/A,#N/A,TRUE,"SF_Cal";#N/A,#N/A,TRUE,"HGA_Cal";#N/A,#N/A,TRUE,"MR_Cal";#N/A,#N/A,TRUE,"JIT_COST";#N/A,#N/A,TRUE,"MR_Cost";#N/A,#N/A,TRUE,"Space &amp; Utility"}</definedName>
    <definedName name="_WM1" localSheetId="9" hidden="1">{#N/A,#N/A,TRUE,"OUTPUT";#N/A,#N/A,TRUE,"SF_Cal";#N/A,#N/A,TRUE,"HGA_Cal";#N/A,#N/A,TRUE,"MR_Cal";#N/A,#N/A,TRUE,"JIT_COST";#N/A,#N/A,TRUE,"MR_Cost";#N/A,#N/A,TRUE,"Space &amp; Utility"}</definedName>
    <definedName name="_WM1" localSheetId="8" hidden="1">{#N/A,#N/A,TRUE,"OUTPUT";#N/A,#N/A,TRUE,"SF_Cal";#N/A,#N/A,TRUE,"HGA_Cal";#N/A,#N/A,TRUE,"MR_Cal";#N/A,#N/A,TRUE,"JIT_COST";#N/A,#N/A,TRUE,"MR_Cost";#N/A,#N/A,TRUE,"Space &amp; Utility"}</definedName>
    <definedName name="_WM1" localSheetId="2" hidden="1">{#N/A,#N/A,TRUE,"OUTPUT";#N/A,#N/A,TRUE,"SF_Cal";#N/A,#N/A,TRUE,"HGA_Cal";#N/A,#N/A,TRUE,"MR_Cal";#N/A,#N/A,TRUE,"JIT_COST";#N/A,#N/A,TRUE,"MR_Cost";#N/A,#N/A,TRUE,"Space &amp; Utility"}</definedName>
    <definedName name="_WM1" localSheetId="1" hidden="1">{#N/A,#N/A,TRUE,"OUTPUT";#N/A,#N/A,TRUE,"SF_Cal";#N/A,#N/A,TRUE,"HGA_Cal";#N/A,#N/A,TRUE,"MR_Cal";#N/A,#N/A,TRUE,"JIT_COST";#N/A,#N/A,TRUE,"MR_Cost";#N/A,#N/A,TRUE,"Space &amp; Utility"}</definedName>
    <definedName name="_WM1" localSheetId="22" hidden="1">{#N/A,#N/A,TRUE,"OUTPUT";#N/A,#N/A,TRUE,"SF_Cal";#N/A,#N/A,TRUE,"HGA_Cal";#N/A,#N/A,TRUE,"MR_Cal";#N/A,#N/A,TRUE,"JIT_COST";#N/A,#N/A,TRUE,"MR_Cost";#N/A,#N/A,TRUE,"Space &amp; Utility"}</definedName>
    <definedName name="_WM1" hidden="1">{#N/A,#N/A,TRUE,"OUTPUT";#N/A,#N/A,TRUE,"SF_Cal";#N/A,#N/A,TRUE,"HGA_Cal";#N/A,#N/A,TRUE,"MR_Cal";#N/A,#N/A,TRUE,"JIT_COST";#N/A,#N/A,TRUE,"MR_Cost";#N/A,#N/A,TRUE,"Space &amp; Utility"}</definedName>
    <definedName name="_wrn2" localSheetId="21" hidden="1">{#N/A,#N/A,FALSE,"Summary";#N/A,#N/A,FALSE,"Details";#N/A,#N/A,FALSE,"Month-Hd";#N/A,#N/A,FALSE,"YTD-Hd";#N/A,#N/A,FALSE,"Capital"}</definedName>
    <definedName name="_wrn2" localSheetId="14" hidden="1">{#N/A,#N/A,FALSE,"Summary";#N/A,#N/A,FALSE,"Details";#N/A,#N/A,FALSE,"Month-Hd";#N/A,#N/A,FALSE,"YTD-Hd";#N/A,#N/A,FALSE,"Capital"}</definedName>
    <definedName name="_wrn2" localSheetId="10" hidden="1">{#N/A,#N/A,FALSE,"Summary";#N/A,#N/A,FALSE,"Details";#N/A,#N/A,FALSE,"Month-Hd";#N/A,#N/A,FALSE,"YTD-Hd";#N/A,#N/A,FALSE,"Capital"}</definedName>
    <definedName name="_wrn2" localSheetId="11" hidden="1">{#N/A,#N/A,FALSE,"Summary";#N/A,#N/A,FALSE,"Details";#N/A,#N/A,FALSE,"Month-Hd";#N/A,#N/A,FALSE,"YTD-Hd";#N/A,#N/A,FALSE,"Capital"}</definedName>
    <definedName name="_wrn2" localSheetId="3" hidden="1">{#N/A,#N/A,FALSE,"Summary";#N/A,#N/A,FALSE,"Details";#N/A,#N/A,FALSE,"Month-Hd";#N/A,#N/A,FALSE,"YTD-Hd";#N/A,#N/A,FALSE,"Capital"}</definedName>
    <definedName name="_wrn2" localSheetId="4" hidden="1">{#N/A,#N/A,FALSE,"Summary";#N/A,#N/A,FALSE,"Details";#N/A,#N/A,FALSE,"Month-Hd";#N/A,#N/A,FALSE,"YTD-Hd";#N/A,#N/A,FALSE,"Capital"}</definedName>
    <definedName name="_wrn2" localSheetId="15" hidden="1">{#N/A,#N/A,FALSE,"Summary";#N/A,#N/A,FALSE,"Details";#N/A,#N/A,FALSE,"Month-Hd";#N/A,#N/A,FALSE,"YTD-Hd";#N/A,#N/A,FALSE,"Capital"}</definedName>
    <definedName name="_wrn2" localSheetId="12" hidden="1">{#N/A,#N/A,FALSE,"Summary";#N/A,#N/A,FALSE,"Details";#N/A,#N/A,FALSE,"Month-Hd";#N/A,#N/A,FALSE,"YTD-Hd";#N/A,#N/A,FALSE,"Capital"}</definedName>
    <definedName name="_wrn2" localSheetId="9" hidden="1">{#N/A,#N/A,FALSE,"Summary";#N/A,#N/A,FALSE,"Details";#N/A,#N/A,FALSE,"Month-Hd";#N/A,#N/A,FALSE,"YTD-Hd";#N/A,#N/A,FALSE,"Capital"}</definedName>
    <definedName name="_wrn2" localSheetId="8" hidden="1">{#N/A,#N/A,FALSE,"Summary";#N/A,#N/A,FALSE,"Details";#N/A,#N/A,FALSE,"Month-Hd";#N/A,#N/A,FALSE,"YTD-Hd";#N/A,#N/A,FALSE,"Capital"}</definedName>
    <definedName name="_wrn2" localSheetId="2" hidden="1">{#N/A,#N/A,FALSE,"Summary";#N/A,#N/A,FALSE,"Details";#N/A,#N/A,FALSE,"Month-Hd";#N/A,#N/A,FALSE,"YTD-Hd";#N/A,#N/A,FALSE,"Capital"}</definedName>
    <definedName name="_wrn2" localSheetId="1" hidden="1">{#N/A,#N/A,FALSE,"Summary";#N/A,#N/A,FALSE,"Details";#N/A,#N/A,FALSE,"Month-Hd";#N/A,#N/A,FALSE,"YTD-Hd";#N/A,#N/A,FALSE,"Capital"}</definedName>
    <definedName name="_wrn2" localSheetId="22" hidden="1">{#N/A,#N/A,FALSE,"Summary";#N/A,#N/A,FALSE,"Details";#N/A,#N/A,FALSE,"Month-Hd";#N/A,#N/A,FALSE,"YTD-Hd";#N/A,#N/A,FALSE,"Capital"}</definedName>
    <definedName name="_wrn2" hidden="1">{#N/A,#N/A,FALSE,"Summary";#N/A,#N/A,FALSE,"Details";#N/A,#N/A,FALSE,"Month-Hd";#N/A,#N/A,FALSE,"YTD-Hd";#N/A,#N/A,FALSE,"Capital"}</definedName>
    <definedName name="_ww3" localSheetId="12">#REF!</definedName>
    <definedName name="_ww3" localSheetId="9">#REF!</definedName>
    <definedName name="_ww3" localSheetId="8">#REF!</definedName>
    <definedName name="_ww3" localSheetId="2">#REF!</definedName>
    <definedName name="_ww3" localSheetId="1">#REF!</definedName>
    <definedName name="_ww3">#REF!</definedName>
    <definedName name="_ww4" localSheetId="14">#REF!</definedName>
    <definedName name="_ww4" localSheetId="12">#REF!</definedName>
    <definedName name="_ww4" localSheetId="9">#REF!</definedName>
    <definedName name="_ww4" localSheetId="8">#REF!</definedName>
    <definedName name="_ww4" localSheetId="2">#REF!</definedName>
    <definedName name="_ww4" localSheetId="1">#REF!</definedName>
    <definedName name="_ww4">#REF!</definedName>
    <definedName name="_ww6" localSheetId="14">#REF!</definedName>
    <definedName name="_ww6" localSheetId="12">#REF!</definedName>
    <definedName name="_ww6" localSheetId="9">#REF!</definedName>
    <definedName name="_ww6" localSheetId="8">#REF!</definedName>
    <definedName name="_ww6" localSheetId="2">#REF!</definedName>
    <definedName name="_ww6" localSheetId="1">#REF!</definedName>
    <definedName name="_ww6">#REF!</definedName>
    <definedName name="_X02" localSheetId="21" hidden="1">{#N/A,#N/A,TRUE,"NRE";#N/A,#N/A,TRUE,"Tooling";#N/A,#N/A,TRUE,"Sample";#N/A,#N/A,TRUE,"Fixtures";#N/A,#N/A,TRUE,"Agency";#N/A,#N/A,TRUE,"Personnel"}</definedName>
    <definedName name="_X02" localSheetId="14" hidden="1">{#N/A,#N/A,TRUE,"NRE";#N/A,#N/A,TRUE,"Tooling";#N/A,#N/A,TRUE,"Sample";#N/A,#N/A,TRUE,"Fixtures";#N/A,#N/A,TRUE,"Agency";#N/A,#N/A,TRUE,"Personnel"}</definedName>
    <definedName name="_X02" localSheetId="10" hidden="1">{#N/A,#N/A,TRUE,"NRE";#N/A,#N/A,TRUE,"Tooling";#N/A,#N/A,TRUE,"Sample";#N/A,#N/A,TRUE,"Fixtures";#N/A,#N/A,TRUE,"Agency";#N/A,#N/A,TRUE,"Personnel"}</definedName>
    <definedName name="_X02" localSheetId="11" hidden="1">{#N/A,#N/A,TRUE,"NRE";#N/A,#N/A,TRUE,"Tooling";#N/A,#N/A,TRUE,"Sample";#N/A,#N/A,TRUE,"Fixtures";#N/A,#N/A,TRUE,"Agency";#N/A,#N/A,TRUE,"Personnel"}</definedName>
    <definedName name="_X02" localSheetId="3" hidden="1">{#N/A,#N/A,TRUE,"NRE";#N/A,#N/A,TRUE,"Tooling";#N/A,#N/A,TRUE,"Sample";#N/A,#N/A,TRUE,"Fixtures";#N/A,#N/A,TRUE,"Agency";#N/A,#N/A,TRUE,"Personnel"}</definedName>
    <definedName name="_X02" localSheetId="4" hidden="1">{#N/A,#N/A,TRUE,"NRE";#N/A,#N/A,TRUE,"Tooling";#N/A,#N/A,TRUE,"Sample";#N/A,#N/A,TRUE,"Fixtures";#N/A,#N/A,TRUE,"Agency";#N/A,#N/A,TRUE,"Personnel"}</definedName>
    <definedName name="_X02" localSheetId="15" hidden="1">{#N/A,#N/A,TRUE,"NRE";#N/A,#N/A,TRUE,"Tooling";#N/A,#N/A,TRUE,"Sample";#N/A,#N/A,TRUE,"Fixtures";#N/A,#N/A,TRUE,"Agency";#N/A,#N/A,TRUE,"Personnel"}</definedName>
    <definedName name="_X02" localSheetId="12" hidden="1">{#N/A,#N/A,TRUE,"NRE";#N/A,#N/A,TRUE,"Tooling";#N/A,#N/A,TRUE,"Sample";#N/A,#N/A,TRUE,"Fixtures";#N/A,#N/A,TRUE,"Agency";#N/A,#N/A,TRUE,"Personnel"}</definedName>
    <definedName name="_X02" localSheetId="9" hidden="1">{#N/A,#N/A,TRUE,"NRE";#N/A,#N/A,TRUE,"Tooling";#N/A,#N/A,TRUE,"Sample";#N/A,#N/A,TRUE,"Fixtures";#N/A,#N/A,TRUE,"Agency";#N/A,#N/A,TRUE,"Personnel"}</definedName>
    <definedName name="_X02" localSheetId="8" hidden="1">{#N/A,#N/A,TRUE,"NRE";#N/A,#N/A,TRUE,"Tooling";#N/A,#N/A,TRUE,"Sample";#N/A,#N/A,TRUE,"Fixtures";#N/A,#N/A,TRUE,"Agency";#N/A,#N/A,TRUE,"Personnel"}</definedName>
    <definedName name="_X02" localSheetId="2" hidden="1">{#N/A,#N/A,TRUE,"NRE";#N/A,#N/A,TRUE,"Tooling";#N/A,#N/A,TRUE,"Sample";#N/A,#N/A,TRUE,"Fixtures";#N/A,#N/A,TRUE,"Agency";#N/A,#N/A,TRUE,"Personnel"}</definedName>
    <definedName name="_X02" localSheetId="1" hidden="1">{#N/A,#N/A,TRUE,"NRE";#N/A,#N/A,TRUE,"Tooling";#N/A,#N/A,TRUE,"Sample";#N/A,#N/A,TRUE,"Fixtures";#N/A,#N/A,TRUE,"Agency";#N/A,#N/A,TRUE,"Personnel"}</definedName>
    <definedName name="_X02" localSheetId="22" hidden="1">{#N/A,#N/A,TRUE,"NRE";#N/A,#N/A,TRUE,"Tooling";#N/A,#N/A,TRUE,"Sample";#N/A,#N/A,TRUE,"Fixtures";#N/A,#N/A,TRUE,"Agency";#N/A,#N/A,TRUE,"Personnel"}</definedName>
    <definedName name="_X02" hidden="1">{#N/A,#N/A,TRUE,"NRE";#N/A,#N/A,TRUE,"Tooling";#N/A,#N/A,TRUE,"Sample";#N/A,#N/A,TRUE,"Fixtures";#N/A,#N/A,TRUE,"Agency";#N/A,#N/A,TRUE,"Personnel"}</definedName>
    <definedName name="_x3" localSheetId="21" hidden="1">{"whole",#N/A,FALSE,"Gen_Dist_Act_Bud";"whole",#N/A,FALSE,"Gen_Dist_T3months";"whole",#N/A,FALSE,"GD_PerP";"whole",#N/A,FALSE,"HR_Dist";"whole",#N/A,FALSE,"CS_DIST_ActvsBud";"whole",#N/A,FALSE,"CS_DIST_SUM_trail3mo";"whole",#N/A,FALSE,"ITG_act_Bud";"whole",#N/A,FALSE,"ITG_T3Mo"}</definedName>
    <definedName name="_x3" localSheetId="14" hidden="1">{"whole",#N/A,FALSE,"Gen_Dist_Act_Bud";"whole",#N/A,FALSE,"Gen_Dist_T3months";"whole",#N/A,FALSE,"GD_PerP";"whole",#N/A,FALSE,"HR_Dist";"whole",#N/A,FALSE,"CS_DIST_ActvsBud";"whole",#N/A,FALSE,"CS_DIST_SUM_trail3mo";"whole",#N/A,FALSE,"ITG_act_Bud";"whole",#N/A,FALSE,"ITG_T3Mo"}</definedName>
    <definedName name="_x3" localSheetId="10" hidden="1">{"whole",#N/A,FALSE,"Gen_Dist_Act_Bud";"whole",#N/A,FALSE,"Gen_Dist_T3months";"whole",#N/A,FALSE,"GD_PerP";"whole",#N/A,FALSE,"HR_Dist";"whole",#N/A,FALSE,"CS_DIST_ActvsBud";"whole",#N/A,FALSE,"CS_DIST_SUM_trail3mo";"whole",#N/A,FALSE,"ITG_act_Bud";"whole",#N/A,FALSE,"ITG_T3Mo"}</definedName>
    <definedName name="_x3" localSheetId="11" hidden="1">{"whole",#N/A,FALSE,"Gen_Dist_Act_Bud";"whole",#N/A,FALSE,"Gen_Dist_T3months";"whole",#N/A,FALSE,"GD_PerP";"whole",#N/A,FALSE,"HR_Dist";"whole",#N/A,FALSE,"CS_DIST_ActvsBud";"whole",#N/A,FALSE,"CS_DIST_SUM_trail3mo";"whole",#N/A,FALSE,"ITG_act_Bud";"whole",#N/A,FALSE,"ITG_T3Mo"}</definedName>
    <definedName name="_x3" localSheetId="3" hidden="1">{"whole",#N/A,FALSE,"Gen_Dist_Act_Bud";"whole",#N/A,FALSE,"Gen_Dist_T3months";"whole",#N/A,FALSE,"GD_PerP";"whole",#N/A,FALSE,"HR_Dist";"whole",#N/A,FALSE,"CS_DIST_ActvsBud";"whole",#N/A,FALSE,"CS_DIST_SUM_trail3mo";"whole",#N/A,FALSE,"ITG_act_Bud";"whole",#N/A,FALSE,"ITG_T3Mo"}</definedName>
    <definedName name="_x3" localSheetId="4" hidden="1">{"whole",#N/A,FALSE,"Gen_Dist_Act_Bud";"whole",#N/A,FALSE,"Gen_Dist_T3months";"whole",#N/A,FALSE,"GD_PerP";"whole",#N/A,FALSE,"HR_Dist";"whole",#N/A,FALSE,"CS_DIST_ActvsBud";"whole",#N/A,FALSE,"CS_DIST_SUM_trail3mo";"whole",#N/A,FALSE,"ITG_act_Bud";"whole",#N/A,FALSE,"ITG_T3Mo"}</definedName>
    <definedName name="_x3" localSheetId="15" hidden="1">{"whole",#N/A,FALSE,"Gen_Dist_Act_Bud";"whole",#N/A,FALSE,"Gen_Dist_T3months";"whole",#N/A,FALSE,"GD_PerP";"whole",#N/A,FALSE,"HR_Dist";"whole",#N/A,FALSE,"CS_DIST_ActvsBud";"whole",#N/A,FALSE,"CS_DIST_SUM_trail3mo";"whole",#N/A,FALSE,"ITG_act_Bud";"whole",#N/A,FALSE,"ITG_T3Mo"}</definedName>
    <definedName name="_x3" localSheetId="12" hidden="1">{"whole",#N/A,FALSE,"Gen_Dist_Act_Bud";"whole",#N/A,FALSE,"Gen_Dist_T3months";"whole",#N/A,FALSE,"GD_PerP";"whole",#N/A,FALSE,"HR_Dist";"whole",#N/A,FALSE,"CS_DIST_ActvsBud";"whole",#N/A,FALSE,"CS_DIST_SUM_trail3mo";"whole",#N/A,FALSE,"ITG_act_Bud";"whole",#N/A,FALSE,"ITG_T3Mo"}</definedName>
    <definedName name="_x3" localSheetId="9" hidden="1">{"whole",#N/A,FALSE,"Gen_Dist_Act_Bud";"whole",#N/A,FALSE,"Gen_Dist_T3months";"whole",#N/A,FALSE,"GD_PerP";"whole",#N/A,FALSE,"HR_Dist";"whole",#N/A,FALSE,"CS_DIST_ActvsBud";"whole",#N/A,FALSE,"CS_DIST_SUM_trail3mo";"whole",#N/A,FALSE,"ITG_act_Bud";"whole",#N/A,FALSE,"ITG_T3Mo"}</definedName>
    <definedName name="_x3" localSheetId="8" hidden="1">{"whole",#N/A,FALSE,"Gen_Dist_Act_Bud";"whole",#N/A,FALSE,"Gen_Dist_T3months";"whole",#N/A,FALSE,"GD_PerP";"whole",#N/A,FALSE,"HR_Dist";"whole",#N/A,FALSE,"CS_DIST_ActvsBud";"whole",#N/A,FALSE,"CS_DIST_SUM_trail3mo";"whole",#N/A,FALSE,"ITG_act_Bud";"whole",#N/A,FALSE,"ITG_T3Mo"}</definedName>
    <definedName name="_x3" localSheetId="2" hidden="1">{"whole",#N/A,FALSE,"Gen_Dist_Act_Bud";"whole",#N/A,FALSE,"Gen_Dist_T3months";"whole",#N/A,FALSE,"GD_PerP";"whole",#N/A,FALSE,"HR_Dist";"whole",#N/A,FALSE,"CS_DIST_ActvsBud";"whole",#N/A,FALSE,"CS_DIST_SUM_trail3mo";"whole",#N/A,FALSE,"ITG_act_Bud";"whole",#N/A,FALSE,"ITG_T3Mo"}</definedName>
    <definedName name="_x3" localSheetId="1" hidden="1">{"whole",#N/A,FALSE,"Gen_Dist_Act_Bud";"whole",#N/A,FALSE,"Gen_Dist_T3months";"whole",#N/A,FALSE,"GD_PerP";"whole",#N/A,FALSE,"HR_Dist";"whole",#N/A,FALSE,"CS_DIST_ActvsBud";"whole",#N/A,FALSE,"CS_DIST_SUM_trail3mo";"whole",#N/A,FALSE,"ITG_act_Bud";"whole",#N/A,FALSE,"ITG_T3Mo"}</definedName>
    <definedName name="_x3" localSheetId="22" hidden="1">{"whole",#N/A,FALSE,"Gen_Dist_Act_Bud";"whole",#N/A,FALSE,"Gen_Dist_T3months";"whole",#N/A,FALSE,"GD_PerP";"whole",#N/A,FALSE,"HR_Dist";"whole",#N/A,FALSE,"CS_DIST_ActvsBud";"whole",#N/A,FALSE,"CS_DIST_SUM_trail3mo";"whole",#N/A,FALSE,"ITG_act_Bud";"whole",#N/A,FALSE,"ITG_T3Mo"}</definedName>
    <definedName name="_x3" hidden="1">{"whole",#N/A,FALSE,"Gen_Dist_Act_Bud";"whole",#N/A,FALSE,"Gen_Dist_T3months";"whole",#N/A,FALSE,"GD_PerP";"whole",#N/A,FALSE,"HR_Dist";"whole",#N/A,FALSE,"CS_DIST_ActvsBud";"whole",#N/A,FALSE,"CS_DIST_SUM_trail3mo";"whole",#N/A,FALSE,"ITG_act_Bud";"whole",#N/A,FALSE,"ITG_T3Mo"}</definedName>
    <definedName name="_y5638">#N/A</definedName>
    <definedName name="_y563800">#N/A</definedName>
    <definedName name="_y5639">#N/A</definedName>
    <definedName name="【口臭】" localSheetId="14">#REF!</definedName>
    <definedName name="【口臭】" localSheetId="12">#REF!</definedName>
    <definedName name="【口臭】" localSheetId="9">#REF!</definedName>
    <definedName name="【口臭】" localSheetId="8">#REF!</definedName>
    <definedName name="【口臭】" localSheetId="2">#REF!</definedName>
    <definedName name="【口臭】" localSheetId="1">#REF!</definedName>
    <definedName name="【口臭】">#REF!</definedName>
    <definedName name="【手腕痛症候群】" localSheetId="14">#REF!</definedName>
    <definedName name="【手腕痛症候群】" localSheetId="12">#REF!</definedName>
    <definedName name="【手腕痛症候群】" localSheetId="9">#REF!</definedName>
    <definedName name="【手腕痛症候群】" localSheetId="8">#REF!</definedName>
    <definedName name="【手腕痛症候群】" localSheetId="2">#REF!</definedName>
    <definedName name="【手腕痛症候群】" localSheetId="1">#REF!</definedName>
    <definedName name="【手腕痛症候群】">#REF!</definedName>
    <definedName name="【水皰】" localSheetId="14">#REF!</definedName>
    <definedName name="【水皰】" localSheetId="12">#REF!</definedName>
    <definedName name="【水皰】" localSheetId="9">#REF!</definedName>
    <definedName name="【水皰】" localSheetId="8">#REF!</definedName>
    <definedName name="【水皰】" localSheetId="2">#REF!</definedName>
    <definedName name="【水皰】" localSheetId="1">#REF!</definedName>
    <definedName name="【水皰】">#REF!</definedName>
    <definedName name="【牙痛】" localSheetId="14">#REF!</definedName>
    <definedName name="【牙痛】" localSheetId="12">#REF!</definedName>
    <definedName name="【牙痛】" localSheetId="9">#REF!</definedName>
    <definedName name="【牙痛】" localSheetId="8">#REF!</definedName>
    <definedName name="【牙痛】" localSheetId="2">#REF!</definedName>
    <definedName name="【牙痛】" localSheetId="1">#REF!</definedName>
    <definedName name="【牙痛】">#REF!</definedName>
    <definedName name="【牙齒的斑漬】" localSheetId="14">#REF!</definedName>
    <definedName name="【牙齒的斑漬】" localSheetId="12">#REF!</definedName>
    <definedName name="【牙齒的斑漬】" localSheetId="9">#REF!</definedName>
    <definedName name="【牙齒的斑漬】" localSheetId="8">#REF!</definedName>
    <definedName name="【牙齒的斑漬】" localSheetId="2">#REF!</definedName>
    <definedName name="【牙齒的斑漬】" localSheetId="1">#REF!</definedName>
    <definedName name="【牙齒的斑漬】">#REF!</definedName>
    <definedName name="【皮膚炎及濕疹】" localSheetId="14">#REF!</definedName>
    <definedName name="【皮膚炎及濕疹】" localSheetId="12">#REF!</definedName>
    <definedName name="【皮膚炎及濕疹】" localSheetId="9">#REF!</definedName>
    <definedName name="【皮膚炎及濕疹】" localSheetId="8">#REF!</definedName>
    <definedName name="【皮膚炎及濕疹】" localSheetId="2">#REF!</definedName>
    <definedName name="【皮膚炎及濕疹】" localSheetId="1">#REF!</definedName>
    <definedName name="【皮膚炎及濕疹】">#REF!</definedName>
    <definedName name="【皮膚乾澀及冬季皮膚癢】" localSheetId="14">#REF!</definedName>
    <definedName name="【皮膚乾澀及冬季皮膚癢】" localSheetId="12">#REF!</definedName>
    <definedName name="【皮膚乾澀及冬季皮膚癢】" localSheetId="9">#REF!</definedName>
    <definedName name="【皮膚乾澀及冬季皮膚癢】" localSheetId="8">#REF!</definedName>
    <definedName name="【皮膚乾澀及冬季皮膚癢】" localSheetId="2">#REF!</definedName>
    <definedName name="【皮膚乾澀及冬季皮膚癢】" localSheetId="1">#REF!</definedName>
    <definedName name="【皮膚乾澀及冬季皮膚癢】">#REF!</definedName>
    <definedName name="【肉刺】" localSheetId="14">#REF!</definedName>
    <definedName name="【肉刺】" localSheetId="12">#REF!</definedName>
    <definedName name="【肉刺】" localSheetId="9">#REF!</definedName>
    <definedName name="【肉刺】" localSheetId="8">#REF!</definedName>
    <definedName name="【肉刺】" localSheetId="2">#REF!</definedName>
    <definedName name="【肉刺】" localSheetId="1">#REF!</definedName>
    <definedName name="【肉刺】">#REF!</definedName>
    <definedName name="【肌肉痛】" localSheetId="14">#REF!</definedName>
    <definedName name="【肌肉痛】" localSheetId="12">#REF!</definedName>
    <definedName name="【肌肉痛】" localSheetId="9">#REF!</definedName>
    <definedName name="【肌肉痛】" localSheetId="8">#REF!</definedName>
    <definedName name="【肌肉痛】" localSheetId="2">#REF!</definedName>
    <definedName name="【肌肉痛】" localSheetId="1">#REF!</definedName>
    <definedName name="【肌肉痛】">#REF!</definedName>
    <definedName name="【肌腱炎】" localSheetId="14">#REF!</definedName>
    <definedName name="【肌腱炎】" localSheetId="12">#REF!</definedName>
    <definedName name="【肌腱炎】" localSheetId="9">#REF!</definedName>
    <definedName name="【肌腱炎】" localSheetId="8">#REF!</definedName>
    <definedName name="【肌腱炎】" localSheetId="2">#REF!</definedName>
    <definedName name="【肌腱炎】" localSheetId="1">#REF!</definedName>
    <definedName name="【肌腱炎】">#REF!</definedName>
    <definedName name="【尿布疹】" localSheetId="14">#REF!</definedName>
    <definedName name="【尿布疹】" localSheetId="12">#REF!</definedName>
    <definedName name="【尿布疹】" localSheetId="9">#REF!</definedName>
    <definedName name="【尿布疹】" localSheetId="8">#REF!</definedName>
    <definedName name="【尿布疹】" localSheetId="2">#REF!</definedName>
    <definedName name="【尿布疹】" localSheetId="1">#REF!</definedName>
    <definedName name="【尿布疹】">#REF!</definedName>
    <definedName name="【昆蟲及動物咬傷】" localSheetId="14">#REF!</definedName>
    <definedName name="【昆蟲及動物咬傷】" localSheetId="12">#REF!</definedName>
    <definedName name="【昆蟲及動物咬傷】" localSheetId="9">#REF!</definedName>
    <definedName name="【昆蟲及動物咬傷】" localSheetId="8">#REF!</definedName>
    <definedName name="【昆蟲及動物咬傷】" localSheetId="2">#REF!</definedName>
    <definedName name="【昆蟲及動物咬傷】" localSheetId="1">#REF!</definedName>
    <definedName name="【昆蟲及動物咬傷】">#REF!</definedName>
    <definedName name="【昆蟲螯傷】" localSheetId="14">#REF!</definedName>
    <definedName name="【昆蟲螯傷】" localSheetId="12">#REF!</definedName>
    <definedName name="【昆蟲螯傷】" localSheetId="9">#REF!</definedName>
    <definedName name="【昆蟲螯傷】" localSheetId="8">#REF!</definedName>
    <definedName name="【昆蟲螯傷】" localSheetId="2">#REF!</definedName>
    <definedName name="【昆蟲螯傷】" localSheetId="1">#REF!</definedName>
    <definedName name="【昆蟲螯傷】">#REF!</definedName>
    <definedName name="【油性皮膚】" localSheetId="14">#REF!</definedName>
    <definedName name="【油性皮膚】" localSheetId="12">#REF!</definedName>
    <definedName name="【油性皮膚】" localSheetId="9">#REF!</definedName>
    <definedName name="【油性皮膚】" localSheetId="8">#REF!</definedName>
    <definedName name="【油性皮膚】" localSheetId="2">#REF!</definedName>
    <definedName name="【油性皮膚】" localSheetId="1">#REF!</definedName>
    <definedName name="【油性皮膚】">#REF!</definedName>
    <definedName name="【油性頭髮】" localSheetId="14">#REF!</definedName>
    <definedName name="【油性頭髮】" localSheetId="12">#REF!</definedName>
    <definedName name="【油性頭髮】" localSheetId="9">#REF!</definedName>
    <definedName name="【油性頭髮】" localSheetId="8">#REF!</definedName>
    <definedName name="【油性頭髮】" localSheetId="2">#REF!</definedName>
    <definedName name="【油性頭髮】" localSheetId="1">#REF!</definedName>
    <definedName name="【油性頭髮】">#REF!</definedName>
    <definedName name="【指甲內生】" localSheetId="14">#REF!</definedName>
    <definedName name="【指甲內生】" localSheetId="12">#REF!</definedName>
    <definedName name="【指甲內生】" localSheetId="9">#REF!</definedName>
    <definedName name="【指甲內生】" localSheetId="8">#REF!</definedName>
    <definedName name="【指甲內生】" localSheetId="2">#REF!</definedName>
    <definedName name="【指甲內生】" localSheetId="1">#REF!</definedName>
    <definedName name="【指甲內生】">#REF!</definedName>
    <definedName name="【疣】" localSheetId="14">#REF!</definedName>
    <definedName name="【疣】" localSheetId="12">#REF!</definedName>
    <definedName name="【疣】" localSheetId="9">#REF!</definedName>
    <definedName name="【疣】" localSheetId="8">#REF!</definedName>
    <definedName name="【疣】" localSheetId="2">#REF!</definedName>
    <definedName name="【疣】" localSheetId="1">#REF!</definedName>
    <definedName name="【疣】">#REF!</definedName>
    <definedName name="【疤痕的問題】" localSheetId="14">#REF!</definedName>
    <definedName name="【疤痕的問題】" localSheetId="12">#REF!</definedName>
    <definedName name="【疤痕的問題】" localSheetId="9">#REF!</definedName>
    <definedName name="【疤痕的問題】" localSheetId="8">#REF!</definedName>
    <definedName name="【疤痕的問題】" localSheetId="2">#REF!</definedName>
    <definedName name="【疤痕的問題】" localSheetId="1">#REF!</definedName>
    <definedName name="【疤痕的問題】">#REF!</definedName>
    <definedName name="【背痛】" localSheetId="14">#REF!</definedName>
    <definedName name="【背痛】" localSheetId="12">#REF!</definedName>
    <definedName name="【背痛】" localSheetId="9">#REF!</definedName>
    <definedName name="【背痛】" localSheetId="8">#REF!</definedName>
    <definedName name="【背痛】" localSheetId="2">#REF!</definedName>
    <definedName name="【背痛】" localSheetId="1">#REF!</definedName>
    <definedName name="【背痛】">#REF!</definedName>
    <definedName name="【香港腳】" localSheetId="14">#REF!</definedName>
    <definedName name="【香港腳】" localSheetId="12">#REF!</definedName>
    <definedName name="【香港腳】" localSheetId="9">#REF!</definedName>
    <definedName name="【香港腳】" localSheetId="8">#REF!</definedName>
    <definedName name="【香港腳】" localSheetId="2">#REF!</definedName>
    <definedName name="【香港腳】" localSheetId="1">#REF!</definedName>
    <definedName name="【香港腳】">#REF!</definedName>
    <definedName name="【凍瘡】" localSheetId="14">#REF!</definedName>
    <definedName name="【凍瘡】" localSheetId="12">#REF!</definedName>
    <definedName name="【凍瘡】" localSheetId="9">#REF!</definedName>
    <definedName name="【凍瘡】" localSheetId="8">#REF!</definedName>
    <definedName name="【凍瘡】" localSheetId="2">#REF!</definedName>
    <definedName name="【凍瘡】" localSheetId="1">#REF!</definedName>
    <definedName name="【凍瘡】">#REF!</definedName>
    <definedName name="【唇皰疹】" localSheetId="14">#REF!</definedName>
    <definedName name="【唇皰疹】" localSheetId="12">#REF!</definedName>
    <definedName name="【唇皰疹】" localSheetId="9">#REF!</definedName>
    <definedName name="【唇皰疹】" localSheetId="8">#REF!</definedName>
    <definedName name="【唇皰疹】" localSheetId="2">#REF!</definedName>
    <definedName name="【唇皰疹】" localSheetId="1">#REF!</definedName>
    <definedName name="【唇皰疹】">#REF!</definedName>
    <definedName name="【粉刺】" localSheetId="14">#REF!</definedName>
    <definedName name="【粉刺】" localSheetId="12">#REF!</definedName>
    <definedName name="【粉刺】" localSheetId="9">#REF!</definedName>
    <definedName name="【粉刺】" localSheetId="8">#REF!</definedName>
    <definedName name="【粉刺】" localSheetId="2">#REF!</definedName>
    <definedName name="【粉刺】" localSheetId="1">#REF!</definedName>
    <definedName name="【粉刺】">#REF!</definedName>
    <definedName name="【脂肪堆積】" localSheetId="14">#REF!</definedName>
    <definedName name="【脂肪堆積】" localSheetId="12">#REF!</definedName>
    <definedName name="【脂肪堆積】" localSheetId="9">#REF!</definedName>
    <definedName name="【脂肪堆積】" localSheetId="8">#REF!</definedName>
    <definedName name="【脂肪堆積】" localSheetId="2">#REF!</definedName>
    <definedName name="【脂肪堆積】" localSheetId="1">#REF!</definedName>
    <definedName name="【脂肪堆積】">#REF!</definedName>
    <definedName name="【骨質疏鬆症】" localSheetId="14">#REF!</definedName>
    <definedName name="【骨質疏鬆症】" localSheetId="12">#REF!</definedName>
    <definedName name="【骨質疏鬆症】" localSheetId="9">#REF!</definedName>
    <definedName name="【骨質疏鬆症】" localSheetId="8">#REF!</definedName>
    <definedName name="【骨質疏鬆症】" localSheetId="2">#REF!</definedName>
    <definedName name="【骨質疏鬆症】" localSheetId="1">#REF!</definedName>
    <definedName name="【骨質疏鬆症】">#REF!</definedName>
    <definedName name="【乾裂的手】" localSheetId="14">#REF!</definedName>
    <definedName name="【乾裂的手】" localSheetId="12">#REF!</definedName>
    <definedName name="【乾裂的手】" localSheetId="9">#REF!</definedName>
    <definedName name="【乾裂的手】" localSheetId="8">#REF!</definedName>
    <definedName name="【乾裂的手】" localSheetId="2">#REF!</definedName>
    <definedName name="【乾裂的手】" localSheetId="1">#REF!</definedName>
    <definedName name="【乾裂的手】">#REF!</definedName>
    <definedName name="【假牙的問題】" localSheetId="14">#REF!</definedName>
    <definedName name="【假牙的問題】" localSheetId="12">#REF!</definedName>
    <definedName name="【假牙的問題】" localSheetId="9">#REF!</definedName>
    <definedName name="【假牙的問題】" localSheetId="8">#REF!</definedName>
    <definedName name="【假牙的問題】" localSheetId="2">#REF!</definedName>
    <definedName name="【假牙的問題】" localSheetId="1">#REF!</definedName>
    <definedName name="【假牙的問題】">#REF!</definedName>
    <definedName name="【培養優良的姿勢】" localSheetId="14">#REF!</definedName>
    <definedName name="【培養優良的姿勢】" localSheetId="12">#REF!</definedName>
    <definedName name="【培養優良的姿勢】" localSheetId="9">#REF!</definedName>
    <definedName name="【培養優良的姿勢】" localSheetId="8">#REF!</definedName>
    <definedName name="【培養優良的姿勢】" localSheetId="2">#REF!</definedName>
    <definedName name="【培養優良的姿勢】" localSheetId="1">#REF!</definedName>
    <definedName name="【培養優良的姿勢】">#REF!</definedName>
    <definedName name="【帶狀皰疹】" localSheetId="14">#REF!</definedName>
    <definedName name="【帶狀皰疹】" localSheetId="12">#REF!</definedName>
    <definedName name="【帶狀皰疹】" localSheetId="9">#REF!</definedName>
    <definedName name="【帶狀皰疹】" localSheetId="8">#REF!</definedName>
    <definedName name="【帶狀皰疹】" localSheetId="2">#REF!</definedName>
    <definedName name="【帶狀皰疹】" localSheetId="1">#REF!</definedName>
    <definedName name="【帶狀皰疹】">#REF!</definedName>
    <definedName name="【割傷及擦傷】" localSheetId="14">#REF!</definedName>
    <definedName name="【割傷及擦傷】" localSheetId="12">#REF!</definedName>
    <definedName name="【割傷及擦傷】" localSheetId="9">#REF!</definedName>
    <definedName name="【割傷及擦傷】" localSheetId="8">#REF!</definedName>
    <definedName name="【割傷及擦傷】" localSheetId="2">#REF!</definedName>
    <definedName name="【割傷及擦傷】" localSheetId="1">#REF!</definedName>
    <definedName name="【割傷及擦傷】">#REF!</definedName>
    <definedName name="【腳臭】" localSheetId="14">#REF!</definedName>
    <definedName name="【腳臭】" localSheetId="12">#REF!</definedName>
    <definedName name="【腳臭】" localSheetId="9">#REF!</definedName>
    <definedName name="【腳臭】" localSheetId="8">#REF!</definedName>
    <definedName name="【腳臭】" localSheetId="2">#REF!</definedName>
    <definedName name="【腳臭】" localSheetId="1">#REF!</definedName>
    <definedName name="【腳臭】">#REF!</definedName>
    <definedName name="【腳痛】" localSheetId="14">#REF!</definedName>
    <definedName name="【腳痛】" localSheetId="12">#REF!</definedName>
    <definedName name="【腳痛】" localSheetId="9">#REF!</definedName>
    <definedName name="【腳痛】" localSheetId="8">#REF!</definedName>
    <definedName name="【腳痛】" localSheetId="2">#REF!</definedName>
    <definedName name="【腳痛】" localSheetId="1">#REF!</definedName>
    <definedName name="【腳痛】">#REF!</definedName>
    <definedName name="【嘴唇乾裂】" localSheetId="14">#REF!</definedName>
    <definedName name="【嘴唇乾裂】" localSheetId="12">#REF!</definedName>
    <definedName name="【嘴唇乾裂】" localSheetId="9">#REF!</definedName>
    <definedName name="【嘴唇乾裂】" localSheetId="8">#REF!</definedName>
    <definedName name="【嘴唇乾裂】" localSheetId="2">#REF!</definedName>
    <definedName name="【嘴唇乾裂】" localSheetId="1">#REF!</definedName>
    <definedName name="【嘴唇乾裂】">#REF!</definedName>
    <definedName name="【皺紋】" localSheetId="14">#REF!</definedName>
    <definedName name="【皺紋】" localSheetId="12">#REF!</definedName>
    <definedName name="【皺紋】" localSheetId="9">#REF!</definedName>
    <definedName name="【皺紋】" localSheetId="8">#REF!</definedName>
    <definedName name="【皺紋】" localSheetId="2">#REF!</definedName>
    <definedName name="【皺紋】" localSheetId="1">#REF!</definedName>
    <definedName name="【皺紋】">#REF!</definedName>
    <definedName name="【膝蓋痛】" localSheetId="14">#REF!</definedName>
    <definedName name="【膝蓋痛】" localSheetId="12">#REF!</definedName>
    <definedName name="【膝蓋痛】" localSheetId="9">#REF!</definedName>
    <definedName name="【膝蓋痛】" localSheetId="8">#REF!</definedName>
    <definedName name="【膝蓋痛】" localSheetId="2">#REF!</definedName>
    <definedName name="【膝蓋痛】" localSheetId="1">#REF!</definedName>
    <definedName name="【膝蓋痛】">#REF!</definedName>
    <definedName name="【齒石和齒垢】" localSheetId="14">#REF!</definedName>
    <definedName name="【齒石和齒垢】" localSheetId="12">#REF!</definedName>
    <definedName name="【齒石和齒垢】" localSheetId="9">#REF!</definedName>
    <definedName name="【齒石和齒垢】" localSheetId="8">#REF!</definedName>
    <definedName name="【齒石和齒垢】" localSheetId="2">#REF!</definedName>
    <definedName name="【齒石和齒垢】" localSheetId="1">#REF!</definedName>
    <definedName name="【齒石和齒垢】">#REF!</definedName>
    <definedName name="【齒齦發炎】" localSheetId="14">#REF!</definedName>
    <definedName name="【齒齦發炎】" localSheetId="12">#REF!</definedName>
    <definedName name="【齒齦發炎】" localSheetId="9">#REF!</definedName>
    <definedName name="【齒齦發炎】" localSheetId="8">#REF!</definedName>
    <definedName name="【齒齦發炎】" localSheetId="2">#REF!</definedName>
    <definedName name="【齒齦發炎】" localSheetId="1">#REF!</definedName>
    <definedName name="【齒齦發炎】">#REF!</definedName>
    <definedName name="【燒傷】" localSheetId="14">#REF!</definedName>
    <definedName name="【燒傷】" localSheetId="12">#REF!</definedName>
    <definedName name="【燒傷】" localSheetId="9">#REF!</definedName>
    <definedName name="【燒傷】" localSheetId="8">#REF!</definedName>
    <definedName name="【燒傷】" localSheetId="2">#REF!</definedName>
    <definedName name="【燒傷】" localSheetId="1">#REF!</definedName>
    <definedName name="【燒傷】">#REF!</definedName>
    <definedName name="【磨牙】" localSheetId="14">#REF!</definedName>
    <definedName name="【磨牙】" localSheetId="12">#REF!</definedName>
    <definedName name="【磨牙】" localSheetId="9">#REF!</definedName>
    <definedName name="【磨牙】" localSheetId="8">#REF!</definedName>
    <definedName name="【磨牙】" localSheetId="2">#REF!</definedName>
    <definedName name="【磨牙】" localSheetId="1">#REF!</definedName>
    <definedName name="【磨牙】">#REF!</definedName>
    <definedName name="【磨傷】" localSheetId="14">#REF!</definedName>
    <definedName name="【磨傷】" localSheetId="12">#REF!</definedName>
    <definedName name="【磨傷】" localSheetId="9">#REF!</definedName>
    <definedName name="【磨傷】" localSheetId="8">#REF!</definedName>
    <definedName name="【磨傷】" localSheetId="2">#REF!</definedName>
    <definedName name="【磨傷】" localSheetId="1">#REF!</definedName>
    <definedName name="【磨傷】">#REF!</definedName>
    <definedName name="【蕁麻疹】" localSheetId="14">#REF!</definedName>
    <definedName name="【蕁麻疹】" localSheetId="12">#REF!</definedName>
    <definedName name="【蕁麻疹】" localSheetId="9">#REF!</definedName>
    <definedName name="【蕁麻疹】" localSheetId="8">#REF!</definedName>
    <definedName name="【蕁麻疹】" localSheetId="2">#REF!</definedName>
    <definedName name="【蕁麻疹】" localSheetId="1">#REF!</definedName>
    <definedName name="【蕁麻疹】">#REF!</definedName>
    <definedName name="【頭皮屑】" localSheetId="14">#REF!</definedName>
    <definedName name="【頭皮屑】" localSheetId="12">#REF!</definedName>
    <definedName name="【頭皮屑】" localSheetId="9">#REF!</definedName>
    <definedName name="【頭皮屑】" localSheetId="8">#REF!</definedName>
    <definedName name="【頭皮屑】" localSheetId="2">#REF!</definedName>
    <definedName name="【頭皮屑】" localSheetId="1">#REF!</definedName>
    <definedName name="【頭皮屑】">#REF!</definedName>
    <definedName name="【頭髮乾澀】" localSheetId="14">#REF!</definedName>
    <definedName name="【頭髮乾澀】" localSheetId="12">#REF!</definedName>
    <definedName name="【頭髮乾澀】" localSheetId="9">#REF!</definedName>
    <definedName name="【頭髮乾澀】" localSheetId="8">#REF!</definedName>
    <definedName name="【頭髮乾澀】" localSheetId="2">#REF!</definedName>
    <definedName name="【頭髮乾澀】" localSheetId="1">#REF!</definedName>
    <definedName name="【頭髮乾澀】">#REF!</definedName>
    <definedName name="【頸部痛】" localSheetId="14">#REF!</definedName>
    <definedName name="【頸部痛】" localSheetId="12">#REF!</definedName>
    <definedName name="【頸部痛】" localSheetId="9">#REF!</definedName>
    <definedName name="【頸部痛】" localSheetId="8">#REF!</definedName>
    <definedName name="【頸部痛】" localSheetId="2">#REF!</definedName>
    <definedName name="【頸部痛】" localSheetId="1">#REF!</definedName>
    <definedName name="【頸部痛】">#REF!</definedName>
    <definedName name="【癤】" localSheetId="14">#REF!</definedName>
    <definedName name="【癤】" localSheetId="12">#REF!</definedName>
    <definedName name="【癤】" localSheetId="9">#REF!</definedName>
    <definedName name="【癤】" localSheetId="8">#REF!</definedName>
    <definedName name="【癤】" localSheetId="2">#REF!</definedName>
    <definedName name="【癤】" localSheetId="1">#REF!</definedName>
    <definedName name="【癤】">#REF!</definedName>
    <definedName name="【雞眼與厚繭】" localSheetId="14">#REF!</definedName>
    <definedName name="【雞眼與厚繭】" localSheetId="12">#REF!</definedName>
    <definedName name="【雞眼與厚繭】" localSheetId="9">#REF!</definedName>
    <definedName name="【雞眼與厚繭】" localSheetId="8">#REF!</definedName>
    <definedName name="【雞眼與厚繭】" localSheetId="2">#REF!</definedName>
    <definedName name="【雞眼與厚繭】" localSheetId="1">#REF!</definedName>
    <definedName name="【雞眼與厚繭】">#REF!</definedName>
    <definedName name="【關節炎】" localSheetId="14">#REF!</definedName>
    <definedName name="【關節炎】" localSheetId="12">#REF!</definedName>
    <definedName name="【關節炎】" localSheetId="9">#REF!</definedName>
    <definedName name="【關節炎】" localSheetId="8">#REF!</definedName>
    <definedName name="【關節炎】" localSheetId="2">#REF!</definedName>
    <definedName name="【關節炎】" localSheetId="1">#REF!</definedName>
    <definedName name="【關節炎】">#REF!</definedName>
    <definedName name="【曬傷】" localSheetId="14">#REF!</definedName>
    <definedName name="【曬傷】" localSheetId="12">#REF!</definedName>
    <definedName name="【曬傷】" localSheetId="9">#REF!</definedName>
    <definedName name="【曬傷】" localSheetId="8">#REF!</definedName>
    <definedName name="【曬傷】" localSheetId="2">#REF!</definedName>
    <definedName name="【曬傷】" localSheetId="1">#REF!</definedName>
    <definedName name="【曬傷】">#REF!</definedName>
    <definedName name="a" localSheetId="14">#REF!</definedName>
    <definedName name="a" localSheetId="12">#REF!</definedName>
    <definedName name="a" localSheetId="9">#REF!</definedName>
    <definedName name="a" localSheetId="8">#REF!</definedName>
    <definedName name="a" localSheetId="2">#REF!</definedName>
    <definedName name="a" localSheetId="1">#REF!</definedName>
    <definedName name="a">#REF!</definedName>
    <definedName name="a._Tiptop__NDPS_排程_asfi640_P____B.修改已排工單">#N/A</definedName>
    <definedName name="a._Tiptop__工單維護作業_asfi301_P">#N/A</definedName>
    <definedName name="a._工單取消聯絡單">#N/A</definedName>
    <definedName name="a._每日庫存數量" localSheetId="14">#REF!</definedName>
    <definedName name="a._每日庫存數量" localSheetId="12">#REF!</definedName>
    <definedName name="a._每日庫存數量" localSheetId="9">#REF!</definedName>
    <definedName name="a._每日庫存數量" localSheetId="8">#REF!</definedName>
    <definedName name="a._每日庫存數量" localSheetId="2">#REF!</definedName>
    <definedName name="a._每日庫存數量" localSheetId="1">#REF!</definedName>
    <definedName name="a._每日庫存數量">#REF!</definedName>
    <definedName name="a._量試單">#N/A</definedName>
    <definedName name="a._新產品導入排程">#N/A</definedName>
    <definedName name="a.Tiptop__FIVE_STAR工單備料通知作業_csfi404_P" localSheetId="14">#REF!</definedName>
    <definedName name="a.Tiptop__FIVE_STAR工單備料通知作業_csfi404_P" localSheetId="12">#REF!</definedName>
    <definedName name="a.Tiptop__FIVE_STAR工單備料通知作業_csfi404_P" localSheetId="9">#REF!</definedName>
    <definedName name="a.Tiptop__FIVE_STAR工單備料通知作業_csfi404_P" localSheetId="8">#REF!</definedName>
    <definedName name="a.Tiptop__FIVE_STAR工單備料通知作業_csfi404_P" localSheetId="2">#REF!</definedName>
    <definedName name="a.Tiptop__FIVE_STAR工單備料通知作業_csfi404_P" localSheetId="1">#REF!</definedName>
    <definedName name="a.Tiptop__FIVE_STAR工單備料通知作業_csfi404_P">#REF!</definedName>
    <definedName name="a.Tiptop__海關合同維護_abwt100_P">#N/A</definedName>
    <definedName name="a___0" localSheetId="14">#REF!</definedName>
    <definedName name="a___0" localSheetId="12">#REF!</definedName>
    <definedName name="a___0" localSheetId="9">#REF!</definedName>
    <definedName name="a___0" localSheetId="8">#REF!</definedName>
    <definedName name="a___0" localSheetId="2">#REF!</definedName>
    <definedName name="a___0" localSheetId="1">#REF!</definedName>
    <definedName name="a___0">#REF!</definedName>
    <definedName name="A_Actbud" localSheetId="14">#REF!</definedName>
    <definedName name="A_Actbud" localSheetId="12">#REF!</definedName>
    <definedName name="A_Actbud" localSheetId="9">#REF!</definedName>
    <definedName name="A_Actbud" localSheetId="8">#REF!</definedName>
    <definedName name="A_Actbud" localSheetId="2">#REF!</definedName>
    <definedName name="A_Actbud" localSheetId="1">#REF!</definedName>
    <definedName name="A_Actbud">#REF!</definedName>
    <definedName name="A_BusStream" localSheetId="14">#REF!</definedName>
    <definedName name="A_BusStream" localSheetId="12">#REF!</definedName>
    <definedName name="A_BusStream" localSheetId="9">#REF!</definedName>
    <definedName name="A_BusStream" localSheetId="8">#REF!</definedName>
    <definedName name="A_BusStream" localSheetId="2">#REF!</definedName>
    <definedName name="A_BusStream" localSheetId="1">#REF!</definedName>
    <definedName name="A_BusStream">#REF!</definedName>
    <definedName name="A_CostElement" localSheetId="14">#REF!</definedName>
    <definedName name="A_CostElement" localSheetId="12">#REF!</definedName>
    <definedName name="A_CostElement" localSheetId="9">#REF!</definedName>
    <definedName name="A_CostElement" localSheetId="8">#REF!</definedName>
    <definedName name="A_CostElement" localSheetId="2">#REF!</definedName>
    <definedName name="A_CostElement" localSheetId="1">#REF!</definedName>
    <definedName name="A_CostElement">#REF!</definedName>
    <definedName name="a1." localSheetId="14">#REF!</definedName>
    <definedName name="a1." localSheetId="12">#REF!</definedName>
    <definedName name="a1." localSheetId="9">#REF!</definedName>
    <definedName name="a1." localSheetId="8">#REF!</definedName>
    <definedName name="a1." localSheetId="2">#REF!</definedName>
    <definedName name="a1." localSheetId="1">#REF!</definedName>
    <definedName name="a1.">#REF!</definedName>
    <definedName name="A220F220" localSheetId="14">#REF!</definedName>
    <definedName name="A220F220" localSheetId="12">#REF!</definedName>
    <definedName name="A220F220" localSheetId="9">#REF!</definedName>
    <definedName name="A220F220" localSheetId="8">#REF!</definedName>
    <definedName name="A220F220" localSheetId="2">#REF!</definedName>
    <definedName name="A220F220" localSheetId="1">#REF!</definedName>
    <definedName name="A220F220">#REF!</definedName>
    <definedName name="a40縮短開發時間" localSheetId="14">#REF!</definedName>
    <definedName name="a40縮短開發時間" localSheetId="12">#REF!</definedName>
    <definedName name="a40縮短開發時間" localSheetId="9">#REF!</definedName>
    <definedName name="a40縮短開發時間" localSheetId="8">#REF!</definedName>
    <definedName name="a40縮短開發時間" localSheetId="2">#REF!</definedName>
    <definedName name="a40縮短開發時間" localSheetId="1">#REF!</definedName>
    <definedName name="a40縮短開發時間">#REF!</definedName>
    <definedName name="A45縮短開發時間" localSheetId="14">#REF!</definedName>
    <definedName name="A45縮短開發時間" localSheetId="12">#REF!</definedName>
    <definedName name="A45縮短開發時間" localSheetId="9">#REF!</definedName>
    <definedName name="A45縮短開發時間" localSheetId="8">#REF!</definedName>
    <definedName name="A45縮短開發時間" localSheetId="2">#REF!</definedName>
    <definedName name="A45縮短開發時間" localSheetId="1">#REF!</definedName>
    <definedName name="A45縮短開發時間">#REF!</definedName>
    <definedName name="aa" localSheetId="14">#REF!</definedName>
    <definedName name="aa" localSheetId="12">#REF!</definedName>
    <definedName name="aa" localSheetId="9">#REF!</definedName>
    <definedName name="aa" localSheetId="8">#REF!</definedName>
    <definedName name="aa" localSheetId="2">#REF!</definedName>
    <definedName name="aa" localSheetId="1">#REF!</definedName>
    <definedName name="aa">#REF!</definedName>
    <definedName name="AAA" localSheetId="14">#REF!</definedName>
    <definedName name="AAA" localSheetId="12">#REF!</definedName>
    <definedName name="AAA" localSheetId="9">#REF!</definedName>
    <definedName name="AAA" localSheetId="8">#REF!</definedName>
    <definedName name="AAA" localSheetId="2">#REF!</definedName>
    <definedName name="AAA" localSheetId="1">#REF!</definedName>
    <definedName name="AAA">#REF!</definedName>
    <definedName name="aaaa" localSheetId="14">#REF!</definedName>
    <definedName name="aaaa" localSheetId="12">#REF!</definedName>
    <definedName name="aaaa" localSheetId="9">#REF!</definedName>
    <definedName name="aaaa" localSheetId="8">#REF!</definedName>
    <definedName name="aaaa" localSheetId="2">#REF!</definedName>
    <definedName name="aaaa" localSheetId="1">#REF!</definedName>
    <definedName name="aaaa">#REF!</definedName>
    <definedName name="aaaa111299" localSheetId="21" hidden="1">{"whole",#N/A,FALSE,"Gen_Dist_Act_Bud";"whole",#N/A,FALSE,"Gen_Dist_T3months";"whole",#N/A,FALSE,"GD_PerP";"whole",#N/A,FALSE,"HR Dist'n"}</definedName>
    <definedName name="aaaa111299" localSheetId="14" hidden="1">{"whole",#N/A,FALSE,"Gen_Dist_Act_Bud";"whole",#N/A,FALSE,"Gen_Dist_T3months";"whole",#N/A,FALSE,"GD_PerP";"whole",#N/A,FALSE,"HR Dist'n"}</definedName>
    <definedName name="aaaa111299" localSheetId="10" hidden="1">{"whole",#N/A,FALSE,"Gen_Dist_Act_Bud";"whole",#N/A,FALSE,"Gen_Dist_T3months";"whole",#N/A,FALSE,"GD_PerP";"whole",#N/A,FALSE,"HR Dist'n"}</definedName>
    <definedName name="aaaa111299" localSheetId="11" hidden="1">{"whole",#N/A,FALSE,"Gen_Dist_Act_Bud";"whole",#N/A,FALSE,"Gen_Dist_T3months";"whole",#N/A,FALSE,"GD_PerP";"whole",#N/A,FALSE,"HR Dist'n"}</definedName>
    <definedName name="aaaa111299" localSheetId="3" hidden="1">{"whole",#N/A,FALSE,"Gen_Dist_Act_Bud";"whole",#N/A,FALSE,"Gen_Dist_T3months";"whole",#N/A,FALSE,"GD_PerP";"whole",#N/A,FALSE,"HR Dist'n"}</definedName>
    <definedName name="aaaa111299" localSheetId="4" hidden="1">{"whole",#N/A,FALSE,"Gen_Dist_Act_Bud";"whole",#N/A,FALSE,"Gen_Dist_T3months";"whole",#N/A,FALSE,"GD_PerP";"whole",#N/A,FALSE,"HR Dist'n"}</definedName>
    <definedName name="aaaa111299" localSheetId="15" hidden="1">{"whole",#N/A,FALSE,"Gen_Dist_Act_Bud";"whole",#N/A,FALSE,"Gen_Dist_T3months";"whole",#N/A,FALSE,"GD_PerP";"whole",#N/A,FALSE,"HR Dist'n"}</definedName>
    <definedName name="aaaa111299" localSheetId="12" hidden="1">{"whole",#N/A,FALSE,"Gen_Dist_Act_Bud";"whole",#N/A,FALSE,"Gen_Dist_T3months";"whole",#N/A,FALSE,"GD_PerP";"whole",#N/A,FALSE,"HR Dist'n"}</definedName>
    <definedName name="aaaa111299" localSheetId="9" hidden="1">{"whole",#N/A,FALSE,"Gen_Dist_Act_Bud";"whole",#N/A,FALSE,"Gen_Dist_T3months";"whole",#N/A,FALSE,"GD_PerP";"whole",#N/A,FALSE,"HR Dist'n"}</definedName>
    <definedName name="aaaa111299" localSheetId="8" hidden="1">{"whole",#N/A,FALSE,"Gen_Dist_Act_Bud";"whole",#N/A,FALSE,"Gen_Dist_T3months";"whole",#N/A,FALSE,"GD_PerP";"whole",#N/A,FALSE,"HR Dist'n"}</definedName>
    <definedName name="aaaa111299" localSheetId="2" hidden="1">{"whole",#N/A,FALSE,"Gen_Dist_Act_Bud";"whole",#N/A,FALSE,"Gen_Dist_T3months";"whole",#N/A,FALSE,"GD_PerP";"whole",#N/A,FALSE,"HR Dist'n"}</definedName>
    <definedName name="aaaa111299" localSheetId="1" hidden="1">{"whole",#N/A,FALSE,"Gen_Dist_Act_Bud";"whole",#N/A,FALSE,"Gen_Dist_T3months";"whole",#N/A,FALSE,"GD_PerP";"whole",#N/A,FALSE,"HR Dist'n"}</definedName>
    <definedName name="aaaa111299" localSheetId="22" hidden="1">{"whole",#N/A,FALSE,"Gen_Dist_Act_Bud";"whole",#N/A,FALSE,"Gen_Dist_T3months";"whole",#N/A,FALSE,"GD_PerP";"whole",#N/A,FALSE,"HR Dist'n"}</definedName>
    <definedName name="aaaa111299" hidden="1">{"whole",#N/A,FALSE,"Gen_Dist_Act_Bud";"whole",#N/A,FALSE,"Gen_Dist_T3months";"whole",#N/A,FALSE,"GD_PerP";"whole",#N/A,FALSE,"HR Dist'n"}</definedName>
    <definedName name="aaaaa" localSheetId="21" hidden="1">{"whole",#N/A,FALSE,"6701";"whole",#N/A,FALSE,"6702";"whole",#N/A,FALSE,"7710";"whole",#N/A,FALSE,"7714";"whole",#N/A,FALSE,"7729";"whole",#N/A,FALSE,"7730";"whole",#N/A,FALSE,"7731";"whole",#N/A,FALSE,"7736";"whole",#N/A,FALSE,"7737";"whole",#N/A,FALSE,"7738";"whole",#N/A,FALSE,"7743";"Whole",#N/A,FALSE,"7740";"whole",#N/A,FALSE,"7744";"whole",#N/A,FALSE,"7745"}</definedName>
    <definedName name="aaaaa" localSheetId="14" hidden="1">{"whole",#N/A,FALSE,"6701";"whole",#N/A,FALSE,"6702";"whole",#N/A,FALSE,"7710";"whole",#N/A,FALSE,"7714";"whole",#N/A,FALSE,"7729";"whole",#N/A,FALSE,"7730";"whole",#N/A,FALSE,"7731";"whole",#N/A,FALSE,"7736";"whole",#N/A,FALSE,"7737";"whole",#N/A,FALSE,"7738";"whole",#N/A,FALSE,"7743";"Whole",#N/A,FALSE,"7740";"whole",#N/A,FALSE,"7744";"whole",#N/A,FALSE,"7745"}</definedName>
    <definedName name="aaaaa" localSheetId="12" hidden="1">{"whole",#N/A,FALSE,"6701";"whole",#N/A,FALSE,"6702";"whole",#N/A,FALSE,"7710";"whole",#N/A,FALSE,"7714";"whole",#N/A,FALSE,"7729";"whole",#N/A,FALSE,"7730";"whole",#N/A,FALSE,"7731";"whole",#N/A,FALSE,"7736";"whole",#N/A,FALSE,"7737";"whole",#N/A,FALSE,"7738";"whole",#N/A,FALSE,"7743";"Whole",#N/A,FALSE,"7740";"whole",#N/A,FALSE,"7744";"whole",#N/A,FALSE,"7745"}</definedName>
    <definedName name="aaaaa" localSheetId="9" hidden="1">{"whole",#N/A,FALSE,"6701";"whole",#N/A,FALSE,"6702";"whole",#N/A,FALSE,"7710";"whole",#N/A,FALSE,"7714";"whole",#N/A,FALSE,"7729";"whole",#N/A,FALSE,"7730";"whole",#N/A,FALSE,"7731";"whole",#N/A,FALSE,"7736";"whole",#N/A,FALSE,"7737";"whole",#N/A,FALSE,"7738";"whole",#N/A,FALSE,"7743";"Whole",#N/A,FALSE,"7740";"whole",#N/A,FALSE,"7744";"whole",#N/A,FALSE,"7745"}</definedName>
    <definedName name="aaaaa" localSheetId="8" hidden="1">{"whole",#N/A,FALSE,"6701";"whole",#N/A,FALSE,"6702";"whole",#N/A,FALSE,"7710";"whole",#N/A,FALSE,"7714";"whole",#N/A,FALSE,"7729";"whole",#N/A,FALSE,"7730";"whole",#N/A,FALSE,"7731";"whole",#N/A,FALSE,"7736";"whole",#N/A,FALSE,"7737";"whole",#N/A,FALSE,"7738";"whole",#N/A,FALSE,"7743";"Whole",#N/A,FALSE,"7740";"whole",#N/A,FALSE,"7744";"whole",#N/A,FALSE,"7745"}</definedName>
    <definedName name="aaaaa" localSheetId="2" hidden="1">{"whole",#N/A,FALSE,"6701";"whole",#N/A,FALSE,"6702";"whole",#N/A,FALSE,"7710";"whole",#N/A,FALSE,"7714";"whole",#N/A,FALSE,"7729";"whole",#N/A,FALSE,"7730";"whole",#N/A,FALSE,"7731";"whole",#N/A,FALSE,"7736";"whole",#N/A,FALSE,"7737";"whole",#N/A,FALSE,"7738";"whole",#N/A,FALSE,"7743";"Whole",#N/A,FALSE,"7740";"whole",#N/A,FALSE,"7744";"whole",#N/A,FALSE,"7745"}</definedName>
    <definedName name="aaaaa" localSheetId="1" hidden="1">{"whole",#N/A,FALSE,"6701";"whole",#N/A,FALSE,"6702";"whole",#N/A,FALSE,"7710";"whole",#N/A,FALSE,"7714";"whole",#N/A,FALSE,"7729";"whole",#N/A,FALSE,"7730";"whole",#N/A,FALSE,"7731";"whole",#N/A,FALSE,"7736";"whole",#N/A,FALSE,"7737";"whole",#N/A,FALSE,"7738";"whole",#N/A,FALSE,"7743";"Whole",#N/A,FALSE,"7740";"whole",#N/A,FALSE,"7744";"whole",#N/A,FALSE,"7745"}</definedName>
    <definedName name="aaaaa" localSheetId="22" hidden="1">{"whole",#N/A,FALSE,"6701";"whole",#N/A,FALSE,"6702";"whole",#N/A,FALSE,"7710";"whole",#N/A,FALSE,"7714";"whole",#N/A,FALSE,"7729";"whole",#N/A,FALSE,"7730";"whole",#N/A,FALSE,"7731";"whole",#N/A,FALSE,"7736";"whole",#N/A,FALSE,"7737";"whole",#N/A,FALSE,"7738";"whole",#N/A,FALSE,"7743";"Whole",#N/A,FALSE,"7740";"whole",#N/A,FALSE,"7744";"whole",#N/A,FALSE,"7745"}</definedName>
    <definedName name="aaaaa" hidden="1">{"whole",#N/A,FALSE,"6701";"whole",#N/A,FALSE,"6702";"whole",#N/A,FALSE,"7710";"whole",#N/A,FALSE,"7714";"whole",#N/A,FALSE,"7729";"whole",#N/A,FALSE,"7730";"whole",#N/A,FALSE,"7731";"whole",#N/A,FALSE,"7736";"whole",#N/A,FALSE,"7737";"whole",#N/A,FALSE,"7738";"whole",#N/A,FALSE,"7743";"Whole",#N/A,FALSE,"7740";"whole",#N/A,FALSE,"7744";"whole",#N/A,FALSE,"7745"}</definedName>
    <definedName name="aaaaaa" localSheetId="14">#REF!</definedName>
    <definedName name="aaaaaa" localSheetId="12">#REF!</definedName>
    <definedName name="aaaaaa" localSheetId="9">#REF!</definedName>
    <definedName name="aaaaaa" localSheetId="8">#REF!</definedName>
    <definedName name="aaaaaa" localSheetId="2">#REF!</definedName>
    <definedName name="aaaaaa" localSheetId="1">#REF!</definedName>
    <definedName name="aaaaaa">#REF!</definedName>
    <definedName name="aaaaaaa" localSheetId="14">#REF!</definedName>
    <definedName name="aaaaaaa" localSheetId="12">#REF!</definedName>
    <definedName name="aaaaaaa" localSheetId="9">#REF!</definedName>
    <definedName name="aaaaaaa" localSheetId="8">#REF!</definedName>
    <definedName name="aaaaaaa" localSheetId="2">#REF!</definedName>
    <definedName name="aaaaaaa" localSheetId="1">#REF!</definedName>
    <definedName name="aaaaaaa">#REF!</definedName>
    <definedName name="aaaaaaaa" localSheetId="21" hidden="1">{"whole",#N/A,FALSE,"Gen_Dist_Act_Bud";"whole",#N/A,FALSE,"Gen_Dist_T3months";"whole",#N/A,FALSE,"GD_PerP";"whole",#N/A,FALSE,"HR Dist'n"}</definedName>
    <definedName name="aaaaaaaa" localSheetId="14" hidden="1">{"whole",#N/A,FALSE,"Gen_Dist_Act_Bud";"whole",#N/A,FALSE,"Gen_Dist_T3months";"whole",#N/A,FALSE,"GD_PerP";"whole",#N/A,FALSE,"HR Dist'n"}</definedName>
    <definedName name="aaaaaaaa" localSheetId="12" hidden="1">{"whole",#N/A,FALSE,"Gen_Dist_Act_Bud";"whole",#N/A,FALSE,"Gen_Dist_T3months";"whole",#N/A,FALSE,"GD_PerP";"whole",#N/A,FALSE,"HR Dist'n"}</definedName>
    <definedName name="aaaaaaaa" localSheetId="9" hidden="1">{"whole",#N/A,FALSE,"Gen_Dist_Act_Bud";"whole",#N/A,FALSE,"Gen_Dist_T3months";"whole",#N/A,FALSE,"GD_PerP";"whole",#N/A,FALSE,"HR Dist'n"}</definedName>
    <definedName name="aaaaaaaa" localSheetId="8" hidden="1">{"whole",#N/A,FALSE,"Gen_Dist_Act_Bud";"whole",#N/A,FALSE,"Gen_Dist_T3months";"whole",#N/A,FALSE,"GD_PerP";"whole",#N/A,FALSE,"HR Dist'n"}</definedName>
    <definedName name="aaaaaaaa" localSheetId="2" hidden="1">{"whole",#N/A,FALSE,"Gen_Dist_Act_Bud";"whole",#N/A,FALSE,"Gen_Dist_T3months";"whole",#N/A,FALSE,"GD_PerP";"whole",#N/A,FALSE,"HR Dist'n"}</definedName>
    <definedName name="aaaaaaaa" localSheetId="1" hidden="1">{"whole",#N/A,FALSE,"Gen_Dist_Act_Bud";"whole",#N/A,FALSE,"Gen_Dist_T3months";"whole",#N/A,FALSE,"GD_PerP";"whole",#N/A,FALSE,"HR Dist'n"}</definedName>
    <definedName name="aaaaaaaa" localSheetId="22" hidden="1">{"whole",#N/A,FALSE,"Gen_Dist_Act_Bud";"whole",#N/A,FALSE,"Gen_Dist_T3months";"whole",#N/A,FALSE,"GD_PerP";"whole",#N/A,FALSE,"HR Dist'n"}</definedName>
    <definedName name="aaaaaaaa" hidden="1">{"whole",#N/A,FALSE,"Gen_Dist_Act_Bud";"whole",#N/A,FALSE,"Gen_Dist_T3months";"whole",#N/A,FALSE,"GD_PerP";"whole",#N/A,FALSE,"HR Dist'n"}</definedName>
    <definedName name="aaaaaaaaa" localSheetId="21" hidden="1">{"'Broadway ML#4'!$J$7:$N$490"}</definedName>
    <definedName name="aaaaaaaaa" localSheetId="14" hidden="1">{"'Broadway ML#4'!$J$7:$N$490"}</definedName>
    <definedName name="aaaaaaaaa" localSheetId="15" hidden="1">{"'Broadway ML#4'!$J$7:$N$490"}</definedName>
    <definedName name="aaaaaaaaa" localSheetId="12" hidden="1">{"'Broadway ML#4'!$J$7:$N$490"}</definedName>
    <definedName name="aaaaaaaaa" localSheetId="9" hidden="1">{"'Broadway ML#4'!$J$7:$N$490"}</definedName>
    <definedName name="aaaaaaaaa" localSheetId="8" hidden="1">{"'Broadway ML#4'!$J$7:$N$490"}</definedName>
    <definedName name="aaaaaaaaa" localSheetId="2" hidden="1">{"'Broadway ML#4'!$J$7:$N$490"}</definedName>
    <definedName name="aaaaaaaaa" localSheetId="1" hidden="1">{"'Broadway ML#4'!$J$7:$N$490"}</definedName>
    <definedName name="aaaaaaaaa" localSheetId="22" hidden="1">{"'Broadway ML#4'!$J$7:$N$490"}</definedName>
    <definedName name="aaaaaaaaa" hidden="1">{"'Broadway ML#4'!$J$7:$N$490"}</definedName>
    <definedName name="aaaaaaaaaa" localSheetId="21" hidden="1">{"whole",#N/A,FALSE,"CS FIN Sum For Rox";"whole",#N/A,FALSE,"Gen_Dist_Act_Bud";"whole",#N/A,FALSE,"Gen_Dist_T3months";"whole",#N/A,FALSE,"GD_PerP";"whole",#N/A,FALSE,"CS_DIST_ActvsBud";"whole",#N/A,FALSE,"CS_DIST_SUM_trail3mo"}</definedName>
    <definedName name="aaaaaaaaaa" localSheetId="14" hidden="1">{"whole",#N/A,FALSE,"CS FIN Sum For Rox";"whole",#N/A,FALSE,"Gen_Dist_Act_Bud";"whole",#N/A,FALSE,"Gen_Dist_T3months";"whole",#N/A,FALSE,"GD_PerP";"whole",#N/A,FALSE,"CS_DIST_ActvsBud";"whole",#N/A,FALSE,"CS_DIST_SUM_trail3mo"}</definedName>
    <definedName name="aaaaaaaaaa" localSheetId="10" hidden="1">{"whole",#N/A,FALSE,"CS FIN Sum For Rox";"whole",#N/A,FALSE,"Gen_Dist_Act_Bud";"whole",#N/A,FALSE,"Gen_Dist_T3months";"whole",#N/A,FALSE,"GD_PerP";"whole",#N/A,FALSE,"CS_DIST_ActvsBud";"whole",#N/A,FALSE,"CS_DIST_SUM_trail3mo"}</definedName>
    <definedName name="aaaaaaaaaa" localSheetId="11" hidden="1">{"whole",#N/A,FALSE,"CS FIN Sum For Rox";"whole",#N/A,FALSE,"Gen_Dist_Act_Bud";"whole",#N/A,FALSE,"Gen_Dist_T3months";"whole",#N/A,FALSE,"GD_PerP";"whole",#N/A,FALSE,"CS_DIST_ActvsBud";"whole",#N/A,FALSE,"CS_DIST_SUM_trail3mo"}</definedName>
    <definedName name="aaaaaaaaaa" localSheetId="3" hidden="1">{"whole",#N/A,FALSE,"CS FIN Sum For Rox";"whole",#N/A,FALSE,"Gen_Dist_Act_Bud";"whole",#N/A,FALSE,"Gen_Dist_T3months";"whole",#N/A,FALSE,"GD_PerP";"whole",#N/A,FALSE,"CS_DIST_ActvsBud";"whole",#N/A,FALSE,"CS_DIST_SUM_trail3mo"}</definedName>
    <definedName name="aaaaaaaaaa" localSheetId="4" hidden="1">{"whole",#N/A,FALSE,"CS FIN Sum For Rox";"whole",#N/A,FALSE,"Gen_Dist_Act_Bud";"whole",#N/A,FALSE,"Gen_Dist_T3months";"whole",#N/A,FALSE,"GD_PerP";"whole",#N/A,FALSE,"CS_DIST_ActvsBud";"whole",#N/A,FALSE,"CS_DIST_SUM_trail3mo"}</definedName>
    <definedName name="aaaaaaaaaa" localSheetId="15" hidden="1">{"whole",#N/A,FALSE,"CS FIN Sum For Rox";"whole",#N/A,FALSE,"Gen_Dist_Act_Bud";"whole",#N/A,FALSE,"Gen_Dist_T3months";"whole",#N/A,FALSE,"GD_PerP";"whole",#N/A,FALSE,"CS_DIST_ActvsBud";"whole",#N/A,FALSE,"CS_DIST_SUM_trail3mo"}</definedName>
    <definedName name="aaaaaaaaaa" localSheetId="12" hidden="1">{"whole",#N/A,FALSE,"CS FIN Sum For Rox";"whole",#N/A,FALSE,"Gen_Dist_Act_Bud";"whole",#N/A,FALSE,"Gen_Dist_T3months";"whole",#N/A,FALSE,"GD_PerP";"whole",#N/A,FALSE,"CS_DIST_ActvsBud";"whole",#N/A,FALSE,"CS_DIST_SUM_trail3mo"}</definedName>
    <definedName name="aaaaaaaaaa" localSheetId="9" hidden="1">{"whole",#N/A,FALSE,"CS FIN Sum For Rox";"whole",#N/A,FALSE,"Gen_Dist_Act_Bud";"whole",#N/A,FALSE,"Gen_Dist_T3months";"whole",#N/A,FALSE,"GD_PerP";"whole",#N/A,FALSE,"CS_DIST_ActvsBud";"whole",#N/A,FALSE,"CS_DIST_SUM_trail3mo"}</definedName>
    <definedName name="aaaaaaaaaa" localSheetId="8" hidden="1">{"whole",#N/A,FALSE,"CS FIN Sum For Rox";"whole",#N/A,FALSE,"Gen_Dist_Act_Bud";"whole",#N/A,FALSE,"Gen_Dist_T3months";"whole",#N/A,FALSE,"GD_PerP";"whole",#N/A,FALSE,"CS_DIST_ActvsBud";"whole",#N/A,FALSE,"CS_DIST_SUM_trail3mo"}</definedName>
    <definedName name="aaaaaaaaaa" localSheetId="2" hidden="1">{"whole",#N/A,FALSE,"CS FIN Sum For Rox";"whole",#N/A,FALSE,"Gen_Dist_Act_Bud";"whole",#N/A,FALSE,"Gen_Dist_T3months";"whole",#N/A,FALSE,"GD_PerP";"whole",#N/A,FALSE,"CS_DIST_ActvsBud";"whole",#N/A,FALSE,"CS_DIST_SUM_trail3mo"}</definedName>
    <definedName name="aaaaaaaaaa" localSheetId="1" hidden="1">{"whole",#N/A,FALSE,"CS FIN Sum For Rox";"whole",#N/A,FALSE,"Gen_Dist_Act_Bud";"whole",#N/A,FALSE,"Gen_Dist_T3months";"whole",#N/A,FALSE,"GD_PerP";"whole",#N/A,FALSE,"CS_DIST_ActvsBud";"whole",#N/A,FALSE,"CS_DIST_SUM_trail3mo"}</definedName>
    <definedName name="aaaaaaaaaa" localSheetId="22" hidden="1">{"whole",#N/A,FALSE,"CS FIN Sum For Rox";"whole",#N/A,FALSE,"Gen_Dist_Act_Bud";"whole",#N/A,FALSE,"Gen_Dist_T3months";"whole",#N/A,FALSE,"GD_PerP";"whole",#N/A,FALSE,"CS_DIST_ActvsBud";"whole",#N/A,FALSE,"CS_DIST_SUM_trail3mo"}</definedName>
    <definedName name="aaaaaaaaaa" hidden="1">{"whole",#N/A,FALSE,"CS FIN Sum For Rox";"whole",#N/A,FALSE,"Gen_Dist_Act_Bud";"whole",#N/A,FALSE,"Gen_Dist_T3months";"whole",#N/A,FALSE,"GD_PerP";"whole",#N/A,FALSE,"CS_DIST_ActvsBud";"whole",#N/A,FALSE,"CS_DIST_SUM_trail3mo"}</definedName>
    <definedName name="aaaaaaaaaaa" localSheetId="21" hidden="1">{"whole",#N/A,FALSE,"Gen_Dist_Act_Bud";"whole",#N/A,FALSE,"Gen_Dist_T3months";"whole",#N/A,FALSE,"GD_PerP";"whole",#N/A,FALSE,"HR_Dist";"whole",#N/A,FALSE,"CS_DIST_ActvsBud";"whole",#N/A,FALSE,"CS_DIST_SUM_trail3mo";"whole",#N/A,FALSE,"ITG_act_Bud";"whole",#N/A,FALSE,"ITG_T3Mo"}</definedName>
    <definedName name="aaaaaaaaaaa" localSheetId="14" hidden="1">{"whole",#N/A,FALSE,"Gen_Dist_Act_Bud";"whole",#N/A,FALSE,"Gen_Dist_T3months";"whole",#N/A,FALSE,"GD_PerP";"whole",#N/A,FALSE,"HR_Dist";"whole",#N/A,FALSE,"CS_DIST_ActvsBud";"whole",#N/A,FALSE,"CS_DIST_SUM_trail3mo";"whole",#N/A,FALSE,"ITG_act_Bud";"whole",#N/A,FALSE,"ITG_T3Mo"}</definedName>
    <definedName name="aaaaaaaaaaa" localSheetId="10" hidden="1">{"whole",#N/A,FALSE,"Gen_Dist_Act_Bud";"whole",#N/A,FALSE,"Gen_Dist_T3months";"whole",#N/A,FALSE,"GD_PerP";"whole",#N/A,FALSE,"HR_Dist";"whole",#N/A,FALSE,"CS_DIST_ActvsBud";"whole",#N/A,FALSE,"CS_DIST_SUM_trail3mo";"whole",#N/A,FALSE,"ITG_act_Bud";"whole",#N/A,FALSE,"ITG_T3Mo"}</definedName>
    <definedName name="aaaaaaaaaaa" localSheetId="11" hidden="1">{"whole",#N/A,FALSE,"Gen_Dist_Act_Bud";"whole",#N/A,FALSE,"Gen_Dist_T3months";"whole",#N/A,FALSE,"GD_PerP";"whole",#N/A,FALSE,"HR_Dist";"whole",#N/A,FALSE,"CS_DIST_ActvsBud";"whole",#N/A,FALSE,"CS_DIST_SUM_trail3mo";"whole",#N/A,FALSE,"ITG_act_Bud";"whole",#N/A,FALSE,"ITG_T3Mo"}</definedName>
    <definedName name="aaaaaaaaaaa" localSheetId="3" hidden="1">{"whole",#N/A,FALSE,"Gen_Dist_Act_Bud";"whole",#N/A,FALSE,"Gen_Dist_T3months";"whole",#N/A,FALSE,"GD_PerP";"whole",#N/A,FALSE,"HR_Dist";"whole",#N/A,FALSE,"CS_DIST_ActvsBud";"whole",#N/A,FALSE,"CS_DIST_SUM_trail3mo";"whole",#N/A,FALSE,"ITG_act_Bud";"whole",#N/A,FALSE,"ITG_T3Mo"}</definedName>
    <definedName name="aaaaaaaaaaa" localSheetId="4" hidden="1">{"whole",#N/A,FALSE,"Gen_Dist_Act_Bud";"whole",#N/A,FALSE,"Gen_Dist_T3months";"whole",#N/A,FALSE,"GD_PerP";"whole",#N/A,FALSE,"HR_Dist";"whole",#N/A,FALSE,"CS_DIST_ActvsBud";"whole",#N/A,FALSE,"CS_DIST_SUM_trail3mo";"whole",#N/A,FALSE,"ITG_act_Bud";"whole",#N/A,FALSE,"ITG_T3Mo"}</definedName>
    <definedName name="aaaaaaaaaaa" localSheetId="15" hidden="1">{"whole",#N/A,FALSE,"Gen_Dist_Act_Bud";"whole",#N/A,FALSE,"Gen_Dist_T3months";"whole",#N/A,FALSE,"GD_PerP";"whole",#N/A,FALSE,"HR_Dist";"whole",#N/A,FALSE,"CS_DIST_ActvsBud";"whole",#N/A,FALSE,"CS_DIST_SUM_trail3mo";"whole",#N/A,FALSE,"ITG_act_Bud";"whole",#N/A,FALSE,"ITG_T3Mo"}</definedName>
    <definedName name="aaaaaaaaaaa" localSheetId="12" hidden="1">{"whole",#N/A,FALSE,"Gen_Dist_Act_Bud";"whole",#N/A,FALSE,"Gen_Dist_T3months";"whole",#N/A,FALSE,"GD_PerP";"whole",#N/A,FALSE,"HR_Dist";"whole",#N/A,FALSE,"CS_DIST_ActvsBud";"whole",#N/A,FALSE,"CS_DIST_SUM_trail3mo";"whole",#N/A,FALSE,"ITG_act_Bud";"whole",#N/A,FALSE,"ITG_T3Mo"}</definedName>
    <definedName name="aaaaaaaaaaa" localSheetId="9" hidden="1">{"whole",#N/A,FALSE,"Gen_Dist_Act_Bud";"whole",#N/A,FALSE,"Gen_Dist_T3months";"whole",#N/A,FALSE,"GD_PerP";"whole",#N/A,FALSE,"HR_Dist";"whole",#N/A,FALSE,"CS_DIST_ActvsBud";"whole",#N/A,FALSE,"CS_DIST_SUM_trail3mo";"whole",#N/A,FALSE,"ITG_act_Bud";"whole",#N/A,FALSE,"ITG_T3Mo"}</definedName>
    <definedName name="aaaaaaaaaaa" localSheetId="8" hidden="1">{"whole",#N/A,FALSE,"Gen_Dist_Act_Bud";"whole",#N/A,FALSE,"Gen_Dist_T3months";"whole",#N/A,FALSE,"GD_PerP";"whole",#N/A,FALSE,"HR_Dist";"whole",#N/A,FALSE,"CS_DIST_ActvsBud";"whole",#N/A,FALSE,"CS_DIST_SUM_trail3mo";"whole",#N/A,FALSE,"ITG_act_Bud";"whole",#N/A,FALSE,"ITG_T3Mo"}</definedName>
    <definedName name="aaaaaaaaaaa" localSheetId="2" hidden="1">{"whole",#N/A,FALSE,"Gen_Dist_Act_Bud";"whole",#N/A,FALSE,"Gen_Dist_T3months";"whole",#N/A,FALSE,"GD_PerP";"whole",#N/A,FALSE,"HR_Dist";"whole",#N/A,FALSE,"CS_DIST_ActvsBud";"whole",#N/A,FALSE,"CS_DIST_SUM_trail3mo";"whole",#N/A,FALSE,"ITG_act_Bud";"whole",#N/A,FALSE,"ITG_T3Mo"}</definedName>
    <definedName name="aaaaaaaaaaa" localSheetId="1" hidden="1">{"whole",#N/A,FALSE,"Gen_Dist_Act_Bud";"whole",#N/A,FALSE,"Gen_Dist_T3months";"whole",#N/A,FALSE,"GD_PerP";"whole",#N/A,FALSE,"HR_Dist";"whole",#N/A,FALSE,"CS_DIST_ActvsBud";"whole",#N/A,FALSE,"CS_DIST_SUM_trail3mo";"whole",#N/A,FALSE,"ITG_act_Bud";"whole",#N/A,FALSE,"ITG_T3Mo"}</definedName>
    <definedName name="aaaaaaaaaaa" localSheetId="22" hidden="1">{"whole",#N/A,FALSE,"Gen_Dist_Act_Bud";"whole",#N/A,FALSE,"Gen_Dist_T3months";"whole",#N/A,FALSE,"GD_PerP";"whole",#N/A,FALSE,"HR_Dist";"whole",#N/A,FALSE,"CS_DIST_ActvsBud";"whole",#N/A,FALSE,"CS_DIST_SUM_trail3mo";"whole",#N/A,FALSE,"ITG_act_Bud";"whole",#N/A,FALSE,"ITG_T3Mo"}</definedName>
    <definedName name="aaaaaaaaaaa" hidden="1">{"whole",#N/A,FALSE,"Gen_Dist_Act_Bud";"whole",#N/A,FALSE,"Gen_Dist_T3months";"whole",#N/A,FALSE,"GD_PerP";"whole",#N/A,FALSE,"HR_Dist";"whole",#N/A,FALSE,"CS_DIST_ActvsBud";"whole",#N/A,FALSE,"CS_DIST_SUM_trail3mo";"whole",#N/A,FALSE,"ITG_act_Bud";"whole",#N/A,FALSE,"ITG_T3Mo"}</definedName>
    <definedName name="AAAAAAAAAAAAA" localSheetId="14">#REF!</definedName>
    <definedName name="AAAAAAAAAAAAA" localSheetId="12">#REF!</definedName>
    <definedName name="AAAAAAAAAAAAA" localSheetId="9">#REF!</definedName>
    <definedName name="AAAAAAAAAAAAA" localSheetId="8">#REF!</definedName>
    <definedName name="AAAAAAAAAAAAA" localSheetId="2">#REF!</definedName>
    <definedName name="AAAAAAAAAAAAA" localSheetId="1">#REF!</definedName>
    <definedName name="AAAAAAAAAAAAA">#REF!</definedName>
    <definedName name="aaaaaaaaaaaaaaaaaaa" localSheetId="2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aaaaaaaaaaaaaaaaa" localSheetId="1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aaaaaaaaaaaaaaaaa"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aaaaaaaaaaaaaaaaa"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aaaaaaaaaaaaaaaaa" localSheetId="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aaaaaaaaaaaaaaaaa" localSheetId="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aaaaaaaaaaaaaaaaa" localSheetId="15"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aaaaaaaaaaaaaaaaa" localSheetId="1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aaaaaaaaaaaaaaaaa"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aaaaaaaaaaaaaaaaa" localSheetId="8"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aaaaaaaaaaaaaaaaa"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aaaaaaaaaaaaaaaaa" localSheetId="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aaaaaaaaaaaaaaaaa" localSheetId="2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aaaaaaaaaaaaaaaaa"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aaaab" localSheetId="14">#REF!</definedName>
    <definedName name="aaaaaab" localSheetId="12">#REF!</definedName>
    <definedName name="aaaaaab" localSheetId="9">#REF!</definedName>
    <definedName name="aaaaaab" localSheetId="8">#REF!</definedName>
    <definedName name="aaaaaab" localSheetId="2">#REF!</definedName>
    <definedName name="aaaaaab" localSheetId="1">#REF!</definedName>
    <definedName name="aaaaaab">#REF!</definedName>
    <definedName name="aaab" localSheetId="21" hidden="1">{"whole",#N/A,FALSE,"Gen_Dist_Act_Bud";"whole",#N/A,FALSE,"Gen_Dist_T3months";"whole",#N/A,FALSE,"GD_PerP";"whole",#N/A,FALSE,"HR Dist'n"}</definedName>
    <definedName name="aaab" localSheetId="14" hidden="1">{"whole",#N/A,FALSE,"Gen_Dist_Act_Bud";"whole",#N/A,FALSE,"Gen_Dist_T3months";"whole",#N/A,FALSE,"GD_PerP";"whole",#N/A,FALSE,"HR Dist'n"}</definedName>
    <definedName name="aaab" localSheetId="10" hidden="1">{"whole",#N/A,FALSE,"Gen_Dist_Act_Bud";"whole",#N/A,FALSE,"Gen_Dist_T3months";"whole",#N/A,FALSE,"GD_PerP";"whole",#N/A,FALSE,"HR Dist'n"}</definedName>
    <definedName name="aaab" localSheetId="11" hidden="1">{"whole",#N/A,FALSE,"Gen_Dist_Act_Bud";"whole",#N/A,FALSE,"Gen_Dist_T3months";"whole",#N/A,FALSE,"GD_PerP";"whole",#N/A,FALSE,"HR Dist'n"}</definedName>
    <definedName name="aaab" localSheetId="3" hidden="1">{"whole",#N/A,FALSE,"Gen_Dist_Act_Bud";"whole",#N/A,FALSE,"Gen_Dist_T3months";"whole",#N/A,FALSE,"GD_PerP";"whole",#N/A,FALSE,"HR Dist'n"}</definedName>
    <definedName name="aaab" localSheetId="4" hidden="1">{"whole",#N/A,FALSE,"Gen_Dist_Act_Bud";"whole",#N/A,FALSE,"Gen_Dist_T3months";"whole",#N/A,FALSE,"GD_PerP";"whole",#N/A,FALSE,"HR Dist'n"}</definedName>
    <definedName name="aaab" localSheetId="15" hidden="1">{"whole",#N/A,FALSE,"Gen_Dist_Act_Bud";"whole",#N/A,FALSE,"Gen_Dist_T3months";"whole",#N/A,FALSE,"GD_PerP";"whole",#N/A,FALSE,"HR Dist'n"}</definedName>
    <definedName name="aaab" localSheetId="12" hidden="1">{"whole",#N/A,FALSE,"Gen_Dist_Act_Bud";"whole",#N/A,FALSE,"Gen_Dist_T3months";"whole",#N/A,FALSE,"GD_PerP";"whole",#N/A,FALSE,"HR Dist'n"}</definedName>
    <definedName name="aaab" localSheetId="9" hidden="1">{"whole",#N/A,FALSE,"Gen_Dist_Act_Bud";"whole",#N/A,FALSE,"Gen_Dist_T3months";"whole",#N/A,FALSE,"GD_PerP";"whole",#N/A,FALSE,"HR Dist'n"}</definedName>
    <definedName name="aaab" localSheetId="8" hidden="1">{"whole",#N/A,FALSE,"Gen_Dist_Act_Bud";"whole",#N/A,FALSE,"Gen_Dist_T3months";"whole",#N/A,FALSE,"GD_PerP";"whole",#N/A,FALSE,"HR Dist'n"}</definedName>
    <definedName name="aaab" localSheetId="2" hidden="1">{"whole",#N/A,FALSE,"Gen_Dist_Act_Bud";"whole",#N/A,FALSE,"Gen_Dist_T3months";"whole",#N/A,FALSE,"GD_PerP";"whole",#N/A,FALSE,"HR Dist'n"}</definedName>
    <definedName name="aaab" localSheetId="1" hidden="1">{"whole",#N/A,FALSE,"Gen_Dist_Act_Bud";"whole",#N/A,FALSE,"Gen_Dist_T3months";"whole",#N/A,FALSE,"GD_PerP";"whole",#N/A,FALSE,"HR Dist'n"}</definedName>
    <definedName name="aaab" localSheetId="22" hidden="1">{"whole",#N/A,FALSE,"Gen_Dist_Act_Bud";"whole",#N/A,FALSE,"Gen_Dist_T3months";"whole",#N/A,FALSE,"GD_PerP";"whole",#N/A,FALSE,"HR Dist'n"}</definedName>
    <definedName name="aaab" hidden="1">{"whole",#N/A,FALSE,"Gen_Dist_Act_Bud";"whole",#N/A,FALSE,"Gen_Dist_T3months";"whole",#N/A,FALSE,"GD_PerP";"whole",#N/A,FALSE,"HR Dist'n"}</definedName>
    <definedName name="aaassq" localSheetId="21">{"'Corrective and Pre'!$A$1:$F$36"}</definedName>
    <definedName name="aaassq" localSheetId="14">{"'Corrective and Pre'!$A$1:$F$36"}</definedName>
    <definedName name="aaassq" localSheetId="12">{"'Corrective and Pre'!$A$1:$F$36"}</definedName>
    <definedName name="aaassq" localSheetId="9">{"'Corrective and Pre'!$A$1:$F$36"}</definedName>
    <definedName name="aaassq" localSheetId="8">{"'Corrective and Pre'!$A$1:$F$36"}</definedName>
    <definedName name="aaassq" localSheetId="2">{"'Corrective and Pre'!$A$1:$F$36"}</definedName>
    <definedName name="aaassq" localSheetId="1">{"'Corrective and Pre'!$A$1:$F$36"}</definedName>
    <definedName name="aaassq">{"'Corrective and Pre'!$A$1:$F$36"}</definedName>
    <definedName name="aaassq_1" localSheetId="21">{"'Corrective and Pre'!$A$1:$F$36"}</definedName>
    <definedName name="aaassq_1" localSheetId="14">{"'Corrective and Pre'!$A$1:$F$36"}</definedName>
    <definedName name="aaassq_1" localSheetId="12">{"'Corrective and Pre'!$A$1:$F$36"}</definedName>
    <definedName name="aaassq_1" localSheetId="9">{"'Corrective and Pre'!$A$1:$F$36"}</definedName>
    <definedName name="aaassq_1" localSheetId="8">{"'Corrective and Pre'!$A$1:$F$36"}</definedName>
    <definedName name="aaassq_1" localSheetId="2">{"'Corrective and Pre'!$A$1:$F$36"}</definedName>
    <definedName name="aaassq_1" localSheetId="1">{"'Corrective and Pre'!$A$1:$F$36"}</definedName>
    <definedName name="aaassq_1">{"'Corrective and Pre'!$A$1:$F$36"}</definedName>
    <definedName name="aab" localSheetId="2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 localSheetId="1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 localSheetId="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 localSheetId="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 localSheetId="15"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 localSheetId="1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 localSheetId="8"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 localSheetId="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 localSheetId="2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b" localSheetId="21" hidden="1">{#N/A,#N/A,FALSE,"Summary";#N/A,#N/A,FALSE,"Details";#N/A,#N/A,FALSE,"Month-Hd";#N/A,#N/A,FALSE,"YTD-Hd";#N/A,#N/A,FALSE,"Capital"}</definedName>
    <definedName name="aabb" localSheetId="14" hidden="1">{#N/A,#N/A,FALSE,"Summary";#N/A,#N/A,FALSE,"Details";#N/A,#N/A,FALSE,"Month-Hd";#N/A,#N/A,FALSE,"YTD-Hd";#N/A,#N/A,FALSE,"Capital"}</definedName>
    <definedName name="aabb" localSheetId="10" hidden="1">{#N/A,#N/A,FALSE,"Summary";#N/A,#N/A,FALSE,"Details";#N/A,#N/A,FALSE,"Month-Hd";#N/A,#N/A,FALSE,"YTD-Hd";#N/A,#N/A,FALSE,"Capital"}</definedName>
    <definedName name="aabb" localSheetId="11" hidden="1">{#N/A,#N/A,FALSE,"Summary";#N/A,#N/A,FALSE,"Details";#N/A,#N/A,FALSE,"Month-Hd";#N/A,#N/A,FALSE,"YTD-Hd";#N/A,#N/A,FALSE,"Capital"}</definedName>
    <definedName name="aabb" localSheetId="3" hidden="1">{#N/A,#N/A,FALSE,"Summary";#N/A,#N/A,FALSE,"Details";#N/A,#N/A,FALSE,"Month-Hd";#N/A,#N/A,FALSE,"YTD-Hd";#N/A,#N/A,FALSE,"Capital"}</definedName>
    <definedName name="aabb" localSheetId="4" hidden="1">{#N/A,#N/A,FALSE,"Summary";#N/A,#N/A,FALSE,"Details";#N/A,#N/A,FALSE,"Month-Hd";#N/A,#N/A,FALSE,"YTD-Hd";#N/A,#N/A,FALSE,"Capital"}</definedName>
    <definedName name="aabb" localSheetId="15" hidden="1">{#N/A,#N/A,FALSE,"Summary";#N/A,#N/A,FALSE,"Details";#N/A,#N/A,FALSE,"Month-Hd";#N/A,#N/A,FALSE,"YTD-Hd";#N/A,#N/A,FALSE,"Capital"}</definedName>
    <definedName name="aabb" localSheetId="12" hidden="1">{#N/A,#N/A,FALSE,"Summary";#N/A,#N/A,FALSE,"Details";#N/A,#N/A,FALSE,"Month-Hd";#N/A,#N/A,FALSE,"YTD-Hd";#N/A,#N/A,FALSE,"Capital"}</definedName>
    <definedName name="aabb" localSheetId="9" hidden="1">{#N/A,#N/A,FALSE,"Summary";#N/A,#N/A,FALSE,"Details";#N/A,#N/A,FALSE,"Month-Hd";#N/A,#N/A,FALSE,"YTD-Hd";#N/A,#N/A,FALSE,"Capital"}</definedName>
    <definedName name="aabb" localSheetId="8" hidden="1">{#N/A,#N/A,FALSE,"Summary";#N/A,#N/A,FALSE,"Details";#N/A,#N/A,FALSE,"Month-Hd";#N/A,#N/A,FALSE,"YTD-Hd";#N/A,#N/A,FALSE,"Capital"}</definedName>
    <definedName name="aabb" localSheetId="2" hidden="1">{#N/A,#N/A,FALSE,"Summary";#N/A,#N/A,FALSE,"Details";#N/A,#N/A,FALSE,"Month-Hd";#N/A,#N/A,FALSE,"YTD-Hd";#N/A,#N/A,FALSE,"Capital"}</definedName>
    <definedName name="aabb" localSheetId="1" hidden="1">{#N/A,#N/A,FALSE,"Summary";#N/A,#N/A,FALSE,"Details";#N/A,#N/A,FALSE,"Month-Hd";#N/A,#N/A,FALSE,"YTD-Hd";#N/A,#N/A,FALSE,"Capital"}</definedName>
    <definedName name="aabb" localSheetId="22" hidden="1">{#N/A,#N/A,FALSE,"Summary";#N/A,#N/A,FALSE,"Details";#N/A,#N/A,FALSE,"Month-Hd";#N/A,#N/A,FALSE,"YTD-Hd";#N/A,#N/A,FALSE,"Capital"}</definedName>
    <definedName name="aabb" hidden="1">{#N/A,#N/A,FALSE,"Summary";#N/A,#N/A,FALSE,"Details";#N/A,#N/A,FALSE,"Month-Hd";#N/A,#N/A,FALSE,"YTD-Hd";#N/A,#N/A,FALSE,"Capital"}</definedName>
    <definedName name="aabba" localSheetId="21" hidden="1">{#N/A,#N/A,FALSE,"Summary";#N/A,#N/A,FALSE,"Details";#N/A,#N/A,FALSE,"Month-Hd";#N/A,#N/A,FALSE,"YTD-Hd";#N/A,#N/A,FALSE,"Capital"}</definedName>
    <definedName name="aabba" localSheetId="14" hidden="1">{#N/A,#N/A,FALSE,"Summary";#N/A,#N/A,FALSE,"Details";#N/A,#N/A,FALSE,"Month-Hd";#N/A,#N/A,FALSE,"YTD-Hd";#N/A,#N/A,FALSE,"Capital"}</definedName>
    <definedName name="aabba" localSheetId="10" hidden="1">{#N/A,#N/A,FALSE,"Summary";#N/A,#N/A,FALSE,"Details";#N/A,#N/A,FALSE,"Month-Hd";#N/A,#N/A,FALSE,"YTD-Hd";#N/A,#N/A,FALSE,"Capital"}</definedName>
    <definedName name="aabba" localSheetId="11" hidden="1">{#N/A,#N/A,FALSE,"Summary";#N/A,#N/A,FALSE,"Details";#N/A,#N/A,FALSE,"Month-Hd";#N/A,#N/A,FALSE,"YTD-Hd";#N/A,#N/A,FALSE,"Capital"}</definedName>
    <definedName name="aabba" localSheetId="3" hidden="1">{#N/A,#N/A,FALSE,"Summary";#N/A,#N/A,FALSE,"Details";#N/A,#N/A,FALSE,"Month-Hd";#N/A,#N/A,FALSE,"YTD-Hd";#N/A,#N/A,FALSE,"Capital"}</definedName>
    <definedName name="aabba" localSheetId="4" hidden="1">{#N/A,#N/A,FALSE,"Summary";#N/A,#N/A,FALSE,"Details";#N/A,#N/A,FALSE,"Month-Hd";#N/A,#N/A,FALSE,"YTD-Hd";#N/A,#N/A,FALSE,"Capital"}</definedName>
    <definedName name="aabba" localSheetId="15" hidden="1">{#N/A,#N/A,FALSE,"Summary";#N/A,#N/A,FALSE,"Details";#N/A,#N/A,FALSE,"Month-Hd";#N/A,#N/A,FALSE,"YTD-Hd";#N/A,#N/A,FALSE,"Capital"}</definedName>
    <definedName name="aabba" localSheetId="12" hidden="1">{#N/A,#N/A,FALSE,"Summary";#N/A,#N/A,FALSE,"Details";#N/A,#N/A,FALSE,"Month-Hd";#N/A,#N/A,FALSE,"YTD-Hd";#N/A,#N/A,FALSE,"Capital"}</definedName>
    <definedName name="aabba" localSheetId="9" hidden="1">{#N/A,#N/A,FALSE,"Summary";#N/A,#N/A,FALSE,"Details";#N/A,#N/A,FALSE,"Month-Hd";#N/A,#N/A,FALSE,"YTD-Hd";#N/A,#N/A,FALSE,"Capital"}</definedName>
    <definedName name="aabba" localSheetId="8" hidden="1">{#N/A,#N/A,FALSE,"Summary";#N/A,#N/A,FALSE,"Details";#N/A,#N/A,FALSE,"Month-Hd";#N/A,#N/A,FALSE,"YTD-Hd";#N/A,#N/A,FALSE,"Capital"}</definedName>
    <definedName name="aabba" localSheetId="2" hidden="1">{#N/A,#N/A,FALSE,"Summary";#N/A,#N/A,FALSE,"Details";#N/A,#N/A,FALSE,"Month-Hd";#N/A,#N/A,FALSE,"YTD-Hd";#N/A,#N/A,FALSE,"Capital"}</definedName>
    <definedName name="aabba" localSheetId="1" hidden="1">{#N/A,#N/A,FALSE,"Summary";#N/A,#N/A,FALSE,"Details";#N/A,#N/A,FALSE,"Month-Hd";#N/A,#N/A,FALSE,"YTD-Hd";#N/A,#N/A,FALSE,"Capital"}</definedName>
    <definedName name="aabba" localSheetId="22" hidden="1">{#N/A,#N/A,FALSE,"Summary";#N/A,#N/A,FALSE,"Details";#N/A,#N/A,FALSE,"Month-Hd";#N/A,#N/A,FALSE,"YTD-Hd";#N/A,#N/A,FALSE,"Capital"}</definedName>
    <definedName name="aabba" hidden="1">{#N/A,#N/A,FALSE,"Summary";#N/A,#N/A,FALSE,"Details";#N/A,#N/A,FALSE,"Month-Hd";#N/A,#N/A,FALSE,"YTD-Hd";#N/A,#N/A,FALSE,"Capital"}</definedName>
    <definedName name="aabbaa" localSheetId="21" hidden="1">{"whole",#N/A,FALSE,"Gen_Dist_Act_Bud";"whole",#N/A,FALSE,"Gen_Dist_T3months";"whole",#N/A,FALSE,"GD_PerP";"whole",#N/A,FALSE,"HR Dist'n"}</definedName>
    <definedName name="aabbaa" localSheetId="14" hidden="1">{"whole",#N/A,FALSE,"Gen_Dist_Act_Bud";"whole",#N/A,FALSE,"Gen_Dist_T3months";"whole",#N/A,FALSE,"GD_PerP";"whole",#N/A,FALSE,"HR Dist'n"}</definedName>
    <definedName name="aabbaa" localSheetId="10" hidden="1">{"whole",#N/A,FALSE,"Gen_Dist_Act_Bud";"whole",#N/A,FALSE,"Gen_Dist_T3months";"whole",#N/A,FALSE,"GD_PerP";"whole",#N/A,FALSE,"HR Dist'n"}</definedName>
    <definedName name="aabbaa" localSheetId="11" hidden="1">{"whole",#N/A,FALSE,"Gen_Dist_Act_Bud";"whole",#N/A,FALSE,"Gen_Dist_T3months";"whole",#N/A,FALSE,"GD_PerP";"whole",#N/A,FALSE,"HR Dist'n"}</definedName>
    <definedName name="aabbaa" localSheetId="3" hidden="1">{"whole",#N/A,FALSE,"Gen_Dist_Act_Bud";"whole",#N/A,FALSE,"Gen_Dist_T3months";"whole",#N/A,FALSE,"GD_PerP";"whole",#N/A,FALSE,"HR Dist'n"}</definedName>
    <definedName name="aabbaa" localSheetId="4" hidden="1">{"whole",#N/A,FALSE,"Gen_Dist_Act_Bud";"whole",#N/A,FALSE,"Gen_Dist_T3months";"whole",#N/A,FALSE,"GD_PerP";"whole",#N/A,FALSE,"HR Dist'n"}</definedName>
    <definedName name="aabbaa" localSheetId="15" hidden="1">{"whole",#N/A,FALSE,"Gen_Dist_Act_Bud";"whole",#N/A,FALSE,"Gen_Dist_T3months";"whole",#N/A,FALSE,"GD_PerP";"whole",#N/A,FALSE,"HR Dist'n"}</definedName>
    <definedName name="aabbaa" localSheetId="12" hidden="1">{"whole",#N/A,FALSE,"Gen_Dist_Act_Bud";"whole",#N/A,FALSE,"Gen_Dist_T3months";"whole",#N/A,FALSE,"GD_PerP";"whole",#N/A,FALSE,"HR Dist'n"}</definedName>
    <definedName name="aabbaa" localSheetId="9" hidden="1">{"whole",#N/A,FALSE,"Gen_Dist_Act_Bud";"whole",#N/A,FALSE,"Gen_Dist_T3months";"whole",#N/A,FALSE,"GD_PerP";"whole",#N/A,FALSE,"HR Dist'n"}</definedName>
    <definedName name="aabbaa" localSheetId="8" hidden="1">{"whole",#N/A,FALSE,"Gen_Dist_Act_Bud";"whole",#N/A,FALSE,"Gen_Dist_T3months";"whole",#N/A,FALSE,"GD_PerP";"whole",#N/A,FALSE,"HR Dist'n"}</definedName>
    <definedName name="aabbaa" localSheetId="2" hidden="1">{"whole",#N/A,FALSE,"Gen_Dist_Act_Bud";"whole",#N/A,FALSE,"Gen_Dist_T3months";"whole",#N/A,FALSE,"GD_PerP";"whole",#N/A,FALSE,"HR Dist'n"}</definedName>
    <definedName name="aabbaa" localSheetId="1" hidden="1">{"whole",#N/A,FALSE,"Gen_Dist_Act_Bud";"whole",#N/A,FALSE,"Gen_Dist_T3months";"whole",#N/A,FALSE,"GD_PerP";"whole",#N/A,FALSE,"HR Dist'n"}</definedName>
    <definedName name="aabbaa" localSheetId="22" hidden="1">{"whole",#N/A,FALSE,"Gen_Dist_Act_Bud";"whole",#N/A,FALSE,"Gen_Dist_T3months";"whole",#N/A,FALSE,"GD_PerP";"whole",#N/A,FALSE,"HR Dist'n"}</definedName>
    <definedName name="aabbaa" hidden="1">{"whole",#N/A,FALSE,"Gen_Dist_Act_Bud";"whole",#N/A,FALSE,"Gen_Dist_T3months";"whole",#N/A,FALSE,"GD_PerP";"whole",#N/A,FALSE,"HR Dist'n"}</definedName>
    <definedName name="aabbaabba" localSheetId="2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baabba" localSheetId="1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baabba"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baabba"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baabba" localSheetId="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baabba" localSheetId="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baabba" localSheetId="15"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baabba" localSheetId="1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baabba"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baabba" localSheetId="8"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baabba"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baabba" localSheetId="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baabba" localSheetId="2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baabba"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abbbb" localSheetId="14">#REF!</definedName>
    <definedName name="aabbbb" localSheetId="12">#REF!</definedName>
    <definedName name="aabbbb" localSheetId="9">#REF!</definedName>
    <definedName name="aabbbb" localSheetId="8">#REF!</definedName>
    <definedName name="aabbbb" localSheetId="2">#REF!</definedName>
    <definedName name="aabbbb" localSheetId="1">#REF!</definedName>
    <definedName name="aabbbb">#REF!</definedName>
    <definedName name="aad" localSheetId="14">#REF!</definedName>
    <definedName name="aad" localSheetId="12">#REF!</definedName>
    <definedName name="aad" localSheetId="9">#REF!</definedName>
    <definedName name="aad" localSheetId="8">#REF!</definedName>
    <definedName name="aad" localSheetId="2">#REF!</definedName>
    <definedName name="aad" localSheetId="1">#REF!</definedName>
    <definedName name="aad">#REF!</definedName>
    <definedName name="AAUG" localSheetId="14">#REF!</definedName>
    <definedName name="AAUG" localSheetId="12">#REF!</definedName>
    <definedName name="AAUG" localSheetId="9">#REF!</definedName>
    <definedName name="AAUG" localSheetId="8">#REF!</definedName>
    <definedName name="AAUG" localSheetId="2">#REF!</definedName>
    <definedName name="AAUG" localSheetId="1">#REF!</definedName>
    <definedName name="AAUG">#REF!</definedName>
    <definedName name="AAUSGZ" localSheetId="14">#REF!</definedName>
    <definedName name="AAUSGZ" localSheetId="12">#REF!</definedName>
    <definedName name="AAUSGZ" localSheetId="9">#REF!</definedName>
    <definedName name="AAUSGZ" localSheetId="8">#REF!</definedName>
    <definedName name="AAUSGZ" localSheetId="2">#REF!</definedName>
    <definedName name="AAUSGZ" localSheetId="1">#REF!</definedName>
    <definedName name="AAUSGZ">#REF!</definedName>
    <definedName name="Aave" localSheetId="14">#REF!</definedName>
    <definedName name="Aave" localSheetId="12">#REF!</definedName>
    <definedName name="Aave" localSheetId="9">#REF!</definedName>
    <definedName name="Aave" localSheetId="8">#REF!</definedName>
    <definedName name="Aave" localSheetId="2">#REF!</definedName>
    <definedName name="Aave" localSheetId="1">#REF!</definedName>
    <definedName name="Aave">#REF!</definedName>
    <definedName name="ab" localSheetId="21" hidden="1">{"whole",#N/A,FALSE,"6701";"whole",#N/A,FALSE,"6702";"whole",#N/A,FALSE,"7710";"whole",#N/A,FALSE,"7714";"whole",#N/A,FALSE,"7729";"whole",#N/A,FALSE,"7730";"whole",#N/A,FALSE,"7731";"whole",#N/A,FALSE,"7736";"whole",#N/A,FALSE,"7737";"whole",#N/A,FALSE,"7738";"whole",#N/A,FALSE,"7743";"Whole",#N/A,FALSE,"7740";"whole",#N/A,FALSE,"7744";"whole",#N/A,FALSE,"7745"}</definedName>
    <definedName name="ab" localSheetId="14" hidden="1">{"whole",#N/A,FALSE,"6701";"whole",#N/A,FALSE,"6702";"whole",#N/A,FALSE,"7710";"whole",#N/A,FALSE,"7714";"whole",#N/A,FALSE,"7729";"whole",#N/A,FALSE,"7730";"whole",#N/A,FALSE,"7731";"whole",#N/A,FALSE,"7736";"whole",#N/A,FALSE,"7737";"whole",#N/A,FALSE,"7738";"whole",#N/A,FALSE,"7743";"Whole",#N/A,FALSE,"7740";"whole",#N/A,FALSE,"7744";"whole",#N/A,FALSE,"7745"}</definedName>
    <definedName name="ab" localSheetId="12" hidden="1">{"whole",#N/A,FALSE,"6701";"whole",#N/A,FALSE,"6702";"whole",#N/A,FALSE,"7710";"whole",#N/A,FALSE,"7714";"whole",#N/A,FALSE,"7729";"whole",#N/A,FALSE,"7730";"whole",#N/A,FALSE,"7731";"whole",#N/A,FALSE,"7736";"whole",#N/A,FALSE,"7737";"whole",#N/A,FALSE,"7738";"whole",#N/A,FALSE,"7743";"Whole",#N/A,FALSE,"7740";"whole",#N/A,FALSE,"7744";"whole",#N/A,FALSE,"7745"}</definedName>
    <definedName name="ab" localSheetId="9" hidden="1">{"whole",#N/A,FALSE,"6701";"whole",#N/A,FALSE,"6702";"whole",#N/A,FALSE,"7710";"whole",#N/A,FALSE,"7714";"whole",#N/A,FALSE,"7729";"whole",#N/A,FALSE,"7730";"whole",#N/A,FALSE,"7731";"whole",#N/A,FALSE,"7736";"whole",#N/A,FALSE,"7737";"whole",#N/A,FALSE,"7738";"whole",#N/A,FALSE,"7743";"Whole",#N/A,FALSE,"7740";"whole",#N/A,FALSE,"7744";"whole",#N/A,FALSE,"7745"}</definedName>
    <definedName name="ab" localSheetId="8" hidden="1">{"whole",#N/A,FALSE,"6701";"whole",#N/A,FALSE,"6702";"whole",#N/A,FALSE,"7710";"whole",#N/A,FALSE,"7714";"whole",#N/A,FALSE,"7729";"whole",#N/A,FALSE,"7730";"whole",#N/A,FALSE,"7731";"whole",#N/A,FALSE,"7736";"whole",#N/A,FALSE,"7737";"whole",#N/A,FALSE,"7738";"whole",#N/A,FALSE,"7743";"Whole",#N/A,FALSE,"7740";"whole",#N/A,FALSE,"7744";"whole",#N/A,FALSE,"7745"}</definedName>
    <definedName name="ab" localSheetId="2" hidden="1">{"whole",#N/A,FALSE,"6701";"whole",#N/A,FALSE,"6702";"whole",#N/A,FALSE,"7710";"whole",#N/A,FALSE,"7714";"whole",#N/A,FALSE,"7729";"whole",#N/A,FALSE,"7730";"whole",#N/A,FALSE,"7731";"whole",#N/A,FALSE,"7736";"whole",#N/A,FALSE,"7737";"whole",#N/A,FALSE,"7738";"whole",#N/A,FALSE,"7743";"Whole",#N/A,FALSE,"7740";"whole",#N/A,FALSE,"7744";"whole",#N/A,FALSE,"7745"}</definedName>
    <definedName name="ab" localSheetId="1" hidden="1">{"whole",#N/A,FALSE,"6701";"whole",#N/A,FALSE,"6702";"whole",#N/A,FALSE,"7710";"whole",#N/A,FALSE,"7714";"whole",#N/A,FALSE,"7729";"whole",#N/A,FALSE,"7730";"whole",#N/A,FALSE,"7731";"whole",#N/A,FALSE,"7736";"whole",#N/A,FALSE,"7737";"whole",#N/A,FALSE,"7738";"whole",#N/A,FALSE,"7743";"Whole",#N/A,FALSE,"7740";"whole",#N/A,FALSE,"7744";"whole",#N/A,FALSE,"7745"}</definedName>
    <definedName name="ab" localSheetId="22" hidden="1">{"whole",#N/A,FALSE,"6701";"whole",#N/A,FALSE,"6702";"whole",#N/A,FALSE,"7710";"whole",#N/A,FALSE,"7714";"whole",#N/A,FALSE,"7729";"whole",#N/A,FALSE,"7730";"whole",#N/A,FALSE,"7731";"whole",#N/A,FALSE,"7736";"whole",#N/A,FALSE,"7737";"whole",#N/A,FALSE,"7738";"whole",#N/A,FALSE,"7743";"Whole",#N/A,FALSE,"7740";"whole",#N/A,FALSE,"7744";"whole",#N/A,FALSE,"7745"}</definedName>
    <definedName name="ab" hidden="1">{"whole",#N/A,FALSE,"6701";"whole",#N/A,FALSE,"6702";"whole",#N/A,FALSE,"7710";"whole",#N/A,FALSE,"7714";"whole",#N/A,FALSE,"7729";"whole",#N/A,FALSE,"7730";"whole",#N/A,FALSE,"7731";"whole",#N/A,FALSE,"7736";"whole",#N/A,FALSE,"7737";"whole",#N/A,FALSE,"7738";"whole",#N/A,FALSE,"7743";"Whole",#N/A,FALSE,"7740";"whole",#N/A,FALSE,"7744";"whole",#N/A,FALSE,"7745"}</definedName>
    <definedName name="aba" localSheetId="2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 localSheetId="1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 localSheetId="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 localSheetId="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 localSheetId="15"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 localSheetId="1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 localSheetId="8"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 localSheetId="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 localSheetId="2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aabaa" localSheetId="21" hidden="1">{"whole",#N/A,FALSE,"Gen_Dist_Act_Bud";"whole",#N/A,FALSE,"Gen_Dist_T3months";"whole",#N/A,FALSE,"GD_PerP";"whole",#N/A,FALSE,"HR Dist'n"}</definedName>
    <definedName name="abaaabaa" localSheetId="14" hidden="1">{"whole",#N/A,FALSE,"Gen_Dist_Act_Bud";"whole",#N/A,FALSE,"Gen_Dist_T3months";"whole",#N/A,FALSE,"GD_PerP";"whole",#N/A,FALSE,"HR Dist'n"}</definedName>
    <definedName name="abaaabaa" localSheetId="10" hidden="1">{"whole",#N/A,FALSE,"Gen_Dist_Act_Bud";"whole",#N/A,FALSE,"Gen_Dist_T3months";"whole",#N/A,FALSE,"GD_PerP";"whole",#N/A,FALSE,"HR Dist'n"}</definedName>
    <definedName name="abaaabaa" localSheetId="11" hidden="1">{"whole",#N/A,FALSE,"Gen_Dist_Act_Bud";"whole",#N/A,FALSE,"Gen_Dist_T3months";"whole",#N/A,FALSE,"GD_PerP";"whole",#N/A,FALSE,"HR Dist'n"}</definedName>
    <definedName name="abaaabaa" localSheetId="3" hidden="1">{"whole",#N/A,FALSE,"Gen_Dist_Act_Bud";"whole",#N/A,FALSE,"Gen_Dist_T3months";"whole",#N/A,FALSE,"GD_PerP";"whole",#N/A,FALSE,"HR Dist'n"}</definedName>
    <definedName name="abaaabaa" localSheetId="4" hidden="1">{"whole",#N/A,FALSE,"Gen_Dist_Act_Bud";"whole",#N/A,FALSE,"Gen_Dist_T3months";"whole",#N/A,FALSE,"GD_PerP";"whole",#N/A,FALSE,"HR Dist'n"}</definedName>
    <definedName name="abaaabaa" localSheetId="15" hidden="1">{"whole",#N/A,FALSE,"Gen_Dist_Act_Bud";"whole",#N/A,FALSE,"Gen_Dist_T3months";"whole",#N/A,FALSE,"GD_PerP";"whole",#N/A,FALSE,"HR Dist'n"}</definedName>
    <definedName name="abaaabaa" localSheetId="12" hidden="1">{"whole",#N/A,FALSE,"Gen_Dist_Act_Bud";"whole",#N/A,FALSE,"Gen_Dist_T3months";"whole",#N/A,FALSE,"GD_PerP";"whole",#N/A,FALSE,"HR Dist'n"}</definedName>
    <definedName name="abaaabaa" localSheetId="9" hidden="1">{"whole",#N/A,FALSE,"Gen_Dist_Act_Bud";"whole",#N/A,FALSE,"Gen_Dist_T3months";"whole",#N/A,FALSE,"GD_PerP";"whole",#N/A,FALSE,"HR Dist'n"}</definedName>
    <definedName name="abaaabaa" localSheetId="8" hidden="1">{"whole",#N/A,FALSE,"Gen_Dist_Act_Bud";"whole",#N/A,FALSE,"Gen_Dist_T3months";"whole",#N/A,FALSE,"GD_PerP";"whole",#N/A,FALSE,"HR Dist'n"}</definedName>
    <definedName name="abaaabaa" localSheetId="2" hidden="1">{"whole",#N/A,FALSE,"Gen_Dist_Act_Bud";"whole",#N/A,FALSE,"Gen_Dist_T3months";"whole",#N/A,FALSE,"GD_PerP";"whole",#N/A,FALSE,"HR Dist'n"}</definedName>
    <definedName name="abaaabaa" localSheetId="1" hidden="1">{"whole",#N/A,FALSE,"Gen_Dist_Act_Bud";"whole",#N/A,FALSE,"Gen_Dist_T3months";"whole",#N/A,FALSE,"GD_PerP";"whole",#N/A,FALSE,"HR Dist'n"}</definedName>
    <definedName name="abaaabaa" localSheetId="22" hidden="1">{"whole",#N/A,FALSE,"Gen_Dist_Act_Bud";"whole",#N/A,FALSE,"Gen_Dist_T3months";"whole",#N/A,FALSE,"GD_PerP";"whole",#N/A,FALSE,"HR Dist'n"}</definedName>
    <definedName name="abaaabaa" hidden="1">{"whole",#N/A,FALSE,"Gen_Dist_Act_Bud";"whole",#N/A,FALSE,"Gen_Dist_T3months";"whole",#N/A,FALSE,"GD_PerP";"whole",#N/A,FALSE,"HR Dist'n"}</definedName>
    <definedName name="abaabaab" localSheetId="2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abaab" localSheetId="1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abaab"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abaab"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abaab" localSheetId="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abaab" localSheetId="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abaab" localSheetId="15"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abaab" localSheetId="1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abaab"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abaab" localSheetId="8"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abaab"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abaab" localSheetId="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abaab" localSheetId="2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abaab"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abaaba" localSheetId="21" hidden="1">{"whole",#N/A,FALSE,"6701";"whole",#N/A,FALSE,"6702";"whole",#N/A,FALSE,"7710";"whole",#N/A,FALSE,"7714";"whole",#N/A,FALSE,"7729";"whole",#N/A,FALSE,"7730";"whole",#N/A,FALSE,"7731";"whole",#N/A,FALSE,"7736";"whole",#N/A,FALSE,"7737";"whole",#N/A,FALSE,"7738";"whole",#N/A,FALSE,"7743";"Whole",#N/A,FALSE,"7740";"whole",#N/A,FALSE,"7744";"whole",#N/A,FALSE,"7745"}</definedName>
    <definedName name="abaabaaba" localSheetId="14" hidden="1">{"whole",#N/A,FALSE,"6701";"whole",#N/A,FALSE,"6702";"whole",#N/A,FALSE,"7710";"whole",#N/A,FALSE,"7714";"whole",#N/A,FALSE,"7729";"whole",#N/A,FALSE,"7730";"whole",#N/A,FALSE,"7731";"whole",#N/A,FALSE,"7736";"whole",#N/A,FALSE,"7737";"whole",#N/A,FALSE,"7738";"whole",#N/A,FALSE,"7743";"Whole",#N/A,FALSE,"7740";"whole",#N/A,FALSE,"7744";"whole",#N/A,FALSE,"7745"}</definedName>
    <definedName name="abaabaaba" localSheetId="10" hidden="1">{"whole",#N/A,FALSE,"6701";"whole",#N/A,FALSE,"6702";"whole",#N/A,FALSE,"7710";"whole",#N/A,FALSE,"7714";"whole",#N/A,FALSE,"7729";"whole",#N/A,FALSE,"7730";"whole",#N/A,FALSE,"7731";"whole",#N/A,FALSE,"7736";"whole",#N/A,FALSE,"7737";"whole",#N/A,FALSE,"7738";"whole",#N/A,FALSE,"7743";"Whole",#N/A,FALSE,"7740";"whole",#N/A,FALSE,"7744";"whole",#N/A,FALSE,"7745"}</definedName>
    <definedName name="abaabaaba" localSheetId="11" hidden="1">{"whole",#N/A,FALSE,"6701";"whole",#N/A,FALSE,"6702";"whole",#N/A,FALSE,"7710";"whole",#N/A,FALSE,"7714";"whole",#N/A,FALSE,"7729";"whole",#N/A,FALSE,"7730";"whole",#N/A,FALSE,"7731";"whole",#N/A,FALSE,"7736";"whole",#N/A,FALSE,"7737";"whole",#N/A,FALSE,"7738";"whole",#N/A,FALSE,"7743";"Whole",#N/A,FALSE,"7740";"whole",#N/A,FALSE,"7744";"whole",#N/A,FALSE,"7745"}</definedName>
    <definedName name="abaabaaba" localSheetId="3" hidden="1">{"whole",#N/A,FALSE,"6701";"whole",#N/A,FALSE,"6702";"whole",#N/A,FALSE,"7710";"whole",#N/A,FALSE,"7714";"whole",#N/A,FALSE,"7729";"whole",#N/A,FALSE,"7730";"whole",#N/A,FALSE,"7731";"whole",#N/A,FALSE,"7736";"whole",#N/A,FALSE,"7737";"whole",#N/A,FALSE,"7738";"whole",#N/A,FALSE,"7743";"Whole",#N/A,FALSE,"7740";"whole",#N/A,FALSE,"7744";"whole",#N/A,FALSE,"7745"}</definedName>
    <definedName name="abaabaaba" localSheetId="4" hidden="1">{"whole",#N/A,FALSE,"6701";"whole",#N/A,FALSE,"6702";"whole",#N/A,FALSE,"7710";"whole",#N/A,FALSE,"7714";"whole",#N/A,FALSE,"7729";"whole",#N/A,FALSE,"7730";"whole",#N/A,FALSE,"7731";"whole",#N/A,FALSE,"7736";"whole",#N/A,FALSE,"7737";"whole",#N/A,FALSE,"7738";"whole",#N/A,FALSE,"7743";"Whole",#N/A,FALSE,"7740";"whole",#N/A,FALSE,"7744";"whole",#N/A,FALSE,"7745"}</definedName>
    <definedName name="abaabaaba" localSheetId="15" hidden="1">{"whole",#N/A,FALSE,"6701";"whole",#N/A,FALSE,"6702";"whole",#N/A,FALSE,"7710";"whole",#N/A,FALSE,"7714";"whole",#N/A,FALSE,"7729";"whole",#N/A,FALSE,"7730";"whole",#N/A,FALSE,"7731";"whole",#N/A,FALSE,"7736";"whole",#N/A,FALSE,"7737";"whole",#N/A,FALSE,"7738";"whole",#N/A,FALSE,"7743";"Whole",#N/A,FALSE,"7740";"whole",#N/A,FALSE,"7744";"whole",#N/A,FALSE,"7745"}</definedName>
    <definedName name="abaabaaba" localSheetId="12" hidden="1">{"whole",#N/A,FALSE,"6701";"whole",#N/A,FALSE,"6702";"whole",#N/A,FALSE,"7710";"whole",#N/A,FALSE,"7714";"whole",#N/A,FALSE,"7729";"whole",#N/A,FALSE,"7730";"whole",#N/A,FALSE,"7731";"whole",#N/A,FALSE,"7736";"whole",#N/A,FALSE,"7737";"whole",#N/A,FALSE,"7738";"whole",#N/A,FALSE,"7743";"Whole",#N/A,FALSE,"7740";"whole",#N/A,FALSE,"7744";"whole",#N/A,FALSE,"7745"}</definedName>
    <definedName name="abaabaaba" localSheetId="9" hidden="1">{"whole",#N/A,FALSE,"6701";"whole",#N/A,FALSE,"6702";"whole",#N/A,FALSE,"7710";"whole",#N/A,FALSE,"7714";"whole",#N/A,FALSE,"7729";"whole",#N/A,FALSE,"7730";"whole",#N/A,FALSE,"7731";"whole",#N/A,FALSE,"7736";"whole",#N/A,FALSE,"7737";"whole",#N/A,FALSE,"7738";"whole",#N/A,FALSE,"7743";"Whole",#N/A,FALSE,"7740";"whole",#N/A,FALSE,"7744";"whole",#N/A,FALSE,"7745"}</definedName>
    <definedName name="abaabaaba" localSheetId="8" hidden="1">{"whole",#N/A,FALSE,"6701";"whole",#N/A,FALSE,"6702";"whole",#N/A,FALSE,"7710";"whole",#N/A,FALSE,"7714";"whole",#N/A,FALSE,"7729";"whole",#N/A,FALSE,"7730";"whole",#N/A,FALSE,"7731";"whole",#N/A,FALSE,"7736";"whole",#N/A,FALSE,"7737";"whole",#N/A,FALSE,"7738";"whole",#N/A,FALSE,"7743";"Whole",#N/A,FALSE,"7740";"whole",#N/A,FALSE,"7744";"whole",#N/A,FALSE,"7745"}</definedName>
    <definedName name="abaabaaba" localSheetId="2" hidden="1">{"whole",#N/A,FALSE,"6701";"whole",#N/A,FALSE,"6702";"whole",#N/A,FALSE,"7710";"whole",#N/A,FALSE,"7714";"whole",#N/A,FALSE,"7729";"whole",#N/A,FALSE,"7730";"whole",#N/A,FALSE,"7731";"whole",#N/A,FALSE,"7736";"whole",#N/A,FALSE,"7737";"whole",#N/A,FALSE,"7738";"whole",#N/A,FALSE,"7743";"Whole",#N/A,FALSE,"7740";"whole",#N/A,FALSE,"7744";"whole",#N/A,FALSE,"7745"}</definedName>
    <definedName name="abaabaaba" localSheetId="1" hidden="1">{"whole",#N/A,FALSE,"6701";"whole",#N/A,FALSE,"6702";"whole",#N/A,FALSE,"7710";"whole",#N/A,FALSE,"7714";"whole",#N/A,FALSE,"7729";"whole",#N/A,FALSE,"7730";"whole",#N/A,FALSE,"7731";"whole",#N/A,FALSE,"7736";"whole",#N/A,FALSE,"7737";"whole",#N/A,FALSE,"7738";"whole",#N/A,FALSE,"7743";"Whole",#N/A,FALSE,"7740";"whole",#N/A,FALSE,"7744";"whole",#N/A,FALSE,"7745"}</definedName>
    <definedName name="abaabaaba" localSheetId="22" hidden="1">{"whole",#N/A,FALSE,"6701";"whole",#N/A,FALSE,"6702";"whole",#N/A,FALSE,"7710";"whole",#N/A,FALSE,"7714";"whole",#N/A,FALSE,"7729";"whole",#N/A,FALSE,"7730";"whole",#N/A,FALSE,"7731";"whole",#N/A,FALSE,"7736";"whole",#N/A,FALSE,"7737";"whole",#N/A,FALSE,"7738";"whole",#N/A,FALSE,"7743";"Whole",#N/A,FALSE,"7740";"whole",#N/A,FALSE,"7744";"whole",#N/A,FALSE,"7745"}</definedName>
    <definedName name="abaabaaba" hidden="1">{"whole",#N/A,FALSE,"6701";"whole",#N/A,FALSE,"6702";"whole",#N/A,FALSE,"7710";"whole",#N/A,FALSE,"7714";"whole",#N/A,FALSE,"7729";"whole",#N/A,FALSE,"7730";"whole",#N/A,FALSE,"7731";"whole",#N/A,FALSE,"7736";"whole",#N/A,FALSE,"7737";"whole",#N/A,FALSE,"7738";"whole",#N/A,FALSE,"7743";"Whole",#N/A,FALSE,"7740";"whole",#N/A,FALSE,"7744";"whole",#N/A,FALSE,"7745"}</definedName>
    <definedName name="abab" localSheetId="2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1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3"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1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1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8"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2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2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1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3"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1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1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8"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localSheetId="2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babab" localSheetId="21" hidden="1">{"whole",#N/A,FALSE,"CS HC";"whole",#N/A,FALSE,"CS_ACTvsBud";"whole",#N/A,FALSE,"CSTrail3mo";"whole",#N/A,FALSE,"CS Cost Per Head ";"whole",#N/A,FALSE,"CS CPH YTD"}</definedName>
    <definedName name="ababab" localSheetId="14" hidden="1">{"whole",#N/A,FALSE,"CS HC";"whole",#N/A,FALSE,"CS_ACTvsBud";"whole",#N/A,FALSE,"CSTrail3mo";"whole",#N/A,FALSE,"CS Cost Per Head ";"whole",#N/A,FALSE,"CS CPH YTD"}</definedName>
    <definedName name="ababab" localSheetId="10" hidden="1">{"whole",#N/A,FALSE,"CS HC";"whole",#N/A,FALSE,"CS_ACTvsBud";"whole",#N/A,FALSE,"CSTrail3mo";"whole",#N/A,FALSE,"CS Cost Per Head ";"whole",#N/A,FALSE,"CS CPH YTD"}</definedName>
    <definedName name="ababab" localSheetId="11" hidden="1">{"whole",#N/A,FALSE,"CS HC";"whole",#N/A,FALSE,"CS_ACTvsBud";"whole",#N/A,FALSE,"CSTrail3mo";"whole",#N/A,FALSE,"CS Cost Per Head ";"whole",#N/A,FALSE,"CS CPH YTD"}</definedName>
    <definedName name="ababab" localSheetId="3" hidden="1">{"whole",#N/A,FALSE,"CS HC";"whole",#N/A,FALSE,"CS_ACTvsBud";"whole",#N/A,FALSE,"CSTrail3mo";"whole",#N/A,FALSE,"CS Cost Per Head ";"whole",#N/A,FALSE,"CS CPH YTD"}</definedName>
    <definedName name="ababab" localSheetId="4" hidden="1">{"whole",#N/A,FALSE,"CS HC";"whole",#N/A,FALSE,"CS_ACTvsBud";"whole",#N/A,FALSE,"CSTrail3mo";"whole",#N/A,FALSE,"CS Cost Per Head ";"whole",#N/A,FALSE,"CS CPH YTD"}</definedName>
    <definedName name="ababab" localSheetId="15" hidden="1">{"whole",#N/A,FALSE,"CS HC";"whole",#N/A,FALSE,"CS_ACTvsBud";"whole",#N/A,FALSE,"CSTrail3mo";"whole",#N/A,FALSE,"CS Cost Per Head ";"whole",#N/A,FALSE,"CS CPH YTD"}</definedName>
    <definedName name="ababab" localSheetId="12" hidden="1">{"whole",#N/A,FALSE,"CS HC";"whole",#N/A,FALSE,"CS_ACTvsBud";"whole",#N/A,FALSE,"CSTrail3mo";"whole",#N/A,FALSE,"CS Cost Per Head ";"whole",#N/A,FALSE,"CS CPH YTD"}</definedName>
    <definedName name="ababab" localSheetId="9" hidden="1">{"whole",#N/A,FALSE,"CS HC";"whole",#N/A,FALSE,"CS_ACTvsBud";"whole",#N/A,FALSE,"CSTrail3mo";"whole",#N/A,FALSE,"CS Cost Per Head ";"whole",#N/A,FALSE,"CS CPH YTD"}</definedName>
    <definedName name="ababab" localSheetId="8" hidden="1">{"whole",#N/A,FALSE,"CS HC";"whole",#N/A,FALSE,"CS_ACTvsBud";"whole",#N/A,FALSE,"CSTrail3mo";"whole",#N/A,FALSE,"CS Cost Per Head ";"whole",#N/A,FALSE,"CS CPH YTD"}</definedName>
    <definedName name="ababab" localSheetId="2" hidden="1">{"whole",#N/A,FALSE,"CS HC";"whole",#N/A,FALSE,"CS_ACTvsBud";"whole",#N/A,FALSE,"CSTrail3mo";"whole",#N/A,FALSE,"CS Cost Per Head ";"whole",#N/A,FALSE,"CS CPH YTD"}</definedName>
    <definedName name="ababab" localSheetId="1" hidden="1">{"whole",#N/A,FALSE,"CS HC";"whole",#N/A,FALSE,"CS_ACTvsBud";"whole",#N/A,FALSE,"CSTrail3mo";"whole",#N/A,FALSE,"CS Cost Per Head ";"whole",#N/A,FALSE,"CS CPH YTD"}</definedName>
    <definedName name="ababab" localSheetId="22" hidden="1">{"whole",#N/A,FALSE,"CS HC";"whole",#N/A,FALSE,"CS_ACTvsBud";"whole",#N/A,FALSE,"CSTrail3mo";"whole",#N/A,FALSE,"CS Cost Per Head ";"whole",#N/A,FALSE,"CS CPH YTD"}</definedName>
    <definedName name="ababab" hidden="1">{"whole",#N/A,FALSE,"CS HC";"whole",#N/A,FALSE,"CS_ACTvsBud";"whole",#N/A,FALSE,"CSTrail3mo";"whole",#N/A,FALSE,"CS Cost Per Head ";"whole",#N/A,FALSE,"CS CPH YTD"}</definedName>
    <definedName name="abababa" localSheetId="21" hidden="1">{"whole",#N/A,FALSE,"CS HC";"whole",#N/A,FALSE,"CS_ACTvsBud";"whole",#N/A,FALSE,"CSTrail3mo";"whole",#N/A,FALSE,"CS Cost Per Head ";"whole",#N/A,FALSE,"CS CPH YTD"}</definedName>
    <definedName name="abababa" localSheetId="14" hidden="1">{"whole",#N/A,FALSE,"CS HC";"whole",#N/A,FALSE,"CS_ACTvsBud";"whole",#N/A,FALSE,"CSTrail3mo";"whole",#N/A,FALSE,"CS Cost Per Head ";"whole",#N/A,FALSE,"CS CPH YTD"}</definedName>
    <definedName name="abababa" localSheetId="10" hidden="1">{"whole",#N/A,FALSE,"CS HC";"whole",#N/A,FALSE,"CS_ACTvsBud";"whole",#N/A,FALSE,"CSTrail3mo";"whole",#N/A,FALSE,"CS Cost Per Head ";"whole",#N/A,FALSE,"CS CPH YTD"}</definedName>
    <definedName name="abababa" localSheetId="11" hidden="1">{"whole",#N/A,FALSE,"CS HC";"whole",#N/A,FALSE,"CS_ACTvsBud";"whole",#N/A,FALSE,"CSTrail3mo";"whole",#N/A,FALSE,"CS Cost Per Head ";"whole",#N/A,FALSE,"CS CPH YTD"}</definedName>
    <definedName name="abababa" localSheetId="3" hidden="1">{"whole",#N/A,FALSE,"CS HC";"whole",#N/A,FALSE,"CS_ACTvsBud";"whole",#N/A,FALSE,"CSTrail3mo";"whole",#N/A,FALSE,"CS Cost Per Head ";"whole",#N/A,FALSE,"CS CPH YTD"}</definedName>
    <definedName name="abababa" localSheetId="4" hidden="1">{"whole",#N/A,FALSE,"CS HC";"whole",#N/A,FALSE,"CS_ACTvsBud";"whole",#N/A,FALSE,"CSTrail3mo";"whole",#N/A,FALSE,"CS Cost Per Head ";"whole",#N/A,FALSE,"CS CPH YTD"}</definedName>
    <definedName name="abababa" localSheetId="15" hidden="1">{"whole",#N/A,FALSE,"CS HC";"whole",#N/A,FALSE,"CS_ACTvsBud";"whole",#N/A,FALSE,"CSTrail3mo";"whole",#N/A,FALSE,"CS Cost Per Head ";"whole",#N/A,FALSE,"CS CPH YTD"}</definedName>
    <definedName name="abababa" localSheetId="12" hidden="1">{"whole",#N/A,FALSE,"CS HC";"whole",#N/A,FALSE,"CS_ACTvsBud";"whole",#N/A,FALSE,"CSTrail3mo";"whole",#N/A,FALSE,"CS Cost Per Head ";"whole",#N/A,FALSE,"CS CPH YTD"}</definedName>
    <definedName name="abababa" localSheetId="9" hidden="1">{"whole",#N/A,FALSE,"CS HC";"whole",#N/A,FALSE,"CS_ACTvsBud";"whole",#N/A,FALSE,"CSTrail3mo";"whole",#N/A,FALSE,"CS Cost Per Head ";"whole",#N/A,FALSE,"CS CPH YTD"}</definedName>
    <definedName name="abababa" localSheetId="8" hidden="1">{"whole",#N/A,FALSE,"CS HC";"whole",#N/A,FALSE,"CS_ACTvsBud";"whole",#N/A,FALSE,"CSTrail3mo";"whole",#N/A,FALSE,"CS Cost Per Head ";"whole",#N/A,FALSE,"CS CPH YTD"}</definedName>
    <definedName name="abababa" localSheetId="2" hidden="1">{"whole",#N/A,FALSE,"CS HC";"whole",#N/A,FALSE,"CS_ACTvsBud";"whole",#N/A,FALSE,"CSTrail3mo";"whole",#N/A,FALSE,"CS Cost Per Head ";"whole",#N/A,FALSE,"CS CPH YTD"}</definedName>
    <definedName name="abababa" localSheetId="1" hidden="1">{"whole",#N/A,FALSE,"CS HC";"whole",#N/A,FALSE,"CS_ACTvsBud";"whole",#N/A,FALSE,"CSTrail3mo";"whole",#N/A,FALSE,"CS Cost Per Head ";"whole",#N/A,FALSE,"CS CPH YTD"}</definedName>
    <definedName name="abababa" localSheetId="22" hidden="1">{"whole",#N/A,FALSE,"CS HC";"whole",#N/A,FALSE,"CS_ACTvsBud";"whole",#N/A,FALSE,"CSTrail3mo";"whole",#N/A,FALSE,"CS Cost Per Head ";"whole",#N/A,FALSE,"CS CPH YTD"}</definedName>
    <definedName name="abababa" hidden="1">{"whole",#N/A,FALSE,"CS HC";"whole",#N/A,FALSE,"CS_ACTvsBud";"whole",#N/A,FALSE,"CSTrail3mo";"whole",#N/A,FALSE,"CS Cost Per Head ";"whole",#N/A,FALSE,"CS CPH YTD"}</definedName>
    <definedName name="abababab" localSheetId="2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babab" localSheetId="1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babab"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babab"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babab" localSheetId="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babab" localSheetId="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babab" localSheetId="15"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babab" localSheetId="1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babab"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babab" localSheetId="8"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babab"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babab" localSheetId="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babab" localSheetId="2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babab"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ababababab" localSheetId="21" hidden="1">{"whole",#N/A,FALSE,"CS FIN Sum For Rox";"whole",#N/A,FALSE,"Gen_Dist_Act_Bud";"whole",#N/A,FALSE,"Gen_Dist_T3months";"whole",#N/A,FALSE,"GD_PerP";"whole",#N/A,FALSE,"CS_DIST_ActvsBud";"whole",#N/A,FALSE,"CS_DIST_SUM_trail3mo"}</definedName>
    <definedName name="ababababab" localSheetId="14" hidden="1">{"whole",#N/A,FALSE,"CS FIN Sum For Rox";"whole",#N/A,FALSE,"Gen_Dist_Act_Bud";"whole",#N/A,FALSE,"Gen_Dist_T3months";"whole",#N/A,FALSE,"GD_PerP";"whole",#N/A,FALSE,"CS_DIST_ActvsBud";"whole",#N/A,FALSE,"CS_DIST_SUM_trail3mo"}</definedName>
    <definedName name="ababababab" localSheetId="10" hidden="1">{"whole",#N/A,FALSE,"CS FIN Sum For Rox";"whole",#N/A,FALSE,"Gen_Dist_Act_Bud";"whole",#N/A,FALSE,"Gen_Dist_T3months";"whole",#N/A,FALSE,"GD_PerP";"whole",#N/A,FALSE,"CS_DIST_ActvsBud";"whole",#N/A,FALSE,"CS_DIST_SUM_trail3mo"}</definedName>
    <definedName name="ababababab" localSheetId="11" hidden="1">{"whole",#N/A,FALSE,"CS FIN Sum For Rox";"whole",#N/A,FALSE,"Gen_Dist_Act_Bud";"whole",#N/A,FALSE,"Gen_Dist_T3months";"whole",#N/A,FALSE,"GD_PerP";"whole",#N/A,FALSE,"CS_DIST_ActvsBud";"whole",#N/A,FALSE,"CS_DIST_SUM_trail3mo"}</definedName>
    <definedName name="ababababab" localSheetId="3" hidden="1">{"whole",#N/A,FALSE,"CS FIN Sum For Rox";"whole",#N/A,FALSE,"Gen_Dist_Act_Bud";"whole",#N/A,FALSE,"Gen_Dist_T3months";"whole",#N/A,FALSE,"GD_PerP";"whole",#N/A,FALSE,"CS_DIST_ActvsBud";"whole",#N/A,FALSE,"CS_DIST_SUM_trail3mo"}</definedName>
    <definedName name="ababababab" localSheetId="4" hidden="1">{"whole",#N/A,FALSE,"CS FIN Sum For Rox";"whole",#N/A,FALSE,"Gen_Dist_Act_Bud";"whole",#N/A,FALSE,"Gen_Dist_T3months";"whole",#N/A,FALSE,"GD_PerP";"whole",#N/A,FALSE,"CS_DIST_ActvsBud";"whole",#N/A,FALSE,"CS_DIST_SUM_trail3mo"}</definedName>
    <definedName name="ababababab" localSheetId="15" hidden="1">{"whole",#N/A,FALSE,"CS FIN Sum For Rox";"whole",#N/A,FALSE,"Gen_Dist_Act_Bud";"whole",#N/A,FALSE,"Gen_Dist_T3months";"whole",#N/A,FALSE,"GD_PerP";"whole",#N/A,FALSE,"CS_DIST_ActvsBud";"whole",#N/A,FALSE,"CS_DIST_SUM_trail3mo"}</definedName>
    <definedName name="ababababab" localSheetId="12" hidden="1">{"whole",#N/A,FALSE,"CS FIN Sum For Rox";"whole",#N/A,FALSE,"Gen_Dist_Act_Bud";"whole",#N/A,FALSE,"Gen_Dist_T3months";"whole",#N/A,FALSE,"GD_PerP";"whole",#N/A,FALSE,"CS_DIST_ActvsBud";"whole",#N/A,FALSE,"CS_DIST_SUM_trail3mo"}</definedName>
    <definedName name="ababababab" localSheetId="9" hidden="1">{"whole",#N/A,FALSE,"CS FIN Sum For Rox";"whole",#N/A,FALSE,"Gen_Dist_Act_Bud";"whole",#N/A,FALSE,"Gen_Dist_T3months";"whole",#N/A,FALSE,"GD_PerP";"whole",#N/A,FALSE,"CS_DIST_ActvsBud";"whole",#N/A,FALSE,"CS_DIST_SUM_trail3mo"}</definedName>
    <definedName name="ababababab" localSheetId="8" hidden="1">{"whole",#N/A,FALSE,"CS FIN Sum For Rox";"whole",#N/A,FALSE,"Gen_Dist_Act_Bud";"whole",#N/A,FALSE,"Gen_Dist_T3months";"whole",#N/A,FALSE,"GD_PerP";"whole",#N/A,FALSE,"CS_DIST_ActvsBud";"whole",#N/A,FALSE,"CS_DIST_SUM_trail3mo"}</definedName>
    <definedName name="ababababab" localSheetId="2" hidden="1">{"whole",#N/A,FALSE,"CS FIN Sum For Rox";"whole",#N/A,FALSE,"Gen_Dist_Act_Bud";"whole",#N/A,FALSE,"Gen_Dist_T3months";"whole",#N/A,FALSE,"GD_PerP";"whole",#N/A,FALSE,"CS_DIST_ActvsBud";"whole",#N/A,FALSE,"CS_DIST_SUM_trail3mo"}</definedName>
    <definedName name="ababababab" localSheetId="1" hidden="1">{"whole",#N/A,FALSE,"CS FIN Sum For Rox";"whole",#N/A,FALSE,"Gen_Dist_Act_Bud";"whole",#N/A,FALSE,"Gen_Dist_T3months";"whole",#N/A,FALSE,"GD_PerP";"whole",#N/A,FALSE,"CS_DIST_ActvsBud";"whole",#N/A,FALSE,"CS_DIST_SUM_trail3mo"}</definedName>
    <definedName name="ababababab" localSheetId="22" hidden="1">{"whole",#N/A,FALSE,"CS FIN Sum For Rox";"whole",#N/A,FALSE,"Gen_Dist_Act_Bud";"whole",#N/A,FALSE,"Gen_Dist_T3months";"whole",#N/A,FALSE,"GD_PerP";"whole",#N/A,FALSE,"CS_DIST_ActvsBud";"whole",#N/A,FALSE,"CS_DIST_SUM_trail3mo"}</definedName>
    <definedName name="ababababab" hidden="1">{"whole",#N/A,FALSE,"CS FIN Sum For Rox";"whole",#N/A,FALSE,"Gen_Dist_Act_Bud";"whole",#N/A,FALSE,"Gen_Dist_T3months";"whole",#N/A,FALSE,"GD_PerP";"whole",#N/A,FALSE,"CS_DIST_ActvsBud";"whole",#N/A,FALSE,"CS_DIST_SUM_trail3mo"}</definedName>
    <definedName name="abababababa" localSheetId="21" hidden="1">{"whole",#N/A,FALSE,"Gen_Dist_Act_Bud";"whole",#N/A,FALSE,"Gen_Dist_T3months";"whole",#N/A,FALSE,"GD_PerP";"whole",#N/A,FALSE,"HR_Dist";"whole",#N/A,FALSE,"CS_DIST_ActvsBud";"whole",#N/A,FALSE,"CS_DIST_SUM_trail3mo";"whole",#N/A,FALSE,"ITG_act_Bud";"whole",#N/A,FALSE,"ITG_T3Mo"}</definedName>
    <definedName name="abababababa" localSheetId="14" hidden="1">{"whole",#N/A,FALSE,"Gen_Dist_Act_Bud";"whole",#N/A,FALSE,"Gen_Dist_T3months";"whole",#N/A,FALSE,"GD_PerP";"whole",#N/A,FALSE,"HR_Dist";"whole",#N/A,FALSE,"CS_DIST_ActvsBud";"whole",#N/A,FALSE,"CS_DIST_SUM_trail3mo";"whole",#N/A,FALSE,"ITG_act_Bud";"whole",#N/A,FALSE,"ITG_T3Mo"}</definedName>
    <definedName name="abababababa" localSheetId="10" hidden="1">{"whole",#N/A,FALSE,"Gen_Dist_Act_Bud";"whole",#N/A,FALSE,"Gen_Dist_T3months";"whole",#N/A,FALSE,"GD_PerP";"whole",#N/A,FALSE,"HR_Dist";"whole",#N/A,FALSE,"CS_DIST_ActvsBud";"whole",#N/A,FALSE,"CS_DIST_SUM_trail3mo";"whole",#N/A,FALSE,"ITG_act_Bud";"whole",#N/A,FALSE,"ITG_T3Mo"}</definedName>
    <definedName name="abababababa" localSheetId="11" hidden="1">{"whole",#N/A,FALSE,"Gen_Dist_Act_Bud";"whole",#N/A,FALSE,"Gen_Dist_T3months";"whole",#N/A,FALSE,"GD_PerP";"whole",#N/A,FALSE,"HR_Dist";"whole",#N/A,FALSE,"CS_DIST_ActvsBud";"whole",#N/A,FALSE,"CS_DIST_SUM_trail3mo";"whole",#N/A,FALSE,"ITG_act_Bud";"whole",#N/A,FALSE,"ITG_T3Mo"}</definedName>
    <definedName name="abababababa" localSheetId="3" hidden="1">{"whole",#N/A,FALSE,"Gen_Dist_Act_Bud";"whole",#N/A,FALSE,"Gen_Dist_T3months";"whole",#N/A,FALSE,"GD_PerP";"whole",#N/A,FALSE,"HR_Dist";"whole",#N/A,FALSE,"CS_DIST_ActvsBud";"whole",#N/A,FALSE,"CS_DIST_SUM_trail3mo";"whole",#N/A,FALSE,"ITG_act_Bud";"whole",#N/A,FALSE,"ITG_T3Mo"}</definedName>
    <definedName name="abababababa" localSheetId="4" hidden="1">{"whole",#N/A,FALSE,"Gen_Dist_Act_Bud";"whole",#N/A,FALSE,"Gen_Dist_T3months";"whole",#N/A,FALSE,"GD_PerP";"whole",#N/A,FALSE,"HR_Dist";"whole",#N/A,FALSE,"CS_DIST_ActvsBud";"whole",#N/A,FALSE,"CS_DIST_SUM_trail3mo";"whole",#N/A,FALSE,"ITG_act_Bud";"whole",#N/A,FALSE,"ITG_T3Mo"}</definedName>
    <definedName name="abababababa" localSheetId="15" hidden="1">{"whole",#N/A,FALSE,"Gen_Dist_Act_Bud";"whole",#N/A,FALSE,"Gen_Dist_T3months";"whole",#N/A,FALSE,"GD_PerP";"whole",#N/A,FALSE,"HR_Dist";"whole",#N/A,FALSE,"CS_DIST_ActvsBud";"whole",#N/A,FALSE,"CS_DIST_SUM_trail3mo";"whole",#N/A,FALSE,"ITG_act_Bud";"whole",#N/A,FALSE,"ITG_T3Mo"}</definedName>
    <definedName name="abababababa" localSheetId="12" hidden="1">{"whole",#N/A,FALSE,"Gen_Dist_Act_Bud";"whole",#N/A,FALSE,"Gen_Dist_T3months";"whole",#N/A,FALSE,"GD_PerP";"whole",#N/A,FALSE,"HR_Dist";"whole",#N/A,FALSE,"CS_DIST_ActvsBud";"whole",#N/A,FALSE,"CS_DIST_SUM_trail3mo";"whole",#N/A,FALSE,"ITG_act_Bud";"whole",#N/A,FALSE,"ITG_T3Mo"}</definedName>
    <definedName name="abababababa" localSheetId="9" hidden="1">{"whole",#N/A,FALSE,"Gen_Dist_Act_Bud";"whole",#N/A,FALSE,"Gen_Dist_T3months";"whole",#N/A,FALSE,"GD_PerP";"whole",#N/A,FALSE,"HR_Dist";"whole",#N/A,FALSE,"CS_DIST_ActvsBud";"whole",#N/A,FALSE,"CS_DIST_SUM_trail3mo";"whole",#N/A,FALSE,"ITG_act_Bud";"whole",#N/A,FALSE,"ITG_T3Mo"}</definedName>
    <definedName name="abababababa" localSheetId="8" hidden="1">{"whole",#N/A,FALSE,"Gen_Dist_Act_Bud";"whole",#N/A,FALSE,"Gen_Dist_T3months";"whole",#N/A,FALSE,"GD_PerP";"whole",#N/A,FALSE,"HR_Dist";"whole",#N/A,FALSE,"CS_DIST_ActvsBud";"whole",#N/A,FALSE,"CS_DIST_SUM_trail3mo";"whole",#N/A,FALSE,"ITG_act_Bud";"whole",#N/A,FALSE,"ITG_T3Mo"}</definedName>
    <definedName name="abababababa" localSheetId="2" hidden="1">{"whole",#N/A,FALSE,"Gen_Dist_Act_Bud";"whole",#N/A,FALSE,"Gen_Dist_T3months";"whole",#N/A,FALSE,"GD_PerP";"whole",#N/A,FALSE,"HR_Dist";"whole",#N/A,FALSE,"CS_DIST_ActvsBud";"whole",#N/A,FALSE,"CS_DIST_SUM_trail3mo";"whole",#N/A,FALSE,"ITG_act_Bud";"whole",#N/A,FALSE,"ITG_T3Mo"}</definedName>
    <definedName name="abababababa" localSheetId="1" hidden="1">{"whole",#N/A,FALSE,"Gen_Dist_Act_Bud";"whole",#N/A,FALSE,"Gen_Dist_T3months";"whole",#N/A,FALSE,"GD_PerP";"whole",#N/A,FALSE,"HR_Dist";"whole",#N/A,FALSE,"CS_DIST_ActvsBud";"whole",#N/A,FALSE,"CS_DIST_SUM_trail3mo";"whole",#N/A,FALSE,"ITG_act_Bud";"whole",#N/A,FALSE,"ITG_T3Mo"}</definedName>
    <definedName name="abababababa" localSheetId="22" hidden="1">{"whole",#N/A,FALSE,"Gen_Dist_Act_Bud";"whole",#N/A,FALSE,"Gen_Dist_T3months";"whole",#N/A,FALSE,"GD_PerP";"whole",#N/A,FALSE,"HR_Dist";"whole",#N/A,FALSE,"CS_DIST_ActvsBud";"whole",#N/A,FALSE,"CS_DIST_SUM_trail3mo";"whole",#N/A,FALSE,"ITG_act_Bud";"whole",#N/A,FALSE,"ITG_T3Mo"}</definedName>
    <definedName name="abababababa" hidden="1">{"whole",#N/A,FALSE,"Gen_Dist_Act_Bud";"whole",#N/A,FALSE,"Gen_Dist_T3months";"whole",#N/A,FALSE,"GD_PerP";"whole",#N/A,FALSE,"HR_Dist";"whole",#N/A,FALSE,"CS_DIST_ActvsBud";"whole",#N/A,FALSE,"CS_DIST_SUM_trail3mo";"whole",#N/A,FALSE,"ITG_act_Bud";"whole",#N/A,FALSE,"ITG_T3Mo"}</definedName>
    <definedName name="ababababababba" localSheetId="21" hidden="1">{"whole",#N/A,FALSE,"6701";"whole",#N/A,FALSE,"6702";"whole",#N/A,FALSE,"7710";"whole",#N/A,FALSE,"7714";"whole",#N/A,FALSE,"7729";"whole",#N/A,FALSE,"7730";"whole",#N/A,FALSE,"7731";"whole",#N/A,FALSE,"7736";"whole",#N/A,FALSE,"7737";"whole",#N/A,FALSE,"7738";"whole",#N/A,FALSE,"7743";"Whole",#N/A,FALSE,"7740";"whole",#N/A,FALSE,"7744";"whole",#N/A,FALSE,"7745"}</definedName>
    <definedName name="ababababababba" localSheetId="14" hidden="1">{"whole",#N/A,FALSE,"6701";"whole",#N/A,FALSE,"6702";"whole",#N/A,FALSE,"7710";"whole",#N/A,FALSE,"7714";"whole",#N/A,FALSE,"7729";"whole",#N/A,FALSE,"7730";"whole",#N/A,FALSE,"7731";"whole",#N/A,FALSE,"7736";"whole",#N/A,FALSE,"7737";"whole",#N/A,FALSE,"7738";"whole",#N/A,FALSE,"7743";"Whole",#N/A,FALSE,"7740";"whole",#N/A,FALSE,"7744";"whole",#N/A,FALSE,"7745"}</definedName>
    <definedName name="ababababababba" localSheetId="10" hidden="1">{"whole",#N/A,FALSE,"6701";"whole",#N/A,FALSE,"6702";"whole",#N/A,FALSE,"7710";"whole",#N/A,FALSE,"7714";"whole",#N/A,FALSE,"7729";"whole",#N/A,FALSE,"7730";"whole",#N/A,FALSE,"7731";"whole",#N/A,FALSE,"7736";"whole",#N/A,FALSE,"7737";"whole",#N/A,FALSE,"7738";"whole",#N/A,FALSE,"7743";"Whole",#N/A,FALSE,"7740";"whole",#N/A,FALSE,"7744";"whole",#N/A,FALSE,"7745"}</definedName>
    <definedName name="ababababababba" localSheetId="11" hidden="1">{"whole",#N/A,FALSE,"6701";"whole",#N/A,FALSE,"6702";"whole",#N/A,FALSE,"7710";"whole",#N/A,FALSE,"7714";"whole",#N/A,FALSE,"7729";"whole",#N/A,FALSE,"7730";"whole",#N/A,FALSE,"7731";"whole",#N/A,FALSE,"7736";"whole",#N/A,FALSE,"7737";"whole",#N/A,FALSE,"7738";"whole",#N/A,FALSE,"7743";"Whole",#N/A,FALSE,"7740";"whole",#N/A,FALSE,"7744";"whole",#N/A,FALSE,"7745"}</definedName>
    <definedName name="ababababababba" localSheetId="3" hidden="1">{"whole",#N/A,FALSE,"6701";"whole",#N/A,FALSE,"6702";"whole",#N/A,FALSE,"7710";"whole",#N/A,FALSE,"7714";"whole",#N/A,FALSE,"7729";"whole",#N/A,FALSE,"7730";"whole",#N/A,FALSE,"7731";"whole",#N/A,FALSE,"7736";"whole",#N/A,FALSE,"7737";"whole",#N/A,FALSE,"7738";"whole",#N/A,FALSE,"7743";"Whole",#N/A,FALSE,"7740";"whole",#N/A,FALSE,"7744";"whole",#N/A,FALSE,"7745"}</definedName>
    <definedName name="ababababababba" localSheetId="4" hidden="1">{"whole",#N/A,FALSE,"6701";"whole",#N/A,FALSE,"6702";"whole",#N/A,FALSE,"7710";"whole",#N/A,FALSE,"7714";"whole",#N/A,FALSE,"7729";"whole",#N/A,FALSE,"7730";"whole",#N/A,FALSE,"7731";"whole",#N/A,FALSE,"7736";"whole",#N/A,FALSE,"7737";"whole",#N/A,FALSE,"7738";"whole",#N/A,FALSE,"7743";"Whole",#N/A,FALSE,"7740";"whole",#N/A,FALSE,"7744";"whole",#N/A,FALSE,"7745"}</definedName>
    <definedName name="ababababababba" localSheetId="15" hidden="1">{"whole",#N/A,FALSE,"6701";"whole",#N/A,FALSE,"6702";"whole",#N/A,FALSE,"7710";"whole",#N/A,FALSE,"7714";"whole",#N/A,FALSE,"7729";"whole",#N/A,FALSE,"7730";"whole",#N/A,FALSE,"7731";"whole",#N/A,FALSE,"7736";"whole",#N/A,FALSE,"7737";"whole",#N/A,FALSE,"7738";"whole",#N/A,FALSE,"7743";"Whole",#N/A,FALSE,"7740";"whole",#N/A,FALSE,"7744";"whole",#N/A,FALSE,"7745"}</definedName>
    <definedName name="ababababababba" localSheetId="12" hidden="1">{"whole",#N/A,FALSE,"6701";"whole",#N/A,FALSE,"6702";"whole",#N/A,FALSE,"7710";"whole",#N/A,FALSE,"7714";"whole",#N/A,FALSE,"7729";"whole",#N/A,FALSE,"7730";"whole",#N/A,FALSE,"7731";"whole",#N/A,FALSE,"7736";"whole",#N/A,FALSE,"7737";"whole",#N/A,FALSE,"7738";"whole",#N/A,FALSE,"7743";"Whole",#N/A,FALSE,"7740";"whole",#N/A,FALSE,"7744";"whole",#N/A,FALSE,"7745"}</definedName>
    <definedName name="ababababababba" localSheetId="9" hidden="1">{"whole",#N/A,FALSE,"6701";"whole",#N/A,FALSE,"6702";"whole",#N/A,FALSE,"7710";"whole",#N/A,FALSE,"7714";"whole",#N/A,FALSE,"7729";"whole",#N/A,FALSE,"7730";"whole",#N/A,FALSE,"7731";"whole",#N/A,FALSE,"7736";"whole",#N/A,FALSE,"7737";"whole",#N/A,FALSE,"7738";"whole",#N/A,FALSE,"7743";"Whole",#N/A,FALSE,"7740";"whole",#N/A,FALSE,"7744";"whole",#N/A,FALSE,"7745"}</definedName>
    <definedName name="ababababababba" localSheetId="8" hidden="1">{"whole",#N/A,FALSE,"6701";"whole",#N/A,FALSE,"6702";"whole",#N/A,FALSE,"7710";"whole",#N/A,FALSE,"7714";"whole",#N/A,FALSE,"7729";"whole",#N/A,FALSE,"7730";"whole",#N/A,FALSE,"7731";"whole",#N/A,FALSE,"7736";"whole",#N/A,FALSE,"7737";"whole",#N/A,FALSE,"7738";"whole",#N/A,FALSE,"7743";"Whole",#N/A,FALSE,"7740";"whole",#N/A,FALSE,"7744";"whole",#N/A,FALSE,"7745"}</definedName>
    <definedName name="ababababababba" localSheetId="2" hidden="1">{"whole",#N/A,FALSE,"6701";"whole",#N/A,FALSE,"6702";"whole",#N/A,FALSE,"7710";"whole",#N/A,FALSE,"7714";"whole",#N/A,FALSE,"7729";"whole",#N/A,FALSE,"7730";"whole",#N/A,FALSE,"7731";"whole",#N/A,FALSE,"7736";"whole",#N/A,FALSE,"7737";"whole",#N/A,FALSE,"7738";"whole",#N/A,FALSE,"7743";"Whole",#N/A,FALSE,"7740";"whole",#N/A,FALSE,"7744";"whole",#N/A,FALSE,"7745"}</definedName>
    <definedName name="ababababababba" localSheetId="1" hidden="1">{"whole",#N/A,FALSE,"6701";"whole",#N/A,FALSE,"6702";"whole",#N/A,FALSE,"7710";"whole",#N/A,FALSE,"7714";"whole",#N/A,FALSE,"7729";"whole",#N/A,FALSE,"7730";"whole",#N/A,FALSE,"7731";"whole",#N/A,FALSE,"7736";"whole",#N/A,FALSE,"7737";"whole",#N/A,FALSE,"7738";"whole",#N/A,FALSE,"7743";"Whole",#N/A,FALSE,"7740";"whole",#N/A,FALSE,"7744";"whole",#N/A,FALSE,"7745"}</definedName>
    <definedName name="ababababababba" localSheetId="22" hidden="1">{"whole",#N/A,FALSE,"6701";"whole",#N/A,FALSE,"6702";"whole",#N/A,FALSE,"7710";"whole",#N/A,FALSE,"7714";"whole",#N/A,FALSE,"7729";"whole",#N/A,FALSE,"7730";"whole",#N/A,FALSE,"7731";"whole",#N/A,FALSE,"7736";"whole",#N/A,FALSE,"7737";"whole",#N/A,FALSE,"7738";"whole",#N/A,FALSE,"7743";"Whole",#N/A,FALSE,"7740";"whole",#N/A,FALSE,"7744";"whole",#N/A,FALSE,"7745"}</definedName>
    <definedName name="ababababababba" hidden="1">{"whole",#N/A,FALSE,"6701";"whole",#N/A,FALSE,"6702";"whole",#N/A,FALSE,"7710";"whole",#N/A,FALSE,"7714";"whole",#N/A,FALSE,"7729";"whole",#N/A,FALSE,"7730";"whole",#N/A,FALSE,"7731";"whole",#N/A,FALSE,"7736";"whole",#N/A,FALSE,"7737";"whole",#N/A,FALSE,"7738";"whole",#N/A,FALSE,"7743";"Whole",#N/A,FALSE,"7740";"whole",#N/A,FALSE,"7744";"whole",#N/A,FALSE,"7745"}</definedName>
    <definedName name="abbabba" localSheetId="21" hidden="1">{"whole",#N/A,FALSE,"6701";"whole",#N/A,FALSE,"6702";"whole",#N/A,FALSE,"7710";"whole",#N/A,FALSE,"7714";"whole",#N/A,FALSE,"7729";"whole",#N/A,FALSE,"7730";"whole",#N/A,FALSE,"7731";"whole",#N/A,FALSE,"7736";"whole",#N/A,FALSE,"7737";"whole",#N/A,FALSE,"7738";"whole",#N/A,FALSE,"7743";"Whole",#N/A,FALSE,"7740";"whole",#N/A,FALSE,"7744";"whole",#N/A,FALSE,"7745"}</definedName>
    <definedName name="abbabba" localSheetId="14" hidden="1">{"whole",#N/A,FALSE,"6701";"whole",#N/A,FALSE,"6702";"whole",#N/A,FALSE,"7710";"whole",#N/A,FALSE,"7714";"whole",#N/A,FALSE,"7729";"whole",#N/A,FALSE,"7730";"whole",#N/A,FALSE,"7731";"whole",#N/A,FALSE,"7736";"whole",#N/A,FALSE,"7737";"whole",#N/A,FALSE,"7738";"whole",#N/A,FALSE,"7743";"Whole",#N/A,FALSE,"7740";"whole",#N/A,FALSE,"7744";"whole",#N/A,FALSE,"7745"}</definedName>
    <definedName name="abbabba" localSheetId="10" hidden="1">{"whole",#N/A,FALSE,"6701";"whole",#N/A,FALSE,"6702";"whole",#N/A,FALSE,"7710";"whole",#N/A,FALSE,"7714";"whole",#N/A,FALSE,"7729";"whole",#N/A,FALSE,"7730";"whole",#N/A,FALSE,"7731";"whole",#N/A,FALSE,"7736";"whole",#N/A,FALSE,"7737";"whole",#N/A,FALSE,"7738";"whole",#N/A,FALSE,"7743";"Whole",#N/A,FALSE,"7740";"whole",#N/A,FALSE,"7744";"whole",#N/A,FALSE,"7745"}</definedName>
    <definedName name="abbabba" localSheetId="11" hidden="1">{"whole",#N/A,FALSE,"6701";"whole",#N/A,FALSE,"6702";"whole",#N/A,FALSE,"7710";"whole",#N/A,FALSE,"7714";"whole",#N/A,FALSE,"7729";"whole",#N/A,FALSE,"7730";"whole",#N/A,FALSE,"7731";"whole",#N/A,FALSE,"7736";"whole",#N/A,FALSE,"7737";"whole",#N/A,FALSE,"7738";"whole",#N/A,FALSE,"7743";"Whole",#N/A,FALSE,"7740";"whole",#N/A,FALSE,"7744";"whole",#N/A,FALSE,"7745"}</definedName>
    <definedName name="abbabba" localSheetId="3" hidden="1">{"whole",#N/A,FALSE,"6701";"whole",#N/A,FALSE,"6702";"whole",#N/A,FALSE,"7710";"whole",#N/A,FALSE,"7714";"whole",#N/A,FALSE,"7729";"whole",#N/A,FALSE,"7730";"whole",#N/A,FALSE,"7731";"whole",#N/A,FALSE,"7736";"whole",#N/A,FALSE,"7737";"whole",#N/A,FALSE,"7738";"whole",#N/A,FALSE,"7743";"Whole",#N/A,FALSE,"7740";"whole",#N/A,FALSE,"7744";"whole",#N/A,FALSE,"7745"}</definedName>
    <definedName name="abbabba" localSheetId="4" hidden="1">{"whole",#N/A,FALSE,"6701";"whole",#N/A,FALSE,"6702";"whole",#N/A,FALSE,"7710";"whole",#N/A,FALSE,"7714";"whole",#N/A,FALSE,"7729";"whole",#N/A,FALSE,"7730";"whole",#N/A,FALSE,"7731";"whole",#N/A,FALSE,"7736";"whole",#N/A,FALSE,"7737";"whole",#N/A,FALSE,"7738";"whole",#N/A,FALSE,"7743";"Whole",#N/A,FALSE,"7740";"whole",#N/A,FALSE,"7744";"whole",#N/A,FALSE,"7745"}</definedName>
    <definedName name="abbabba" localSheetId="15" hidden="1">{"whole",#N/A,FALSE,"6701";"whole",#N/A,FALSE,"6702";"whole",#N/A,FALSE,"7710";"whole",#N/A,FALSE,"7714";"whole",#N/A,FALSE,"7729";"whole",#N/A,FALSE,"7730";"whole",#N/A,FALSE,"7731";"whole",#N/A,FALSE,"7736";"whole",#N/A,FALSE,"7737";"whole",#N/A,FALSE,"7738";"whole",#N/A,FALSE,"7743";"Whole",#N/A,FALSE,"7740";"whole",#N/A,FALSE,"7744";"whole",#N/A,FALSE,"7745"}</definedName>
    <definedName name="abbabba" localSheetId="12" hidden="1">{"whole",#N/A,FALSE,"6701";"whole",#N/A,FALSE,"6702";"whole",#N/A,FALSE,"7710";"whole",#N/A,FALSE,"7714";"whole",#N/A,FALSE,"7729";"whole",#N/A,FALSE,"7730";"whole",#N/A,FALSE,"7731";"whole",#N/A,FALSE,"7736";"whole",#N/A,FALSE,"7737";"whole",#N/A,FALSE,"7738";"whole",#N/A,FALSE,"7743";"Whole",#N/A,FALSE,"7740";"whole",#N/A,FALSE,"7744";"whole",#N/A,FALSE,"7745"}</definedName>
    <definedName name="abbabba" localSheetId="9" hidden="1">{"whole",#N/A,FALSE,"6701";"whole",#N/A,FALSE,"6702";"whole",#N/A,FALSE,"7710";"whole",#N/A,FALSE,"7714";"whole",#N/A,FALSE,"7729";"whole",#N/A,FALSE,"7730";"whole",#N/A,FALSE,"7731";"whole",#N/A,FALSE,"7736";"whole",#N/A,FALSE,"7737";"whole",#N/A,FALSE,"7738";"whole",#N/A,FALSE,"7743";"Whole",#N/A,FALSE,"7740";"whole",#N/A,FALSE,"7744";"whole",#N/A,FALSE,"7745"}</definedName>
    <definedName name="abbabba" localSheetId="8" hidden="1">{"whole",#N/A,FALSE,"6701";"whole",#N/A,FALSE,"6702";"whole",#N/A,FALSE,"7710";"whole",#N/A,FALSE,"7714";"whole",#N/A,FALSE,"7729";"whole",#N/A,FALSE,"7730";"whole",#N/A,FALSE,"7731";"whole",#N/A,FALSE,"7736";"whole",#N/A,FALSE,"7737";"whole",#N/A,FALSE,"7738";"whole",#N/A,FALSE,"7743";"Whole",#N/A,FALSE,"7740";"whole",#N/A,FALSE,"7744";"whole",#N/A,FALSE,"7745"}</definedName>
    <definedName name="abbabba" localSheetId="2" hidden="1">{"whole",#N/A,FALSE,"6701";"whole",#N/A,FALSE,"6702";"whole",#N/A,FALSE,"7710";"whole",#N/A,FALSE,"7714";"whole",#N/A,FALSE,"7729";"whole",#N/A,FALSE,"7730";"whole",#N/A,FALSE,"7731";"whole",#N/A,FALSE,"7736";"whole",#N/A,FALSE,"7737";"whole",#N/A,FALSE,"7738";"whole",#N/A,FALSE,"7743";"Whole",#N/A,FALSE,"7740";"whole",#N/A,FALSE,"7744";"whole",#N/A,FALSE,"7745"}</definedName>
    <definedName name="abbabba" localSheetId="1" hidden="1">{"whole",#N/A,FALSE,"6701";"whole",#N/A,FALSE,"6702";"whole",#N/A,FALSE,"7710";"whole",#N/A,FALSE,"7714";"whole",#N/A,FALSE,"7729";"whole",#N/A,FALSE,"7730";"whole",#N/A,FALSE,"7731";"whole",#N/A,FALSE,"7736";"whole",#N/A,FALSE,"7737";"whole",#N/A,FALSE,"7738";"whole",#N/A,FALSE,"7743";"Whole",#N/A,FALSE,"7740";"whole",#N/A,FALSE,"7744";"whole",#N/A,FALSE,"7745"}</definedName>
    <definedName name="abbabba" localSheetId="22" hidden="1">{"whole",#N/A,FALSE,"6701";"whole",#N/A,FALSE,"6702";"whole",#N/A,FALSE,"7710";"whole",#N/A,FALSE,"7714";"whole",#N/A,FALSE,"7729";"whole",#N/A,FALSE,"7730";"whole",#N/A,FALSE,"7731";"whole",#N/A,FALSE,"7736";"whole",#N/A,FALSE,"7737";"whole",#N/A,FALSE,"7738";"whole",#N/A,FALSE,"7743";"Whole",#N/A,FALSE,"7740";"whole",#N/A,FALSE,"7744";"whole",#N/A,FALSE,"7745"}</definedName>
    <definedName name="abbabba" hidden="1">{"whole",#N/A,FALSE,"6701";"whole",#N/A,FALSE,"6702";"whole",#N/A,FALSE,"7710";"whole",#N/A,FALSE,"7714";"whole",#N/A,FALSE,"7729";"whole",#N/A,FALSE,"7730";"whole",#N/A,FALSE,"7731";"whole",#N/A,FALSE,"7736";"whole",#N/A,FALSE,"7737";"whole",#N/A,FALSE,"7738";"whole",#N/A,FALSE,"7743";"Whole",#N/A,FALSE,"7740";"whole",#N/A,FALSE,"7744";"whole",#N/A,FALSE,"7745"}</definedName>
    <definedName name="abc" localSheetId="12">#REF!</definedName>
    <definedName name="abc" localSheetId="9">#REF!</definedName>
    <definedName name="abc" localSheetId="8">#REF!</definedName>
    <definedName name="abc" localSheetId="2">#REF!</definedName>
    <definedName name="abc" localSheetId="1">#REF!</definedName>
    <definedName name="abc">#REF!</definedName>
    <definedName name="abcc" localSheetId="12">#REF!</definedName>
    <definedName name="abcc" localSheetId="9">#REF!</definedName>
    <definedName name="abcc" localSheetId="8">#REF!</definedName>
    <definedName name="abcc" localSheetId="2">#REF!</definedName>
    <definedName name="abcc" localSheetId="1">#REF!</definedName>
    <definedName name="abcc">#REF!</definedName>
    <definedName name="abcde" localSheetId="14">#REF!</definedName>
    <definedName name="abcde" localSheetId="12">#REF!</definedName>
    <definedName name="abcde" localSheetId="9">#REF!</definedName>
    <definedName name="abcde" localSheetId="8">#REF!</definedName>
    <definedName name="abcde" localSheetId="2">#REF!</definedName>
    <definedName name="abcde" localSheetId="1">#REF!</definedName>
    <definedName name="abcde">#REF!</definedName>
    <definedName name="abcdefggg" localSheetId="14">#REF!</definedName>
    <definedName name="abcdefggg" localSheetId="12">#REF!</definedName>
    <definedName name="abcdefggg" localSheetId="9">#REF!</definedName>
    <definedName name="abcdefggg" localSheetId="8">#REF!</definedName>
    <definedName name="abcdefggg" localSheetId="2">#REF!</definedName>
    <definedName name="abcdefggg" localSheetId="1">#REF!</definedName>
    <definedName name="abcdefggg">#REF!</definedName>
    <definedName name="abd" localSheetId="14">#REF!</definedName>
    <definedName name="abd" localSheetId="12">#REF!</definedName>
    <definedName name="abd" localSheetId="9">#REF!</definedName>
    <definedName name="abd" localSheetId="8">#REF!</definedName>
    <definedName name="abd" localSheetId="2">#REF!</definedName>
    <definedName name="abd" localSheetId="1">#REF!</definedName>
    <definedName name="abd">#REF!</definedName>
    <definedName name="abdced" localSheetId="21" hidden="1">{"whole",#N/A,FALSE,"CS HC";"whole",#N/A,FALSE,"CS_ACTvsBud";"whole",#N/A,FALSE,"CSTrail3mo";"whole",#N/A,FALSE,"CS Cost Per Head ";"whole",#N/A,FALSE,"CS CPH YTD"}</definedName>
    <definedName name="abdced" localSheetId="14" hidden="1">{"whole",#N/A,FALSE,"CS HC";"whole",#N/A,FALSE,"CS_ACTvsBud";"whole",#N/A,FALSE,"CSTrail3mo";"whole",#N/A,FALSE,"CS Cost Per Head ";"whole",#N/A,FALSE,"CS CPH YTD"}</definedName>
    <definedName name="abdced" localSheetId="10" hidden="1">{"whole",#N/A,FALSE,"CS HC";"whole",#N/A,FALSE,"CS_ACTvsBud";"whole",#N/A,FALSE,"CSTrail3mo";"whole",#N/A,FALSE,"CS Cost Per Head ";"whole",#N/A,FALSE,"CS CPH YTD"}</definedName>
    <definedName name="abdced" localSheetId="11" hidden="1">{"whole",#N/A,FALSE,"CS HC";"whole",#N/A,FALSE,"CS_ACTvsBud";"whole",#N/A,FALSE,"CSTrail3mo";"whole",#N/A,FALSE,"CS Cost Per Head ";"whole",#N/A,FALSE,"CS CPH YTD"}</definedName>
    <definedName name="abdced" localSheetId="3" hidden="1">{"whole",#N/A,FALSE,"CS HC";"whole",#N/A,FALSE,"CS_ACTvsBud";"whole",#N/A,FALSE,"CSTrail3mo";"whole",#N/A,FALSE,"CS Cost Per Head ";"whole",#N/A,FALSE,"CS CPH YTD"}</definedName>
    <definedName name="abdced" localSheetId="4" hidden="1">{"whole",#N/A,FALSE,"CS HC";"whole",#N/A,FALSE,"CS_ACTvsBud";"whole",#N/A,FALSE,"CSTrail3mo";"whole",#N/A,FALSE,"CS Cost Per Head ";"whole",#N/A,FALSE,"CS CPH YTD"}</definedName>
    <definedName name="abdced" localSheetId="15" hidden="1">{"whole",#N/A,FALSE,"CS HC";"whole",#N/A,FALSE,"CS_ACTvsBud";"whole",#N/A,FALSE,"CSTrail3mo";"whole",#N/A,FALSE,"CS Cost Per Head ";"whole",#N/A,FALSE,"CS CPH YTD"}</definedName>
    <definedName name="abdced" localSheetId="12" hidden="1">{"whole",#N/A,FALSE,"CS HC";"whole",#N/A,FALSE,"CS_ACTvsBud";"whole",#N/A,FALSE,"CSTrail3mo";"whole",#N/A,FALSE,"CS Cost Per Head ";"whole",#N/A,FALSE,"CS CPH YTD"}</definedName>
    <definedName name="abdced" localSheetId="9" hidden="1">{"whole",#N/A,FALSE,"CS HC";"whole",#N/A,FALSE,"CS_ACTvsBud";"whole",#N/A,FALSE,"CSTrail3mo";"whole",#N/A,FALSE,"CS Cost Per Head ";"whole",#N/A,FALSE,"CS CPH YTD"}</definedName>
    <definedName name="abdced" localSheetId="8" hidden="1">{"whole",#N/A,FALSE,"CS HC";"whole",#N/A,FALSE,"CS_ACTvsBud";"whole",#N/A,FALSE,"CSTrail3mo";"whole",#N/A,FALSE,"CS Cost Per Head ";"whole",#N/A,FALSE,"CS CPH YTD"}</definedName>
    <definedName name="abdced" localSheetId="2" hidden="1">{"whole",#N/A,FALSE,"CS HC";"whole",#N/A,FALSE,"CS_ACTvsBud";"whole",#N/A,FALSE,"CSTrail3mo";"whole",#N/A,FALSE,"CS Cost Per Head ";"whole",#N/A,FALSE,"CS CPH YTD"}</definedName>
    <definedName name="abdced" localSheetId="1" hidden="1">{"whole",#N/A,FALSE,"CS HC";"whole",#N/A,FALSE,"CS_ACTvsBud";"whole",#N/A,FALSE,"CSTrail3mo";"whole",#N/A,FALSE,"CS Cost Per Head ";"whole",#N/A,FALSE,"CS CPH YTD"}</definedName>
    <definedName name="abdced" localSheetId="22" hidden="1">{"whole",#N/A,FALSE,"CS HC";"whole",#N/A,FALSE,"CS_ACTvsBud";"whole",#N/A,FALSE,"CSTrail3mo";"whole",#N/A,FALSE,"CS Cost Per Head ";"whole",#N/A,FALSE,"CS CPH YTD"}</definedName>
    <definedName name="abdced" hidden="1">{"whole",#N/A,FALSE,"CS HC";"whole",#N/A,FALSE,"CS_ACTvsBud";"whole",#N/A,FALSE,"CSTrail3mo";"whole",#N/A,FALSE,"CS Cost Per Head ";"whole",#N/A,FALSE,"CS CPH YTD"}</definedName>
    <definedName name="able_xia" localSheetId="14">#REF!</definedName>
    <definedName name="able_xia" localSheetId="12">#REF!</definedName>
    <definedName name="able_xia" localSheetId="9">#REF!</definedName>
    <definedName name="able_xia" localSheetId="8">#REF!</definedName>
    <definedName name="able_xia" localSheetId="2">#REF!</definedName>
    <definedName name="able_xia" localSheetId="1">#REF!</definedName>
    <definedName name="able_xia">#REF!</definedName>
    <definedName name="able_xia1" localSheetId="14">#REF!</definedName>
    <definedName name="able_xia1" localSheetId="12">#REF!</definedName>
    <definedName name="able_xia1" localSheetId="9">#REF!</definedName>
    <definedName name="able_xia1" localSheetId="8">#REF!</definedName>
    <definedName name="able_xia1" localSheetId="2">#REF!</definedName>
    <definedName name="able_xia1" localSheetId="1">#REF!</definedName>
    <definedName name="able_xia1">#REF!</definedName>
    <definedName name="AbnormalCost" localSheetId="12">#REF!</definedName>
    <definedName name="AbnormalCost" localSheetId="9">#REF!</definedName>
    <definedName name="AbnormalCost" localSheetId="8">#REF!</definedName>
    <definedName name="AbnormalCost" localSheetId="2">#REF!</definedName>
    <definedName name="AbnormalCost" localSheetId="1">#REF!</definedName>
    <definedName name="AbnormalCost">#REF!</definedName>
    <definedName name="abs" localSheetId="21" hidden="1">{#N/A,#N/A,FALSE,"Summary";#N/A,#N/A,FALSE,"Expense";#N/A,#N/A,FALSE,"Capital"}</definedName>
    <definedName name="abs" localSheetId="14" hidden="1">{#N/A,#N/A,FALSE,"Summary";#N/A,#N/A,FALSE,"Expense";#N/A,#N/A,FALSE,"Capital"}</definedName>
    <definedName name="abs" localSheetId="12" hidden="1">{#N/A,#N/A,FALSE,"Summary";#N/A,#N/A,FALSE,"Expense";#N/A,#N/A,FALSE,"Capital"}</definedName>
    <definedName name="abs" localSheetId="9" hidden="1">{#N/A,#N/A,FALSE,"Summary";#N/A,#N/A,FALSE,"Expense";#N/A,#N/A,FALSE,"Capital"}</definedName>
    <definedName name="abs" localSheetId="8" hidden="1">{#N/A,#N/A,FALSE,"Summary";#N/A,#N/A,FALSE,"Expense";#N/A,#N/A,FALSE,"Capital"}</definedName>
    <definedName name="abs" localSheetId="2" hidden="1">{#N/A,#N/A,FALSE,"Summary";#N/A,#N/A,FALSE,"Expense";#N/A,#N/A,FALSE,"Capital"}</definedName>
    <definedName name="abs" localSheetId="1" hidden="1">{#N/A,#N/A,FALSE,"Summary";#N/A,#N/A,FALSE,"Expense";#N/A,#N/A,FALSE,"Capital"}</definedName>
    <definedName name="abs" localSheetId="22" hidden="1">{#N/A,#N/A,FALSE,"Summary";#N/A,#N/A,FALSE,"Expense";#N/A,#N/A,FALSE,"Capital"}</definedName>
    <definedName name="abs" hidden="1">{#N/A,#N/A,FALSE,"Summary";#N/A,#N/A,FALSE,"Expense";#N/A,#N/A,FALSE,"Capital"}</definedName>
    <definedName name="ABS_Colour" localSheetId="14">#REF!</definedName>
    <definedName name="ABS_Colour" localSheetId="12">#REF!</definedName>
    <definedName name="ABS_Colour" localSheetId="9">#REF!</definedName>
    <definedName name="ABS_Colour" localSheetId="8">#REF!</definedName>
    <definedName name="ABS_Colour" localSheetId="2">#REF!</definedName>
    <definedName name="ABS_Colour" localSheetId="1">#REF!</definedName>
    <definedName name="ABS_Colour">#REF!</definedName>
    <definedName name="Absenteeism_rate" localSheetId="14">#REF!</definedName>
    <definedName name="Absenteeism_rate" localSheetId="12">#REF!</definedName>
    <definedName name="Absenteeism_rate" localSheetId="9">#REF!</definedName>
    <definedName name="Absenteeism_rate" localSheetId="8">#REF!</definedName>
    <definedName name="Absenteeism_rate" localSheetId="2">#REF!</definedName>
    <definedName name="Absenteeism_rate" localSheetId="1">#REF!</definedName>
    <definedName name="Absenteeism_rate">#REF!</definedName>
    <definedName name="ac" localSheetId="14">#REF!</definedName>
    <definedName name="ac" localSheetId="12">#REF!</definedName>
    <definedName name="ac" localSheetId="9">#REF!</definedName>
    <definedName name="ac" localSheetId="8">#REF!</definedName>
    <definedName name="ac" localSheetId="2">#REF!</definedName>
    <definedName name="ac" localSheetId="1">#REF!</definedName>
    <definedName name="ac">#REF!</definedName>
    <definedName name="ACARGZ1" localSheetId="14">#REF!</definedName>
    <definedName name="ACARGZ1" localSheetId="12">#REF!</definedName>
    <definedName name="ACARGZ1" localSheetId="9">#REF!</definedName>
    <definedName name="ACARGZ1" localSheetId="8">#REF!</definedName>
    <definedName name="ACARGZ1" localSheetId="2">#REF!</definedName>
    <definedName name="ACARGZ1" localSheetId="1">#REF!</definedName>
    <definedName name="ACARGZ1">#REF!</definedName>
    <definedName name="ACARGZ2" localSheetId="14">#REF!</definedName>
    <definedName name="ACARGZ2" localSheetId="12">#REF!</definedName>
    <definedName name="ACARGZ2" localSheetId="9">#REF!</definedName>
    <definedName name="ACARGZ2" localSheetId="8">#REF!</definedName>
    <definedName name="ACARGZ2" localSheetId="2">#REF!</definedName>
    <definedName name="ACARGZ2" localSheetId="1">#REF!</definedName>
    <definedName name="ACARGZ2">#REF!</definedName>
    <definedName name="acc" localSheetId="14">#REF!</definedName>
    <definedName name="acc" localSheetId="12">#REF!</definedName>
    <definedName name="acc" localSheetId="9">#REF!</definedName>
    <definedName name="acc" localSheetId="8">#REF!</definedName>
    <definedName name="acc" localSheetId="2">#REF!</definedName>
    <definedName name="acc" localSheetId="1">#REF!</definedName>
    <definedName name="acc">#REF!</definedName>
    <definedName name="accc" localSheetId="14">#REF!</definedName>
    <definedName name="accc" localSheetId="12">#REF!</definedName>
    <definedName name="accc" localSheetId="9">#REF!</definedName>
    <definedName name="accc" localSheetId="8">#REF!</definedName>
    <definedName name="accc" localSheetId="2">#REF!</definedName>
    <definedName name="accc" localSheetId="1">#REF!</definedName>
    <definedName name="accc">#REF!</definedName>
    <definedName name="accc370" localSheetId="14">#REF!</definedName>
    <definedName name="accc370" localSheetId="12">#REF!</definedName>
    <definedName name="accc370" localSheetId="9">#REF!</definedName>
    <definedName name="accc370" localSheetId="8">#REF!</definedName>
    <definedName name="accc370" localSheetId="2">#REF!</definedName>
    <definedName name="accc370" localSheetId="1">#REF!</definedName>
    <definedName name="accc370">#REF!</definedName>
    <definedName name="AccessDatabase" hidden="1">"\\MAIL\廠長室\Ch.C\成本差異分析\國瑞185W.1xls.mdb"</definedName>
    <definedName name="Accessory_1" localSheetId="21" hidden="1">{#N/A,#N/A,TRUE,"NRE";#N/A,#N/A,TRUE,"Tooling";#N/A,#N/A,TRUE,"Sample";#N/A,#N/A,TRUE,"Fixtures";#N/A,#N/A,TRUE,"Agency";#N/A,#N/A,TRUE,"Personnel"}</definedName>
    <definedName name="Accessory_1" localSheetId="14" hidden="1">{#N/A,#N/A,TRUE,"NRE";#N/A,#N/A,TRUE,"Tooling";#N/A,#N/A,TRUE,"Sample";#N/A,#N/A,TRUE,"Fixtures";#N/A,#N/A,TRUE,"Agency";#N/A,#N/A,TRUE,"Personnel"}</definedName>
    <definedName name="Accessory_1" localSheetId="10" hidden="1">{#N/A,#N/A,TRUE,"NRE";#N/A,#N/A,TRUE,"Tooling";#N/A,#N/A,TRUE,"Sample";#N/A,#N/A,TRUE,"Fixtures";#N/A,#N/A,TRUE,"Agency";#N/A,#N/A,TRUE,"Personnel"}</definedName>
    <definedName name="Accessory_1" localSheetId="11" hidden="1">{#N/A,#N/A,TRUE,"NRE";#N/A,#N/A,TRUE,"Tooling";#N/A,#N/A,TRUE,"Sample";#N/A,#N/A,TRUE,"Fixtures";#N/A,#N/A,TRUE,"Agency";#N/A,#N/A,TRUE,"Personnel"}</definedName>
    <definedName name="Accessory_1" localSheetId="3" hidden="1">{#N/A,#N/A,TRUE,"NRE";#N/A,#N/A,TRUE,"Tooling";#N/A,#N/A,TRUE,"Sample";#N/A,#N/A,TRUE,"Fixtures";#N/A,#N/A,TRUE,"Agency";#N/A,#N/A,TRUE,"Personnel"}</definedName>
    <definedName name="Accessory_1" localSheetId="4" hidden="1">{#N/A,#N/A,TRUE,"NRE";#N/A,#N/A,TRUE,"Tooling";#N/A,#N/A,TRUE,"Sample";#N/A,#N/A,TRUE,"Fixtures";#N/A,#N/A,TRUE,"Agency";#N/A,#N/A,TRUE,"Personnel"}</definedName>
    <definedName name="Accessory_1" localSheetId="15" hidden="1">{#N/A,#N/A,TRUE,"NRE";#N/A,#N/A,TRUE,"Tooling";#N/A,#N/A,TRUE,"Sample";#N/A,#N/A,TRUE,"Fixtures";#N/A,#N/A,TRUE,"Agency";#N/A,#N/A,TRUE,"Personnel"}</definedName>
    <definedName name="Accessory_1" localSheetId="12" hidden="1">{#N/A,#N/A,TRUE,"NRE";#N/A,#N/A,TRUE,"Tooling";#N/A,#N/A,TRUE,"Sample";#N/A,#N/A,TRUE,"Fixtures";#N/A,#N/A,TRUE,"Agency";#N/A,#N/A,TRUE,"Personnel"}</definedName>
    <definedName name="Accessory_1" localSheetId="9" hidden="1">{#N/A,#N/A,TRUE,"NRE";#N/A,#N/A,TRUE,"Tooling";#N/A,#N/A,TRUE,"Sample";#N/A,#N/A,TRUE,"Fixtures";#N/A,#N/A,TRUE,"Agency";#N/A,#N/A,TRUE,"Personnel"}</definedName>
    <definedName name="Accessory_1" localSheetId="8" hidden="1">{#N/A,#N/A,TRUE,"NRE";#N/A,#N/A,TRUE,"Tooling";#N/A,#N/A,TRUE,"Sample";#N/A,#N/A,TRUE,"Fixtures";#N/A,#N/A,TRUE,"Agency";#N/A,#N/A,TRUE,"Personnel"}</definedName>
    <definedName name="Accessory_1" localSheetId="2" hidden="1">{#N/A,#N/A,TRUE,"NRE";#N/A,#N/A,TRUE,"Tooling";#N/A,#N/A,TRUE,"Sample";#N/A,#N/A,TRUE,"Fixtures";#N/A,#N/A,TRUE,"Agency";#N/A,#N/A,TRUE,"Personnel"}</definedName>
    <definedName name="Accessory_1" localSheetId="1" hidden="1">{#N/A,#N/A,TRUE,"NRE";#N/A,#N/A,TRUE,"Tooling";#N/A,#N/A,TRUE,"Sample";#N/A,#N/A,TRUE,"Fixtures";#N/A,#N/A,TRUE,"Agency";#N/A,#N/A,TRUE,"Personnel"}</definedName>
    <definedName name="Accessory_1" localSheetId="22" hidden="1">{#N/A,#N/A,TRUE,"NRE";#N/A,#N/A,TRUE,"Tooling";#N/A,#N/A,TRUE,"Sample";#N/A,#N/A,TRUE,"Fixtures";#N/A,#N/A,TRUE,"Agency";#N/A,#N/A,TRUE,"Personnel"}</definedName>
    <definedName name="Accessory_1" hidden="1">{#N/A,#N/A,TRUE,"NRE";#N/A,#N/A,TRUE,"Tooling";#N/A,#N/A,TRUE,"Sample";#N/A,#N/A,TRUE,"Fixtures";#N/A,#N/A,TRUE,"Agency";#N/A,#N/A,TRUE,"Personnel"}</definedName>
    <definedName name="AccessoryFCST" localSheetId="12">#REF!</definedName>
    <definedName name="AccessoryFCST" localSheetId="9">#REF!</definedName>
    <definedName name="AccessoryFCST" localSheetId="8">#REF!</definedName>
    <definedName name="AccessoryFCST" localSheetId="2">#REF!</definedName>
    <definedName name="AccessoryFCST" localSheetId="1">#REF!</definedName>
    <definedName name="AccessoryFCST">#REF!</definedName>
    <definedName name="AccessoryShift" localSheetId="12">#REF!</definedName>
    <definedName name="AccessoryShift" localSheetId="9">#REF!</definedName>
    <definedName name="AccessoryShift" localSheetId="8">#REF!</definedName>
    <definedName name="AccessoryShift" localSheetId="2">#REF!</definedName>
    <definedName name="AccessoryShift" localSheetId="1">#REF!</definedName>
    <definedName name="AccessoryShift">#REF!</definedName>
    <definedName name="AccessorySTD" localSheetId="14">#REF!</definedName>
    <definedName name="AccessorySTD" localSheetId="12">#REF!</definedName>
    <definedName name="AccessorySTD" localSheetId="9">#REF!</definedName>
    <definedName name="AccessorySTD" localSheetId="8">#REF!</definedName>
    <definedName name="AccessorySTD" localSheetId="2">#REF!</definedName>
    <definedName name="AccessorySTD" localSheetId="1">#REF!</definedName>
    <definedName name="AccessorySTD">#REF!</definedName>
    <definedName name="Account" localSheetId="12">#REF!</definedName>
    <definedName name="Account" localSheetId="9">#REF!</definedName>
    <definedName name="Account" localSheetId="8">#REF!</definedName>
    <definedName name="Account" localSheetId="2">#REF!</definedName>
    <definedName name="Account" localSheetId="1">#REF!</definedName>
    <definedName name="Account">#REF!</definedName>
    <definedName name="Account2" localSheetId="14">#REF!</definedName>
    <definedName name="Account2" localSheetId="12">#REF!</definedName>
    <definedName name="Account2" localSheetId="9">#REF!</definedName>
    <definedName name="Account2" localSheetId="8">#REF!</definedName>
    <definedName name="Account2" localSheetId="2">#REF!</definedName>
    <definedName name="Account2" localSheetId="1">#REF!</definedName>
    <definedName name="Account2">#REF!</definedName>
    <definedName name="acd" localSheetId="14">#REF!</definedName>
    <definedName name="acd" localSheetId="12">#REF!</definedName>
    <definedName name="acd" localSheetId="9">#REF!</definedName>
    <definedName name="acd" localSheetId="8">#REF!</definedName>
    <definedName name="acd" localSheetId="2">#REF!</definedName>
    <definedName name="acd" localSheetId="1">#REF!</definedName>
    <definedName name="acd">#REF!</definedName>
    <definedName name="Acer_Incorporated" localSheetId="14">#REF!</definedName>
    <definedName name="Acer_Incorporated" localSheetId="12">#REF!</definedName>
    <definedName name="Acer_Incorporated" localSheetId="9">#REF!</definedName>
    <definedName name="Acer_Incorporated" localSheetId="8">#REF!</definedName>
    <definedName name="Acer_Incorporated" localSheetId="2">#REF!</definedName>
    <definedName name="Acer_Incorporated" localSheetId="1">#REF!</definedName>
    <definedName name="Acer_Incorporated">#REF!</definedName>
    <definedName name="Acrlyic_resin_cost" localSheetId="14">#REF!</definedName>
    <definedName name="Acrlyic_resin_cost" localSheetId="12">#REF!</definedName>
    <definedName name="Acrlyic_resin_cost" localSheetId="9">#REF!</definedName>
    <definedName name="Acrlyic_resin_cost" localSheetId="8">#REF!</definedName>
    <definedName name="Acrlyic_resin_cost" localSheetId="2">#REF!</definedName>
    <definedName name="Acrlyic_resin_cost" localSheetId="1">#REF!</definedName>
    <definedName name="Acrlyic_resin_cost">#REF!</definedName>
    <definedName name="ACROSSGZ" localSheetId="14">#REF!</definedName>
    <definedName name="ACROSSGZ" localSheetId="12">#REF!</definedName>
    <definedName name="ACROSSGZ" localSheetId="9">#REF!</definedName>
    <definedName name="ACROSSGZ" localSheetId="8">#REF!</definedName>
    <definedName name="ACROSSGZ" localSheetId="2">#REF!</definedName>
    <definedName name="ACROSSGZ" localSheetId="1">#REF!</definedName>
    <definedName name="ACROSSGZ">#REF!</definedName>
    <definedName name="actbud" localSheetId="14">#REF!</definedName>
    <definedName name="actbud" localSheetId="12">#REF!</definedName>
    <definedName name="actbud" localSheetId="9">#REF!</definedName>
    <definedName name="actbud" localSheetId="8">#REF!</definedName>
    <definedName name="actbud" localSheetId="2">#REF!</definedName>
    <definedName name="actbud" localSheetId="1">#REF!</definedName>
    <definedName name="actbud">#REF!</definedName>
    <definedName name="ActBudJan" localSheetId="14">#REF!</definedName>
    <definedName name="ActBudJan" localSheetId="12">#REF!</definedName>
    <definedName name="ActBudJan" localSheetId="9">#REF!</definedName>
    <definedName name="ActBudJan" localSheetId="8">#REF!</definedName>
    <definedName name="ActBudJan" localSheetId="2">#REF!</definedName>
    <definedName name="ActBudJan" localSheetId="1">#REF!</definedName>
    <definedName name="ActBudJan">#REF!</definedName>
    <definedName name="actCap" localSheetId="14">#REF!</definedName>
    <definedName name="actCap" localSheetId="12">#REF!</definedName>
    <definedName name="actCap" localSheetId="9">#REF!</definedName>
    <definedName name="actCap" localSheetId="8">#REF!</definedName>
    <definedName name="actCap" localSheetId="2">#REF!</definedName>
    <definedName name="actCap" localSheetId="1">#REF!</definedName>
    <definedName name="actCap">#REF!</definedName>
    <definedName name="actEVA" localSheetId="14">#REF!</definedName>
    <definedName name="actEVA" localSheetId="12">#REF!</definedName>
    <definedName name="actEVA" localSheetId="9">#REF!</definedName>
    <definedName name="actEVA" localSheetId="8">#REF!</definedName>
    <definedName name="actEVA" localSheetId="2">#REF!</definedName>
    <definedName name="actEVA" localSheetId="1">#REF!</definedName>
    <definedName name="actEVA">#REF!</definedName>
    <definedName name="Action" localSheetId="14">#REF!</definedName>
    <definedName name="Action" localSheetId="12">#REF!</definedName>
    <definedName name="Action" localSheetId="9">#REF!</definedName>
    <definedName name="Action" localSheetId="8">#REF!</definedName>
    <definedName name="Action" localSheetId="2">#REF!</definedName>
    <definedName name="Action" localSheetId="1">#REF!</definedName>
    <definedName name="Action">#REF!</definedName>
    <definedName name="activecodes" localSheetId="12">#REF!</definedName>
    <definedName name="activecodes" localSheetId="9">#REF!</definedName>
    <definedName name="activecodes" localSheetId="8">#REF!</definedName>
    <definedName name="activecodes" localSheetId="2">#REF!</definedName>
    <definedName name="activecodes" localSheetId="1">#REF!</definedName>
    <definedName name="activecodes">#REF!</definedName>
    <definedName name="ACTIVEX" localSheetId="14">#REF!</definedName>
    <definedName name="ACTIVEX" localSheetId="12">#REF!</definedName>
    <definedName name="ACTIVEX" localSheetId="9">#REF!</definedName>
    <definedName name="ACTIVEX" localSheetId="8">#REF!</definedName>
    <definedName name="ACTIVEX" localSheetId="2">#REF!</definedName>
    <definedName name="ACTIVEX" localSheetId="1">#REF!</definedName>
    <definedName name="ACTIVEX">#REF!</definedName>
    <definedName name="ActNetRev" localSheetId="14">#REF!</definedName>
    <definedName name="ActNetRev" localSheetId="12">#REF!</definedName>
    <definedName name="ActNetRev" localSheetId="9">#REF!</definedName>
    <definedName name="ActNetRev" localSheetId="8">#REF!</definedName>
    <definedName name="ActNetRev" localSheetId="2">#REF!</definedName>
    <definedName name="ActNetRev" localSheetId="1">#REF!</definedName>
    <definedName name="ActNetRev">#REF!</definedName>
    <definedName name="actOP" localSheetId="14">#REF!</definedName>
    <definedName name="actOP" localSheetId="12">#REF!</definedName>
    <definedName name="actOP" localSheetId="9">#REF!</definedName>
    <definedName name="actOP" localSheetId="8">#REF!</definedName>
    <definedName name="actOP" localSheetId="2">#REF!</definedName>
    <definedName name="actOP" localSheetId="1">#REF!</definedName>
    <definedName name="actOP">#REF!</definedName>
    <definedName name="actOth" localSheetId="14">#REF!</definedName>
    <definedName name="actOth" localSheetId="12">#REF!</definedName>
    <definedName name="actOth" localSheetId="9">#REF!</definedName>
    <definedName name="actOth" localSheetId="8">#REF!</definedName>
    <definedName name="actOth" localSheetId="2">#REF!</definedName>
    <definedName name="actOth" localSheetId="1">#REF!</definedName>
    <definedName name="actOth">#REF!</definedName>
    <definedName name="actRev" localSheetId="14">#REF!</definedName>
    <definedName name="actRev" localSheetId="12">#REF!</definedName>
    <definedName name="actRev" localSheetId="9">#REF!</definedName>
    <definedName name="actRev" localSheetId="8">#REF!</definedName>
    <definedName name="actRev" localSheetId="2">#REF!</definedName>
    <definedName name="actRev" localSheetId="1">#REF!</definedName>
    <definedName name="actRev">#REF!</definedName>
    <definedName name="Actual" localSheetId="14">#REF!</definedName>
    <definedName name="Actual" localSheetId="12">#REF!</definedName>
    <definedName name="Actual" localSheetId="9">#REF!</definedName>
    <definedName name="Actual" localSheetId="8">#REF!</definedName>
    <definedName name="Actual" localSheetId="2">#REF!</definedName>
    <definedName name="Actual" localSheetId="1">#REF!</definedName>
    <definedName name="Actual">#REF!</definedName>
    <definedName name="actual_budget" localSheetId="14">#REF!</definedName>
    <definedName name="actual_budget" localSheetId="12">#REF!</definedName>
    <definedName name="actual_budget" localSheetId="9">#REF!</definedName>
    <definedName name="actual_budget" localSheetId="8">#REF!</definedName>
    <definedName name="actual_budget" localSheetId="2">#REF!</definedName>
    <definedName name="actual_budget" localSheetId="1">#REF!</definedName>
    <definedName name="actual_budget">#REF!</definedName>
    <definedName name="ActualDrives" localSheetId="14">#REF!</definedName>
    <definedName name="ActualDrives" localSheetId="12">#REF!</definedName>
    <definedName name="ActualDrives" localSheetId="9">#REF!</definedName>
    <definedName name="ActualDrives" localSheetId="8">#REF!</definedName>
    <definedName name="ActualDrives" localSheetId="2">#REF!</definedName>
    <definedName name="ActualDrives" localSheetId="1">#REF!</definedName>
    <definedName name="ActualDrives">#REF!</definedName>
    <definedName name="ad" localSheetId="12">#REF!</definedName>
    <definedName name="ad" localSheetId="9">#REF!</definedName>
    <definedName name="ad" localSheetId="8">#REF!</definedName>
    <definedName name="ad" localSheetId="2">#REF!</definedName>
    <definedName name="ad" localSheetId="1">#REF!</definedName>
    <definedName name="ad">#REF!</definedName>
    <definedName name="ADD" localSheetId="14">#REF!</definedName>
    <definedName name="ADD" localSheetId="12">#REF!</definedName>
    <definedName name="ADD" localSheetId="9">#REF!</definedName>
    <definedName name="ADD" localSheetId="8">#REF!</definedName>
    <definedName name="ADD" localSheetId="2">#REF!</definedName>
    <definedName name="ADD" localSheetId="1">#REF!</definedName>
    <definedName name="ADD">#REF!</definedName>
    <definedName name="ADEC" localSheetId="14">#REF!</definedName>
    <definedName name="ADEC" localSheetId="12">#REF!</definedName>
    <definedName name="ADEC" localSheetId="9">#REF!</definedName>
    <definedName name="ADEC" localSheetId="8">#REF!</definedName>
    <definedName name="ADEC" localSheetId="2">#REF!</definedName>
    <definedName name="ADEC" localSheetId="1">#REF!</definedName>
    <definedName name="ADEC">#REF!</definedName>
    <definedName name="adf" localSheetId="21" hidden="1">{"'Broadway ML#4'!$J$7:$N$490"}</definedName>
    <definedName name="adf" localSheetId="14" hidden="1">{"'Broadway ML#4'!$J$7:$N$490"}</definedName>
    <definedName name="adf" localSheetId="10" hidden="1">{"'Broadway ML#4'!$J$7:$N$490"}</definedName>
    <definedName name="adf" localSheetId="11" hidden="1">{"'Broadway ML#4'!$J$7:$N$490"}</definedName>
    <definedName name="adf" localSheetId="3" hidden="1">{"'Broadway ML#4'!$J$7:$N$490"}</definedName>
    <definedName name="adf" localSheetId="4" hidden="1">{"'Broadway ML#4'!$J$7:$N$490"}</definedName>
    <definedName name="adf" localSheetId="15" hidden="1">{"'Broadway ML#4'!$J$7:$N$490"}</definedName>
    <definedName name="adf" localSheetId="12" hidden="1">{"'Broadway ML#4'!$J$7:$N$490"}</definedName>
    <definedName name="adf" localSheetId="9" hidden="1">{"'Broadway ML#4'!$J$7:$N$490"}</definedName>
    <definedName name="adf" localSheetId="8" hidden="1">{"'Broadway ML#4'!$J$7:$N$490"}</definedName>
    <definedName name="adf" localSheetId="2" hidden="1">{"'Broadway ML#4'!$J$7:$N$490"}</definedName>
    <definedName name="adf" localSheetId="1" hidden="1">{"'Broadway ML#4'!$J$7:$N$490"}</definedName>
    <definedName name="adf" localSheetId="22" hidden="1">{"'Broadway ML#4'!$J$7:$N$490"}</definedName>
    <definedName name="adf" hidden="1">{"'Broadway ML#4'!$J$7:$N$490"}</definedName>
    <definedName name="adferaetqet" localSheetId="12">#REF!</definedName>
    <definedName name="adferaetqet" localSheetId="9">#REF!</definedName>
    <definedName name="adferaetqet" localSheetId="8">#REF!</definedName>
    <definedName name="adferaetqet" localSheetId="2">#REF!</definedName>
    <definedName name="adferaetqet" localSheetId="1">#REF!</definedName>
    <definedName name="adferaetqet">#REF!</definedName>
    <definedName name="ae" localSheetId="12">#REF!</definedName>
    <definedName name="ae" localSheetId="9">#REF!</definedName>
    <definedName name="ae" localSheetId="8">#REF!</definedName>
    <definedName name="ae" localSheetId="2">#REF!</definedName>
    <definedName name="ae" localSheetId="1">#REF!</definedName>
    <definedName name="ae">#REF!</definedName>
    <definedName name="AEAFGZ" localSheetId="14">#REF!</definedName>
    <definedName name="AEAFGZ" localSheetId="12">#REF!</definedName>
    <definedName name="AEAFGZ" localSheetId="9">#REF!</definedName>
    <definedName name="AEAFGZ" localSheetId="8">#REF!</definedName>
    <definedName name="AEAFGZ" localSheetId="2">#REF!</definedName>
    <definedName name="AEAFGZ" localSheetId="1">#REF!</definedName>
    <definedName name="AEAFGZ">#REF!</definedName>
    <definedName name="AEOH" localSheetId="14">#REF!</definedName>
    <definedName name="AEOH" localSheetId="12">#REF!</definedName>
    <definedName name="AEOH" localSheetId="9">#REF!</definedName>
    <definedName name="AEOH" localSheetId="8">#REF!</definedName>
    <definedName name="AEOH" localSheetId="2">#REF!</definedName>
    <definedName name="AEOH" localSheetId="1">#REF!</definedName>
    <definedName name="AEOH">#REF!</definedName>
    <definedName name="AEOO" localSheetId="14">#REF!</definedName>
    <definedName name="AEOO" localSheetId="12">#REF!</definedName>
    <definedName name="AEOO" localSheetId="9">#REF!</definedName>
    <definedName name="AEOO" localSheetId="8">#REF!</definedName>
    <definedName name="AEOO" localSheetId="2">#REF!</definedName>
    <definedName name="AEOO" localSheetId="1">#REF!</definedName>
    <definedName name="AEOO">#REF!</definedName>
    <definedName name="AESAGZ" localSheetId="14">#REF!</definedName>
    <definedName name="AESAGZ" localSheetId="12">#REF!</definedName>
    <definedName name="AESAGZ" localSheetId="9">#REF!</definedName>
    <definedName name="AESAGZ" localSheetId="8">#REF!</definedName>
    <definedName name="AESAGZ" localSheetId="2">#REF!</definedName>
    <definedName name="AESAGZ" localSheetId="1">#REF!</definedName>
    <definedName name="AESAGZ">#REF!</definedName>
    <definedName name="AEURGZ" localSheetId="14">#REF!</definedName>
    <definedName name="AEURGZ" localSheetId="12">#REF!</definedName>
    <definedName name="AEURGZ" localSheetId="9">#REF!</definedName>
    <definedName name="AEURGZ" localSheetId="8">#REF!</definedName>
    <definedName name="AEURGZ" localSheetId="2">#REF!</definedName>
    <definedName name="AEURGZ" localSheetId="1">#REF!</definedName>
    <definedName name="AEURGZ">#REF!</definedName>
    <definedName name="af" localSheetId="12">#REF!</definedName>
    <definedName name="af" localSheetId="9">#REF!</definedName>
    <definedName name="af" localSheetId="8">#REF!</definedName>
    <definedName name="af" localSheetId="2">#REF!</definedName>
    <definedName name="af" localSheetId="1">#REF!</definedName>
    <definedName name="af">#REF!</definedName>
    <definedName name="AFEB" localSheetId="14">#REF!</definedName>
    <definedName name="AFEB" localSheetId="12">#REF!</definedName>
    <definedName name="AFEB" localSheetId="9">#REF!</definedName>
    <definedName name="AFEB" localSheetId="8">#REF!</definedName>
    <definedName name="AFEB" localSheetId="2">#REF!</definedName>
    <definedName name="AFEB" localSheetId="1">#REF!</definedName>
    <definedName name="AFEB">#REF!</definedName>
    <definedName name="affiliates" localSheetId="14">#REF!</definedName>
    <definedName name="affiliates" localSheetId="12">#REF!</definedName>
    <definedName name="affiliates" localSheetId="9">#REF!</definedName>
    <definedName name="affiliates" localSheetId="8">#REF!</definedName>
    <definedName name="affiliates" localSheetId="2">#REF!</definedName>
    <definedName name="affiliates" localSheetId="1">#REF!</definedName>
    <definedName name="affiliates">#REF!</definedName>
    <definedName name="AFill" localSheetId="21" hidden="1">#REF!</definedName>
    <definedName name="AFill" localSheetId="14" hidden="1">#REF!</definedName>
    <definedName name="AFill" localSheetId="10" hidden="1">#REF!</definedName>
    <definedName name="AFill" localSheetId="11" hidden="1">#REF!</definedName>
    <definedName name="AFill" localSheetId="3" hidden="1">#REF!</definedName>
    <definedName name="AFill" localSheetId="4" hidden="1">#REF!</definedName>
    <definedName name="AFill" localSheetId="12" hidden="1">#REF!</definedName>
    <definedName name="AFill" localSheetId="9" hidden="1">#REF!</definedName>
    <definedName name="AFill" localSheetId="8" hidden="1">#REF!</definedName>
    <definedName name="AFill" localSheetId="2" hidden="1">#REF!</definedName>
    <definedName name="AFill" localSheetId="1" hidden="1">#REF!</definedName>
    <definedName name="AFill" localSheetId="22" hidden="1">#REF!</definedName>
    <definedName name="AFill" hidden="1">#REF!</definedName>
    <definedName name="afkaljfla" localSheetId="14">#REF!</definedName>
    <definedName name="afkaljfla" localSheetId="12">#REF!</definedName>
    <definedName name="afkaljfla" localSheetId="9">#REF!</definedName>
    <definedName name="afkaljfla" localSheetId="8">#REF!</definedName>
    <definedName name="afkaljfla" localSheetId="2">#REF!</definedName>
    <definedName name="afkaljfla" localSheetId="1">#REF!</definedName>
    <definedName name="afkaljfla">#REF!</definedName>
    <definedName name="aged" localSheetId="21">__H53541</definedName>
    <definedName name="aged" localSheetId="14">__H53541</definedName>
    <definedName name="aged" localSheetId="12">__H53541</definedName>
    <definedName name="aged" localSheetId="9">[0]!__H53541</definedName>
    <definedName name="aged" localSheetId="8">[0]!__H53541</definedName>
    <definedName name="aged" localSheetId="2">__H53541</definedName>
    <definedName name="aged" localSheetId="1">__H53541</definedName>
    <definedName name="aged">__H53541</definedName>
    <definedName name="agedreceivables" localSheetId="14">#REF!</definedName>
    <definedName name="agedreceivables" localSheetId="12">#REF!</definedName>
    <definedName name="agedreceivables" localSheetId="9">#REF!</definedName>
    <definedName name="agedreceivables" localSheetId="8">#REF!</definedName>
    <definedName name="agedreceivables" localSheetId="2">#REF!</definedName>
    <definedName name="agedreceivables" localSheetId="1">#REF!</definedName>
    <definedName name="agedreceivables">#REF!</definedName>
    <definedName name="AGKXGZ" localSheetId="14">#REF!</definedName>
    <definedName name="AGKXGZ" localSheetId="12">#REF!</definedName>
    <definedName name="AGKXGZ" localSheetId="9">#REF!</definedName>
    <definedName name="AGKXGZ" localSheetId="8">#REF!</definedName>
    <definedName name="AGKXGZ" localSheetId="2">#REF!</definedName>
    <definedName name="AGKXGZ" localSheetId="1">#REF!</definedName>
    <definedName name="AGKXGZ">#REF!</definedName>
    <definedName name="agobench" localSheetId="14">#REF!</definedName>
    <definedName name="agobench" localSheetId="12">#REF!</definedName>
    <definedName name="agobench" localSheetId="9">#REF!</definedName>
    <definedName name="agobench" localSheetId="8">#REF!</definedName>
    <definedName name="agobench" localSheetId="2">#REF!</definedName>
    <definedName name="agobench" localSheetId="1">#REF!</definedName>
    <definedName name="agobench">#REF!</definedName>
    <definedName name="agobMTD" localSheetId="14">#REF!</definedName>
    <definedName name="agobMTD" localSheetId="12">#REF!</definedName>
    <definedName name="agobMTD" localSheetId="9">#REF!</definedName>
    <definedName name="agobMTD" localSheetId="8">#REF!</definedName>
    <definedName name="agobMTD" localSheetId="2">#REF!</definedName>
    <definedName name="agobMTD" localSheetId="1">#REF!</definedName>
    <definedName name="agobMTD">#REF!</definedName>
    <definedName name="agoBYTD" localSheetId="14">#REF!</definedName>
    <definedName name="agoBYTD" localSheetId="12">#REF!</definedName>
    <definedName name="agoBYTD" localSheetId="9">#REF!</definedName>
    <definedName name="agoBYTD" localSheetId="8">#REF!</definedName>
    <definedName name="agoBYTD" localSheetId="2">#REF!</definedName>
    <definedName name="agoBYTD" localSheetId="1">#REF!</definedName>
    <definedName name="agoBYTD">#REF!</definedName>
    <definedName name="AIATGZ" localSheetId="14">#REF!</definedName>
    <definedName name="AIATGZ" localSheetId="12">#REF!</definedName>
    <definedName name="AIATGZ" localSheetId="9">#REF!</definedName>
    <definedName name="AIATGZ" localSheetId="8">#REF!</definedName>
    <definedName name="AIATGZ" localSheetId="2">#REF!</definedName>
    <definedName name="AIATGZ" localSheetId="1">#REF!</definedName>
    <definedName name="AIATGZ">#REF!</definedName>
    <definedName name="AIHmain" localSheetId="14">#REF!</definedName>
    <definedName name="AIHmain" localSheetId="12">#REF!</definedName>
    <definedName name="AIHmain" localSheetId="9">#REF!</definedName>
    <definedName name="AIHmain" localSheetId="8">#REF!</definedName>
    <definedName name="AIHmain" localSheetId="2">#REF!</definedName>
    <definedName name="AIHmain" localSheetId="1">#REF!</definedName>
    <definedName name="AIHmain">#REF!</definedName>
    <definedName name="AIHMB">"文字方塊 11"</definedName>
    <definedName name="AJAN" localSheetId="14">#REF!</definedName>
    <definedName name="AJAN" localSheetId="12">#REF!</definedName>
    <definedName name="AJAN" localSheetId="9">#REF!</definedName>
    <definedName name="AJAN" localSheetId="8">#REF!</definedName>
    <definedName name="AJAN" localSheetId="2">#REF!</definedName>
    <definedName name="AJAN" localSheetId="1">#REF!</definedName>
    <definedName name="AJAN">#REF!</definedName>
    <definedName name="AJUL" localSheetId="14">#REF!</definedName>
    <definedName name="AJUL" localSheetId="12">#REF!</definedName>
    <definedName name="AJUL" localSheetId="9">#REF!</definedName>
    <definedName name="AJUL" localSheetId="8">#REF!</definedName>
    <definedName name="AJUL" localSheetId="2">#REF!</definedName>
    <definedName name="AJUL" localSheetId="1">#REF!</definedName>
    <definedName name="AJUL">#REF!</definedName>
    <definedName name="AJUN" localSheetId="14">#REF!</definedName>
    <definedName name="AJUN" localSheetId="12">#REF!</definedName>
    <definedName name="AJUN" localSheetId="9">#REF!</definedName>
    <definedName name="AJUN" localSheetId="8">#REF!</definedName>
    <definedName name="AJUN" localSheetId="2">#REF!</definedName>
    <definedName name="AJUN" localSheetId="1">#REF!</definedName>
    <definedName name="AJUN">#REF!</definedName>
    <definedName name="al" localSheetId="12">#REF!</definedName>
    <definedName name="al" localSheetId="9">#REF!</definedName>
    <definedName name="al" localSheetId="8">#REF!</definedName>
    <definedName name="al" localSheetId="2">#REF!</definedName>
    <definedName name="al" localSheetId="1">#REF!</definedName>
    <definedName name="al">#REF!</definedName>
    <definedName name="Albert_Young" localSheetId="14">#REF!</definedName>
    <definedName name="Albert_Young" localSheetId="12">#REF!</definedName>
    <definedName name="Albert_Young" localSheetId="9">#REF!</definedName>
    <definedName name="Albert_Young" localSheetId="8">#REF!</definedName>
    <definedName name="Albert_Young" localSheetId="2">#REF!</definedName>
    <definedName name="Albert_Young" localSheetId="1">#REF!</definedName>
    <definedName name="Albert_Young">#REF!</definedName>
    <definedName name="AlertValue">FALSE</definedName>
    <definedName name="alicia" localSheetId="14">#REF!</definedName>
    <definedName name="alicia" localSheetId="12">#REF!</definedName>
    <definedName name="alicia" localSheetId="9">#REF!</definedName>
    <definedName name="alicia" localSheetId="8">#REF!</definedName>
    <definedName name="alicia" localSheetId="2">#REF!</definedName>
    <definedName name="alicia" localSheetId="1">#REF!</definedName>
    <definedName name="alicia">#REF!</definedName>
    <definedName name="all" localSheetId="14">#REF!</definedName>
    <definedName name="all" localSheetId="12">#REF!</definedName>
    <definedName name="all" localSheetId="9">#REF!</definedName>
    <definedName name="all" localSheetId="8">#REF!</definedName>
    <definedName name="all" localSheetId="2">#REF!</definedName>
    <definedName name="all" localSheetId="1">#REF!</definedName>
    <definedName name="all">#REF!</definedName>
    <definedName name="All_Items" localSheetId="14">#REF!</definedName>
    <definedName name="All_Items" localSheetId="12">#REF!</definedName>
    <definedName name="All_Items" localSheetId="9">#REF!</definedName>
    <definedName name="All_Items" localSheetId="8">#REF!</definedName>
    <definedName name="All_Items" localSheetId="2">#REF!</definedName>
    <definedName name="All_Items" localSheetId="1">#REF!</definedName>
    <definedName name="All_Items">#REF!</definedName>
    <definedName name="All_Options" localSheetId="14">#REF!</definedName>
    <definedName name="All_Options" localSheetId="12">#REF!</definedName>
    <definedName name="All_Options" localSheetId="9">#REF!</definedName>
    <definedName name="All_Options" localSheetId="8">#REF!</definedName>
    <definedName name="All_Options" localSheetId="2">#REF!</definedName>
    <definedName name="All_Options" localSheetId="1">#REF!</definedName>
    <definedName name="All_Options">#REF!</definedName>
    <definedName name="All_Tasks" localSheetId="14">#REF!</definedName>
    <definedName name="All_Tasks" localSheetId="12">#REF!</definedName>
    <definedName name="All_Tasks" localSheetId="9">#REF!</definedName>
    <definedName name="All_Tasks" localSheetId="8">#REF!</definedName>
    <definedName name="All_Tasks" localSheetId="2">#REF!</definedName>
    <definedName name="All_Tasks" localSheetId="1">#REF!</definedName>
    <definedName name="All_Tasks">#REF!</definedName>
    <definedName name="alloc" localSheetId="21">alloc_start:alloc_end</definedName>
    <definedName name="alloc" localSheetId="14">alloc_start:alloc_end</definedName>
    <definedName name="alloc" localSheetId="12">alloc_start:alloc_end</definedName>
    <definedName name="alloc" localSheetId="9">alloc_start:alloc_end</definedName>
    <definedName name="alloc" localSheetId="8">alloc_start:alloc_end</definedName>
    <definedName name="alloc" localSheetId="2">alloc_start:alloc_end</definedName>
    <definedName name="alloc" localSheetId="1">alloc_start:alloc_end</definedName>
    <definedName name="alloc">alloc_start:alloc_end</definedName>
    <definedName name="alloc_lines" localSheetId="21">alloc_start:alloc_end</definedName>
    <definedName name="alloc_lines" localSheetId="14">alloc_start:alloc_end</definedName>
    <definedName name="alloc_lines" localSheetId="12">alloc_start:alloc_end</definedName>
    <definedName name="alloc_lines" localSheetId="9">alloc_start:alloc_end</definedName>
    <definedName name="alloc_lines" localSheetId="8">alloc_start:alloc_end</definedName>
    <definedName name="alloc_lines" localSheetId="2">alloc_start:alloc_end</definedName>
    <definedName name="alloc_lines" localSheetId="1">alloc_start:alloc_end</definedName>
    <definedName name="alloc_lines">alloc_start:alloc_end</definedName>
    <definedName name="alloc_lines2" localSheetId="21">alloc_start2:alloc_end2</definedName>
    <definedName name="alloc_lines2" localSheetId="14">alloc_start2:alloc_end2</definedName>
    <definedName name="alloc_lines2" localSheetId="12">alloc_start2:alloc_end2</definedName>
    <definedName name="alloc_lines2" localSheetId="9">alloc_start2:alloc_end2</definedName>
    <definedName name="alloc_lines2" localSheetId="8">alloc_start2:alloc_end2</definedName>
    <definedName name="alloc_lines2" localSheetId="2">alloc_start2:alloc_end2</definedName>
    <definedName name="alloc_lines2" localSheetId="1">alloc_start2:alloc_end2</definedName>
    <definedName name="alloc_lines2">alloc_start2:alloc_end2</definedName>
    <definedName name="alloc_lines4" localSheetId="21">alloc_start4:alloc_end4</definedName>
    <definedName name="alloc_lines4" localSheetId="14">alloc_start4:alloc_end4</definedName>
    <definedName name="alloc_lines4" localSheetId="12">alloc_start4:alloc_end4</definedName>
    <definedName name="alloc_lines4" localSheetId="9">alloc_start4:alloc_end4</definedName>
    <definedName name="alloc_lines4" localSheetId="8">alloc_start4:alloc_end4</definedName>
    <definedName name="alloc_lines4" localSheetId="2">alloc_start4:alloc_end4</definedName>
    <definedName name="alloc_lines4" localSheetId="1">alloc_start4:alloc_end4</definedName>
    <definedName name="alloc_lines4">alloc_start4:alloc_end4</definedName>
    <definedName name="alloc_sp2" localSheetId="14">OFFSET(#REF!,MATCH("Allocations",#REF!,0)-1,1)</definedName>
    <definedName name="alloc_sp2" localSheetId="12">OFFSET(#REF!,MATCH("Allocations",#REF!,0)-1,1)</definedName>
    <definedName name="alloc_sp2" localSheetId="9">OFFSET(#REF!,MATCH("Allocations",#REF!,0)-1,1)</definedName>
    <definedName name="alloc_sp2" localSheetId="8">OFFSET(#REF!,MATCH("Allocations",#REF!,0)-1,1)</definedName>
    <definedName name="alloc_sp2" localSheetId="2">OFFSET(#REF!,MATCH("Allocations",#REF!,0)-1,1)</definedName>
    <definedName name="alloc_sp2" localSheetId="1">OFFSET(#REF!,MATCH("Allocations",#REF!,0)-1,1)</definedName>
    <definedName name="alloc_sp2">OFFSET(#REF!,MATCH("Allocations",#REF!,0)-1,1)</definedName>
    <definedName name="ALLOWANCE" localSheetId="12">#REF!</definedName>
    <definedName name="ALLOWANCE" localSheetId="9">#REF!</definedName>
    <definedName name="ALLOWANCE" localSheetId="8">#REF!</definedName>
    <definedName name="ALLOWANCE" localSheetId="2">#REF!</definedName>
    <definedName name="ALLOWANCE" localSheetId="1">#REF!</definedName>
    <definedName name="ALLOWANCE">#REF!</definedName>
    <definedName name="aloc_lines" localSheetId="21">alloc_start:alloc_end</definedName>
    <definedName name="aloc_lines" localSheetId="14">alloc_start:alloc_end</definedName>
    <definedName name="aloc_lines" localSheetId="12">alloc_start:alloc_end</definedName>
    <definedName name="aloc_lines" localSheetId="9">alloc_start:alloc_end</definedName>
    <definedName name="aloc_lines" localSheetId="8">alloc_start:alloc_end</definedName>
    <definedName name="aloc_lines" localSheetId="2">alloc_start:alloc_end</definedName>
    <definedName name="aloc_lines" localSheetId="1">alloc_start:alloc_end</definedName>
    <definedName name="aloc_lines">alloc_start:alloc_end</definedName>
    <definedName name="Altitude_Units" localSheetId="14">#REF!</definedName>
    <definedName name="Altitude_Units" localSheetId="12">#REF!</definedName>
    <definedName name="Altitude_Units" localSheetId="9">#REF!</definedName>
    <definedName name="Altitude_Units" localSheetId="8">#REF!</definedName>
    <definedName name="Altitude_Units" localSheetId="2">#REF!</definedName>
    <definedName name="Altitude_Units" localSheetId="1">#REF!</definedName>
    <definedName name="Altitude_Units">#REF!</definedName>
    <definedName name="AMAR" localSheetId="14">#REF!</definedName>
    <definedName name="AMAR" localSheetId="12">#REF!</definedName>
    <definedName name="AMAR" localSheetId="9">#REF!</definedName>
    <definedName name="AMAR" localSheetId="8">#REF!</definedName>
    <definedName name="AMAR" localSheetId="2">#REF!</definedName>
    <definedName name="AMAR" localSheetId="1">#REF!</definedName>
    <definedName name="AMAR">#REF!</definedName>
    <definedName name="AMAY" localSheetId="14">#REF!</definedName>
    <definedName name="AMAY" localSheetId="12">#REF!</definedName>
    <definedName name="AMAY" localSheetId="9">#REF!</definedName>
    <definedName name="AMAY" localSheetId="8">#REF!</definedName>
    <definedName name="AMAY" localSheetId="2">#REF!</definedName>
    <definedName name="AMAY" localSheetId="1">#REF!</definedName>
    <definedName name="AMAY">#REF!</definedName>
    <definedName name="AMBI8" localSheetId="12">#REF!</definedName>
    <definedName name="AMBI8" localSheetId="9">#REF!</definedName>
    <definedName name="AMBI8" localSheetId="8">#REF!</definedName>
    <definedName name="AMBI8" localSheetId="2">#REF!</definedName>
    <definedName name="AMBI8" localSheetId="1">#REF!</definedName>
    <definedName name="AMBI8">#REF!</definedName>
    <definedName name="AMBIENT">25</definedName>
    <definedName name="amd" localSheetId="14">#REF!</definedName>
    <definedName name="amd" localSheetId="12">#REF!</definedName>
    <definedName name="amd" localSheetId="9">#REF!</definedName>
    <definedName name="amd" localSheetId="8">#REF!</definedName>
    <definedName name="amd" localSheetId="2">#REF!</definedName>
    <definedName name="amd" localSheetId="1">#REF!</definedName>
    <definedName name="amd">#REF!</definedName>
    <definedName name="ame_CPQ_Assess" localSheetId="14">#REF!</definedName>
    <definedName name="ame_CPQ_Assess" localSheetId="12">#REF!</definedName>
    <definedName name="ame_CPQ_Assess" localSheetId="9">#REF!</definedName>
    <definedName name="ame_CPQ_Assess" localSheetId="8">#REF!</definedName>
    <definedName name="ame_CPQ_Assess" localSheetId="2">#REF!</definedName>
    <definedName name="ame_CPQ_Assess" localSheetId="1">#REF!</definedName>
    <definedName name="ame_CPQ_Assess">#REF!</definedName>
    <definedName name="ame_hp_assess" localSheetId="14">#REF!</definedName>
    <definedName name="ame_hp_assess" localSheetId="12">#REF!</definedName>
    <definedName name="ame_hp_assess" localSheetId="9">#REF!</definedName>
    <definedName name="ame_hp_assess" localSheetId="8">#REF!</definedName>
    <definedName name="ame_hp_assess" localSheetId="2">#REF!</definedName>
    <definedName name="ame_hp_assess" localSheetId="1">#REF!</definedName>
    <definedName name="ame_hp_assess">#REF!</definedName>
    <definedName name="ame_psg_assess" localSheetId="14">#REF!</definedName>
    <definedName name="ame_psg_assess" localSheetId="12">#REF!</definedName>
    <definedName name="ame_psg_assess" localSheetId="9">#REF!</definedName>
    <definedName name="ame_psg_assess" localSheetId="8">#REF!</definedName>
    <definedName name="ame_psg_assess" localSheetId="2">#REF!</definedName>
    <definedName name="ame_psg_assess" localSheetId="1">#REF!</definedName>
    <definedName name="ame_psg_assess">#REF!</definedName>
    <definedName name="AMEDGZ" localSheetId="14">#REF!</definedName>
    <definedName name="AMEDGZ" localSheetId="12">#REF!</definedName>
    <definedName name="AMEDGZ" localSheetId="9">#REF!</definedName>
    <definedName name="AMEDGZ" localSheetId="8">#REF!</definedName>
    <definedName name="AMEDGZ" localSheetId="2">#REF!</definedName>
    <definedName name="AMEDGZ" localSheetId="1">#REF!</definedName>
    <definedName name="AMEDGZ">#REF!</definedName>
    <definedName name="AMERICAS_CPQ_ASPIRE" localSheetId="14">#REF!</definedName>
    <definedName name="AMERICAS_CPQ_ASPIRE" localSheetId="12">#REF!</definedName>
    <definedName name="AMERICAS_CPQ_ASPIRE" localSheetId="9">#REF!</definedName>
    <definedName name="AMERICAS_CPQ_ASPIRE" localSheetId="8">#REF!</definedName>
    <definedName name="AMERICAS_CPQ_ASPIRE" localSheetId="2">#REF!</definedName>
    <definedName name="AMERICAS_CPQ_ASPIRE" localSheetId="1">#REF!</definedName>
    <definedName name="AMERICAS_CPQ_ASPIRE">#REF!</definedName>
    <definedName name="AMERICAS_HP_ASPIRE" localSheetId="14">#REF!</definedName>
    <definedName name="AMERICAS_HP_ASPIRE" localSheetId="12">#REF!</definedName>
    <definedName name="AMERICAS_HP_ASPIRE" localSheetId="9">#REF!</definedName>
    <definedName name="AMERICAS_HP_ASPIRE" localSheetId="8">#REF!</definedName>
    <definedName name="AMERICAS_HP_ASPIRE" localSheetId="2">#REF!</definedName>
    <definedName name="AMERICAS_HP_ASPIRE" localSheetId="1">#REF!</definedName>
    <definedName name="AMERICAS_HP_ASPIRE">#REF!</definedName>
    <definedName name="AMERICAS_NewHP_ASPIRE" localSheetId="14">#REF!</definedName>
    <definedName name="AMERICAS_NewHP_ASPIRE" localSheetId="12">#REF!</definedName>
    <definedName name="AMERICAS_NewHP_ASPIRE" localSheetId="9">#REF!</definedName>
    <definedName name="AMERICAS_NewHP_ASPIRE" localSheetId="8">#REF!</definedName>
    <definedName name="AMERICAS_NewHP_ASPIRE" localSheetId="2">#REF!</definedName>
    <definedName name="AMERICAS_NewHP_ASPIRE" localSheetId="1">#REF!</definedName>
    <definedName name="AMERICAS_NewHP_ASPIRE">#REF!</definedName>
    <definedName name="aml" localSheetId="14">#REF!</definedName>
    <definedName name="aml" localSheetId="12">#REF!</definedName>
    <definedName name="aml" localSheetId="9">#REF!</definedName>
    <definedName name="aml" localSheetId="8">#REF!</definedName>
    <definedName name="aml" localSheetId="2">#REF!</definedName>
    <definedName name="aml" localSheetId="1">#REF!</definedName>
    <definedName name="aml">#REF!</definedName>
    <definedName name="AMR2.Print" localSheetId="21" hidden="1">{"AMR",#N/A,FALSE,"CTB by Day Apr"}</definedName>
    <definedName name="AMR2.Print" localSheetId="14" hidden="1">{"AMR",#N/A,FALSE,"CTB by Day Apr"}</definedName>
    <definedName name="AMR2.Print" localSheetId="10" hidden="1">{"AMR",#N/A,FALSE,"CTB by Day Apr"}</definedName>
    <definedName name="AMR2.Print" localSheetId="11" hidden="1">{"AMR",#N/A,FALSE,"CTB by Day Apr"}</definedName>
    <definedName name="AMR2.Print" localSheetId="3" hidden="1">{"AMR",#N/A,FALSE,"CTB by Day Apr"}</definedName>
    <definedName name="AMR2.Print" localSheetId="4" hidden="1">{"AMR",#N/A,FALSE,"CTB by Day Apr"}</definedName>
    <definedName name="AMR2.Print" localSheetId="12" hidden="1">{"AMR",#N/A,FALSE,"CTB by Day Apr"}</definedName>
    <definedName name="AMR2.Print" localSheetId="9" hidden="1">{"AMR",#N/A,FALSE,"CTB by Day Apr"}</definedName>
    <definedName name="AMR2.Print" localSheetId="8" hidden="1">{"AMR",#N/A,FALSE,"CTB by Day Apr"}</definedName>
    <definedName name="AMR2.Print" localSheetId="2" hidden="1">{"AMR",#N/A,FALSE,"CTB by Day Apr"}</definedName>
    <definedName name="AMR2.Print" localSheetId="1" hidden="1">{"AMR",#N/A,FALSE,"CTB by Day Apr"}</definedName>
    <definedName name="AMR2.Print" localSheetId="22" hidden="1">{"AMR",#N/A,FALSE,"CTB by Day Apr"}</definedName>
    <definedName name="AMR2.Print" hidden="1">{"AMR",#N/A,FALSE,"CTB by Day Apr"}</definedName>
    <definedName name="Anah">#N/A</definedName>
    <definedName name="Anah_1">#N/A</definedName>
    <definedName name="Anah_2">#N/A</definedName>
    <definedName name="Anah_3">#N/A</definedName>
    <definedName name="Anah_4">#N/A</definedName>
    <definedName name="anah_j" localSheetId="12">#REF!</definedName>
    <definedName name="anah_j" localSheetId="9">#REF!</definedName>
    <definedName name="anah_j" localSheetId="8">#REF!</definedName>
    <definedName name="anah_j" localSheetId="2">#REF!</definedName>
    <definedName name="anah_j" localSheetId="1">#REF!</definedName>
    <definedName name="anah_j">#REF!</definedName>
    <definedName name="Anah1">#N/A</definedName>
    <definedName name="Anah10">#N/A</definedName>
    <definedName name="Anah2" localSheetId="14">#REF!</definedName>
    <definedName name="Anah2" localSheetId="12">#REF!</definedName>
    <definedName name="Anah2" localSheetId="9">#REF!</definedName>
    <definedName name="Anah2" localSheetId="8">#REF!</definedName>
    <definedName name="Anah2" localSheetId="2">#REF!</definedName>
    <definedName name="Anah2" localSheetId="1">#REF!</definedName>
    <definedName name="Anah2">#REF!</definedName>
    <definedName name="Anah3" localSheetId="14">#REF!</definedName>
    <definedName name="Anah3" localSheetId="12">#REF!</definedName>
    <definedName name="Anah3" localSheetId="9">#REF!</definedName>
    <definedName name="Anah3" localSheetId="8">#REF!</definedName>
    <definedName name="Anah3" localSheetId="2">#REF!</definedName>
    <definedName name="Anah3" localSheetId="1">#REF!</definedName>
    <definedName name="Anah3">#REF!</definedName>
    <definedName name="Anah4" localSheetId="14">#REF!</definedName>
    <definedName name="Anah4" localSheetId="12">#REF!</definedName>
    <definedName name="Anah4" localSheetId="9">#REF!</definedName>
    <definedName name="Anah4" localSheetId="8">#REF!</definedName>
    <definedName name="Anah4" localSheetId="2">#REF!</definedName>
    <definedName name="Anah4" localSheetId="1">#REF!</definedName>
    <definedName name="Anah4">#REF!</definedName>
    <definedName name="Anah5" localSheetId="14">#REF!</definedName>
    <definedName name="Anah5" localSheetId="12">#REF!</definedName>
    <definedName name="Anah5" localSheetId="9">#REF!</definedName>
    <definedName name="Anah5" localSheetId="8">#REF!</definedName>
    <definedName name="Anah5" localSheetId="2">#REF!</definedName>
    <definedName name="Anah5" localSheetId="1">#REF!</definedName>
    <definedName name="Anah5">#REF!</definedName>
    <definedName name="Anah6" localSheetId="14">#REF!</definedName>
    <definedName name="Anah6" localSheetId="12">#REF!</definedName>
    <definedName name="Anah6" localSheetId="9">#REF!</definedName>
    <definedName name="Anah6" localSheetId="8">#REF!</definedName>
    <definedName name="Anah6" localSheetId="2">#REF!</definedName>
    <definedName name="Anah6" localSheetId="1">#REF!</definedName>
    <definedName name="Anah6">#REF!</definedName>
    <definedName name="Anah7" localSheetId="14">#REF!</definedName>
    <definedName name="Anah7" localSheetId="12">#REF!</definedName>
    <definedName name="Anah7" localSheetId="9">#REF!</definedName>
    <definedName name="Anah7" localSheetId="8">#REF!</definedName>
    <definedName name="Anah7" localSheetId="2">#REF!</definedName>
    <definedName name="Anah7" localSheetId="1">#REF!</definedName>
    <definedName name="Anah7">#REF!</definedName>
    <definedName name="Anah8" localSheetId="14">#REF!</definedName>
    <definedName name="Anah8" localSheetId="12">#REF!</definedName>
    <definedName name="Anah8" localSheetId="9">#REF!</definedName>
    <definedName name="Anah8" localSheetId="8">#REF!</definedName>
    <definedName name="Anah8" localSheetId="2">#REF!</definedName>
    <definedName name="Anah8" localSheetId="1">#REF!</definedName>
    <definedName name="Anah8">#REF!</definedName>
    <definedName name="Anah9" localSheetId="14">#REF!</definedName>
    <definedName name="Anah9" localSheetId="12">#REF!</definedName>
    <definedName name="Anah9" localSheetId="9">#REF!</definedName>
    <definedName name="Anah9" localSheetId="8">#REF!</definedName>
    <definedName name="Anah9" localSheetId="2">#REF!</definedName>
    <definedName name="Anah9" localSheetId="1">#REF!</definedName>
    <definedName name="Anah9">#REF!</definedName>
    <definedName name="ani" localSheetId="12">#REF!</definedName>
    <definedName name="ani" localSheetId="9">#REF!</definedName>
    <definedName name="ani" localSheetId="8">#REF!</definedName>
    <definedName name="ani" localSheetId="2">#REF!</definedName>
    <definedName name="ani" localSheetId="1">#REF!</definedName>
    <definedName name="ani">#REF!</definedName>
    <definedName name="annual" localSheetId="14">#REF!</definedName>
    <definedName name="annual" localSheetId="12">#REF!</definedName>
    <definedName name="annual" localSheetId="9">#REF!</definedName>
    <definedName name="annual" localSheetId="8">#REF!</definedName>
    <definedName name="annual" localSheetId="2">#REF!</definedName>
    <definedName name="annual" localSheetId="1">#REF!</definedName>
    <definedName name="annual">#REF!</definedName>
    <definedName name="Annual_Production_Volume" localSheetId="14">#REF!</definedName>
    <definedName name="Annual_Production_Volume" localSheetId="12">#REF!</definedName>
    <definedName name="Annual_Production_Volume" localSheetId="9">#REF!</definedName>
    <definedName name="Annual_Production_Volume" localSheetId="8">#REF!</definedName>
    <definedName name="Annual_Production_Volume" localSheetId="2">#REF!</definedName>
    <definedName name="Annual_Production_Volume" localSheetId="1">#REF!</definedName>
    <definedName name="Annual_Production_Volume">#REF!</definedName>
    <definedName name="Annualdays" localSheetId="14">#REF!</definedName>
    <definedName name="Annualdays" localSheetId="12">#REF!</definedName>
    <definedName name="Annualdays" localSheetId="9">#REF!</definedName>
    <definedName name="Annualdays" localSheetId="8">#REF!</definedName>
    <definedName name="Annualdays" localSheetId="2">#REF!</definedName>
    <definedName name="Annualdays" localSheetId="1">#REF!</definedName>
    <definedName name="Annualdays">#REF!</definedName>
    <definedName name="AnnualProjectedBusinessCurrent" localSheetId="12">#REF!</definedName>
    <definedName name="AnnualProjectedBusinessCurrent" localSheetId="9">#REF!</definedName>
    <definedName name="AnnualProjectedBusinessCurrent" localSheetId="8">#REF!</definedName>
    <definedName name="AnnualProjectedBusinessCurrent" localSheetId="2">#REF!</definedName>
    <definedName name="AnnualProjectedBusinessCurrent" localSheetId="1">#REF!</definedName>
    <definedName name="AnnualProjectedBusinessCurrent">#REF!</definedName>
    <definedName name="ANOV" localSheetId="14">#REF!</definedName>
    <definedName name="ANOV" localSheetId="12">#REF!</definedName>
    <definedName name="ANOV" localSheetId="9">#REF!</definedName>
    <definedName name="ANOV" localSheetId="8">#REF!</definedName>
    <definedName name="ANOV" localSheetId="2">#REF!</definedName>
    <definedName name="ANOV" localSheetId="1">#REF!</definedName>
    <definedName name="ANOV">#REF!</definedName>
    <definedName name="ANS" localSheetId="14">#REF!</definedName>
    <definedName name="ANS" localSheetId="12">#REF!</definedName>
    <definedName name="ANS" localSheetId="9">#REF!</definedName>
    <definedName name="ANS" localSheetId="8">#REF!</definedName>
    <definedName name="ANS" localSheetId="2">#REF!</definedName>
    <definedName name="ANS" localSheetId="1">#REF!</definedName>
    <definedName name="ANS">#REF!</definedName>
    <definedName name="ANWCGZ" localSheetId="14">#REF!</definedName>
    <definedName name="ANWCGZ" localSheetId="12">#REF!</definedName>
    <definedName name="ANWCGZ" localSheetId="9">#REF!</definedName>
    <definedName name="ANWCGZ" localSheetId="8">#REF!</definedName>
    <definedName name="ANWCGZ" localSheetId="2">#REF!</definedName>
    <definedName name="ANWCGZ" localSheetId="1">#REF!</definedName>
    <definedName name="ANWCGZ">#REF!</definedName>
    <definedName name="ANZPGZ" localSheetId="14">#REF!</definedName>
    <definedName name="ANZPGZ" localSheetId="12">#REF!</definedName>
    <definedName name="ANZPGZ" localSheetId="9">#REF!</definedName>
    <definedName name="ANZPGZ" localSheetId="8">#REF!</definedName>
    <definedName name="ANZPGZ" localSheetId="2">#REF!</definedName>
    <definedName name="ANZPGZ" localSheetId="1">#REF!</definedName>
    <definedName name="ANZPGZ">#REF!</definedName>
    <definedName name="aoc" localSheetId="21">alloc_start:alloc_end</definedName>
    <definedName name="aoc" localSheetId="14">alloc_start:alloc_end</definedName>
    <definedName name="aoc" localSheetId="12">alloc_start:alloc_end</definedName>
    <definedName name="aoc" localSheetId="9">alloc_start:alloc_end</definedName>
    <definedName name="aoc" localSheetId="8">alloc_start:alloc_end</definedName>
    <definedName name="aoc" localSheetId="2">alloc_start:alloc_end</definedName>
    <definedName name="aoc" localSheetId="1">alloc_start:alloc_end</definedName>
    <definedName name="aoc">alloc_start:alloc_end</definedName>
    <definedName name="AOCT" localSheetId="14">#REF!</definedName>
    <definedName name="AOCT" localSheetId="12">#REF!</definedName>
    <definedName name="AOCT" localSheetId="9">#REF!</definedName>
    <definedName name="AOCT" localSheetId="8">#REF!</definedName>
    <definedName name="AOCT" localSheetId="2">#REF!</definedName>
    <definedName name="AOCT" localSheetId="1">#REF!</definedName>
    <definedName name="AOCT">#REF!</definedName>
    <definedName name="aopen" localSheetId="14">#REF!</definedName>
    <definedName name="aopen" localSheetId="12">#REF!</definedName>
    <definedName name="aopen" localSheetId="9">#REF!</definedName>
    <definedName name="aopen" localSheetId="8">#REF!</definedName>
    <definedName name="aopen" localSheetId="2">#REF!</definedName>
    <definedName name="aopen" localSheetId="1">#REF!</definedName>
    <definedName name="aopen">#REF!</definedName>
    <definedName name="ap" localSheetId="14">#REF!</definedName>
    <definedName name="ap" localSheetId="12">#REF!</definedName>
    <definedName name="ap" localSheetId="9">#REF!</definedName>
    <definedName name="ap" localSheetId="8">#REF!</definedName>
    <definedName name="ap" localSheetId="2">#REF!</definedName>
    <definedName name="ap" localSheetId="1">#REF!</definedName>
    <definedName name="ap">#REF!</definedName>
    <definedName name="APATGZ" localSheetId="14">#REF!</definedName>
    <definedName name="APATGZ" localSheetId="12">#REF!</definedName>
    <definedName name="APATGZ" localSheetId="9">#REF!</definedName>
    <definedName name="APATGZ" localSheetId="8">#REF!</definedName>
    <definedName name="APATGZ" localSheetId="2">#REF!</definedName>
    <definedName name="APATGZ" localSheetId="1">#REF!</definedName>
    <definedName name="APATGZ">#REF!</definedName>
    <definedName name="apccmrp" localSheetId="14">#REF!</definedName>
    <definedName name="apccmrp" localSheetId="12">#REF!</definedName>
    <definedName name="apccmrp" localSheetId="9">#REF!</definedName>
    <definedName name="apccmrp" localSheetId="8">#REF!</definedName>
    <definedName name="apccmrp" localSheetId="2">#REF!</definedName>
    <definedName name="apccmrp" localSheetId="1">#REF!</definedName>
    <definedName name="apccmrp">#REF!</definedName>
    <definedName name="apccpns" localSheetId="14">#REF!</definedName>
    <definedName name="apccpns" localSheetId="12">#REF!</definedName>
    <definedName name="apccpns" localSheetId="9">#REF!</definedName>
    <definedName name="apccpns" localSheetId="8">#REF!</definedName>
    <definedName name="apccpns" localSheetId="2">#REF!</definedName>
    <definedName name="apccpns" localSheetId="1">#REF!</definedName>
    <definedName name="apccpns">#REF!</definedName>
    <definedName name="APIntegration" localSheetId="14">#REF!</definedName>
    <definedName name="APIntegration" localSheetId="12">#REF!</definedName>
    <definedName name="APIntegration" localSheetId="9">#REF!</definedName>
    <definedName name="APIntegration" localSheetId="8">#REF!</definedName>
    <definedName name="APIntegration" localSheetId="2">#REF!</definedName>
    <definedName name="APIntegration" localSheetId="1">#REF!</definedName>
    <definedName name="APIntegration">#REF!</definedName>
    <definedName name="Apple" localSheetId="12">#REF!</definedName>
    <definedName name="Apple" localSheetId="9">#REF!</definedName>
    <definedName name="Apple" localSheetId="8">#REF!</definedName>
    <definedName name="Apple" localSheetId="2">#REF!</definedName>
    <definedName name="Apple" localSheetId="1">#REF!</definedName>
    <definedName name="Apple">#REF!</definedName>
    <definedName name="Application" localSheetId="14">#REF!</definedName>
    <definedName name="Application" localSheetId="12">#REF!</definedName>
    <definedName name="Application" localSheetId="9">#REF!</definedName>
    <definedName name="Application" localSheetId="8">#REF!</definedName>
    <definedName name="Application" localSheetId="2">#REF!</definedName>
    <definedName name="Application" localSheetId="1">#REF!</definedName>
    <definedName name="Application">#REF!</definedName>
    <definedName name="AppTable1" localSheetId="12">#REF!</definedName>
    <definedName name="AppTable1" localSheetId="9">#REF!</definedName>
    <definedName name="AppTable1" localSheetId="8">#REF!</definedName>
    <definedName name="AppTable1" localSheetId="2">#REF!</definedName>
    <definedName name="AppTable1" localSheetId="1">#REF!</definedName>
    <definedName name="AppTable1">#REF!</definedName>
    <definedName name="AppTable2" localSheetId="12">#REF!</definedName>
    <definedName name="AppTable2" localSheetId="9">#REF!</definedName>
    <definedName name="AppTable2" localSheetId="8">#REF!</definedName>
    <definedName name="AppTable2" localSheetId="2">#REF!</definedName>
    <definedName name="AppTable2" localSheetId="1">#REF!</definedName>
    <definedName name="AppTable2">#REF!</definedName>
    <definedName name="APR" localSheetId="14">#REF!</definedName>
    <definedName name="APR" localSheetId="12">#REF!</definedName>
    <definedName name="APR" localSheetId="9">#REF!</definedName>
    <definedName name="APR" localSheetId="8">#REF!</definedName>
    <definedName name="APR" localSheetId="2">#REF!</definedName>
    <definedName name="APR" localSheetId="1">#REF!</definedName>
    <definedName name="APR">#REF!</definedName>
    <definedName name="AprACT" localSheetId="14">#REF!</definedName>
    <definedName name="AprACT" localSheetId="12">#REF!</definedName>
    <definedName name="AprACT" localSheetId="9">#REF!</definedName>
    <definedName name="AprACT" localSheetId="8">#REF!</definedName>
    <definedName name="AprACT" localSheetId="2">#REF!</definedName>
    <definedName name="AprACT" localSheetId="1">#REF!</definedName>
    <definedName name="AprACT">#REF!</definedName>
    <definedName name="Apri05_Actl" localSheetId="14">#REF!</definedName>
    <definedName name="Apri05_Actl" localSheetId="12">#REF!</definedName>
    <definedName name="Apri05_Actl" localSheetId="9">#REF!</definedName>
    <definedName name="Apri05_Actl" localSheetId="8">#REF!</definedName>
    <definedName name="Apri05_Actl" localSheetId="2">#REF!</definedName>
    <definedName name="Apri05_Actl" localSheetId="1">#REF!</definedName>
    <definedName name="Apri05_Actl">#REF!</definedName>
    <definedName name="April_2000_Assumptions" localSheetId="14">#REF!</definedName>
    <definedName name="April_2000_Assumptions" localSheetId="12">#REF!</definedName>
    <definedName name="April_2000_Assumptions" localSheetId="9">#REF!</definedName>
    <definedName name="April_2000_Assumptions" localSheetId="8">#REF!</definedName>
    <definedName name="April_2000_Assumptions" localSheetId="2">#REF!</definedName>
    <definedName name="April_2000_Assumptions" localSheetId="1">#REF!</definedName>
    <definedName name="April_2000_Assumptions">#REF!</definedName>
    <definedName name="AQ" localSheetId="21">BlankMacro1</definedName>
    <definedName name="AQ" localSheetId="14">BlankMacro1</definedName>
    <definedName name="AQ" localSheetId="12">BlankMacro1</definedName>
    <definedName name="AQ" localSheetId="9">BlankMacro1</definedName>
    <definedName name="AQ" localSheetId="8">BlankMacro1</definedName>
    <definedName name="AQ" localSheetId="2">BlankMacro1</definedName>
    <definedName name="AQ" localSheetId="1">BlankMacro1</definedName>
    <definedName name="AQ">BlankMacro1</definedName>
    <definedName name="Ar" localSheetId="14">#REF!</definedName>
    <definedName name="Ar" localSheetId="12">#REF!</definedName>
    <definedName name="Ar" localSheetId="9">#REF!</definedName>
    <definedName name="Ar" localSheetId="8">#REF!</definedName>
    <definedName name="Ar" localSheetId="2">#REF!</definedName>
    <definedName name="Ar" localSheetId="1">#REF!</definedName>
    <definedName name="Ar">#REF!</definedName>
    <definedName name="ArchIICommon" localSheetId="12">#REF!</definedName>
    <definedName name="ArchIICommon" localSheetId="9">#REF!</definedName>
    <definedName name="ArchIICommon" localSheetId="8">#REF!</definedName>
    <definedName name="ArchIICommon" localSheetId="2">#REF!</definedName>
    <definedName name="ArchIICommon" localSheetId="1">#REF!</definedName>
    <definedName name="ArchIICommon">#REF!</definedName>
    <definedName name="ArchIID" localSheetId="12">#REF!</definedName>
    <definedName name="ArchIID" localSheetId="9">#REF!</definedName>
    <definedName name="ArchIID" localSheetId="8">#REF!</definedName>
    <definedName name="ArchIID" localSheetId="2">#REF!</definedName>
    <definedName name="ArchIID" localSheetId="1">#REF!</definedName>
    <definedName name="ArchIID">#REF!</definedName>
    <definedName name="ArchIIDIPFA" localSheetId="12">#REF!</definedName>
    <definedName name="ArchIIDIPFA" localSheetId="9">#REF!</definedName>
    <definedName name="ArchIIDIPFA" localSheetId="8">#REF!</definedName>
    <definedName name="ArchIIDIPFA" localSheetId="2">#REF!</definedName>
    <definedName name="ArchIIDIPFA" localSheetId="1">#REF!</definedName>
    <definedName name="ArchIIDIPFA">#REF!</definedName>
    <definedName name="ArchIIForecast" localSheetId="12">#REF!</definedName>
    <definedName name="ArchIIForecast" localSheetId="9">#REF!</definedName>
    <definedName name="ArchIIForecast" localSheetId="8">#REF!</definedName>
    <definedName name="ArchIIForecast" localSheetId="2">#REF!</definedName>
    <definedName name="ArchIIForecast" localSheetId="1">#REF!</definedName>
    <definedName name="ArchIIForecast">#REF!</definedName>
    <definedName name="ArchIIS" localSheetId="12">#REF!</definedName>
    <definedName name="ArchIIS" localSheetId="9">#REF!</definedName>
    <definedName name="ArchIIS" localSheetId="8">#REF!</definedName>
    <definedName name="ArchIIS" localSheetId="2">#REF!</definedName>
    <definedName name="ArchIIS" localSheetId="1">#REF!</definedName>
    <definedName name="ArchIIS">#REF!</definedName>
    <definedName name="ArchIISMT" localSheetId="12">#REF!</definedName>
    <definedName name="ArchIISMT" localSheetId="9">#REF!</definedName>
    <definedName name="ArchIISMT" localSheetId="8">#REF!</definedName>
    <definedName name="ArchIISMT" localSheetId="2">#REF!</definedName>
    <definedName name="ArchIISMT" localSheetId="1">#REF!</definedName>
    <definedName name="ArchIISMT">#REF!</definedName>
    <definedName name="area" localSheetId="14">#REF!</definedName>
    <definedName name="area" localSheetId="12">#REF!</definedName>
    <definedName name="area" localSheetId="9">#REF!</definedName>
    <definedName name="area" localSheetId="8">#REF!</definedName>
    <definedName name="area" localSheetId="2">#REF!</definedName>
    <definedName name="area" localSheetId="1">#REF!</definedName>
    <definedName name="area">#REF!</definedName>
    <definedName name="Area_Manager" localSheetId="14">#REF!</definedName>
    <definedName name="Area_Manager" localSheetId="12">#REF!</definedName>
    <definedName name="Area_Manager" localSheetId="9">#REF!</definedName>
    <definedName name="Area_Manager" localSheetId="8">#REF!</definedName>
    <definedName name="Area_Manager" localSheetId="2">#REF!</definedName>
    <definedName name="Area_Manager" localSheetId="1">#REF!</definedName>
    <definedName name="Area_Manager">#REF!</definedName>
    <definedName name="AREDGZ" localSheetId="14">#REF!</definedName>
    <definedName name="AREDGZ" localSheetId="12">#REF!</definedName>
    <definedName name="AREDGZ" localSheetId="9">#REF!</definedName>
    <definedName name="AREDGZ" localSheetId="8">#REF!</definedName>
    <definedName name="AREDGZ" localSheetId="2">#REF!</definedName>
    <definedName name="AREDGZ" localSheetId="1">#REF!</definedName>
    <definedName name="AREDGZ">#REF!</definedName>
    <definedName name="areturnst" localSheetId="14">#REF!</definedName>
    <definedName name="areturnst" localSheetId="12">#REF!</definedName>
    <definedName name="areturnst" localSheetId="9">#REF!</definedName>
    <definedName name="areturnst" localSheetId="8">#REF!</definedName>
    <definedName name="areturnst" localSheetId="2">#REF!</definedName>
    <definedName name="areturnst" localSheetId="1">#REF!</definedName>
    <definedName name="areturnst">#REF!</definedName>
    <definedName name="ArFa_葉" localSheetId="14">#REF!</definedName>
    <definedName name="ArFa_葉" localSheetId="12">#REF!</definedName>
    <definedName name="ArFa_葉" localSheetId="9">#REF!</definedName>
    <definedName name="ArFa_葉" localSheetId="8">#REF!</definedName>
    <definedName name="ArFa_葉" localSheetId="2">#REF!</definedName>
    <definedName name="ArFa_葉" localSheetId="1">#REF!</definedName>
    <definedName name="ArFa_葉">#REF!</definedName>
    <definedName name="array" localSheetId="14">#REF!</definedName>
    <definedName name="array" localSheetId="12">#REF!</definedName>
    <definedName name="array" localSheetId="9">#REF!</definedName>
    <definedName name="array" localSheetId="8">#REF!</definedName>
    <definedName name="array" localSheetId="2">#REF!</definedName>
    <definedName name="array" localSheetId="1">#REF!</definedName>
    <definedName name="array">#REF!</definedName>
    <definedName name="as" localSheetId="14">#REF!</definedName>
    <definedName name="as" localSheetId="12">#REF!</definedName>
    <definedName name="as" localSheetId="9">#REF!</definedName>
    <definedName name="as" localSheetId="8">#REF!</definedName>
    <definedName name="as" localSheetId="2">#REF!</definedName>
    <definedName name="as" localSheetId="1">#REF!</definedName>
    <definedName name="as">#REF!</definedName>
    <definedName name="asaa" localSheetId="21">{"'Corrective and Pre'!$A$1:$F$36"}</definedName>
    <definedName name="asaa" localSheetId="14">{"'Corrective and Pre'!$A$1:$F$36"}</definedName>
    <definedName name="asaa" localSheetId="12">{"'Corrective and Pre'!$A$1:$F$36"}</definedName>
    <definedName name="asaa" localSheetId="9">{"'Corrective and Pre'!$A$1:$F$36"}</definedName>
    <definedName name="asaa" localSheetId="8">{"'Corrective and Pre'!$A$1:$F$36"}</definedName>
    <definedName name="asaa" localSheetId="2">{"'Corrective and Pre'!$A$1:$F$36"}</definedName>
    <definedName name="asaa" localSheetId="1">{"'Corrective and Pre'!$A$1:$F$36"}</definedName>
    <definedName name="asaa">{"'Corrective and Pre'!$A$1:$F$36"}</definedName>
    <definedName name="asaa_1" localSheetId="21">{"'Corrective and Pre'!$A$1:$F$36"}</definedName>
    <definedName name="asaa_1" localSheetId="14">{"'Corrective and Pre'!$A$1:$F$36"}</definedName>
    <definedName name="asaa_1" localSheetId="12">{"'Corrective and Pre'!$A$1:$F$36"}</definedName>
    <definedName name="asaa_1" localSheetId="9">{"'Corrective and Pre'!$A$1:$F$36"}</definedName>
    <definedName name="asaa_1" localSheetId="8">{"'Corrective and Pre'!$A$1:$F$36"}</definedName>
    <definedName name="asaa_1" localSheetId="2">{"'Corrective and Pre'!$A$1:$F$36"}</definedName>
    <definedName name="asaa_1" localSheetId="1">{"'Corrective and Pre'!$A$1:$F$36"}</definedName>
    <definedName name="asaa_1">{"'Corrective and Pre'!$A$1:$F$36"}</definedName>
    <definedName name="ASAFGZ1" localSheetId="14">#REF!</definedName>
    <definedName name="ASAFGZ1" localSheetId="12">#REF!</definedName>
    <definedName name="ASAFGZ1" localSheetId="9">#REF!</definedName>
    <definedName name="ASAFGZ1" localSheetId="8">#REF!</definedName>
    <definedName name="ASAFGZ1" localSheetId="2">#REF!</definedName>
    <definedName name="ASAFGZ1" localSheetId="1">#REF!</definedName>
    <definedName name="ASAFGZ1">#REF!</definedName>
    <definedName name="ASAFGZ2" localSheetId="14">#REF!</definedName>
    <definedName name="ASAFGZ2" localSheetId="12">#REF!</definedName>
    <definedName name="ASAFGZ2" localSheetId="9">#REF!</definedName>
    <definedName name="ASAFGZ2" localSheetId="8">#REF!</definedName>
    <definedName name="ASAFGZ2" localSheetId="2">#REF!</definedName>
    <definedName name="ASAFGZ2" localSheetId="1">#REF!</definedName>
    <definedName name="ASAFGZ2">#REF!</definedName>
    <definedName name="ASASGZ" localSheetId="14">#REF!</definedName>
    <definedName name="ASASGZ" localSheetId="12">#REF!</definedName>
    <definedName name="ASASGZ" localSheetId="9">#REF!</definedName>
    <definedName name="ASASGZ" localSheetId="8">#REF!</definedName>
    <definedName name="ASASGZ" localSheetId="2">#REF!</definedName>
    <definedName name="ASASGZ" localSheetId="1">#REF!</definedName>
    <definedName name="ASASGZ">#REF!</definedName>
    <definedName name="asd" localSheetId="14">#REF!</definedName>
    <definedName name="asd" localSheetId="12">#REF!</definedName>
    <definedName name="asd" localSheetId="9">#REF!</definedName>
    <definedName name="asd" localSheetId="8">#REF!</definedName>
    <definedName name="asd" localSheetId="2">#REF!</definedName>
    <definedName name="asd" localSheetId="1">#REF!</definedName>
    <definedName name="asd">#REF!</definedName>
    <definedName name="asdf">#N/A</definedName>
    <definedName name="asdfasdfasdf" localSheetId="21" hidden="1">{"whole",#N/A,FALSE,"Gen_Dist_Act_Bud";"whole",#N/A,FALSE,"Gen_Dist_T3months";"whole",#N/A,FALSE,"GD_PerP";"whole",#N/A,FALSE,"HR_Dist";"whole",#N/A,FALSE,"CS_DIST_ActvsBud";"whole",#N/A,FALSE,"CS_DIST_SUM_trail3mo";"whole",#N/A,FALSE,"ITG_act_Bud";"whole",#N/A,FALSE,"ITG_T3Mo"}</definedName>
    <definedName name="asdfasdfasdf" localSheetId="14" hidden="1">{"whole",#N/A,FALSE,"Gen_Dist_Act_Bud";"whole",#N/A,FALSE,"Gen_Dist_T3months";"whole",#N/A,FALSE,"GD_PerP";"whole",#N/A,FALSE,"HR_Dist";"whole",#N/A,FALSE,"CS_DIST_ActvsBud";"whole",#N/A,FALSE,"CS_DIST_SUM_trail3mo";"whole",#N/A,FALSE,"ITG_act_Bud";"whole",#N/A,FALSE,"ITG_T3Mo"}</definedName>
    <definedName name="asdfasdfasdf" localSheetId="10" hidden="1">{"whole",#N/A,FALSE,"Gen_Dist_Act_Bud";"whole",#N/A,FALSE,"Gen_Dist_T3months";"whole",#N/A,FALSE,"GD_PerP";"whole",#N/A,FALSE,"HR_Dist";"whole",#N/A,FALSE,"CS_DIST_ActvsBud";"whole",#N/A,FALSE,"CS_DIST_SUM_trail3mo";"whole",#N/A,FALSE,"ITG_act_Bud";"whole",#N/A,FALSE,"ITG_T3Mo"}</definedName>
    <definedName name="asdfasdfasdf" localSheetId="11" hidden="1">{"whole",#N/A,FALSE,"Gen_Dist_Act_Bud";"whole",#N/A,FALSE,"Gen_Dist_T3months";"whole",#N/A,FALSE,"GD_PerP";"whole",#N/A,FALSE,"HR_Dist";"whole",#N/A,FALSE,"CS_DIST_ActvsBud";"whole",#N/A,FALSE,"CS_DIST_SUM_trail3mo";"whole",#N/A,FALSE,"ITG_act_Bud";"whole",#N/A,FALSE,"ITG_T3Mo"}</definedName>
    <definedName name="asdfasdfasdf" localSheetId="3" hidden="1">{"whole",#N/A,FALSE,"Gen_Dist_Act_Bud";"whole",#N/A,FALSE,"Gen_Dist_T3months";"whole",#N/A,FALSE,"GD_PerP";"whole",#N/A,FALSE,"HR_Dist";"whole",#N/A,FALSE,"CS_DIST_ActvsBud";"whole",#N/A,FALSE,"CS_DIST_SUM_trail3mo";"whole",#N/A,FALSE,"ITG_act_Bud";"whole",#N/A,FALSE,"ITG_T3Mo"}</definedName>
    <definedName name="asdfasdfasdf" localSheetId="4" hidden="1">{"whole",#N/A,FALSE,"Gen_Dist_Act_Bud";"whole",#N/A,FALSE,"Gen_Dist_T3months";"whole",#N/A,FALSE,"GD_PerP";"whole",#N/A,FALSE,"HR_Dist";"whole",#N/A,FALSE,"CS_DIST_ActvsBud";"whole",#N/A,FALSE,"CS_DIST_SUM_trail3mo";"whole",#N/A,FALSE,"ITG_act_Bud";"whole",#N/A,FALSE,"ITG_T3Mo"}</definedName>
    <definedName name="asdfasdfasdf" localSheetId="15" hidden="1">{"whole",#N/A,FALSE,"Gen_Dist_Act_Bud";"whole",#N/A,FALSE,"Gen_Dist_T3months";"whole",#N/A,FALSE,"GD_PerP";"whole",#N/A,FALSE,"HR_Dist";"whole",#N/A,FALSE,"CS_DIST_ActvsBud";"whole",#N/A,FALSE,"CS_DIST_SUM_trail3mo";"whole",#N/A,FALSE,"ITG_act_Bud";"whole",#N/A,FALSE,"ITG_T3Mo"}</definedName>
    <definedName name="asdfasdfasdf" localSheetId="12" hidden="1">{"whole",#N/A,FALSE,"Gen_Dist_Act_Bud";"whole",#N/A,FALSE,"Gen_Dist_T3months";"whole",#N/A,FALSE,"GD_PerP";"whole",#N/A,FALSE,"HR_Dist";"whole",#N/A,FALSE,"CS_DIST_ActvsBud";"whole",#N/A,FALSE,"CS_DIST_SUM_trail3mo";"whole",#N/A,FALSE,"ITG_act_Bud";"whole",#N/A,FALSE,"ITG_T3Mo"}</definedName>
    <definedName name="asdfasdfasdf" localSheetId="9" hidden="1">{"whole",#N/A,FALSE,"Gen_Dist_Act_Bud";"whole",#N/A,FALSE,"Gen_Dist_T3months";"whole",#N/A,FALSE,"GD_PerP";"whole",#N/A,FALSE,"HR_Dist";"whole",#N/A,FALSE,"CS_DIST_ActvsBud";"whole",#N/A,FALSE,"CS_DIST_SUM_trail3mo";"whole",#N/A,FALSE,"ITG_act_Bud";"whole",#N/A,FALSE,"ITG_T3Mo"}</definedName>
    <definedName name="asdfasdfasdf" localSheetId="8" hidden="1">{"whole",#N/A,FALSE,"Gen_Dist_Act_Bud";"whole",#N/A,FALSE,"Gen_Dist_T3months";"whole",#N/A,FALSE,"GD_PerP";"whole",#N/A,FALSE,"HR_Dist";"whole",#N/A,FALSE,"CS_DIST_ActvsBud";"whole",#N/A,FALSE,"CS_DIST_SUM_trail3mo";"whole",#N/A,FALSE,"ITG_act_Bud";"whole",#N/A,FALSE,"ITG_T3Mo"}</definedName>
    <definedName name="asdfasdfasdf" localSheetId="2" hidden="1">{"whole",#N/A,FALSE,"Gen_Dist_Act_Bud";"whole",#N/A,FALSE,"Gen_Dist_T3months";"whole",#N/A,FALSE,"GD_PerP";"whole",#N/A,FALSE,"HR_Dist";"whole",#N/A,FALSE,"CS_DIST_ActvsBud";"whole",#N/A,FALSE,"CS_DIST_SUM_trail3mo";"whole",#N/A,FALSE,"ITG_act_Bud";"whole",#N/A,FALSE,"ITG_T3Mo"}</definedName>
    <definedName name="asdfasdfasdf" localSheetId="1" hidden="1">{"whole",#N/A,FALSE,"Gen_Dist_Act_Bud";"whole",#N/A,FALSE,"Gen_Dist_T3months";"whole",#N/A,FALSE,"GD_PerP";"whole",#N/A,FALSE,"HR_Dist";"whole",#N/A,FALSE,"CS_DIST_ActvsBud";"whole",#N/A,FALSE,"CS_DIST_SUM_trail3mo";"whole",#N/A,FALSE,"ITG_act_Bud";"whole",#N/A,FALSE,"ITG_T3Mo"}</definedName>
    <definedName name="asdfasdfasdf" localSheetId="22" hidden="1">{"whole",#N/A,FALSE,"Gen_Dist_Act_Bud";"whole",#N/A,FALSE,"Gen_Dist_T3months";"whole",#N/A,FALSE,"GD_PerP";"whole",#N/A,FALSE,"HR_Dist";"whole",#N/A,FALSE,"CS_DIST_ActvsBud";"whole",#N/A,FALSE,"CS_DIST_SUM_trail3mo";"whole",#N/A,FALSE,"ITG_act_Bud";"whole",#N/A,FALSE,"ITG_T3Mo"}</definedName>
    <definedName name="asdfasdfasdf" hidden="1">{"whole",#N/A,FALSE,"Gen_Dist_Act_Bud";"whole",#N/A,FALSE,"Gen_Dist_T3months";"whole",#N/A,FALSE,"GD_PerP";"whole",#N/A,FALSE,"HR_Dist";"whole",#N/A,FALSE,"CS_DIST_ActvsBud";"whole",#N/A,FALSE,"CS_DIST_SUM_trail3mo";"whole",#N/A,FALSE,"ITG_act_Bud";"whole",#N/A,FALSE,"ITG_T3Mo"}</definedName>
    <definedName name="asdfasdfasdfasdfasdf" localSheetId="14">#REF!</definedName>
    <definedName name="asdfasdfasdfasdfasdf" localSheetId="12">#REF!</definedName>
    <definedName name="asdfasdfasdfasdfasdf" localSheetId="9">#REF!</definedName>
    <definedName name="asdfasdfasdfasdfasdf" localSheetId="8">#REF!</definedName>
    <definedName name="asdfasdfasdfasdfasdf" localSheetId="2">#REF!</definedName>
    <definedName name="asdfasdfasdfasdfasdf" localSheetId="1">#REF!</definedName>
    <definedName name="asdfasdfasdfasdfasdf">#REF!</definedName>
    <definedName name="asdfasdgasdfasdf" localSheetId="21" hidden="1">{"whole",#N/A,FALSE,"CS FIN Sum For Rox";"whole",#N/A,FALSE,"Gen_Dist_Act_Bud";"whole",#N/A,FALSE,"Gen_Dist_T3months";"whole",#N/A,FALSE,"GD_PerP";"whole",#N/A,FALSE,"CS_DIST_ActvsBud";"whole",#N/A,FALSE,"CS_DIST_SUM_trail3mo"}</definedName>
    <definedName name="asdfasdgasdfasdf" localSheetId="14" hidden="1">{"whole",#N/A,FALSE,"CS FIN Sum For Rox";"whole",#N/A,FALSE,"Gen_Dist_Act_Bud";"whole",#N/A,FALSE,"Gen_Dist_T3months";"whole",#N/A,FALSE,"GD_PerP";"whole",#N/A,FALSE,"CS_DIST_ActvsBud";"whole",#N/A,FALSE,"CS_DIST_SUM_trail3mo"}</definedName>
    <definedName name="asdfasdgasdfasdf" localSheetId="10" hidden="1">{"whole",#N/A,FALSE,"CS FIN Sum For Rox";"whole",#N/A,FALSE,"Gen_Dist_Act_Bud";"whole",#N/A,FALSE,"Gen_Dist_T3months";"whole",#N/A,FALSE,"GD_PerP";"whole",#N/A,FALSE,"CS_DIST_ActvsBud";"whole",#N/A,FALSE,"CS_DIST_SUM_trail3mo"}</definedName>
    <definedName name="asdfasdgasdfasdf" localSheetId="11" hidden="1">{"whole",#N/A,FALSE,"CS FIN Sum For Rox";"whole",#N/A,FALSE,"Gen_Dist_Act_Bud";"whole",#N/A,FALSE,"Gen_Dist_T3months";"whole",#N/A,FALSE,"GD_PerP";"whole",#N/A,FALSE,"CS_DIST_ActvsBud";"whole",#N/A,FALSE,"CS_DIST_SUM_trail3mo"}</definedName>
    <definedName name="asdfasdgasdfasdf" localSheetId="3" hidden="1">{"whole",#N/A,FALSE,"CS FIN Sum For Rox";"whole",#N/A,FALSE,"Gen_Dist_Act_Bud";"whole",#N/A,FALSE,"Gen_Dist_T3months";"whole",#N/A,FALSE,"GD_PerP";"whole",#N/A,FALSE,"CS_DIST_ActvsBud";"whole",#N/A,FALSE,"CS_DIST_SUM_trail3mo"}</definedName>
    <definedName name="asdfasdgasdfasdf" localSheetId="4" hidden="1">{"whole",#N/A,FALSE,"CS FIN Sum For Rox";"whole",#N/A,FALSE,"Gen_Dist_Act_Bud";"whole",#N/A,FALSE,"Gen_Dist_T3months";"whole",#N/A,FALSE,"GD_PerP";"whole",#N/A,FALSE,"CS_DIST_ActvsBud";"whole",#N/A,FALSE,"CS_DIST_SUM_trail3mo"}</definedName>
    <definedName name="asdfasdgasdfasdf" localSheetId="15" hidden="1">{"whole",#N/A,FALSE,"CS FIN Sum For Rox";"whole",#N/A,FALSE,"Gen_Dist_Act_Bud";"whole",#N/A,FALSE,"Gen_Dist_T3months";"whole",#N/A,FALSE,"GD_PerP";"whole",#N/A,FALSE,"CS_DIST_ActvsBud";"whole",#N/A,FALSE,"CS_DIST_SUM_trail3mo"}</definedName>
    <definedName name="asdfasdgasdfasdf" localSheetId="12" hidden="1">{"whole",#N/A,FALSE,"CS FIN Sum For Rox";"whole",#N/A,FALSE,"Gen_Dist_Act_Bud";"whole",#N/A,FALSE,"Gen_Dist_T3months";"whole",#N/A,FALSE,"GD_PerP";"whole",#N/A,FALSE,"CS_DIST_ActvsBud";"whole",#N/A,FALSE,"CS_DIST_SUM_trail3mo"}</definedName>
    <definedName name="asdfasdgasdfasdf" localSheetId="9" hidden="1">{"whole",#N/A,FALSE,"CS FIN Sum For Rox";"whole",#N/A,FALSE,"Gen_Dist_Act_Bud";"whole",#N/A,FALSE,"Gen_Dist_T3months";"whole",#N/A,FALSE,"GD_PerP";"whole",#N/A,FALSE,"CS_DIST_ActvsBud";"whole",#N/A,FALSE,"CS_DIST_SUM_trail3mo"}</definedName>
    <definedName name="asdfasdgasdfasdf" localSheetId="8" hidden="1">{"whole",#N/A,FALSE,"CS FIN Sum For Rox";"whole",#N/A,FALSE,"Gen_Dist_Act_Bud";"whole",#N/A,FALSE,"Gen_Dist_T3months";"whole",#N/A,FALSE,"GD_PerP";"whole",#N/A,FALSE,"CS_DIST_ActvsBud";"whole",#N/A,FALSE,"CS_DIST_SUM_trail3mo"}</definedName>
    <definedName name="asdfasdgasdfasdf" localSheetId="2" hidden="1">{"whole",#N/A,FALSE,"CS FIN Sum For Rox";"whole",#N/A,FALSE,"Gen_Dist_Act_Bud";"whole",#N/A,FALSE,"Gen_Dist_T3months";"whole",#N/A,FALSE,"GD_PerP";"whole",#N/A,FALSE,"CS_DIST_ActvsBud";"whole",#N/A,FALSE,"CS_DIST_SUM_trail3mo"}</definedName>
    <definedName name="asdfasdgasdfasdf" localSheetId="1" hidden="1">{"whole",#N/A,FALSE,"CS FIN Sum For Rox";"whole",#N/A,FALSE,"Gen_Dist_Act_Bud";"whole",#N/A,FALSE,"Gen_Dist_T3months";"whole",#N/A,FALSE,"GD_PerP";"whole",#N/A,FALSE,"CS_DIST_ActvsBud";"whole",#N/A,FALSE,"CS_DIST_SUM_trail3mo"}</definedName>
    <definedName name="asdfasdgasdfasdf" localSheetId="22" hidden="1">{"whole",#N/A,FALSE,"CS FIN Sum For Rox";"whole",#N/A,FALSE,"Gen_Dist_Act_Bud";"whole",#N/A,FALSE,"Gen_Dist_T3months";"whole",#N/A,FALSE,"GD_PerP";"whole",#N/A,FALSE,"CS_DIST_ActvsBud";"whole",#N/A,FALSE,"CS_DIST_SUM_trail3mo"}</definedName>
    <definedName name="asdfasdgasdfasdf" hidden="1">{"whole",#N/A,FALSE,"CS FIN Sum For Rox";"whole",#N/A,FALSE,"Gen_Dist_Act_Bud";"whole",#N/A,FALSE,"Gen_Dist_T3months";"whole",#N/A,FALSE,"GD_PerP";"whole",#N/A,FALSE,"CS_DIST_ActvsBud";"whole",#N/A,FALSE,"CS_DIST_SUM_trail3mo"}</definedName>
    <definedName name="asdfasdgasdfasdgasd" localSheetId="21" hidden="1">{"Chart 1",#N/A,FALSE,"Run Rate";"Chart 2",#N/A,FALSE,"Run Rate (2)"}</definedName>
    <definedName name="asdfasdgasdfasdgasd" localSheetId="14" hidden="1">{"Chart 1",#N/A,FALSE,"Run Rate";"Chart 2",#N/A,FALSE,"Run Rate (2)"}</definedName>
    <definedName name="asdfasdgasdfasdgasd" localSheetId="10" hidden="1">{"Chart 1",#N/A,FALSE,"Run Rate";"Chart 2",#N/A,FALSE,"Run Rate (2)"}</definedName>
    <definedName name="asdfasdgasdfasdgasd" localSheetId="11" hidden="1">{"Chart 1",#N/A,FALSE,"Run Rate";"Chart 2",#N/A,FALSE,"Run Rate (2)"}</definedName>
    <definedName name="asdfasdgasdfasdgasd" localSheetId="3" hidden="1">{"Chart 1",#N/A,FALSE,"Run Rate";"Chart 2",#N/A,FALSE,"Run Rate (2)"}</definedName>
    <definedName name="asdfasdgasdfasdgasd" localSheetId="4" hidden="1">{"Chart 1",#N/A,FALSE,"Run Rate";"Chart 2",#N/A,FALSE,"Run Rate (2)"}</definedName>
    <definedName name="asdfasdgasdfasdgasd" localSheetId="15" hidden="1">{"Chart 1",#N/A,FALSE,"Run Rate";"Chart 2",#N/A,FALSE,"Run Rate (2)"}</definedName>
    <definedName name="asdfasdgasdfasdgasd" localSheetId="12" hidden="1">{"Chart 1",#N/A,FALSE,"Run Rate";"Chart 2",#N/A,FALSE,"Run Rate (2)"}</definedName>
    <definedName name="asdfasdgasdfasdgasd" localSheetId="9" hidden="1">{"Chart 1",#N/A,FALSE,"Run Rate";"Chart 2",#N/A,FALSE,"Run Rate (2)"}</definedName>
    <definedName name="asdfasdgasdfasdgasd" localSheetId="8" hidden="1">{"Chart 1",#N/A,FALSE,"Run Rate";"Chart 2",#N/A,FALSE,"Run Rate (2)"}</definedName>
    <definedName name="asdfasdgasdfasdgasd" localSheetId="2" hidden="1">{"Chart 1",#N/A,FALSE,"Run Rate";"Chart 2",#N/A,FALSE,"Run Rate (2)"}</definedName>
    <definedName name="asdfasdgasdfasdgasd" localSheetId="1" hidden="1">{"Chart 1",#N/A,FALSE,"Run Rate";"Chart 2",#N/A,FALSE,"Run Rate (2)"}</definedName>
    <definedName name="asdfasdgasdfasdgasd" localSheetId="22" hidden="1">{"Chart 1",#N/A,FALSE,"Run Rate";"Chart 2",#N/A,FALSE,"Run Rate (2)"}</definedName>
    <definedName name="asdfasdgasdfasdgasd" hidden="1">{"Chart 1",#N/A,FALSE,"Run Rate";"Chart 2",#N/A,FALSE,"Run Rate (2)"}</definedName>
    <definedName name="asdfffffg" localSheetId="21" hidden="1">{"whole",#N/A,FALSE,"Gen_Dist_Act_Bud";"whole",#N/A,FALSE,"Gen_Dist_T3months";"whole",#N/A,FALSE,"GD_PerP";"whole",#N/A,FALSE,"HR_Dist";"whole",#N/A,FALSE,"CS_DIST_ActvsBud";"whole",#N/A,FALSE,"CS_DIST_SUM_trail3mo";"whole",#N/A,FALSE,"ITG_act_Bud";"whole",#N/A,FALSE,"ITG_T3Mo"}</definedName>
    <definedName name="asdfffffg" localSheetId="14" hidden="1">{"whole",#N/A,FALSE,"Gen_Dist_Act_Bud";"whole",#N/A,FALSE,"Gen_Dist_T3months";"whole",#N/A,FALSE,"GD_PerP";"whole",#N/A,FALSE,"HR_Dist";"whole",#N/A,FALSE,"CS_DIST_ActvsBud";"whole",#N/A,FALSE,"CS_DIST_SUM_trail3mo";"whole",#N/A,FALSE,"ITG_act_Bud";"whole",#N/A,FALSE,"ITG_T3Mo"}</definedName>
    <definedName name="asdfffffg" localSheetId="10" hidden="1">{"whole",#N/A,FALSE,"Gen_Dist_Act_Bud";"whole",#N/A,FALSE,"Gen_Dist_T3months";"whole",#N/A,FALSE,"GD_PerP";"whole",#N/A,FALSE,"HR_Dist";"whole",#N/A,FALSE,"CS_DIST_ActvsBud";"whole",#N/A,FALSE,"CS_DIST_SUM_trail3mo";"whole",#N/A,FALSE,"ITG_act_Bud";"whole",#N/A,FALSE,"ITG_T3Mo"}</definedName>
    <definedName name="asdfffffg" localSheetId="11" hidden="1">{"whole",#N/A,FALSE,"Gen_Dist_Act_Bud";"whole",#N/A,FALSE,"Gen_Dist_T3months";"whole",#N/A,FALSE,"GD_PerP";"whole",#N/A,FALSE,"HR_Dist";"whole",#N/A,FALSE,"CS_DIST_ActvsBud";"whole",#N/A,FALSE,"CS_DIST_SUM_trail3mo";"whole",#N/A,FALSE,"ITG_act_Bud";"whole",#N/A,FALSE,"ITG_T3Mo"}</definedName>
    <definedName name="asdfffffg" localSheetId="3" hidden="1">{"whole",#N/A,FALSE,"Gen_Dist_Act_Bud";"whole",#N/A,FALSE,"Gen_Dist_T3months";"whole",#N/A,FALSE,"GD_PerP";"whole",#N/A,FALSE,"HR_Dist";"whole",#N/A,FALSE,"CS_DIST_ActvsBud";"whole",#N/A,FALSE,"CS_DIST_SUM_trail3mo";"whole",#N/A,FALSE,"ITG_act_Bud";"whole",#N/A,FALSE,"ITG_T3Mo"}</definedName>
    <definedName name="asdfffffg" localSheetId="4" hidden="1">{"whole",#N/A,FALSE,"Gen_Dist_Act_Bud";"whole",#N/A,FALSE,"Gen_Dist_T3months";"whole",#N/A,FALSE,"GD_PerP";"whole",#N/A,FALSE,"HR_Dist";"whole",#N/A,FALSE,"CS_DIST_ActvsBud";"whole",#N/A,FALSE,"CS_DIST_SUM_trail3mo";"whole",#N/A,FALSE,"ITG_act_Bud";"whole",#N/A,FALSE,"ITG_T3Mo"}</definedName>
    <definedName name="asdfffffg" localSheetId="15" hidden="1">{"whole",#N/A,FALSE,"Gen_Dist_Act_Bud";"whole",#N/A,FALSE,"Gen_Dist_T3months";"whole",#N/A,FALSE,"GD_PerP";"whole",#N/A,FALSE,"HR_Dist";"whole",#N/A,FALSE,"CS_DIST_ActvsBud";"whole",#N/A,FALSE,"CS_DIST_SUM_trail3mo";"whole",#N/A,FALSE,"ITG_act_Bud";"whole",#N/A,FALSE,"ITG_T3Mo"}</definedName>
    <definedName name="asdfffffg" localSheetId="12" hidden="1">{"whole",#N/A,FALSE,"Gen_Dist_Act_Bud";"whole",#N/A,FALSE,"Gen_Dist_T3months";"whole",#N/A,FALSE,"GD_PerP";"whole",#N/A,FALSE,"HR_Dist";"whole",#N/A,FALSE,"CS_DIST_ActvsBud";"whole",#N/A,FALSE,"CS_DIST_SUM_trail3mo";"whole",#N/A,FALSE,"ITG_act_Bud";"whole",#N/A,FALSE,"ITG_T3Mo"}</definedName>
    <definedName name="asdfffffg" localSheetId="9" hidden="1">{"whole",#N/A,FALSE,"Gen_Dist_Act_Bud";"whole",#N/A,FALSE,"Gen_Dist_T3months";"whole",#N/A,FALSE,"GD_PerP";"whole",#N/A,FALSE,"HR_Dist";"whole",#N/A,FALSE,"CS_DIST_ActvsBud";"whole",#N/A,FALSE,"CS_DIST_SUM_trail3mo";"whole",#N/A,FALSE,"ITG_act_Bud";"whole",#N/A,FALSE,"ITG_T3Mo"}</definedName>
    <definedName name="asdfffffg" localSheetId="8" hidden="1">{"whole",#N/A,FALSE,"Gen_Dist_Act_Bud";"whole",#N/A,FALSE,"Gen_Dist_T3months";"whole",#N/A,FALSE,"GD_PerP";"whole",#N/A,FALSE,"HR_Dist";"whole",#N/A,FALSE,"CS_DIST_ActvsBud";"whole",#N/A,FALSE,"CS_DIST_SUM_trail3mo";"whole",#N/A,FALSE,"ITG_act_Bud";"whole",#N/A,FALSE,"ITG_T3Mo"}</definedName>
    <definedName name="asdfffffg" localSheetId="2" hidden="1">{"whole",#N/A,FALSE,"Gen_Dist_Act_Bud";"whole",#N/A,FALSE,"Gen_Dist_T3months";"whole",#N/A,FALSE,"GD_PerP";"whole",#N/A,FALSE,"HR_Dist";"whole",#N/A,FALSE,"CS_DIST_ActvsBud";"whole",#N/A,FALSE,"CS_DIST_SUM_trail3mo";"whole",#N/A,FALSE,"ITG_act_Bud";"whole",#N/A,FALSE,"ITG_T3Mo"}</definedName>
    <definedName name="asdfffffg" localSheetId="1" hidden="1">{"whole",#N/A,FALSE,"Gen_Dist_Act_Bud";"whole",#N/A,FALSE,"Gen_Dist_T3months";"whole",#N/A,FALSE,"GD_PerP";"whole",#N/A,FALSE,"HR_Dist";"whole",#N/A,FALSE,"CS_DIST_ActvsBud";"whole",#N/A,FALSE,"CS_DIST_SUM_trail3mo";"whole",#N/A,FALSE,"ITG_act_Bud";"whole",#N/A,FALSE,"ITG_T3Mo"}</definedName>
    <definedName name="asdfffffg" localSheetId="22" hidden="1">{"whole",#N/A,FALSE,"Gen_Dist_Act_Bud";"whole",#N/A,FALSE,"Gen_Dist_T3months";"whole",#N/A,FALSE,"GD_PerP";"whole",#N/A,FALSE,"HR_Dist";"whole",#N/A,FALSE,"CS_DIST_ActvsBud";"whole",#N/A,FALSE,"CS_DIST_SUM_trail3mo";"whole",#N/A,FALSE,"ITG_act_Bud";"whole",#N/A,FALSE,"ITG_T3Mo"}</definedName>
    <definedName name="asdfffffg" hidden="1">{"whole",#N/A,FALSE,"Gen_Dist_Act_Bud";"whole",#N/A,FALSE,"Gen_Dist_T3months";"whole",#N/A,FALSE,"GD_PerP";"whole",#N/A,FALSE,"HR_Dist";"whole",#N/A,FALSE,"CS_DIST_ActvsBud";"whole",#N/A,FALSE,"CS_DIST_SUM_trail3mo";"whole",#N/A,FALSE,"ITG_act_Bud";"whole",#N/A,FALSE,"ITG_T3Mo"}</definedName>
    <definedName name="asdfghaers" localSheetId="21" hidden="1">{"whole",#N/A,FALSE,"Gen_Dist_Act_Bud";"whole",#N/A,FALSE,"Gen_Dist_T3months";"whole",#N/A,FALSE,"GD_PerP";"whole",#N/A,FALSE,"HR_Dist";"whole",#N/A,FALSE,"CS_DIST_ActvsBud";"whole",#N/A,FALSE,"CS_DIST_SUM_trail3mo";"whole",#N/A,FALSE,"ITG_act_Bud";"whole",#N/A,FALSE,"ITG_T3Mo"}</definedName>
    <definedName name="asdfghaers" localSheetId="14" hidden="1">{"whole",#N/A,FALSE,"Gen_Dist_Act_Bud";"whole",#N/A,FALSE,"Gen_Dist_T3months";"whole",#N/A,FALSE,"GD_PerP";"whole",#N/A,FALSE,"HR_Dist";"whole",#N/A,FALSE,"CS_DIST_ActvsBud";"whole",#N/A,FALSE,"CS_DIST_SUM_trail3mo";"whole",#N/A,FALSE,"ITG_act_Bud";"whole",#N/A,FALSE,"ITG_T3Mo"}</definedName>
    <definedName name="asdfghaers" localSheetId="10" hidden="1">{"whole",#N/A,FALSE,"Gen_Dist_Act_Bud";"whole",#N/A,FALSE,"Gen_Dist_T3months";"whole",#N/A,FALSE,"GD_PerP";"whole",#N/A,FALSE,"HR_Dist";"whole",#N/A,FALSE,"CS_DIST_ActvsBud";"whole",#N/A,FALSE,"CS_DIST_SUM_trail3mo";"whole",#N/A,FALSE,"ITG_act_Bud";"whole",#N/A,FALSE,"ITG_T3Mo"}</definedName>
    <definedName name="asdfghaers" localSheetId="11" hidden="1">{"whole",#N/A,FALSE,"Gen_Dist_Act_Bud";"whole",#N/A,FALSE,"Gen_Dist_T3months";"whole",#N/A,FALSE,"GD_PerP";"whole",#N/A,FALSE,"HR_Dist";"whole",#N/A,FALSE,"CS_DIST_ActvsBud";"whole",#N/A,FALSE,"CS_DIST_SUM_trail3mo";"whole",#N/A,FALSE,"ITG_act_Bud";"whole",#N/A,FALSE,"ITG_T3Mo"}</definedName>
    <definedName name="asdfghaers" localSheetId="3" hidden="1">{"whole",#N/A,FALSE,"Gen_Dist_Act_Bud";"whole",#N/A,FALSE,"Gen_Dist_T3months";"whole",#N/A,FALSE,"GD_PerP";"whole",#N/A,FALSE,"HR_Dist";"whole",#N/A,FALSE,"CS_DIST_ActvsBud";"whole",#N/A,FALSE,"CS_DIST_SUM_trail3mo";"whole",#N/A,FALSE,"ITG_act_Bud";"whole",#N/A,FALSE,"ITG_T3Mo"}</definedName>
    <definedName name="asdfghaers" localSheetId="4" hidden="1">{"whole",#N/A,FALSE,"Gen_Dist_Act_Bud";"whole",#N/A,FALSE,"Gen_Dist_T3months";"whole",#N/A,FALSE,"GD_PerP";"whole",#N/A,FALSE,"HR_Dist";"whole",#N/A,FALSE,"CS_DIST_ActvsBud";"whole",#N/A,FALSE,"CS_DIST_SUM_trail3mo";"whole",#N/A,FALSE,"ITG_act_Bud";"whole",#N/A,FALSE,"ITG_T3Mo"}</definedName>
    <definedName name="asdfghaers" localSheetId="15" hidden="1">{"whole",#N/A,FALSE,"Gen_Dist_Act_Bud";"whole",#N/A,FALSE,"Gen_Dist_T3months";"whole",#N/A,FALSE,"GD_PerP";"whole",#N/A,FALSE,"HR_Dist";"whole",#N/A,FALSE,"CS_DIST_ActvsBud";"whole",#N/A,FALSE,"CS_DIST_SUM_trail3mo";"whole",#N/A,FALSE,"ITG_act_Bud";"whole",#N/A,FALSE,"ITG_T3Mo"}</definedName>
    <definedName name="asdfghaers" localSheetId="12" hidden="1">{"whole",#N/A,FALSE,"Gen_Dist_Act_Bud";"whole",#N/A,FALSE,"Gen_Dist_T3months";"whole",#N/A,FALSE,"GD_PerP";"whole",#N/A,FALSE,"HR_Dist";"whole",#N/A,FALSE,"CS_DIST_ActvsBud";"whole",#N/A,FALSE,"CS_DIST_SUM_trail3mo";"whole",#N/A,FALSE,"ITG_act_Bud";"whole",#N/A,FALSE,"ITG_T3Mo"}</definedName>
    <definedName name="asdfghaers" localSheetId="9" hidden="1">{"whole",#N/A,FALSE,"Gen_Dist_Act_Bud";"whole",#N/A,FALSE,"Gen_Dist_T3months";"whole",#N/A,FALSE,"GD_PerP";"whole",#N/A,FALSE,"HR_Dist";"whole",#N/A,FALSE,"CS_DIST_ActvsBud";"whole",#N/A,FALSE,"CS_DIST_SUM_trail3mo";"whole",#N/A,FALSE,"ITG_act_Bud";"whole",#N/A,FALSE,"ITG_T3Mo"}</definedName>
    <definedName name="asdfghaers" localSheetId="8" hidden="1">{"whole",#N/A,FALSE,"Gen_Dist_Act_Bud";"whole",#N/A,FALSE,"Gen_Dist_T3months";"whole",#N/A,FALSE,"GD_PerP";"whole",#N/A,FALSE,"HR_Dist";"whole",#N/A,FALSE,"CS_DIST_ActvsBud";"whole",#N/A,FALSE,"CS_DIST_SUM_trail3mo";"whole",#N/A,FALSE,"ITG_act_Bud";"whole",#N/A,FALSE,"ITG_T3Mo"}</definedName>
    <definedName name="asdfghaers" localSheetId="2" hidden="1">{"whole",#N/A,FALSE,"Gen_Dist_Act_Bud";"whole",#N/A,FALSE,"Gen_Dist_T3months";"whole",#N/A,FALSE,"GD_PerP";"whole",#N/A,FALSE,"HR_Dist";"whole",#N/A,FALSE,"CS_DIST_ActvsBud";"whole",#N/A,FALSE,"CS_DIST_SUM_trail3mo";"whole",#N/A,FALSE,"ITG_act_Bud";"whole",#N/A,FALSE,"ITG_T3Mo"}</definedName>
    <definedName name="asdfghaers" localSheetId="1" hidden="1">{"whole",#N/A,FALSE,"Gen_Dist_Act_Bud";"whole",#N/A,FALSE,"Gen_Dist_T3months";"whole",#N/A,FALSE,"GD_PerP";"whole",#N/A,FALSE,"HR_Dist";"whole",#N/A,FALSE,"CS_DIST_ActvsBud";"whole",#N/A,FALSE,"CS_DIST_SUM_trail3mo";"whole",#N/A,FALSE,"ITG_act_Bud";"whole",#N/A,FALSE,"ITG_T3Mo"}</definedName>
    <definedName name="asdfghaers" localSheetId="22" hidden="1">{"whole",#N/A,FALSE,"Gen_Dist_Act_Bud";"whole",#N/A,FALSE,"Gen_Dist_T3months";"whole",#N/A,FALSE,"GD_PerP";"whole",#N/A,FALSE,"HR_Dist";"whole",#N/A,FALSE,"CS_DIST_ActvsBud";"whole",#N/A,FALSE,"CS_DIST_SUM_trail3mo";"whole",#N/A,FALSE,"ITG_act_Bud";"whole",#N/A,FALSE,"ITG_T3Mo"}</definedName>
    <definedName name="asdfghaers" hidden="1">{"whole",#N/A,FALSE,"Gen_Dist_Act_Bud";"whole",#N/A,FALSE,"Gen_Dist_T3months";"whole",#N/A,FALSE,"GD_PerP";"whole",#N/A,FALSE,"HR_Dist";"whole",#N/A,FALSE,"CS_DIST_ActvsBud";"whole",#N/A,FALSE,"CS_DIST_SUM_trail3mo";"whole",#N/A,FALSE,"ITG_act_Bud";"whole",#N/A,FALSE,"ITG_T3Mo"}</definedName>
    <definedName name="asdgasdgfaesadf" localSheetId="2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sdgasdgfaesadf" localSheetId="1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sdgasdgfaesadf"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sdgasdgfaesadf"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sdgasdgfaesadf" localSheetId="3"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sdgasdgfaesadf" localSheetId="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sdgasdgfaesadf" localSheetId="1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sdgasdgfaesadf" localSheetId="1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sdgasdgfaesadf"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sdgasdgfaesadf" localSheetId="8"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sdgasdgfaesadf" localSheetId="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sdgasdgfaesadf" localSheetId="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sdgasdgfaesadf" localSheetId="2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sdgasdgfaesadf"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asdwda" localSheetId="14">#REF!</definedName>
    <definedName name="asdwda" localSheetId="12">#REF!</definedName>
    <definedName name="asdwda" localSheetId="9">#REF!</definedName>
    <definedName name="asdwda" localSheetId="8">#REF!</definedName>
    <definedName name="asdwda" localSheetId="2">#REF!</definedName>
    <definedName name="asdwda" localSheetId="1">#REF!</definedName>
    <definedName name="asdwda">#REF!</definedName>
    <definedName name="asdwdaa" localSheetId="14">#REF!</definedName>
    <definedName name="asdwdaa" localSheetId="12">#REF!</definedName>
    <definedName name="asdwdaa" localSheetId="9">#REF!</definedName>
    <definedName name="asdwdaa" localSheetId="8">#REF!</definedName>
    <definedName name="asdwdaa" localSheetId="2">#REF!</definedName>
    <definedName name="asdwdaa" localSheetId="1">#REF!</definedName>
    <definedName name="asdwdaa">#REF!</definedName>
    <definedName name="ASEP" localSheetId="14">#REF!</definedName>
    <definedName name="ASEP" localSheetId="12">#REF!</definedName>
    <definedName name="ASEP" localSheetId="9">#REF!</definedName>
    <definedName name="ASEP" localSheetId="8">#REF!</definedName>
    <definedName name="ASEP" localSheetId="2">#REF!</definedName>
    <definedName name="ASEP" localSheetId="1">#REF!</definedName>
    <definedName name="ASEP">#REF!</definedName>
    <definedName name="asfdfasdfasdgasdf" localSheetId="21" hidden="1">{"whole",#N/A,FALSE,"CS HC";"whole",#N/A,FALSE,"CS_ACTvsBud";"whole",#N/A,FALSE,"CSTrail3mo";"whole",#N/A,FALSE,"CS Cost Per Head ";"whole",#N/A,FALSE,"CS CPH YTD"}</definedName>
    <definedName name="asfdfasdfasdgasdf" localSheetId="14" hidden="1">{"whole",#N/A,FALSE,"CS HC";"whole",#N/A,FALSE,"CS_ACTvsBud";"whole",#N/A,FALSE,"CSTrail3mo";"whole",#N/A,FALSE,"CS Cost Per Head ";"whole",#N/A,FALSE,"CS CPH YTD"}</definedName>
    <definedName name="asfdfasdfasdgasdf" localSheetId="10" hidden="1">{"whole",#N/A,FALSE,"CS HC";"whole",#N/A,FALSE,"CS_ACTvsBud";"whole",#N/A,FALSE,"CSTrail3mo";"whole",#N/A,FALSE,"CS Cost Per Head ";"whole",#N/A,FALSE,"CS CPH YTD"}</definedName>
    <definedName name="asfdfasdfasdgasdf" localSheetId="11" hidden="1">{"whole",#N/A,FALSE,"CS HC";"whole",#N/A,FALSE,"CS_ACTvsBud";"whole",#N/A,FALSE,"CSTrail3mo";"whole",#N/A,FALSE,"CS Cost Per Head ";"whole",#N/A,FALSE,"CS CPH YTD"}</definedName>
    <definedName name="asfdfasdfasdgasdf" localSheetId="3" hidden="1">{"whole",#N/A,FALSE,"CS HC";"whole",#N/A,FALSE,"CS_ACTvsBud";"whole",#N/A,FALSE,"CSTrail3mo";"whole",#N/A,FALSE,"CS Cost Per Head ";"whole",#N/A,FALSE,"CS CPH YTD"}</definedName>
    <definedName name="asfdfasdfasdgasdf" localSheetId="4" hidden="1">{"whole",#N/A,FALSE,"CS HC";"whole",#N/A,FALSE,"CS_ACTvsBud";"whole",#N/A,FALSE,"CSTrail3mo";"whole",#N/A,FALSE,"CS Cost Per Head ";"whole",#N/A,FALSE,"CS CPH YTD"}</definedName>
    <definedName name="asfdfasdfasdgasdf" localSheetId="15" hidden="1">{"whole",#N/A,FALSE,"CS HC";"whole",#N/A,FALSE,"CS_ACTvsBud";"whole",#N/A,FALSE,"CSTrail3mo";"whole",#N/A,FALSE,"CS Cost Per Head ";"whole",#N/A,FALSE,"CS CPH YTD"}</definedName>
    <definedName name="asfdfasdfasdgasdf" localSheetId="12" hidden="1">{"whole",#N/A,FALSE,"CS HC";"whole",#N/A,FALSE,"CS_ACTvsBud";"whole",#N/A,FALSE,"CSTrail3mo";"whole",#N/A,FALSE,"CS Cost Per Head ";"whole",#N/A,FALSE,"CS CPH YTD"}</definedName>
    <definedName name="asfdfasdfasdgasdf" localSheetId="9" hidden="1">{"whole",#N/A,FALSE,"CS HC";"whole",#N/A,FALSE,"CS_ACTvsBud";"whole",#N/A,FALSE,"CSTrail3mo";"whole",#N/A,FALSE,"CS Cost Per Head ";"whole",#N/A,FALSE,"CS CPH YTD"}</definedName>
    <definedName name="asfdfasdfasdgasdf" localSheetId="8" hidden="1">{"whole",#N/A,FALSE,"CS HC";"whole",#N/A,FALSE,"CS_ACTvsBud";"whole",#N/A,FALSE,"CSTrail3mo";"whole",#N/A,FALSE,"CS Cost Per Head ";"whole",#N/A,FALSE,"CS CPH YTD"}</definedName>
    <definedName name="asfdfasdfasdgasdf" localSheetId="2" hidden="1">{"whole",#N/A,FALSE,"CS HC";"whole",#N/A,FALSE,"CS_ACTvsBud";"whole",#N/A,FALSE,"CSTrail3mo";"whole",#N/A,FALSE,"CS Cost Per Head ";"whole",#N/A,FALSE,"CS CPH YTD"}</definedName>
    <definedName name="asfdfasdfasdgasdf" localSheetId="1" hidden="1">{"whole",#N/A,FALSE,"CS HC";"whole",#N/A,FALSE,"CS_ACTvsBud";"whole",#N/A,FALSE,"CSTrail3mo";"whole",#N/A,FALSE,"CS Cost Per Head ";"whole",#N/A,FALSE,"CS CPH YTD"}</definedName>
    <definedName name="asfdfasdfasdgasdf" localSheetId="22" hidden="1">{"whole",#N/A,FALSE,"CS HC";"whole",#N/A,FALSE,"CS_ACTvsBud";"whole",#N/A,FALSE,"CSTrail3mo";"whole",#N/A,FALSE,"CS Cost Per Head ";"whole",#N/A,FALSE,"CS CPH YTD"}</definedName>
    <definedName name="asfdfasdfasdgasdf" hidden="1">{"whole",#N/A,FALSE,"CS HC";"whole",#N/A,FALSE,"CS_ACTvsBud";"whole",#N/A,FALSE,"CSTrail3mo";"whole",#N/A,FALSE,"CS Cost Per Head ";"whole",#N/A,FALSE,"CS CPH YTD"}</definedName>
    <definedName name="ASI" localSheetId="14">#REF!</definedName>
    <definedName name="ASI" localSheetId="12">#REF!</definedName>
    <definedName name="ASI" localSheetId="9">#REF!</definedName>
    <definedName name="ASI" localSheetId="8">#REF!</definedName>
    <definedName name="ASI" localSheetId="2">#REF!</definedName>
    <definedName name="ASI" localSheetId="1">#REF!</definedName>
    <definedName name="ASI">#REF!</definedName>
    <definedName name="ASIA">#N/A</definedName>
    <definedName name="Assemblies" localSheetId="12">#REF!</definedName>
    <definedName name="Assemblies" localSheetId="9">#REF!</definedName>
    <definedName name="Assemblies" localSheetId="8">#REF!</definedName>
    <definedName name="Assemblies" localSheetId="2">#REF!</definedName>
    <definedName name="Assemblies" localSheetId="1">#REF!</definedName>
    <definedName name="Assemblies">#REF!</definedName>
    <definedName name="assembly_description" localSheetId="14">#REF!</definedName>
    <definedName name="assembly_description" localSheetId="12">#REF!</definedName>
    <definedName name="assembly_description" localSheetId="9">#REF!</definedName>
    <definedName name="assembly_description" localSheetId="8">#REF!</definedName>
    <definedName name="assembly_description" localSheetId="2">#REF!</definedName>
    <definedName name="assembly_description" localSheetId="1">#REF!</definedName>
    <definedName name="assembly_description">#REF!</definedName>
    <definedName name="assembly_equipment_cost" localSheetId="14">#REF!</definedName>
    <definedName name="assembly_equipment_cost" localSheetId="12">#REF!</definedName>
    <definedName name="assembly_equipment_cost" localSheetId="9">#REF!</definedName>
    <definedName name="assembly_equipment_cost" localSheetId="8">#REF!</definedName>
    <definedName name="assembly_equipment_cost" localSheetId="2">#REF!</definedName>
    <definedName name="assembly_equipment_cost" localSheetId="1">#REF!</definedName>
    <definedName name="assembly_equipment_cost">#REF!</definedName>
    <definedName name="ASSEMBLY_HOURS01" localSheetId="12">#REF!</definedName>
    <definedName name="ASSEMBLY_HOURS01" localSheetId="9">#REF!</definedName>
    <definedName name="ASSEMBLY_HOURS01" localSheetId="8">#REF!</definedName>
    <definedName name="ASSEMBLY_HOURS01" localSheetId="2">#REF!</definedName>
    <definedName name="ASSEMBLY_HOURS01" localSheetId="1">#REF!</definedName>
    <definedName name="ASSEMBLY_HOURS01">#REF!</definedName>
    <definedName name="ASSEMBLY_HOURS02" localSheetId="12">#REF!</definedName>
    <definedName name="ASSEMBLY_HOURS02" localSheetId="9">#REF!</definedName>
    <definedName name="ASSEMBLY_HOURS02" localSheetId="8">#REF!</definedName>
    <definedName name="ASSEMBLY_HOURS02" localSheetId="2">#REF!</definedName>
    <definedName name="ASSEMBLY_HOURS02" localSheetId="1">#REF!</definedName>
    <definedName name="ASSEMBLY_HOURS02">#REF!</definedName>
    <definedName name="ASSEMBLY_HOURS03" localSheetId="12">#REF!</definedName>
    <definedName name="ASSEMBLY_HOURS03" localSheetId="9">#REF!</definedName>
    <definedName name="ASSEMBLY_HOURS03" localSheetId="8">#REF!</definedName>
    <definedName name="ASSEMBLY_HOURS03" localSheetId="2">#REF!</definedName>
    <definedName name="ASSEMBLY_HOURS03" localSheetId="1">#REF!</definedName>
    <definedName name="ASSEMBLY_HOURS03">#REF!</definedName>
    <definedName name="ASSEMBLY_HOURS04" localSheetId="12">#REF!</definedName>
    <definedName name="ASSEMBLY_HOURS04" localSheetId="9">#REF!</definedName>
    <definedName name="ASSEMBLY_HOURS04" localSheetId="8">#REF!</definedName>
    <definedName name="ASSEMBLY_HOURS04" localSheetId="2">#REF!</definedName>
    <definedName name="ASSEMBLY_HOURS04" localSheetId="1">#REF!</definedName>
    <definedName name="ASSEMBLY_HOURS04">#REF!</definedName>
    <definedName name="ASSEMBLY_HOURS05" localSheetId="12">#REF!</definedName>
    <definedName name="ASSEMBLY_HOURS05" localSheetId="9">#REF!</definedName>
    <definedName name="ASSEMBLY_HOURS05" localSheetId="8">#REF!</definedName>
    <definedName name="ASSEMBLY_HOURS05" localSheetId="2">#REF!</definedName>
    <definedName name="ASSEMBLY_HOURS05" localSheetId="1">#REF!</definedName>
    <definedName name="ASSEMBLY_HOURS05">#REF!</definedName>
    <definedName name="ASSEMBLY_HOURS06" localSheetId="12">#REF!</definedName>
    <definedName name="ASSEMBLY_HOURS06" localSheetId="9">#REF!</definedName>
    <definedName name="ASSEMBLY_HOURS06" localSheetId="8">#REF!</definedName>
    <definedName name="ASSEMBLY_HOURS06" localSheetId="2">#REF!</definedName>
    <definedName name="ASSEMBLY_HOURS06" localSheetId="1">#REF!</definedName>
    <definedName name="ASSEMBLY_HOURS06">#REF!</definedName>
    <definedName name="ASSEMBLY_HOURS07" localSheetId="12">#REF!</definedName>
    <definedName name="ASSEMBLY_HOURS07" localSheetId="9">#REF!</definedName>
    <definedName name="ASSEMBLY_HOURS07" localSheetId="8">#REF!</definedName>
    <definedName name="ASSEMBLY_HOURS07" localSheetId="2">#REF!</definedName>
    <definedName name="ASSEMBLY_HOURS07" localSheetId="1">#REF!</definedName>
    <definedName name="ASSEMBLY_HOURS07">#REF!</definedName>
    <definedName name="ASSEMBLY_HOURS08" localSheetId="12">#REF!</definedName>
    <definedName name="ASSEMBLY_HOURS08" localSheetId="9">#REF!</definedName>
    <definedName name="ASSEMBLY_HOURS08" localSheetId="8">#REF!</definedName>
    <definedName name="ASSEMBLY_HOURS08" localSheetId="2">#REF!</definedName>
    <definedName name="ASSEMBLY_HOURS08" localSheetId="1">#REF!</definedName>
    <definedName name="ASSEMBLY_HOURS08">#REF!</definedName>
    <definedName name="ASSEMBLY_HOURS09" localSheetId="12">#REF!</definedName>
    <definedName name="ASSEMBLY_HOURS09" localSheetId="9">#REF!</definedName>
    <definedName name="ASSEMBLY_HOURS09" localSheetId="8">#REF!</definedName>
    <definedName name="ASSEMBLY_HOURS09" localSheetId="2">#REF!</definedName>
    <definedName name="ASSEMBLY_HOURS09" localSheetId="1">#REF!</definedName>
    <definedName name="ASSEMBLY_HOURS09">#REF!</definedName>
    <definedName name="ASSEMBLY_HOURS10" localSheetId="12">#REF!</definedName>
    <definedName name="ASSEMBLY_HOURS10" localSheetId="9">#REF!</definedName>
    <definedName name="ASSEMBLY_HOURS10" localSheetId="8">#REF!</definedName>
    <definedName name="ASSEMBLY_HOURS10" localSheetId="2">#REF!</definedName>
    <definedName name="ASSEMBLY_HOURS10" localSheetId="1">#REF!</definedName>
    <definedName name="ASSEMBLY_HOURS10">#REF!</definedName>
    <definedName name="ASSEMBLY_HOURS11" localSheetId="12">#REF!</definedName>
    <definedName name="ASSEMBLY_HOURS11" localSheetId="9">#REF!</definedName>
    <definedName name="ASSEMBLY_HOURS11" localSheetId="8">#REF!</definedName>
    <definedName name="ASSEMBLY_HOURS11" localSheetId="2">#REF!</definedName>
    <definedName name="ASSEMBLY_HOURS11" localSheetId="1">#REF!</definedName>
    <definedName name="ASSEMBLY_HOURS11">#REF!</definedName>
    <definedName name="ASSEMBLY_HOURS12" localSheetId="12">#REF!</definedName>
    <definedName name="ASSEMBLY_HOURS12" localSheetId="9">#REF!</definedName>
    <definedName name="ASSEMBLY_HOURS12" localSheetId="8">#REF!</definedName>
    <definedName name="ASSEMBLY_HOURS12" localSheetId="2">#REF!</definedName>
    <definedName name="ASSEMBLY_HOURS12" localSheetId="1">#REF!</definedName>
    <definedName name="ASSEMBLY_HOURS12">#REF!</definedName>
    <definedName name="ASSEMBLY_HOURS13" localSheetId="12">#REF!</definedName>
    <definedName name="ASSEMBLY_HOURS13" localSheetId="9">#REF!</definedName>
    <definedName name="ASSEMBLY_HOURS13" localSheetId="8">#REF!</definedName>
    <definedName name="ASSEMBLY_HOURS13" localSheetId="2">#REF!</definedName>
    <definedName name="ASSEMBLY_HOURS13" localSheetId="1">#REF!</definedName>
    <definedName name="ASSEMBLY_HOURS13">#REF!</definedName>
    <definedName name="ASSEMBLY_HOURS14" localSheetId="12">#REF!</definedName>
    <definedName name="ASSEMBLY_HOURS14" localSheetId="9">#REF!</definedName>
    <definedName name="ASSEMBLY_HOURS14" localSheetId="8">#REF!</definedName>
    <definedName name="ASSEMBLY_HOURS14" localSheetId="2">#REF!</definedName>
    <definedName name="ASSEMBLY_HOURS14" localSheetId="1">#REF!</definedName>
    <definedName name="ASSEMBLY_HOURS14">#REF!</definedName>
    <definedName name="ASSEMBLY_HOURS15" localSheetId="12">#REF!</definedName>
    <definedName name="ASSEMBLY_HOURS15" localSheetId="9">#REF!</definedName>
    <definedName name="ASSEMBLY_HOURS15" localSheetId="8">#REF!</definedName>
    <definedName name="ASSEMBLY_HOURS15" localSheetId="2">#REF!</definedName>
    <definedName name="ASSEMBLY_HOURS15" localSheetId="1">#REF!</definedName>
    <definedName name="ASSEMBLY_HOURS15">#REF!</definedName>
    <definedName name="ASSEMBLY_HOURS16" localSheetId="12">#REF!</definedName>
    <definedName name="ASSEMBLY_HOURS16" localSheetId="9">#REF!</definedName>
    <definedName name="ASSEMBLY_HOURS16" localSheetId="8">#REF!</definedName>
    <definedName name="ASSEMBLY_HOURS16" localSheetId="2">#REF!</definedName>
    <definedName name="ASSEMBLY_HOURS16" localSheetId="1">#REF!</definedName>
    <definedName name="ASSEMBLY_HOURS16">#REF!</definedName>
    <definedName name="ASSEMBLY_HOURS17" localSheetId="12">#REF!</definedName>
    <definedName name="ASSEMBLY_HOURS17" localSheetId="9">#REF!</definedName>
    <definedName name="ASSEMBLY_HOURS17" localSheetId="8">#REF!</definedName>
    <definedName name="ASSEMBLY_HOURS17" localSheetId="2">#REF!</definedName>
    <definedName name="ASSEMBLY_HOURS17" localSheetId="1">#REF!</definedName>
    <definedName name="ASSEMBLY_HOURS17">#REF!</definedName>
    <definedName name="ASSEMBLY_HOURS18" localSheetId="14">#REF!</definedName>
    <definedName name="ASSEMBLY_HOURS18" localSheetId="12">#REF!</definedName>
    <definedName name="ASSEMBLY_HOURS18" localSheetId="9">#REF!</definedName>
    <definedName name="ASSEMBLY_HOURS18" localSheetId="8">#REF!</definedName>
    <definedName name="ASSEMBLY_HOURS18" localSheetId="2">#REF!</definedName>
    <definedName name="ASSEMBLY_HOURS18" localSheetId="1">#REF!</definedName>
    <definedName name="ASSEMBLY_HOURS18">#REF!</definedName>
    <definedName name="Assembly_labor_cost" localSheetId="14">#REF!</definedName>
    <definedName name="Assembly_labor_cost" localSheetId="12">#REF!</definedName>
    <definedName name="Assembly_labor_cost" localSheetId="9">#REF!</definedName>
    <definedName name="Assembly_labor_cost" localSheetId="8">#REF!</definedName>
    <definedName name="Assembly_labor_cost" localSheetId="2">#REF!</definedName>
    <definedName name="Assembly_labor_cost" localSheetId="1">#REF!</definedName>
    <definedName name="Assembly_labor_cost">#REF!</definedName>
    <definedName name="assembly_oracle_revision" localSheetId="14">#REF!</definedName>
    <definedName name="assembly_oracle_revision" localSheetId="12">#REF!</definedName>
    <definedName name="assembly_oracle_revision" localSheetId="9">#REF!</definedName>
    <definedName name="assembly_oracle_revision" localSheetId="8">#REF!</definedName>
    <definedName name="assembly_oracle_revision" localSheetId="2">#REF!</definedName>
    <definedName name="assembly_oracle_revision" localSheetId="1">#REF!</definedName>
    <definedName name="assembly_oracle_revision">#REF!</definedName>
    <definedName name="assembly_part_number" localSheetId="14">#REF!</definedName>
    <definedName name="assembly_part_number" localSheetId="12">#REF!</definedName>
    <definedName name="assembly_part_number" localSheetId="9">#REF!</definedName>
    <definedName name="assembly_part_number" localSheetId="8">#REF!</definedName>
    <definedName name="assembly_part_number" localSheetId="2">#REF!</definedName>
    <definedName name="assembly_part_number" localSheetId="1">#REF!</definedName>
    <definedName name="assembly_part_number">#REF!</definedName>
    <definedName name="assembly_setup_cost" localSheetId="14">#REF!</definedName>
    <definedName name="assembly_setup_cost" localSheetId="12">#REF!</definedName>
    <definedName name="assembly_setup_cost" localSheetId="9">#REF!</definedName>
    <definedName name="assembly_setup_cost" localSheetId="8">#REF!</definedName>
    <definedName name="assembly_setup_cost" localSheetId="2">#REF!</definedName>
    <definedName name="assembly_setup_cost" localSheetId="1">#REF!</definedName>
    <definedName name="assembly_setup_cost">#REF!</definedName>
    <definedName name="assembly_weight" localSheetId="14">#REF!</definedName>
    <definedName name="assembly_weight" localSheetId="12">#REF!</definedName>
    <definedName name="assembly_weight" localSheetId="9">#REF!</definedName>
    <definedName name="assembly_weight" localSheetId="8">#REF!</definedName>
    <definedName name="assembly_weight" localSheetId="2">#REF!</definedName>
    <definedName name="assembly_weight" localSheetId="1">#REF!</definedName>
    <definedName name="assembly_weight">#REF!</definedName>
    <definedName name="Assistant_Manager__administration" localSheetId="14">#REF!</definedName>
    <definedName name="Assistant_Manager__administration" localSheetId="12">#REF!</definedName>
    <definedName name="Assistant_Manager__administration" localSheetId="9">#REF!</definedName>
    <definedName name="Assistant_Manager__administration" localSheetId="8">#REF!</definedName>
    <definedName name="Assistant_Manager__administration" localSheetId="2">#REF!</definedName>
    <definedName name="Assistant_Manager__administration" localSheetId="1">#REF!</definedName>
    <definedName name="Assistant_Manager__administration">#REF!</definedName>
    <definedName name="Assistant_manager_annual_cost" localSheetId="14">#REF!</definedName>
    <definedName name="Assistant_manager_annual_cost" localSheetId="12">#REF!</definedName>
    <definedName name="Assistant_manager_annual_cost" localSheetId="9">#REF!</definedName>
    <definedName name="Assistant_manager_annual_cost" localSheetId="8">#REF!</definedName>
    <definedName name="Assistant_manager_annual_cost" localSheetId="2">#REF!</definedName>
    <definedName name="Assistant_manager_annual_cost" localSheetId="1">#REF!</definedName>
    <definedName name="Assistant_manager_annual_cost">#REF!</definedName>
    <definedName name="assy" localSheetId="12">#REF!</definedName>
    <definedName name="assy" localSheetId="9">#REF!</definedName>
    <definedName name="assy" localSheetId="8">#REF!</definedName>
    <definedName name="assy" localSheetId="2">#REF!</definedName>
    <definedName name="assy" localSheetId="1">#REF!</definedName>
    <definedName name="assy">#REF!</definedName>
    <definedName name="ATE__schedule" localSheetId="14">#REF!</definedName>
    <definedName name="ATE__schedule" localSheetId="12">#REF!</definedName>
    <definedName name="ATE__schedule" localSheetId="9">#REF!</definedName>
    <definedName name="ATE__schedule" localSheetId="8">#REF!</definedName>
    <definedName name="ATE__schedule" localSheetId="2">#REF!</definedName>
    <definedName name="ATE__schedule" localSheetId="1">#REF!</definedName>
    <definedName name="ATE__schedule">#REF!</definedName>
    <definedName name="ATE__現狀雙頭式規格書" localSheetId="14">#REF!</definedName>
    <definedName name="ATE__現狀雙頭式規格書" localSheetId="12">#REF!</definedName>
    <definedName name="ATE__現狀雙頭式規格書" localSheetId="9">#REF!</definedName>
    <definedName name="ATE__現狀雙頭式規格書" localSheetId="8">#REF!</definedName>
    <definedName name="ATE__現狀雙頭式規格書" localSheetId="2">#REF!</definedName>
    <definedName name="ATE__現狀雙頭式規格書" localSheetId="1">#REF!</definedName>
    <definedName name="ATE__現狀雙頭式規格書">#REF!</definedName>
    <definedName name="ATE__模組化機種_2層式_規格書" localSheetId="14">#REF!</definedName>
    <definedName name="ATE__模組化機種_2層式_規格書" localSheetId="12">#REF!</definedName>
    <definedName name="ATE__模組化機種_2層式_規格書" localSheetId="9">#REF!</definedName>
    <definedName name="ATE__模組化機種_2層式_規格書" localSheetId="8">#REF!</definedName>
    <definedName name="ATE__模組化機種_2層式_規格書" localSheetId="2">#REF!</definedName>
    <definedName name="ATE__模組化機種_2層式_規格書" localSheetId="1">#REF!</definedName>
    <definedName name="ATE__模組化機種_2層式_規格書">#REF!</definedName>
    <definedName name="ATE2_日程表" localSheetId="14">#REF!</definedName>
    <definedName name="ATE2_日程表" localSheetId="12">#REF!</definedName>
    <definedName name="ATE2_日程表" localSheetId="9">#REF!</definedName>
    <definedName name="ATE2_日程表" localSheetId="8">#REF!</definedName>
    <definedName name="ATE2_日程表" localSheetId="2">#REF!</definedName>
    <definedName name="ATE2_日程表" localSheetId="1">#REF!</definedName>
    <definedName name="ATE2_日程表">#REF!</definedName>
    <definedName name="ATE2設備投資效益分析表" localSheetId="14">#REF!</definedName>
    <definedName name="ATE2設備投資效益分析表" localSheetId="12">#REF!</definedName>
    <definedName name="ATE2設備投資效益分析表" localSheetId="9">#REF!</definedName>
    <definedName name="ATE2設備投資效益分析表" localSheetId="8">#REF!</definedName>
    <definedName name="ATE2設備投資效益分析表" localSheetId="2">#REF!</definedName>
    <definedName name="ATE2設備投資效益分析表" localSheetId="1">#REF!</definedName>
    <definedName name="ATE2設備投資效益分析表">#REF!</definedName>
    <definedName name="atot" localSheetId="14">#REF!</definedName>
    <definedName name="atot" localSheetId="12">#REF!</definedName>
    <definedName name="atot" localSheetId="9">#REF!</definedName>
    <definedName name="atot" localSheetId="8">#REF!</definedName>
    <definedName name="atot" localSheetId="2">#REF!</definedName>
    <definedName name="atot" localSheetId="1">#REF!</definedName>
    <definedName name="atot">#REF!</definedName>
    <definedName name="ATS" localSheetId="14">#REF!</definedName>
    <definedName name="ATS" localSheetId="12">#REF!</definedName>
    <definedName name="ATS" localSheetId="9">#REF!</definedName>
    <definedName name="ATS" localSheetId="8">#REF!</definedName>
    <definedName name="ATS" localSheetId="2">#REF!</definedName>
    <definedName name="ATS" localSheetId="1">#REF!</definedName>
    <definedName name="ATS">#REF!</definedName>
    <definedName name="ATSA" localSheetId="14">#REF!</definedName>
    <definedName name="ATSA" localSheetId="12">#REF!</definedName>
    <definedName name="ATSA" localSheetId="9">#REF!</definedName>
    <definedName name="ATSA" localSheetId="8">#REF!</definedName>
    <definedName name="ATSA" localSheetId="2">#REF!</definedName>
    <definedName name="ATSA" localSheetId="1">#REF!</definedName>
    <definedName name="ATSA">#REF!</definedName>
    <definedName name="atsa1" localSheetId="14">#REF!</definedName>
    <definedName name="atsa1" localSheetId="12">#REF!</definedName>
    <definedName name="atsa1" localSheetId="9">#REF!</definedName>
    <definedName name="atsa1" localSheetId="8">#REF!</definedName>
    <definedName name="atsa1" localSheetId="2">#REF!</definedName>
    <definedName name="atsa1" localSheetId="1">#REF!</definedName>
    <definedName name="atsa1">#REF!</definedName>
    <definedName name="att" localSheetId="21" hidden="1">#REF!</definedName>
    <definedName name="att" localSheetId="14" hidden="1">#REF!</definedName>
    <definedName name="att" localSheetId="10" hidden="1">#REF!</definedName>
    <definedName name="att" localSheetId="11" hidden="1">#REF!</definedName>
    <definedName name="att" localSheetId="3" hidden="1">#REF!</definedName>
    <definedName name="att" localSheetId="4" hidden="1">#REF!</definedName>
    <definedName name="att" localSheetId="12" hidden="1">#REF!</definedName>
    <definedName name="att" localSheetId="9" hidden="1">#REF!</definedName>
    <definedName name="att" localSheetId="8" hidden="1">#REF!</definedName>
    <definedName name="att" localSheetId="2" hidden="1">#REF!</definedName>
    <definedName name="att" localSheetId="1" hidden="1">#REF!</definedName>
    <definedName name="att" localSheetId="22" hidden="1">#REF!</definedName>
    <definedName name="att" hidden="1">#REF!</definedName>
    <definedName name="AU" localSheetId="21" hidden="1">{"'sheet(22) (22)'!$A$64:$K$79"}</definedName>
    <definedName name="AU" localSheetId="14" hidden="1">{"'sheet(22) (22)'!$A$64:$K$79"}</definedName>
    <definedName name="AU" localSheetId="10" hidden="1">{"'sheet(22) (22)'!$A$64:$K$79"}</definedName>
    <definedName name="AU" localSheetId="11" hidden="1">{"'sheet(22) (22)'!$A$64:$K$79"}</definedName>
    <definedName name="AU" localSheetId="3" hidden="1">{"'sheet(22) (22)'!$A$64:$K$79"}</definedName>
    <definedName name="AU" localSheetId="4" hidden="1">{"'sheet(22) (22)'!$A$64:$K$79"}</definedName>
    <definedName name="AU" localSheetId="15" hidden="1">{"'sheet(22) (22)'!$A$64:$K$79"}</definedName>
    <definedName name="AU" localSheetId="12" hidden="1">{"'sheet(22) (22)'!$A$64:$K$79"}</definedName>
    <definedName name="AU" localSheetId="9" hidden="1">{"'sheet(22) (22)'!$A$64:$K$79"}</definedName>
    <definedName name="AU" localSheetId="8" hidden="1">{"'sheet(22) (22)'!$A$64:$K$79"}</definedName>
    <definedName name="AU" localSheetId="2" hidden="1">{"'sheet(22) (22)'!$A$64:$K$79"}</definedName>
    <definedName name="AU" localSheetId="1" hidden="1">{"'sheet(22) (22)'!$A$64:$K$79"}</definedName>
    <definedName name="AU" localSheetId="22" hidden="1">{"'sheet(22) (22)'!$A$64:$K$79"}</definedName>
    <definedName name="AU" hidden="1">{"'sheet(22) (22)'!$A$64:$K$79"}</definedName>
    <definedName name="Aug05_Act" localSheetId="14">#REF!</definedName>
    <definedName name="Aug05_Act" localSheetId="12">#REF!</definedName>
    <definedName name="Aug05_Act" localSheetId="9">#REF!</definedName>
    <definedName name="Aug05_Act" localSheetId="8">#REF!</definedName>
    <definedName name="Aug05_Act" localSheetId="2">#REF!</definedName>
    <definedName name="Aug05_Act" localSheetId="1">#REF!</definedName>
    <definedName name="Aug05_Act">#REF!</definedName>
    <definedName name="AugACT" localSheetId="14">#REF!</definedName>
    <definedName name="AugACT" localSheetId="12">#REF!</definedName>
    <definedName name="AugACT" localSheetId="9">#REF!</definedName>
    <definedName name="AugACT" localSheetId="8">#REF!</definedName>
    <definedName name="AugACT" localSheetId="2">#REF!</definedName>
    <definedName name="AugACT" localSheetId="1">#REF!</definedName>
    <definedName name="AugACT">#REF!</definedName>
    <definedName name="AV" localSheetId="14">#REF!</definedName>
    <definedName name="AV" localSheetId="12">#REF!</definedName>
    <definedName name="AV" localSheetId="9">#REF!</definedName>
    <definedName name="AV" localSheetId="8">#REF!</definedName>
    <definedName name="AV" localSheetId="2">#REF!</definedName>
    <definedName name="AV" localSheetId="1">#REF!</definedName>
    <definedName name="AV">#REF!</definedName>
    <definedName name="Available_hours_per_shift_per_operator" localSheetId="14">#REF!</definedName>
    <definedName name="Available_hours_per_shift_per_operator" localSheetId="12">#REF!</definedName>
    <definedName name="Available_hours_per_shift_per_operator" localSheetId="9">#REF!</definedName>
    <definedName name="Available_hours_per_shift_per_operator" localSheetId="8">#REF!</definedName>
    <definedName name="Available_hours_per_shift_per_operator" localSheetId="2">#REF!</definedName>
    <definedName name="Available_hours_per_shift_per_operator" localSheetId="1">#REF!</definedName>
    <definedName name="Available_hours_per_shift_per_operator">#REF!</definedName>
    <definedName name="Available_hours_shift_per_operator" localSheetId="14">#REF!</definedName>
    <definedName name="Available_hours_shift_per_operator" localSheetId="12">#REF!</definedName>
    <definedName name="Available_hours_shift_per_operator" localSheetId="9">#REF!</definedName>
    <definedName name="Available_hours_shift_per_operator" localSheetId="8">#REF!</definedName>
    <definedName name="Available_hours_shift_per_operator" localSheetId="2">#REF!</definedName>
    <definedName name="Available_hours_shift_per_operator" localSheetId="1">#REF!</definedName>
    <definedName name="Available_hours_shift_per_operator">#REF!</definedName>
    <definedName name="AWAF2" localSheetId="14">#REF!</definedName>
    <definedName name="AWAF2" localSheetId="12">#REF!</definedName>
    <definedName name="AWAF2" localSheetId="9">#REF!</definedName>
    <definedName name="AWAF2" localSheetId="8">#REF!</definedName>
    <definedName name="AWAF2" localSheetId="2">#REF!</definedName>
    <definedName name="AWAF2" localSheetId="1">#REF!</definedName>
    <definedName name="AWAF2">#REF!</definedName>
    <definedName name="AWAFGZ1" localSheetId="14">#REF!</definedName>
    <definedName name="AWAFGZ1" localSheetId="12">#REF!</definedName>
    <definedName name="AWAFGZ1" localSheetId="9">#REF!</definedName>
    <definedName name="AWAFGZ1" localSheetId="8">#REF!</definedName>
    <definedName name="AWAFGZ1" localSheetId="2">#REF!</definedName>
    <definedName name="AWAFGZ1" localSheetId="1">#REF!</definedName>
    <definedName name="AWAFGZ1">#REF!</definedName>
    <definedName name="AWAFGZ2" localSheetId="14">#REF!</definedName>
    <definedName name="AWAFGZ2" localSheetId="12">#REF!</definedName>
    <definedName name="AWAFGZ2" localSheetId="9">#REF!</definedName>
    <definedName name="AWAFGZ2" localSheetId="8">#REF!</definedName>
    <definedName name="AWAFGZ2" localSheetId="2">#REF!</definedName>
    <definedName name="AWAFGZ2" localSheetId="1">#REF!</definedName>
    <definedName name="AWAFGZ2">#REF!</definedName>
    <definedName name="awaw" localSheetId="21">{"'Corrective and Pre'!$A$1:$F$36"}</definedName>
    <definedName name="awaw" localSheetId="14">{"'Corrective and Pre'!$A$1:$F$36"}</definedName>
    <definedName name="awaw" localSheetId="12">{"'Corrective and Pre'!$A$1:$F$36"}</definedName>
    <definedName name="awaw" localSheetId="9">{"'Corrective and Pre'!$A$1:$F$36"}</definedName>
    <definedName name="awaw" localSheetId="8">{"'Corrective and Pre'!$A$1:$F$36"}</definedName>
    <definedName name="awaw" localSheetId="2">{"'Corrective and Pre'!$A$1:$F$36"}</definedName>
    <definedName name="awaw" localSheetId="1">{"'Corrective and Pre'!$A$1:$F$36"}</definedName>
    <definedName name="awaw">{"'Corrective and Pre'!$A$1:$F$36"}</definedName>
    <definedName name="awaw_1" localSheetId="21">{"'Corrective and Pre'!$A$1:$F$36"}</definedName>
    <definedName name="awaw_1" localSheetId="14">{"'Corrective and Pre'!$A$1:$F$36"}</definedName>
    <definedName name="awaw_1" localSheetId="12">{"'Corrective and Pre'!$A$1:$F$36"}</definedName>
    <definedName name="awaw_1" localSheetId="9">{"'Corrective and Pre'!$A$1:$F$36"}</definedName>
    <definedName name="awaw_1" localSheetId="8">{"'Corrective and Pre'!$A$1:$F$36"}</definedName>
    <definedName name="awaw_1" localSheetId="2">{"'Corrective and Pre'!$A$1:$F$36"}</definedName>
    <definedName name="awaw_1" localSheetId="1">{"'Corrective and Pre'!$A$1:$F$36"}</definedName>
    <definedName name="awaw_1">{"'Corrective and Pre'!$A$1:$F$36"}</definedName>
    <definedName name="AWSAGZ" localSheetId="14">#REF!</definedName>
    <definedName name="AWSAGZ" localSheetId="12">#REF!</definedName>
    <definedName name="AWSAGZ" localSheetId="9">#REF!</definedName>
    <definedName name="AWSAGZ" localSheetId="8">#REF!</definedName>
    <definedName name="AWSAGZ" localSheetId="2">#REF!</definedName>
    <definedName name="AWSAGZ" localSheetId="1">#REF!</definedName>
    <definedName name="AWSAGZ">#REF!</definedName>
    <definedName name="AXXCX" localSheetId="14">#REF!</definedName>
    <definedName name="AXXCX" localSheetId="12">#REF!</definedName>
    <definedName name="AXXCX" localSheetId="9">#REF!</definedName>
    <definedName name="AXXCX" localSheetId="8">#REF!</definedName>
    <definedName name="AXXCX" localSheetId="2">#REF!</definedName>
    <definedName name="AXXCX" localSheetId="1">#REF!</definedName>
    <definedName name="AXXCX">#REF!</definedName>
    <definedName name="AZ" localSheetId="14">#REF!</definedName>
    <definedName name="AZ" localSheetId="12">#REF!</definedName>
    <definedName name="AZ" localSheetId="9">#REF!</definedName>
    <definedName name="AZ" localSheetId="8">#REF!</definedName>
    <definedName name="AZ" localSheetId="2">#REF!</definedName>
    <definedName name="AZ" localSheetId="1">#REF!</definedName>
    <definedName name="AZ">#REF!</definedName>
    <definedName name="b" localSheetId="14">#REF!</definedName>
    <definedName name="b" localSheetId="12">#REF!</definedName>
    <definedName name="b" localSheetId="9">#REF!</definedName>
    <definedName name="b" localSheetId="8">#REF!</definedName>
    <definedName name="b" localSheetId="2">#REF!</definedName>
    <definedName name="b" localSheetId="1">#REF!</definedName>
    <definedName name="b">#REF!</definedName>
    <definedName name="b._Tiptop___Assembly_Schedule_Report_By_WO__130__asfr613_P">#N/A</definedName>
    <definedName name="b._Tiptop__NDPS_排程_asfi640_P___F.擷取新工單">#N/A</definedName>
    <definedName name="B.P." localSheetId="14">#REF!</definedName>
    <definedName name="B.P." localSheetId="12">#REF!</definedName>
    <definedName name="B.P." localSheetId="9">#REF!</definedName>
    <definedName name="B.P." localSheetId="8">#REF!</definedName>
    <definedName name="B.P." localSheetId="2">#REF!</definedName>
    <definedName name="B.P." localSheetId="1">#REF!</definedName>
    <definedName name="B.P.">#REF!</definedName>
    <definedName name="b.Tiptop__保稅生產BOM維護作業_abwt400_P">#N/A</definedName>
    <definedName name="B_Actbud" localSheetId="14">#REF!</definedName>
    <definedName name="B_Actbud" localSheetId="12">#REF!</definedName>
    <definedName name="B_Actbud" localSheetId="9">#REF!</definedName>
    <definedName name="B_Actbud" localSheetId="8">#REF!</definedName>
    <definedName name="B_Actbud" localSheetId="2">#REF!</definedName>
    <definedName name="B_Actbud" localSheetId="1">#REF!</definedName>
    <definedName name="B_Actbud">#REF!</definedName>
    <definedName name="B_CostElement" localSheetId="14">#REF!</definedName>
    <definedName name="B_CostElement" localSheetId="12">#REF!</definedName>
    <definedName name="B_CostElement" localSheetId="9">#REF!</definedName>
    <definedName name="B_CostElement" localSheetId="8">#REF!</definedName>
    <definedName name="B_CostElement" localSheetId="2">#REF!</definedName>
    <definedName name="B_CostElement" localSheetId="1">#REF!</definedName>
    <definedName name="B_CostElement">#REF!</definedName>
    <definedName name="B_DoneDate" localSheetId="14">#REF!</definedName>
    <definedName name="B_DoneDate" localSheetId="12">#REF!</definedName>
    <definedName name="B_DoneDate" localSheetId="9">#REF!</definedName>
    <definedName name="B_DoneDate" localSheetId="8">#REF!</definedName>
    <definedName name="B_DoneDate" localSheetId="2">#REF!</definedName>
    <definedName name="B_DoneDate" localSheetId="1">#REF!</definedName>
    <definedName name="B_DoneDate">#REF!</definedName>
    <definedName name="B1.1" localSheetId="14">#REF!</definedName>
    <definedName name="B1.1" localSheetId="12">#REF!</definedName>
    <definedName name="B1.1" localSheetId="9">#REF!</definedName>
    <definedName name="B1.1" localSheetId="8">#REF!</definedName>
    <definedName name="B1.1" localSheetId="2">#REF!</definedName>
    <definedName name="B1.1" localSheetId="1">#REF!</definedName>
    <definedName name="B1.1">#REF!</definedName>
    <definedName name="B11_">#N/A</definedName>
    <definedName name="ba" localSheetId="21" hidden="1">{"whole",#N/A,FALSE,"CS HC";"whole",#N/A,FALSE,"CS_ACTvsBud";"whole",#N/A,FALSE,"CSTrail3mo";"whole",#N/A,FALSE,"CS Cost Per Head ";"whole",#N/A,FALSE,"CS CPH YTD"}</definedName>
    <definedName name="ba" localSheetId="14" hidden="1">{"whole",#N/A,FALSE,"CS HC";"whole",#N/A,FALSE,"CS_ACTvsBud";"whole",#N/A,FALSE,"CSTrail3mo";"whole",#N/A,FALSE,"CS Cost Per Head ";"whole",#N/A,FALSE,"CS CPH YTD"}</definedName>
    <definedName name="ba" localSheetId="10" hidden="1">{"whole",#N/A,FALSE,"CS HC";"whole",#N/A,FALSE,"CS_ACTvsBud";"whole",#N/A,FALSE,"CSTrail3mo";"whole",#N/A,FALSE,"CS Cost Per Head ";"whole",#N/A,FALSE,"CS CPH YTD"}</definedName>
    <definedName name="ba" localSheetId="11" hidden="1">{"whole",#N/A,FALSE,"CS HC";"whole",#N/A,FALSE,"CS_ACTvsBud";"whole",#N/A,FALSE,"CSTrail3mo";"whole",#N/A,FALSE,"CS Cost Per Head ";"whole",#N/A,FALSE,"CS CPH YTD"}</definedName>
    <definedName name="ba" localSheetId="3" hidden="1">{"whole",#N/A,FALSE,"CS HC";"whole",#N/A,FALSE,"CS_ACTvsBud";"whole",#N/A,FALSE,"CSTrail3mo";"whole",#N/A,FALSE,"CS Cost Per Head ";"whole",#N/A,FALSE,"CS CPH YTD"}</definedName>
    <definedName name="ba" localSheetId="4" hidden="1">{"whole",#N/A,FALSE,"CS HC";"whole",#N/A,FALSE,"CS_ACTvsBud";"whole",#N/A,FALSE,"CSTrail3mo";"whole",#N/A,FALSE,"CS Cost Per Head ";"whole",#N/A,FALSE,"CS CPH YTD"}</definedName>
    <definedName name="ba" localSheetId="15" hidden="1">{"whole",#N/A,FALSE,"CS HC";"whole",#N/A,FALSE,"CS_ACTvsBud";"whole",#N/A,FALSE,"CSTrail3mo";"whole",#N/A,FALSE,"CS Cost Per Head ";"whole",#N/A,FALSE,"CS CPH YTD"}</definedName>
    <definedName name="ba" localSheetId="12" hidden="1">{"whole",#N/A,FALSE,"CS HC";"whole",#N/A,FALSE,"CS_ACTvsBud";"whole",#N/A,FALSE,"CSTrail3mo";"whole",#N/A,FALSE,"CS Cost Per Head ";"whole",#N/A,FALSE,"CS CPH YTD"}</definedName>
    <definedName name="ba" localSheetId="9" hidden="1">{"whole",#N/A,FALSE,"CS HC";"whole",#N/A,FALSE,"CS_ACTvsBud";"whole",#N/A,FALSE,"CSTrail3mo";"whole",#N/A,FALSE,"CS Cost Per Head ";"whole",#N/A,FALSE,"CS CPH YTD"}</definedName>
    <definedName name="ba" localSheetId="8" hidden="1">{"whole",#N/A,FALSE,"CS HC";"whole",#N/A,FALSE,"CS_ACTvsBud";"whole",#N/A,FALSE,"CSTrail3mo";"whole",#N/A,FALSE,"CS Cost Per Head ";"whole",#N/A,FALSE,"CS CPH YTD"}</definedName>
    <definedName name="ba" localSheetId="2" hidden="1">{"whole",#N/A,FALSE,"CS HC";"whole",#N/A,FALSE,"CS_ACTvsBud";"whole",#N/A,FALSE,"CSTrail3mo";"whole",#N/A,FALSE,"CS Cost Per Head ";"whole",#N/A,FALSE,"CS CPH YTD"}</definedName>
    <definedName name="ba" localSheetId="1" hidden="1">{"whole",#N/A,FALSE,"CS HC";"whole",#N/A,FALSE,"CS_ACTvsBud";"whole",#N/A,FALSE,"CSTrail3mo";"whole",#N/A,FALSE,"CS Cost Per Head ";"whole",#N/A,FALSE,"CS CPH YTD"}</definedName>
    <definedName name="ba" localSheetId="22" hidden="1">{"whole",#N/A,FALSE,"CS HC";"whole",#N/A,FALSE,"CS_ACTvsBud";"whole",#N/A,FALSE,"CSTrail3mo";"whole",#N/A,FALSE,"CS Cost Per Head ";"whole",#N/A,FALSE,"CS CPH YTD"}</definedName>
    <definedName name="ba" hidden="1">{"whole",#N/A,FALSE,"CS HC";"whole",#N/A,FALSE,"CS_ACTvsBud";"whole",#N/A,FALSE,"CSTrail3mo";"whole",#N/A,FALSE,"CS Cost Per Head ";"whole",#N/A,FALSE,"CS CPH YTD"}</definedName>
    <definedName name="bab" localSheetId="21" hidden="1">{"whole",#N/A,FALSE,"CS FIN Sum For Rox";"whole",#N/A,FALSE,"Gen_Dist_Act_Bud";"whole",#N/A,FALSE,"Gen_Dist_T3months";"whole",#N/A,FALSE,"GD_PerP";"whole",#N/A,FALSE,"CS_DIST_ActvsBud";"whole",#N/A,FALSE,"CS_DIST_SUM_trail3mo"}</definedName>
    <definedName name="bab" localSheetId="14" hidden="1">{"whole",#N/A,FALSE,"CS FIN Sum For Rox";"whole",#N/A,FALSE,"Gen_Dist_Act_Bud";"whole",#N/A,FALSE,"Gen_Dist_T3months";"whole",#N/A,FALSE,"GD_PerP";"whole",#N/A,FALSE,"CS_DIST_ActvsBud";"whole",#N/A,FALSE,"CS_DIST_SUM_trail3mo"}</definedName>
    <definedName name="bab" localSheetId="10" hidden="1">{"whole",#N/A,FALSE,"CS FIN Sum For Rox";"whole",#N/A,FALSE,"Gen_Dist_Act_Bud";"whole",#N/A,FALSE,"Gen_Dist_T3months";"whole",#N/A,FALSE,"GD_PerP";"whole",#N/A,FALSE,"CS_DIST_ActvsBud";"whole",#N/A,FALSE,"CS_DIST_SUM_trail3mo"}</definedName>
    <definedName name="bab" localSheetId="11" hidden="1">{"whole",#N/A,FALSE,"CS FIN Sum For Rox";"whole",#N/A,FALSE,"Gen_Dist_Act_Bud";"whole",#N/A,FALSE,"Gen_Dist_T3months";"whole",#N/A,FALSE,"GD_PerP";"whole",#N/A,FALSE,"CS_DIST_ActvsBud";"whole",#N/A,FALSE,"CS_DIST_SUM_trail3mo"}</definedName>
    <definedName name="bab" localSheetId="3" hidden="1">{"whole",#N/A,FALSE,"CS FIN Sum For Rox";"whole",#N/A,FALSE,"Gen_Dist_Act_Bud";"whole",#N/A,FALSE,"Gen_Dist_T3months";"whole",#N/A,FALSE,"GD_PerP";"whole",#N/A,FALSE,"CS_DIST_ActvsBud";"whole",#N/A,FALSE,"CS_DIST_SUM_trail3mo"}</definedName>
    <definedName name="bab" localSheetId="4" hidden="1">{"whole",#N/A,FALSE,"CS FIN Sum For Rox";"whole",#N/A,FALSE,"Gen_Dist_Act_Bud";"whole",#N/A,FALSE,"Gen_Dist_T3months";"whole",#N/A,FALSE,"GD_PerP";"whole",#N/A,FALSE,"CS_DIST_ActvsBud";"whole",#N/A,FALSE,"CS_DIST_SUM_trail3mo"}</definedName>
    <definedName name="bab" localSheetId="15" hidden="1">{"whole",#N/A,FALSE,"CS FIN Sum For Rox";"whole",#N/A,FALSE,"Gen_Dist_Act_Bud";"whole",#N/A,FALSE,"Gen_Dist_T3months";"whole",#N/A,FALSE,"GD_PerP";"whole",#N/A,FALSE,"CS_DIST_ActvsBud";"whole",#N/A,FALSE,"CS_DIST_SUM_trail3mo"}</definedName>
    <definedName name="bab" localSheetId="12" hidden="1">{"whole",#N/A,FALSE,"CS FIN Sum For Rox";"whole",#N/A,FALSE,"Gen_Dist_Act_Bud";"whole",#N/A,FALSE,"Gen_Dist_T3months";"whole",#N/A,FALSE,"GD_PerP";"whole",#N/A,FALSE,"CS_DIST_ActvsBud";"whole",#N/A,FALSE,"CS_DIST_SUM_trail3mo"}</definedName>
    <definedName name="bab" localSheetId="9" hidden="1">{"whole",#N/A,FALSE,"CS FIN Sum For Rox";"whole",#N/A,FALSE,"Gen_Dist_Act_Bud";"whole",#N/A,FALSE,"Gen_Dist_T3months";"whole",#N/A,FALSE,"GD_PerP";"whole",#N/A,FALSE,"CS_DIST_ActvsBud";"whole",#N/A,FALSE,"CS_DIST_SUM_trail3mo"}</definedName>
    <definedName name="bab" localSheetId="8" hidden="1">{"whole",#N/A,FALSE,"CS FIN Sum For Rox";"whole",#N/A,FALSE,"Gen_Dist_Act_Bud";"whole",#N/A,FALSE,"Gen_Dist_T3months";"whole",#N/A,FALSE,"GD_PerP";"whole",#N/A,FALSE,"CS_DIST_ActvsBud";"whole",#N/A,FALSE,"CS_DIST_SUM_trail3mo"}</definedName>
    <definedName name="bab" localSheetId="2" hidden="1">{"whole",#N/A,FALSE,"CS FIN Sum For Rox";"whole",#N/A,FALSE,"Gen_Dist_Act_Bud";"whole",#N/A,FALSE,"Gen_Dist_T3months";"whole",#N/A,FALSE,"GD_PerP";"whole",#N/A,FALSE,"CS_DIST_ActvsBud";"whole",#N/A,FALSE,"CS_DIST_SUM_trail3mo"}</definedName>
    <definedName name="bab" localSheetId="1" hidden="1">{"whole",#N/A,FALSE,"CS FIN Sum For Rox";"whole",#N/A,FALSE,"Gen_Dist_Act_Bud";"whole",#N/A,FALSE,"Gen_Dist_T3months";"whole",#N/A,FALSE,"GD_PerP";"whole",#N/A,FALSE,"CS_DIST_ActvsBud";"whole",#N/A,FALSE,"CS_DIST_SUM_trail3mo"}</definedName>
    <definedName name="bab" localSheetId="22" hidden="1">{"whole",#N/A,FALSE,"CS FIN Sum For Rox";"whole",#N/A,FALSE,"Gen_Dist_Act_Bud";"whole",#N/A,FALSE,"Gen_Dist_T3months";"whole",#N/A,FALSE,"GD_PerP";"whole",#N/A,FALSE,"CS_DIST_ActvsBud";"whole",#N/A,FALSE,"CS_DIST_SUM_trail3mo"}</definedName>
    <definedName name="bab" hidden="1">{"whole",#N/A,FALSE,"CS FIN Sum For Rox";"whole",#N/A,FALSE,"Gen_Dist_Act_Bud";"whole",#N/A,FALSE,"Gen_Dist_T3months";"whole",#N/A,FALSE,"GD_PerP";"whole",#N/A,FALSE,"CS_DIST_ActvsBud";"whole",#N/A,FALSE,"CS_DIST_SUM_trail3mo"}</definedName>
    <definedName name="baba" localSheetId="21" hidden="1">{"whole",#N/A,FALSE,"6701";"whole",#N/A,FALSE,"6702";"whole",#N/A,FALSE,"7710";"whole",#N/A,FALSE,"7714";"whole",#N/A,FALSE,"7729";"whole",#N/A,FALSE,"7730";"whole",#N/A,FALSE,"7731";"whole",#N/A,FALSE,"7736";"whole",#N/A,FALSE,"7737";"whole",#N/A,FALSE,"7738";"whole",#N/A,FALSE,"7743";"Whole",#N/A,FALSE,"7740";"whole",#N/A,FALSE,"7744";"whole",#N/A,FALSE,"7745"}</definedName>
    <definedName name="baba" localSheetId="14" hidden="1">{"whole",#N/A,FALSE,"6701";"whole",#N/A,FALSE,"6702";"whole",#N/A,FALSE,"7710";"whole",#N/A,FALSE,"7714";"whole",#N/A,FALSE,"7729";"whole",#N/A,FALSE,"7730";"whole",#N/A,FALSE,"7731";"whole",#N/A,FALSE,"7736";"whole",#N/A,FALSE,"7737";"whole",#N/A,FALSE,"7738";"whole",#N/A,FALSE,"7743";"Whole",#N/A,FALSE,"7740";"whole",#N/A,FALSE,"7744";"whole",#N/A,FALSE,"7745"}</definedName>
    <definedName name="baba" localSheetId="10" hidden="1">{"whole",#N/A,FALSE,"6701";"whole",#N/A,FALSE,"6702";"whole",#N/A,FALSE,"7710";"whole",#N/A,FALSE,"7714";"whole",#N/A,FALSE,"7729";"whole",#N/A,FALSE,"7730";"whole",#N/A,FALSE,"7731";"whole",#N/A,FALSE,"7736";"whole",#N/A,FALSE,"7737";"whole",#N/A,FALSE,"7738";"whole",#N/A,FALSE,"7743";"Whole",#N/A,FALSE,"7740";"whole",#N/A,FALSE,"7744";"whole",#N/A,FALSE,"7745"}</definedName>
    <definedName name="baba" localSheetId="11" hidden="1">{"whole",#N/A,FALSE,"6701";"whole",#N/A,FALSE,"6702";"whole",#N/A,FALSE,"7710";"whole",#N/A,FALSE,"7714";"whole",#N/A,FALSE,"7729";"whole",#N/A,FALSE,"7730";"whole",#N/A,FALSE,"7731";"whole",#N/A,FALSE,"7736";"whole",#N/A,FALSE,"7737";"whole",#N/A,FALSE,"7738";"whole",#N/A,FALSE,"7743";"Whole",#N/A,FALSE,"7740";"whole",#N/A,FALSE,"7744";"whole",#N/A,FALSE,"7745"}</definedName>
    <definedName name="baba" localSheetId="3" hidden="1">{"whole",#N/A,FALSE,"6701";"whole",#N/A,FALSE,"6702";"whole",#N/A,FALSE,"7710";"whole",#N/A,FALSE,"7714";"whole",#N/A,FALSE,"7729";"whole",#N/A,FALSE,"7730";"whole",#N/A,FALSE,"7731";"whole",#N/A,FALSE,"7736";"whole",#N/A,FALSE,"7737";"whole",#N/A,FALSE,"7738";"whole",#N/A,FALSE,"7743";"Whole",#N/A,FALSE,"7740";"whole",#N/A,FALSE,"7744";"whole",#N/A,FALSE,"7745"}</definedName>
    <definedName name="baba" localSheetId="4" hidden="1">{"whole",#N/A,FALSE,"6701";"whole",#N/A,FALSE,"6702";"whole",#N/A,FALSE,"7710";"whole",#N/A,FALSE,"7714";"whole",#N/A,FALSE,"7729";"whole",#N/A,FALSE,"7730";"whole",#N/A,FALSE,"7731";"whole",#N/A,FALSE,"7736";"whole",#N/A,FALSE,"7737";"whole",#N/A,FALSE,"7738";"whole",#N/A,FALSE,"7743";"Whole",#N/A,FALSE,"7740";"whole",#N/A,FALSE,"7744";"whole",#N/A,FALSE,"7745"}</definedName>
    <definedName name="baba" localSheetId="15" hidden="1">{"whole",#N/A,FALSE,"6701";"whole",#N/A,FALSE,"6702";"whole",#N/A,FALSE,"7710";"whole",#N/A,FALSE,"7714";"whole",#N/A,FALSE,"7729";"whole",#N/A,FALSE,"7730";"whole",#N/A,FALSE,"7731";"whole",#N/A,FALSE,"7736";"whole",#N/A,FALSE,"7737";"whole",#N/A,FALSE,"7738";"whole",#N/A,FALSE,"7743";"Whole",#N/A,FALSE,"7740";"whole",#N/A,FALSE,"7744";"whole",#N/A,FALSE,"7745"}</definedName>
    <definedName name="baba" localSheetId="12" hidden="1">{"whole",#N/A,FALSE,"6701";"whole",#N/A,FALSE,"6702";"whole",#N/A,FALSE,"7710";"whole",#N/A,FALSE,"7714";"whole",#N/A,FALSE,"7729";"whole",#N/A,FALSE,"7730";"whole",#N/A,FALSE,"7731";"whole",#N/A,FALSE,"7736";"whole",#N/A,FALSE,"7737";"whole",#N/A,FALSE,"7738";"whole",#N/A,FALSE,"7743";"Whole",#N/A,FALSE,"7740";"whole",#N/A,FALSE,"7744";"whole",#N/A,FALSE,"7745"}</definedName>
    <definedName name="baba" localSheetId="9" hidden="1">{"whole",#N/A,FALSE,"6701";"whole",#N/A,FALSE,"6702";"whole",#N/A,FALSE,"7710";"whole",#N/A,FALSE,"7714";"whole",#N/A,FALSE,"7729";"whole",#N/A,FALSE,"7730";"whole",#N/A,FALSE,"7731";"whole",#N/A,FALSE,"7736";"whole",#N/A,FALSE,"7737";"whole",#N/A,FALSE,"7738";"whole",#N/A,FALSE,"7743";"Whole",#N/A,FALSE,"7740";"whole",#N/A,FALSE,"7744";"whole",#N/A,FALSE,"7745"}</definedName>
    <definedName name="baba" localSheetId="8" hidden="1">{"whole",#N/A,FALSE,"6701";"whole",#N/A,FALSE,"6702";"whole",#N/A,FALSE,"7710";"whole",#N/A,FALSE,"7714";"whole",#N/A,FALSE,"7729";"whole",#N/A,FALSE,"7730";"whole",#N/A,FALSE,"7731";"whole",#N/A,FALSE,"7736";"whole",#N/A,FALSE,"7737";"whole",#N/A,FALSE,"7738";"whole",#N/A,FALSE,"7743";"Whole",#N/A,FALSE,"7740";"whole",#N/A,FALSE,"7744";"whole",#N/A,FALSE,"7745"}</definedName>
    <definedName name="baba" localSheetId="2" hidden="1">{"whole",#N/A,FALSE,"6701";"whole",#N/A,FALSE,"6702";"whole",#N/A,FALSE,"7710";"whole",#N/A,FALSE,"7714";"whole",#N/A,FALSE,"7729";"whole",#N/A,FALSE,"7730";"whole",#N/A,FALSE,"7731";"whole",#N/A,FALSE,"7736";"whole",#N/A,FALSE,"7737";"whole",#N/A,FALSE,"7738";"whole",#N/A,FALSE,"7743";"Whole",#N/A,FALSE,"7740";"whole",#N/A,FALSE,"7744";"whole",#N/A,FALSE,"7745"}</definedName>
    <definedName name="baba" localSheetId="1" hidden="1">{"whole",#N/A,FALSE,"6701";"whole",#N/A,FALSE,"6702";"whole",#N/A,FALSE,"7710";"whole",#N/A,FALSE,"7714";"whole",#N/A,FALSE,"7729";"whole",#N/A,FALSE,"7730";"whole",#N/A,FALSE,"7731";"whole",#N/A,FALSE,"7736";"whole",#N/A,FALSE,"7737";"whole",#N/A,FALSE,"7738";"whole",#N/A,FALSE,"7743";"Whole",#N/A,FALSE,"7740";"whole",#N/A,FALSE,"7744";"whole",#N/A,FALSE,"7745"}</definedName>
    <definedName name="baba" localSheetId="22" hidden="1">{"whole",#N/A,FALSE,"6701";"whole",#N/A,FALSE,"6702";"whole",#N/A,FALSE,"7710";"whole",#N/A,FALSE,"7714";"whole",#N/A,FALSE,"7729";"whole",#N/A,FALSE,"7730";"whole",#N/A,FALSE,"7731";"whole",#N/A,FALSE,"7736";"whole",#N/A,FALSE,"7737";"whole",#N/A,FALSE,"7738";"whole",#N/A,FALSE,"7743";"Whole",#N/A,FALSE,"7740";"whole",#N/A,FALSE,"7744";"whole",#N/A,FALSE,"7745"}</definedName>
    <definedName name="baba" hidden="1">{"whole",#N/A,FALSE,"6701";"whole",#N/A,FALSE,"6702";"whole",#N/A,FALSE,"7710";"whole",#N/A,FALSE,"7714";"whole",#N/A,FALSE,"7729";"whole",#N/A,FALSE,"7730";"whole",#N/A,FALSE,"7731";"whole",#N/A,FALSE,"7736";"whole",#N/A,FALSE,"7737";"whole",#N/A,FALSE,"7738";"whole",#N/A,FALSE,"7743";"Whole",#N/A,FALSE,"7740";"whole",#N/A,FALSE,"7744";"whole",#N/A,FALSE,"7745"}</definedName>
    <definedName name="babab" localSheetId="21" hidden="1">{"whole",#N/A,FALSE,"Gen_Dist_Act_Bud";"whole",#N/A,FALSE,"Gen_Dist_T3months";"whole",#N/A,FALSE,"GD_PerP";"whole",#N/A,FALSE,"HR_Dist";"whole",#N/A,FALSE,"CS_DIST_ActvsBud";"whole",#N/A,FALSE,"CS_DIST_SUM_trail3mo";"whole",#N/A,FALSE,"ITG_act_Bud";"whole",#N/A,FALSE,"ITG_T3Mo"}</definedName>
    <definedName name="babab" localSheetId="14" hidden="1">{"whole",#N/A,FALSE,"Gen_Dist_Act_Bud";"whole",#N/A,FALSE,"Gen_Dist_T3months";"whole",#N/A,FALSE,"GD_PerP";"whole",#N/A,FALSE,"HR_Dist";"whole",#N/A,FALSE,"CS_DIST_ActvsBud";"whole",#N/A,FALSE,"CS_DIST_SUM_trail3mo";"whole",#N/A,FALSE,"ITG_act_Bud";"whole",#N/A,FALSE,"ITG_T3Mo"}</definedName>
    <definedName name="babab" localSheetId="10" hidden="1">{"whole",#N/A,FALSE,"Gen_Dist_Act_Bud";"whole",#N/A,FALSE,"Gen_Dist_T3months";"whole",#N/A,FALSE,"GD_PerP";"whole",#N/A,FALSE,"HR_Dist";"whole",#N/A,FALSE,"CS_DIST_ActvsBud";"whole",#N/A,FALSE,"CS_DIST_SUM_trail3mo";"whole",#N/A,FALSE,"ITG_act_Bud";"whole",#N/A,FALSE,"ITG_T3Mo"}</definedName>
    <definedName name="babab" localSheetId="11" hidden="1">{"whole",#N/A,FALSE,"Gen_Dist_Act_Bud";"whole",#N/A,FALSE,"Gen_Dist_T3months";"whole",#N/A,FALSE,"GD_PerP";"whole",#N/A,FALSE,"HR_Dist";"whole",#N/A,FALSE,"CS_DIST_ActvsBud";"whole",#N/A,FALSE,"CS_DIST_SUM_trail3mo";"whole",#N/A,FALSE,"ITG_act_Bud";"whole",#N/A,FALSE,"ITG_T3Mo"}</definedName>
    <definedName name="babab" localSheetId="3" hidden="1">{"whole",#N/A,FALSE,"Gen_Dist_Act_Bud";"whole",#N/A,FALSE,"Gen_Dist_T3months";"whole",#N/A,FALSE,"GD_PerP";"whole",#N/A,FALSE,"HR_Dist";"whole",#N/A,FALSE,"CS_DIST_ActvsBud";"whole",#N/A,FALSE,"CS_DIST_SUM_trail3mo";"whole",#N/A,FALSE,"ITG_act_Bud";"whole",#N/A,FALSE,"ITG_T3Mo"}</definedName>
    <definedName name="babab" localSheetId="4" hidden="1">{"whole",#N/A,FALSE,"Gen_Dist_Act_Bud";"whole",#N/A,FALSE,"Gen_Dist_T3months";"whole",#N/A,FALSE,"GD_PerP";"whole",#N/A,FALSE,"HR_Dist";"whole",#N/A,FALSE,"CS_DIST_ActvsBud";"whole",#N/A,FALSE,"CS_DIST_SUM_trail3mo";"whole",#N/A,FALSE,"ITG_act_Bud";"whole",#N/A,FALSE,"ITG_T3Mo"}</definedName>
    <definedName name="babab" localSheetId="15" hidden="1">{"whole",#N/A,FALSE,"Gen_Dist_Act_Bud";"whole",#N/A,FALSE,"Gen_Dist_T3months";"whole",#N/A,FALSE,"GD_PerP";"whole",#N/A,FALSE,"HR_Dist";"whole",#N/A,FALSE,"CS_DIST_ActvsBud";"whole",#N/A,FALSE,"CS_DIST_SUM_trail3mo";"whole",#N/A,FALSE,"ITG_act_Bud";"whole",#N/A,FALSE,"ITG_T3Mo"}</definedName>
    <definedName name="babab" localSheetId="12" hidden="1">{"whole",#N/A,FALSE,"Gen_Dist_Act_Bud";"whole",#N/A,FALSE,"Gen_Dist_T3months";"whole",#N/A,FALSE,"GD_PerP";"whole",#N/A,FALSE,"HR_Dist";"whole",#N/A,FALSE,"CS_DIST_ActvsBud";"whole",#N/A,FALSE,"CS_DIST_SUM_trail3mo";"whole",#N/A,FALSE,"ITG_act_Bud";"whole",#N/A,FALSE,"ITG_T3Mo"}</definedName>
    <definedName name="babab" localSheetId="9" hidden="1">{"whole",#N/A,FALSE,"Gen_Dist_Act_Bud";"whole",#N/A,FALSE,"Gen_Dist_T3months";"whole",#N/A,FALSE,"GD_PerP";"whole",#N/A,FALSE,"HR_Dist";"whole",#N/A,FALSE,"CS_DIST_ActvsBud";"whole",#N/A,FALSE,"CS_DIST_SUM_trail3mo";"whole",#N/A,FALSE,"ITG_act_Bud";"whole",#N/A,FALSE,"ITG_T3Mo"}</definedName>
    <definedName name="babab" localSheetId="8" hidden="1">{"whole",#N/A,FALSE,"Gen_Dist_Act_Bud";"whole",#N/A,FALSE,"Gen_Dist_T3months";"whole",#N/A,FALSE,"GD_PerP";"whole",#N/A,FALSE,"HR_Dist";"whole",#N/A,FALSE,"CS_DIST_ActvsBud";"whole",#N/A,FALSE,"CS_DIST_SUM_trail3mo";"whole",#N/A,FALSE,"ITG_act_Bud";"whole",#N/A,FALSE,"ITG_T3Mo"}</definedName>
    <definedName name="babab" localSheetId="2" hidden="1">{"whole",#N/A,FALSE,"Gen_Dist_Act_Bud";"whole",#N/A,FALSE,"Gen_Dist_T3months";"whole",#N/A,FALSE,"GD_PerP";"whole",#N/A,FALSE,"HR_Dist";"whole",#N/A,FALSE,"CS_DIST_ActvsBud";"whole",#N/A,FALSE,"CS_DIST_SUM_trail3mo";"whole",#N/A,FALSE,"ITG_act_Bud";"whole",#N/A,FALSE,"ITG_T3Mo"}</definedName>
    <definedName name="babab" localSheetId="1" hidden="1">{"whole",#N/A,FALSE,"Gen_Dist_Act_Bud";"whole",#N/A,FALSE,"Gen_Dist_T3months";"whole",#N/A,FALSE,"GD_PerP";"whole",#N/A,FALSE,"HR_Dist";"whole",#N/A,FALSE,"CS_DIST_ActvsBud";"whole",#N/A,FALSE,"CS_DIST_SUM_trail3mo";"whole",#N/A,FALSE,"ITG_act_Bud";"whole",#N/A,FALSE,"ITG_T3Mo"}</definedName>
    <definedName name="babab" localSheetId="22" hidden="1">{"whole",#N/A,FALSE,"Gen_Dist_Act_Bud";"whole",#N/A,FALSE,"Gen_Dist_T3months";"whole",#N/A,FALSE,"GD_PerP";"whole",#N/A,FALSE,"HR_Dist";"whole",#N/A,FALSE,"CS_DIST_ActvsBud";"whole",#N/A,FALSE,"CS_DIST_SUM_trail3mo";"whole",#N/A,FALSE,"ITG_act_Bud";"whole",#N/A,FALSE,"ITG_T3Mo"}</definedName>
    <definedName name="babab" hidden="1">{"whole",#N/A,FALSE,"Gen_Dist_Act_Bud";"whole",#N/A,FALSE,"Gen_Dist_T3months";"whole",#N/A,FALSE,"GD_PerP";"whole",#N/A,FALSE,"HR_Dist";"whole",#N/A,FALSE,"CS_DIST_ActvsBud";"whole",#N/A,FALSE,"CS_DIST_SUM_trail3mo";"whole",#N/A,FALSE,"ITG_act_Bud";"whole",#N/A,FALSE,"ITG_T3Mo"}</definedName>
    <definedName name="bababa" localSheetId="21" hidden="1">{"whole",#N/A,FALSE,"Gen_Dist_Act_Bud";"whole",#N/A,FALSE,"Gen_Dist_T3months";"whole",#N/A,FALSE,"GD_PerP";"whole",#N/A,FALSE,"HR_Dist";"whole",#N/A,FALSE,"CS_DIST_ActvsBud";"whole",#N/A,FALSE,"CS_DIST_SUM_trail3mo";"whole",#N/A,FALSE,"ITG_act_Bud";"whole",#N/A,FALSE,"ITG_T3Mo"}</definedName>
    <definedName name="bababa" localSheetId="14" hidden="1">{"whole",#N/A,FALSE,"Gen_Dist_Act_Bud";"whole",#N/A,FALSE,"Gen_Dist_T3months";"whole",#N/A,FALSE,"GD_PerP";"whole",#N/A,FALSE,"HR_Dist";"whole",#N/A,FALSE,"CS_DIST_ActvsBud";"whole",#N/A,FALSE,"CS_DIST_SUM_trail3mo";"whole",#N/A,FALSE,"ITG_act_Bud";"whole",#N/A,FALSE,"ITG_T3Mo"}</definedName>
    <definedName name="bababa" localSheetId="10" hidden="1">{"whole",#N/A,FALSE,"Gen_Dist_Act_Bud";"whole",#N/A,FALSE,"Gen_Dist_T3months";"whole",#N/A,FALSE,"GD_PerP";"whole",#N/A,FALSE,"HR_Dist";"whole",#N/A,FALSE,"CS_DIST_ActvsBud";"whole",#N/A,FALSE,"CS_DIST_SUM_trail3mo";"whole",#N/A,FALSE,"ITG_act_Bud";"whole",#N/A,FALSE,"ITG_T3Mo"}</definedName>
    <definedName name="bababa" localSheetId="11" hidden="1">{"whole",#N/A,FALSE,"Gen_Dist_Act_Bud";"whole",#N/A,FALSE,"Gen_Dist_T3months";"whole",#N/A,FALSE,"GD_PerP";"whole",#N/A,FALSE,"HR_Dist";"whole",#N/A,FALSE,"CS_DIST_ActvsBud";"whole",#N/A,FALSE,"CS_DIST_SUM_trail3mo";"whole",#N/A,FALSE,"ITG_act_Bud";"whole",#N/A,FALSE,"ITG_T3Mo"}</definedName>
    <definedName name="bababa" localSheetId="3" hidden="1">{"whole",#N/A,FALSE,"Gen_Dist_Act_Bud";"whole",#N/A,FALSE,"Gen_Dist_T3months";"whole",#N/A,FALSE,"GD_PerP";"whole",#N/A,FALSE,"HR_Dist";"whole",#N/A,FALSE,"CS_DIST_ActvsBud";"whole",#N/A,FALSE,"CS_DIST_SUM_trail3mo";"whole",#N/A,FALSE,"ITG_act_Bud";"whole",#N/A,FALSE,"ITG_T3Mo"}</definedName>
    <definedName name="bababa" localSheetId="4" hidden="1">{"whole",#N/A,FALSE,"Gen_Dist_Act_Bud";"whole",#N/A,FALSE,"Gen_Dist_T3months";"whole",#N/A,FALSE,"GD_PerP";"whole",#N/A,FALSE,"HR_Dist";"whole",#N/A,FALSE,"CS_DIST_ActvsBud";"whole",#N/A,FALSE,"CS_DIST_SUM_trail3mo";"whole",#N/A,FALSE,"ITG_act_Bud";"whole",#N/A,FALSE,"ITG_T3Mo"}</definedName>
    <definedName name="bababa" localSheetId="15" hidden="1">{"whole",#N/A,FALSE,"Gen_Dist_Act_Bud";"whole",#N/A,FALSE,"Gen_Dist_T3months";"whole",#N/A,FALSE,"GD_PerP";"whole",#N/A,FALSE,"HR_Dist";"whole",#N/A,FALSE,"CS_DIST_ActvsBud";"whole",#N/A,FALSE,"CS_DIST_SUM_trail3mo";"whole",#N/A,FALSE,"ITG_act_Bud";"whole",#N/A,FALSE,"ITG_T3Mo"}</definedName>
    <definedName name="bababa" localSheetId="12" hidden="1">{"whole",#N/A,FALSE,"Gen_Dist_Act_Bud";"whole",#N/A,FALSE,"Gen_Dist_T3months";"whole",#N/A,FALSE,"GD_PerP";"whole",#N/A,FALSE,"HR_Dist";"whole",#N/A,FALSE,"CS_DIST_ActvsBud";"whole",#N/A,FALSE,"CS_DIST_SUM_trail3mo";"whole",#N/A,FALSE,"ITG_act_Bud";"whole",#N/A,FALSE,"ITG_T3Mo"}</definedName>
    <definedName name="bababa" localSheetId="9" hidden="1">{"whole",#N/A,FALSE,"Gen_Dist_Act_Bud";"whole",#N/A,FALSE,"Gen_Dist_T3months";"whole",#N/A,FALSE,"GD_PerP";"whole",#N/A,FALSE,"HR_Dist";"whole",#N/A,FALSE,"CS_DIST_ActvsBud";"whole",#N/A,FALSE,"CS_DIST_SUM_trail3mo";"whole",#N/A,FALSE,"ITG_act_Bud";"whole",#N/A,FALSE,"ITG_T3Mo"}</definedName>
    <definedName name="bababa" localSheetId="8" hidden="1">{"whole",#N/A,FALSE,"Gen_Dist_Act_Bud";"whole",#N/A,FALSE,"Gen_Dist_T3months";"whole",#N/A,FALSE,"GD_PerP";"whole",#N/A,FALSE,"HR_Dist";"whole",#N/A,FALSE,"CS_DIST_ActvsBud";"whole",#N/A,FALSE,"CS_DIST_SUM_trail3mo";"whole",#N/A,FALSE,"ITG_act_Bud";"whole",#N/A,FALSE,"ITG_T3Mo"}</definedName>
    <definedName name="bababa" localSheetId="2" hidden="1">{"whole",#N/A,FALSE,"Gen_Dist_Act_Bud";"whole",#N/A,FALSE,"Gen_Dist_T3months";"whole",#N/A,FALSE,"GD_PerP";"whole",#N/A,FALSE,"HR_Dist";"whole",#N/A,FALSE,"CS_DIST_ActvsBud";"whole",#N/A,FALSE,"CS_DIST_SUM_trail3mo";"whole",#N/A,FALSE,"ITG_act_Bud";"whole",#N/A,FALSE,"ITG_T3Mo"}</definedName>
    <definedName name="bababa" localSheetId="1" hidden="1">{"whole",#N/A,FALSE,"Gen_Dist_Act_Bud";"whole",#N/A,FALSE,"Gen_Dist_T3months";"whole",#N/A,FALSE,"GD_PerP";"whole",#N/A,FALSE,"HR_Dist";"whole",#N/A,FALSE,"CS_DIST_ActvsBud";"whole",#N/A,FALSE,"CS_DIST_SUM_trail3mo";"whole",#N/A,FALSE,"ITG_act_Bud";"whole",#N/A,FALSE,"ITG_T3Mo"}</definedName>
    <definedName name="bababa" localSheetId="22" hidden="1">{"whole",#N/A,FALSE,"Gen_Dist_Act_Bud";"whole",#N/A,FALSE,"Gen_Dist_T3months";"whole",#N/A,FALSE,"GD_PerP";"whole",#N/A,FALSE,"HR_Dist";"whole",#N/A,FALSE,"CS_DIST_ActvsBud";"whole",#N/A,FALSE,"CS_DIST_SUM_trail3mo";"whole",#N/A,FALSE,"ITG_act_Bud";"whole",#N/A,FALSE,"ITG_T3Mo"}</definedName>
    <definedName name="bababa" hidden="1">{"whole",#N/A,FALSE,"Gen_Dist_Act_Bud";"whole",#N/A,FALSE,"Gen_Dist_T3months";"whole",#N/A,FALSE,"GD_PerP";"whole",#N/A,FALSE,"HR_Dist";"whole",#N/A,FALSE,"CS_DIST_ActvsBud";"whole",#N/A,FALSE,"CS_DIST_SUM_trail3mo";"whole",#N/A,FALSE,"ITG_act_Bud";"whole",#N/A,FALSE,"ITG_T3Mo"}</definedName>
    <definedName name="bababab" localSheetId="21" hidden="1">{"whole",#N/A,FALSE,"Gen_Dist_Act_Bud";"whole",#N/A,FALSE,"Gen_Dist_T3months";"whole",#N/A,FALSE,"GD_PerP";"whole",#N/A,FALSE,"HR Dist'n"}</definedName>
    <definedName name="bababab" localSheetId="14" hidden="1">{"whole",#N/A,FALSE,"Gen_Dist_Act_Bud";"whole",#N/A,FALSE,"Gen_Dist_T3months";"whole",#N/A,FALSE,"GD_PerP";"whole",#N/A,FALSE,"HR Dist'n"}</definedName>
    <definedName name="bababab" localSheetId="10" hidden="1">{"whole",#N/A,FALSE,"Gen_Dist_Act_Bud";"whole",#N/A,FALSE,"Gen_Dist_T3months";"whole",#N/A,FALSE,"GD_PerP";"whole",#N/A,FALSE,"HR Dist'n"}</definedName>
    <definedName name="bababab" localSheetId="11" hidden="1">{"whole",#N/A,FALSE,"Gen_Dist_Act_Bud";"whole",#N/A,FALSE,"Gen_Dist_T3months";"whole",#N/A,FALSE,"GD_PerP";"whole",#N/A,FALSE,"HR Dist'n"}</definedName>
    <definedName name="bababab" localSheetId="3" hidden="1">{"whole",#N/A,FALSE,"Gen_Dist_Act_Bud";"whole",#N/A,FALSE,"Gen_Dist_T3months";"whole",#N/A,FALSE,"GD_PerP";"whole",#N/A,FALSE,"HR Dist'n"}</definedName>
    <definedName name="bababab" localSheetId="4" hidden="1">{"whole",#N/A,FALSE,"Gen_Dist_Act_Bud";"whole",#N/A,FALSE,"Gen_Dist_T3months";"whole",#N/A,FALSE,"GD_PerP";"whole",#N/A,FALSE,"HR Dist'n"}</definedName>
    <definedName name="bababab" localSheetId="15" hidden="1">{"whole",#N/A,FALSE,"Gen_Dist_Act_Bud";"whole",#N/A,FALSE,"Gen_Dist_T3months";"whole",#N/A,FALSE,"GD_PerP";"whole",#N/A,FALSE,"HR Dist'n"}</definedName>
    <definedName name="bababab" localSheetId="12" hidden="1">{"whole",#N/A,FALSE,"Gen_Dist_Act_Bud";"whole",#N/A,FALSE,"Gen_Dist_T3months";"whole",#N/A,FALSE,"GD_PerP";"whole",#N/A,FALSE,"HR Dist'n"}</definedName>
    <definedName name="bababab" localSheetId="9" hidden="1">{"whole",#N/A,FALSE,"Gen_Dist_Act_Bud";"whole",#N/A,FALSE,"Gen_Dist_T3months";"whole",#N/A,FALSE,"GD_PerP";"whole",#N/A,FALSE,"HR Dist'n"}</definedName>
    <definedName name="bababab" localSheetId="8" hidden="1">{"whole",#N/A,FALSE,"Gen_Dist_Act_Bud";"whole",#N/A,FALSE,"Gen_Dist_T3months";"whole",#N/A,FALSE,"GD_PerP";"whole",#N/A,FALSE,"HR Dist'n"}</definedName>
    <definedName name="bababab" localSheetId="2" hidden="1">{"whole",#N/A,FALSE,"Gen_Dist_Act_Bud";"whole",#N/A,FALSE,"Gen_Dist_T3months";"whole",#N/A,FALSE,"GD_PerP";"whole",#N/A,FALSE,"HR Dist'n"}</definedName>
    <definedName name="bababab" localSheetId="1" hidden="1">{"whole",#N/A,FALSE,"Gen_Dist_Act_Bud";"whole",#N/A,FALSE,"Gen_Dist_T3months";"whole",#N/A,FALSE,"GD_PerP";"whole",#N/A,FALSE,"HR Dist'n"}</definedName>
    <definedName name="bababab" localSheetId="22" hidden="1">{"whole",#N/A,FALSE,"Gen_Dist_Act_Bud";"whole",#N/A,FALSE,"Gen_Dist_T3months";"whole",#N/A,FALSE,"GD_PerP";"whole",#N/A,FALSE,"HR Dist'n"}</definedName>
    <definedName name="bababab" hidden="1">{"whole",#N/A,FALSE,"Gen_Dist_Act_Bud";"whole",#N/A,FALSE,"Gen_Dist_T3months";"whole",#N/A,FALSE,"GD_PerP";"whole",#N/A,FALSE,"HR Dist'n"}</definedName>
    <definedName name="babababa" localSheetId="21" hidden="1">{"whole",#N/A,FALSE,"6701";"whole",#N/A,FALSE,"6702";"whole",#N/A,FALSE,"7710";"whole",#N/A,FALSE,"7714";"whole",#N/A,FALSE,"7729";"whole",#N/A,FALSE,"7730";"whole",#N/A,FALSE,"7731";"whole",#N/A,FALSE,"7736";"whole",#N/A,FALSE,"7737";"whole",#N/A,FALSE,"7738";"whole",#N/A,FALSE,"7743";"Whole",#N/A,FALSE,"7740";"whole",#N/A,FALSE,"7744";"whole",#N/A,FALSE,"7745"}</definedName>
    <definedName name="babababa" localSheetId="14" hidden="1">{"whole",#N/A,FALSE,"6701";"whole",#N/A,FALSE,"6702";"whole",#N/A,FALSE,"7710";"whole",#N/A,FALSE,"7714";"whole",#N/A,FALSE,"7729";"whole",#N/A,FALSE,"7730";"whole",#N/A,FALSE,"7731";"whole",#N/A,FALSE,"7736";"whole",#N/A,FALSE,"7737";"whole",#N/A,FALSE,"7738";"whole",#N/A,FALSE,"7743";"Whole",#N/A,FALSE,"7740";"whole",#N/A,FALSE,"7744";"whole",#N/A,FALSE,"7745"}</definedName>
    <definedName name="babababa" localSheetId="10" hidden="1">{"whole",#N/A,FALSE,"6701";"whole",#N/A,FALSE,"6702";"whole",#N/A,FALSE,"7710";"whole",#N/A,FALSE,"7714";"whole",#N/A,FALSE,"7729";"whole",#N/A,FALSE,"7730";"whole",#N/A,FALSE,"7731";"whole",#N/A,FALSE,"7736";"whole",#N/A,FALSE,"7737";"whole",#N/A,FALSE,"7738";"whole",#N/A,FALSE,"7743";"Whole",#N/A,FALSE,"7740";"whole",#N/A,FALSE,"7744";"whole",#N/A,FALSE,"7745"}</definedName>
    <definedName name="babababa" localSheetId="11" hidden="1">{"whole",#N/A,FALSE,"6701";"whole",#N/A,FALSE,"6702";"whole",#N/A,FALSE,"7710";"whole",#N/A,FALSE,"7714";"whole",#N/A,FALSE,"7729";"whole",#N/A,FALSE,"7730";"whole",#N/A,FALSE,"7731";"whole",#N/A,FALSE,"7736";"whole",#N/A,FALSE,"7737";"whole",#N/A,FALSE,"7738";"whole",#N/A,FALSE,"7743";"Whole",#N/A,FALSE,"7740";"whole",#N/A,FALSE,"7744";"whole",#N/A,FALSE,"7745"}</definedName>
    <definedName name="babababa" localSheetId="3" hidden="1">{"whole",#N/A,FALSE,"6701";"whole",#N/A,FALSE,"6702";"whole",#N/A,FALSE,"7710";"whole",#N/A,FALSE,"7714";"whole",#N/A,FALSE,"7729";"whole",#N/A,FALSE,"7730";"whole",#N/A,FALSE,"7731";"whole",#N/A,FALSE,"7736";"whole",#N/A,FALSE,"7737";"whole",#N/A,FALSE,"7738";"whole",#N/A,FALSE,"7743";"Whole",#N/A,FALSE,"7740";"whole",#N/A,FALSE,"7744";"whole",#N/A,FALSE,"7745"}</definedName>
    <definedName name="babababa" localSheetId="4" hidden="1">{"whole",#N/A,FALSE,"6701";"whole",#N/A,FALSE,"6702";"whole",#N/A,FALSE,"7710";"whole",#N/A,FALSE,"7714";"whole",#N/A,FALSE,"7729";"whole",#N/A,FALSE,"7730";"whole",#N/A,FALSE,"7731";"whole",#N/A,FALSE,"7736";"whole",#N/A,FALSE,"7737";"whole",#N/A,FALSE,"7738";"whole",#N/A,FALSE,"7743";"Whole",#N/A,FALSE,"7740";"whole",#N/A,FALSE,"7744";"whole",#N/A,FALSE,"7745"}</definedName>
    <definedName name="babababa" localSheetId="15" hidden="1">{"whole",#N/A,FALSE,"6701";"whole",#N/A,FALSE,"6702";"whole",#N/A,FALSE,"7710";"whole",#N/A,FALSE,"7714";"whole",#N/A,FALSE,"7729";"whole",#N/A,FALSE,"7730";"whole",#N/A,FALSE,"7731";"whole",#N/A,FALSE,"7736";"whole",#N/A,FALSE,"7737";"whole",#N/A,FALSE,"7738";"whole",#N/A,FALSE,"7743";"Whole",#N/A,FALSE,"7740";"whole",#N/A,FALSE,"7744";"whole",#N/A,FALSE,"7745"}</definedName>
    <definedName name="babababa" localSheetId="12" hidden="1">{"whole",#N/A,FALSE,"6701";"whole",#N/A,FALSE,"6702";"whole",#N/A,FALSE,"7710";"whole",#N/A,FALSE,"7714";"whole",#N/A,FALSE,"7729";"whole",#N/A,FALSE,"7730";"whole",#N/A,FALSE,"7731";"whole",#N/A,FALSE,"7736";"whole",#N/A,FALSE,"7737";"whole",#N/A,FALSE,"7738";"whole",#N/A,FALSE,"7743";"Whole",#N/A,FALSE,"7740";"whole",#N/A,FALSE,"7744";"whole",#N/A,FALSE,"7745"}</definedName>
    <definedName name="babababa" localSheetId="9" hidden="1">{"whole",#N/A,FALSE,"6701";"whole",#N/A,FALSE,"6702";"whole",#N/A,FALSE,"7710";"whole",#N/A,FALSE,"7714";"whole",#N/A,FALSE,"7729";"whole",#N/A,FALSE,"7730";"whole",#N/A,FALSE,"7731";"whole",#N/A,FALSE,"7736";"whole",#N/A,FALSE,"7737";"whole",#N/A,FALSE,"7738";"whole",#N/A,FALSE,"7743";"Whole",#N/A,FALSE,"7740";"whole",#N/A,FALSE,"7744";"whole",#N/A,FALSE,"7745"}</definedName>
    <definedName name="babababa" localSheetId="8" hidden="1">{"whole",#N/A,FALSE,"6701";"whole",#N/A,FALSE,"6702";"whole",#N/A,FALSE,"7710";"whole",#N/A,FALSE,"7714";"whole",#N/A,FALSE,"7729";"whole",#N/A,FALSE,"7730";"whole",#N/A,FALSE,"7731";"whole",#N/A,FALSE,"7736";"whole",#N/A,FALSE,"7737";"whole",#N/A,FALSE,"7738";"whole",#N/A,FALSE,"7743";"Whole",#N/A,FALSE,"7740";"whole",#N/A,FALSE,"7744";"whole",#N/A,FALSE,"7745"}</definedName>
    <definedName name="babababa" localSheetId="2" hidden="1">{"whole",#N/A,FALSE,"6701";"whole",#N/A,FALSE,"6702";"whole",#N/A,FALSE,"7710";"whole",#N/A,FALSE,"7714";"whole",#N/A,FALSE,"7729";"whole",#N/A,FALSE,"7730";"whole",#N/A,FALSE,"7731";"whole",#N/A,FALSE,"7736";"whole",#N/A,FALSE,"7737";"whole",#N/A,FALSE,"7738";"whole",#N/A,FALSE,"7743";"Whole",#N/A,FALSE,"7740";"whole",#N/A,FALSE,"7744";"whole",#N/A,FALSE,"7745"}</definedName>
    <definedName name="babababa" localSheetId="1" hidden="1">{"whole",#N/A,FALSE,"6701";"whole",#N/A,FALSE,"6702";"whole",#N/A,FALSE,"7710";"whole",#N/A,FALSE,"7714";"whole",#N/A,FALSE,"7729";"whole",#N/A,FALSE,"7730";"whole",#N/A,FALSE,"7731";"whole",#N/A,FALSE,"7736";"whole",#N/A,FALSE,"7737";"whole",#N/A,FALSE,"7738";"whole",#N/A,FALSE,"7743";"Whole",#N/A,FALSE,"7740";"whole",#N/A,FALSE,"7744";"whole",#N/A,FALSE,"7745"}</definedName>
    <definedName name="babababa" localSheetId="22" hidden="1">{"whole",#N/A,FALSE,"6701";"whole",#N/A,FALSE,"6702";"whole",#N/A,FALSE,"7710";"whole",#N/A,FALSE,"7714";"whole",#N/A,FALSE,"7729";"whole",#N/A,FALSE,"7730";"whole",#N/A,FALSE,"7731";"whole",#N/A,FALSE,"7736";"whole",#N/A,FALSE,"7737";"whole",#N/A,FALSE,"7738";"whole",#N/A,FALSE,"7743";"Whole",#N/A,FALSE,"7740";"whole",#N/A,FALSE,"7744";"whole",#N/A,FALSE,"7745"}</definedName>
    <definedName name="babababa" hidden="1">{"whole",#N/A,FALSE,"6701";"whole",#N/A,FALSE,"6702";"whole",#N/A,FALSE,"7710";"whole",#N/A,FALSE,"7714";"whole",#N/A,FALSE,"7729";"whole",#N/A,FALSE,"7730";"whole",#N/A,FALSE,"7731";"whole",#N/A,FALSE,"7736";"whole",#N/A,FALSE,"7737";"whole",#N/A,FALSE,"7738";"whole",#N/A,FALSE,"7743";"Whole",#N/A,FALSE,"7740";"whole",#N/A,FALSE,"7744";"whole",#N/A,FALSE,"7745"}</definedName>
    <definedName name="badpns" localSheetId="14">#REF!</definedName>
    <definedName name="badpns" localSheetId="12">#REF!</definedName>
    <definedName name="badpns" localSheetId="9">#REF!</definedName>
    <definedName name="badpns" localSheetId="8">#REF!</definedName>
    <definedName name="badpns" localSheetId="2">#REF!</definedName>
    <definedName name="badpns" localSheetId="1">#REF!</definedName>
    <definedName name="badpns">#REF!</definedName>
    <definedName name="balance_type">1</definedName>
    <definedName name="BALL" localSheetId="14">#REF!</definedName>
    <definedName name="BALL" localSheetId="12">#REF!</definedName>
    <definedName name="BALL" localSheetId="9">#REF!</definedName>
    <definedName name="BALL" localSheetId="8">#REF!</definedName>
    <definedName name="BALL" localSheetId="2">#REF!</definedName>
    <definedName name="BALL" localSheetId="1">#REF!</definedName>
    <definedName name="BALL">#REF!</definedName>
    <definedName name="ball1" localSheetId="14">#REF!</definedName>
    <definedName name="ball1" localSheetId="12">#REF!</definedName>
    <definedName name="ball1" localSheetId="9">#REF!</definedName>
    <definedName name="ball1" localSheetId="8">#REF!</definedName>
    <definedName name="ball1" localSheetId="2">#REF!</definedName>
    <definedName name="ball1" localSheetId="1">#REF!</definedName>
    <definedName name="ball1">#REF!</definedName>
    <definedName name="Band" localSheetId="14">#REF!</definedName>
    <definedName name="Band" localSheetId="12">#REF!</definedName>
    <definedName name="Band" localSheetId="9">#REF!</definedName>
    <definedName name="Band" localSheetId="8">#REF!</definedName>
    <definedName name="Band" localSheetId="2">#REF!</definedName>
    <definedName name="Band" localSheetId="1">#REF!</definedName>
    <definedName name="Band">#REF!</definedName>
    <definedName name="base" localSheetId="14">#REF!</definedName>
    <definedName name="base" localSheetId="12">#REF!</definedName>
    <definedName name="base" localSheetId="9">#REF!</definedName>
    <definedName name="base" localSheetId="8">#REF!</definedName>
    <definedName name="base" localSheetId="2">#REF!</definedName>
    <definedName name="base" localSheetId="1">#REF!</definedName>
    <definedName name="base">#REF!</definedName>
    <definedName name="base_annuellle" localSheetId="14">#REF!</definedName>
    <definedName name="base_annuellle" localSheetId="12">#REF!</definedName>
    <definedName name="base_annuellle" localSheetId="9">#REF!</definedName>
    <definedName name="base_annuellle" localSheetId="8">#REF!</definedName>
    <definedName name="base_annuellle" localSheetId="2">#REF!</definedName>
    <definedName name="base_annuellle" localSheetId="1">#REF!</definedName>
    <definedName name="base_annuellle">#REF!</definedName>
    <definedName name="Base_Business" localSheetId="14">#REF!</definedName>
    <definedName name="Base_Business" localSheetId="12">#REF!</definedName>
    <definedName name="Base_Business" localSheetId="9">#REF!</definedName>
    <definedName name="Base_Business" localSheetId="8">#REF!</definedName>
    <definedName name="Base_Business" localSheetId="2">#REF!</definedName>
    <definedName name="Base_Business" localSheetId="1">#REF!</definedName>
    <definedName name="Base_Business">#REF!</definedName>
    <definedName name="base_unit_현재" localSheetId="21" hidden="1">{#N/A,#N/A,TRUE,"NRE";#N/A,#N/A,TRUE,"Tooling";#N/A,#N/A,TRUE,"Sample";#N/A,#N/A,TRUE,"Fixtures";#N/A,#N/A,TRUE,"Agency";#N/A,#N/A,TRUE,"Personnel"}</definedName>
    <definedName name="base_unit_현재" localSheetId="14" hidden="1">{#N/A,#N/A,TRUE,"NRE";#N/A,#N/A,TRUE,"Tooling";#N/A,#N/A,TRUE,"Sample";#N/A,#N/A,TRUE,"Fixtures";#N/A,#N/A,TRUE,"Agency";#N/A,#N/A,TRUE,"Personnel"}</definedName>
    <definedName name="base_unit_현재" localSheetId="10" hidden="1">{#N/A,#N/A,TRUE,"NRE";#N/A,#N/A,TRUE,"Tooling";#N/A,#N/A,TRUE,"Sample";#N/A,#N/A,TRUE,"Fixtures";#N/A,#N/A,TRUE,"Agency";#N/A,#N/A,TRUE,"Personnel"}</definedName>
    <definedName name="base_unit_현재" localSheetId="11" hidden="1">{#N/A,#N/A,TRUE,"NRE";#N/A,#N/A,TRUE,"Tooling";#N/A,#N/A,TRUE,"Sample";#N/A,#N/A,TRUE,"Fixtures";#N/A,#N/A,TRUE,"Agency";#N/A,#N/A,TRUE,"Personnel"}</definedName>
    <definedName name="base_unit_현재" localSheetId="3" hidden="1">{#N/A,#N/A,TRUE,"NRE";#N/A,#N/A,TRUE,"Tooling";#N/A,#N/A,TRUE,"Sample";#N/A,#N/A,TRUE,"Fixtures";#N/A,#N/A,TRUE,"Agency";#N/A,#N/A,TRUE,"Personnel"}</definedName>
    <definedName name="base_unit_현재" localSheetId="4" hidden="1">{#N/A,#N/A,TRUE,"NRE";#N/A,#N/A,TRUE,"Tooling";#N/A,#N/A,TRUE,"Sample";#N/A,#N/A,TRUE,"Fixtures";#N/A,#N/A,TRUE,"Agency";#N/A,#N/A,TRUE,"Personnel"}</definedName>
    <definedName name="base_unit_현재" localSheetId="15" hidden="1">{#N/A,#N/A,TRUE,"NRE";#N/A,#N/A,TRUE,"Tooling";#N/A,#N/A,TRUE,"Sample";#N/A,#N/A,TRUE,"Fixtures";#N/A,#N/A,TRUE,"Agency";#N/A,#N/A,TRUE,"Personnel"}</definedName>
    <definedName name="base_unit_현재" localSheetId="12" hidden="1">{#N/A,#N/A,TRUE,"NRE";#N/A,#N/A,TRUE,"Tooling";#N/A,#N/A,TRUE,"Sample";#N/A,#N/A,TRUE,"Fixtures";#N/A,#N/A,TRUE,"Agency";#N/A,#N/A,TRUE,"Personnel"}</definedName>
    <definedName name="base_unit_현재" localSheetId="9" hidden="1">{#N/A,#N/A,TRUE,"NRE";#N/A,#N/A,TRUE,"Tooling";#N/A,#N/A,TRUE,"Sample";#N/A,#N/A,TRUE,"Fixtures";#N/A,#N/A,TRUE,"Agency";#N/A,#N/A,TRUE,"Personnel"}</definedName>
    <definedName name="base_unit_현재" localSheetId="8" hidden="1">{#N/A,#N/A,TRUE,"NRE";#N/A,#N/A,TRUE,"Tooling";#N/A,#N/A,TRUE,"Sample";#N/A,#N/A,TRUE,"Fixtures";#N/A,#N/A,TRUE,"Agency";#N/A,#N/A,TRUE,"Personnel"}</definedName>
    <definedName name="base_unit_현재" localSheetId="2" hidden="1">{#N/A,#N/A,TRUE,"NRE";#N/A,#N/A,TRUE,"Tooling";#N/A,#N/A,TRUE,"Sample";#N/A,#N/A,TRUE,"Fixtures";#N/A,#N/A,TRUE,"Agency";#N/A,#N/A,TRUE,"Personnel"}</definedName>
    <definedName name="base_unit_현재" localSheetId="1" hidden="1">{#N/A,#N/A,TRUE,"NRE";#N/A,#N/A,TRUE,"Tooling";#N/A,#N/A,TRUE,"Sample";#N/A,#N/A,TRUE,"Fixtures";#N/A,#N/A,TRUE,"Agency";#N/A,#N/A,TRUE,"Personnel"}</definedName>
    <definedName name="base_unit_현재" localSheetId="22" hidden="1">{#N/A,#N/A,TRUE,"NRE";#N/A,#N/A,TRUE,"Tooling";#N/A,#N/A,TRUE,"Sample";#N/A,#N/A,TRUE,"Fixtures";#N/A,#N/A,TRUE,"Agency";#N/A,#N/A,TRUE,"Personnel"}</definedName>
    <definedName name="base_unit_현재" hidden="1">{#N/A,#N/A,TRUE,"NRE";#N/A,#N/A,TRUE,"Tooling";#N/A,#N/A,TRUE,"Sample";#N/A,#N/A,TRUE,"Fixtures";#N/A,#N/A,TRUE,"Agency";#N/A,#N/A,TRUE,"Personnel"}</definedName>
    <definedName name="base5" localSheetId="12">#REF!</definedName>
    <definedName name="base5" localSheetId="9">#REF!</definedName>
    <definedName name="base5" localSheetId="8">#REF!</definedName>
    <definedName name="base5" localSheetId="2">#REF!</definedName>
    <definedName name="base5" localSheetId="1">#REF!</definedName>
    <definedName name="base5">#REF!</definedName>
    <definedName name="basic_bom" localSheetId="14">#REF!</definedName>
    <definedName name="basic_bom" localSheetId="12">#REF!</definedName>
    <definedName name="basic_bom" localSheetId="9">#REF!</definedName>
    <definedName name="basic_bom" localSheetId="8">#REF!</definedName>
    <definedName name="basic_bom" localSheetId="2">#REF!</definedName>
    <definedName name="basic_bom" localSheetId="1">#REF!</definedName>
    <definedName name="basic_bom">#REF!</definedName>
    <definedName name="basic_bom._" localSheetId="14">#REF!</definedName>
    <definedName name="basic_bom._" localSheetId="12">#REF!</definedName>
    <definedName name="basic_bom._" localSheetId="9">#REF!</definedName>
    <definedName name="basic_bom._" localSheetId="8">#REF!</definedName>
    <definedName name="basic_bom._" localSheetId="2">#REF!</definedName>
    <definedName name="basic_bom._" localSheetId="1">#REF!</definedName>
    <definedName name="basic_bom._">#REF!</definedName>
    <definedName name="basic_bom.ALID" localSheetId="14">#REF!</definedName>
    <definedName name="basic_bom.ALID" localSheetId="12">#REF!</definedName>
    <definedName name="basic_bom.ALID" localSheetId="9">#REF!</definedName>
    <definedName name="basic_bom.ALID" localSheetId="8">#REF!</definedName>
    <definedName name="basic_bom.ALID" localSheetId="2">#REF!</definedName>
    <definedName name="basic_bom.ALID" localSheetId="1">#REF!</definedName>
    <definedName name="basic_bom.ALID">#REF!</definedName>
    <definedName name="basic_bom.AR1_DATE" localSheetId="14">#REF!</definedName>
    <definedName name="basic_bom.AR1_DATE" localSheetId="12">#REF!</definedName>
    <definedName name="basic_bom.AR1_DATE" localSheetId="9">#REF!</definedName>
    <definedName name="basic_bom.AR1_DATE" localSheetId="8">#REF!</definedName>
    <definedName name="basic_bom.AR1_DATE" localSheetId="2">#REF!</definedName>
    <definedName name="basic_bom.AR1_DATE" localSheetId="1">#REF!</definedName>
    <definedName name="basic_bom.AR1_DATE">#REF!</definedName>
    <definedName name="basic_bom.AR1_DATE_INT" localSheetId="14">#REF!</definedName>
    <definedName name="basic_bom.AR1_DATE_INT" localSheetId="12">#REF!</definedName>
    <definedName name="basic_bom.AR1_DATE_INT" localSheetId="9">#REF!</definedName>
    <definedName name="basic_bom.AR1_DATE_INT" localSheetId="8">#REF!</definedName>
    <definedName name="basic_bom.AR1_DATE_INT" localSheetId="2">#REF!</definedName>
    <definedName name="basic_bom.AR1_DATE_INT" localSheetId="1">#REF!</definedName>
    <definedName name="basic_bom.AR1_DATE_INT">#REF!</definedName>
    <definedName name="basic_bom.AR1_GROUP" localSheetId="14">#REF!</definedName>
    <definedName name="basic_bom.AR1_GROUP" localSheetId="12">#REF!</definedName>
    <definedName name="basic_bom.AR1_GROUP" localSheetId="9">#REF!</definedName>
    <definedName name="basic_bom.AR1_GROUP" localSheetId="8">#REF!</definedName>
    <definedName name="basic_bom.AR1_GROUP" localSheetId="2">#REF!</definedName>
    <definedName name="basic_bom.AR1_GROUP" localSheetId="1">#REF!</definedName>
    <definedName name="basic_bom.AR1_GROUP">#REF!</definedName>
    <definedName name="basic_bom.AR1_NAME" localSheetId="14">#REF!</definedName>
    <definedName name="basic_bom.AR1_NAME" localSheetId="12">#REF!</definedName>
    <definedName name="basic_bom.AR1_NAME" localSheetId="9">#REF!</definedName>
    <definedName name="basic_bom.AR1_NAME" localSheetId="8">#REF!</definedName>
    <definedName name="basic_bom.AR1_NAME" localSheetId="2">#REF!</definedName>
    <definedName name="basic_bom.AR1_NAME" localSheetId="1">#REF!</definedName>
    <definedName name="basic_bom.AR1_NAME">#REF!</definedName>
    <definedName name="basic_bom.AR1_NOTIFY" localSheetId="14">#REF!</definedName>
    <definedName name="basic_bom.AR1_NOTIFY" localSheetId="12">#REF!</definedName>
    <definedName name="basic_bom.AR1_NOTIFY" localSheetId="9">#REF!</definedName>
    <definedName name="basic_bom.AR1_NOTIFY" localSheetId="8">#REF!</definedName>
    <definedName name="basic_bom.AR1_NOTIFY" localSheetId="2">#REF!</definedName>
    <definedName name="basic_bom.AR1_NOTIFY" localSheetId="1">#REF!</definedName>
    <definedName name="basic_bom.AR1_NOTIFY">#REF!</definedName>
    <definedName name="basic_bom.AR1_SWITCH" localSheetId="14">#REF!</definedName>
    <definedName name="basic_bom.AR1_SWITCH" localSheetId="12">#REF!</definedName>
    <definedName name="basic_bom.AR1_SWITCH" localSheetId="9">#REF!</definedName>
    <definedName name="basic_bom.AR1_SWITCH" localSheetId="8">#REF!</definedName>
    <definedName name="basic_bom.AR1_SWITCH" localSheetId="2">#REF!</definedName>
    <definedName name="basic_bom.AR1_SWITCH" localSheetId="1">#REF!</definedName>
    <definedName name="basic_bom.AR1_SWITCH">#REF!</definedName>
    <definedName name="basic_bom.AR2_DATE" localSheetId="14">#REF!</definedName>
    <definedName name="basic_bom.AR2_DATE" localSheetId="12">#REF!</definedName>
    <definedName name="basic_bom.AR2_DATE" localSheetId="9">#REF!</definedName>
    <definedName name="basic_bom.AR2_DATE" localSheetId="8">#REF!</definedName>
    <definedName name="basic_bom.AR2_DATE" localSheetId="2">#REF!</definedName>
    <definedName name="basic_bom.AR2_DATE" localSheetId="1">#REF!</definedName>
    <definedName name="basic_bom.AR2_DATE">#REF!</definedName>
    <definedName name="basic_bom.AR2_DATE_INT" localSheetId="14">#REF!</definedName>
    <definedName name="basic_bom.AR2_DATE_INT" localSheetId="12">#REF!</definedName>
    <definedName name="basic_bom.AR2_DATE_INT" localSheetId="9">#REF!</definedName>
    <definedName name="basic_bom.AR2_DATE_INT" localSheetId="8">#REF!</definedName>
    <definedName name="basic_bom.AR2_DATE_INT" localSheetId="2">#REF!</definedName>
    <definedName name="basic_bom.AR2_DATE_INT" localSheetId="1">#REF!</definedName>
    <definedName name="basic_bom.AR2_DATE_INT">#REF!</definedName>
    <definedName name="basic_bom.AR2_GROUP" localSheetId="14">#REF!</definedName>
    <definedName name="basic_bom.AR2_GROUP" localSheetId="12">#REF!</definedName>
    <definedName name="basic_bom.AR2_GROUP" localSheetId="9">#REF!</definedName>
    <definedName name="basic_bom.AR2_GROUP" localSheetId="8">#REF!</definedName>
    <definedName name="basic_bom.AR2_GROUP" localSheetId="2">#REF!</definedName>
    <definedName name="basic_bom.AR2_GROUP" localSheetId="1">#REF!</definedName>
    <definedName name="basic_bom.AR2_GROUP">#REF!</definedName>
    <definedName name="basic_bom.AR2_NAME" localSheetId="14">#REF!</definedName>
    <definedName name="basic_bom.AR2_NAME" localSheetId="12">#REF!</definedName>
    <definedName name="basic_bom.AR2_NAME" localSheetId="9">#REF!</definedName>
    <definedName name="basic_bom.AR2_NAME" localSheetId="8">#REF!</definedName>
    <definedName name="basic_bom.AR2_NAME" localSheetId="2">#REF!</definedName>
    <definedName name="basic_bom.AR2_NAME" localSheetId="1">#REF!</definedName>
    <definedName name="basic_bom.AR2_NAME">#REF!</definedName>
    <definedName name="basic_bom.AR2_NOTIFY" localSheetId="14">#REF!</definedName>
    <definedName name="basic_bom.AR2_NOTIFY" localSheetId="12">#REF!</definedName>
    <definedName name="basic_bom.AR2_NOTIFY" localSheetId="9">#REF!</definedName>
    <definedName name="basic_bom.AR2_NOTIFY" localSheetId="8">#REF!</definedName>
    <definedName name="basic_bom.AR2_NOTIFY" localSheetId="2">#REF!</definedName>
    <definedName name="basic_bom.AR2_NOTIFY" localSheetId="1">#REF!</definedName>
    <definedName name="basic_bom.AR2_NOTIFY">#REF!</definedName>
    <definedName name="basic_bom.AR2_SWITCH" localSheetId="14">#REF!</definedName>
    <definedName name="basic_bom.AR2_SWITCH" localSheetId="12">#REF!</definedName>
    <definedName name="basic_bom.AR2_SWITCH" localSheetId="9">#REF!</definedName>
    <definedName name="basic_bom.AR2_SWITCH" localSheetId="8">#REF!</definedName>
    <definedName name="basic_bom.AR2_SWITCH" localSheetId="2">#REF!</definedName>
    <definedName name="basic_bom.AR2_SWITCH" localSheetId="1">#REF!</definedName>
    <definedName name="basic_bom.AR2_SWITCH">#REF!</definedName>
    <definedName name="basic_bom.AR3_DATE" localSheetId="14">#REF!</definedName>
    <definedName name="basic_bom.AR3_DATE" localSheetId="12">#REF!</definedName>
    <definedName name="basic_bom.AR3_DATE" localSheetId="9">#REF!</definedName>
    <definedName name="basic_bom.AR3_DATE" localSheetId="8">#REF!</definedName>
    <definedName name="basic_bom.AR3_DATE" localSheetId="2">#REF!</definedName>
    <definedName name="basic_bom.AR3_DATE" localSheetId="1">#REF!</definedName>
    <definedName name="basic_bom.AR3_DATE">#REF!</definedName>
    <definedName name="basic_bom.AR3_DATE_INT" localSheetId="14">#REF!</definedName>
    <definedName name="basic_bom.AR3_DATE_INT" localSheetId="12">#REF!</definedName>
    <definedName name="basic_bom.AR3_DATE_INT" localSheetId="9">#REF!</definedName>
    <definedName name="basic_bom.AR3_DATE_INT" localSheetId="8">#REF!</definedName>
    <definedName name="basic_bom.AR3_DATE_INT" localSheetId="2">#REF!</definedName>
    <definedName name="basic_bom.AR3_DATE_INT" localSheetId="1">#REF!</definedName>
    <definedName name="basic_bom.AR3_DATE_INT">#REF!</definedName>
    <definedName name="basic_bom.AR3_GROUP" localSheetId="14">#REF!</definedName>
    <definedName name="basic_bom.AR3_GROUP" localSheetId="12">#REF!</definedName>
    <definedName name="basic_bom.AR3_GROUP" localSheetId="9">#REF!</definedName>
    <definedName name="basic_bom.AR3_GROUP" localSheetId="8">#REF!</definedName>
    <definedName name="basic_bom.AR3_GROUP" localSheetId="2">#REF!</definedName>
    <definedName name="basic_bom.AR3_GROUP" localSheetId="1">#REF!</definedName>
    <definedName name="basic_bom.AR3_GROUP">#REF!</definedName>
    <definedName name="basic_bom.AR3_NAME" localSheetId="14">#REF!</definedName>
    <definedName name="basic_bom.AR3_NAME" localSheetId="12">#REF!</definedName>
    <definedName name="basic_bom.AR3_NAME" localSheetId="9">#REF!</definedName>
    <definedName name="basic_bom.AR3_NAME" localSheetId="8">#REF!</definedName>
    <definedName name="basic_bom.AR3_NAME" localSheetId="2">#REF!</definedName>
    <definedName name="basic_bom.AR3_NAME" localSheetId="1">#REF!</definedName>
    <definedName name="basic_bom.AR3_NAME">#REF!</definedName>
    <definedName name="basic_bom.AR3_NOTIFY" localSheetId="14">#REF!</definedName>
    <definedName name="basic_bom.AR3_NOTIFY" localSheetId="12">#REF!</definedName>
    <definedName name="basic_bom.AR3_NOTIFY" localSheetId="9">#REF!</definedName>
    <definedName name="basic_bom.AR3_NOTIFY" localSheetId="8">#REF!</definedName>
    <definedName name="basic_bom.AR3_NOTIFY" localSheetId="2">#REF!</definedName>
    <definedName name="basic_bom.AR3_NOTIFY" localSheetId="1">#REF!</definedName>
    <definedName name="basic_bom.AR3_NOTIFY">#REF!</definedName>
    <definedName name="basic_bom.AR3_SWITCH" localSheetId="14">#REF!</definedName>
    <definedName name="basic_bom.AR3_SWITCH" localSheetId="12">#REF!</definedName>
    <definedName name="basic_bom.AR3_SWITCH" localSheetId="9">#REF!</definedName>
    <definedName name="basic_bom.AR3_SWITCH" localSheetId="8">#REF!</definedName>
    <definedName name="basic_bom.AR3_SWITCH" localSheetId="2">#REF!</definedName>
    <definedName name="basic_bom.AR3_SWITCH" localSheetId="1">#REF!</definedName>
    <definedName name="basic_bom.AR3_SWITCH">#REF!</definedName>
    <definedName name="basic_bom.AR4_DATE" localSheetId="14">#REF!</definedName>
    <definedName name="basic_bom.AR4_DATE" localSheetId="12">#REF!</definedName>
    <definedName name="basic_bom.AR4_DATE" localSheetId="9">#REF!</definedName>
    <definedName name="basic_bom.AR4_DATE" localSheetId="8">#REF!</definedName>
    <definedName name="basic_bom.AR4_DATE" localSheetId="2">#REF!</definedName>
    <definedName name="basic_bom.AR4_DATE" localSheetId="1">#REF!</definedName>
    <definedName name="basic_bom.AR4_DATE">#REF!</definedName>
    <definedName name="basic_bom.AR4_DATE_INT" localSheetId="14">#REF!</definedName>
    <definedName name="basic_bom.AR4_DATE_INT" localSheetId="12">#REF!</definedName>
    <definedName name="basic_bom.AR4_DATE_INT" localSheetId="9">#REF!</definedName>
    <definedName name="basic_bom.AR4_DATE_INT" localSheetId="8">#REF!</definedName>
    <definedName name="basic_bom.AR4_DATE_INT" localSheetId="2">#REF!</definedName>
    <definedName name="basic_bom.AR4_DATE_INT" localSheetId="1">#REF!</definedName>
    <definedName name="basic_bom.AR4_DATE_INT">#REF!</definedName>
    <definedName name="basic_bom.AR4_GROUP" localSheetId="14">#REF!</definedName>
    <definedName name="basic_bom.AR4_GROUP" localSheetId="12">#REF!</definedName>
    <definedName name="basic_bom.AR4_GROUP" localSheetId="9">#REF!</definedName>
    <definedName name="basic_bom.AR4_GROUP" localSheetId="8">#REF!</definedName>
    <definedName name="basic_bom.AR4_GROUP" localSheetId="2">#REF!</definedName>
    <definedName name="basic_bom.AR4_GROUP" localSheetId="1">#REF!</definedName>
    <definedName name="basic_bom.AR4_GROUP">#REF!</definedName>
    <definedName name="basic_bom.AR4_NAME" localSheetId="14">#REF!</definedName>
    <definedName name="basic_bom.AR4_NAME" localSheetId="12">#REF!</definedName>
    <definedName name="basic_bom.AR4_NAME" localSheetId="9">#REF!</definedName>
    <definedName name="basic_bom.AR4_NAME" localSheetId="8">#REF!</definedName>
    <definedName name="basic_bom.AR4_NAME" localSheetId="2">#REF!</definedName>
    <definedName name="basic_bom.AR4_NAME" localSheetId="1">#REF!</definedName>
    <definedName name="basic_bom.AR4_NAME">#REF!</definedName>
    <definedName name="basic_bom.AR4_NOTIFY" localSheetId="14">#REF!</definedName>
    <definedName name="basic_bom.AR4_NOTIFY" localSheetId="12">#REF!</definedName>
    <definedName name="basic_bom.AR4_NOTIFY" localSheetId="9">#REF!</definedName>
    <definedName name="basic_bom.AR4_NOTIFY" localSheetId="8">#REF!</definedName>
    <definedName name="basic_bom.AR4_NOTIFY" localSheetId="2">#REF!</definedName>
    <definedName name="basic_bom.AR4_NOTIFY" localSheetId="1">#REF!</definedName>
    <definedName name="basic_bom.AR4_NOTIFY">#REF!</definedName>
    <definedName name="basic_bom.AR4_SWITCH" localSheetId="14">#REF!</definedName>
    <definedName name="basic_bom.AR4_SWITCH" localSheetId="12">#REF!</definedName>
    <definedName name="basic_bom.AR4_SWITCH" localSheetId="9">#REF!</definedName>
    <definedName name="basic_bom.AR4_SWITCH" localSheetId="8">#REF!</definedName>
    <definedName name="basic_bom.AR4_SWITCH" localSheetId="2">#REF!</definedName>
    <definedName name="basic_bom.AR4_SWITCH" localSheetId="1">#REF!</definedName>
    <definedName name="basic_bom.AR4_SWITCH">#REF!</definedName>
    <definedName name="basic_bom.AR5_DATE" localSheetId="14">#REF!</definedName>
    <definedName name="basic_bom.AR5_DATE" localSheetId="12">#REF!</definedName>
    <definedName name="basic_bom.AR5_DATE" localSheetId="9">#REF!</definedName>
    <definedName name="basic_bom.AR5_DATE" localSheetId="8">#REF!</definedName>
    <definedName name="basic_bom.AR5_DATE" localSheetId="2">#REF!</definedName>
    <definedName name="basic_bom.AR5_DATE" localSheetId="1">#REF!</definedName>
    <definedName name="basic_bom.AR5_DATE">#REF!</definedName>
    <definedName name="basic_bom.AR5_DATE_INT" localSheetId="14">#REF!</definedName>
    <definedName name="basic_bom.AR5_DATE_INT" localSheetId="12">#REF!</definedName>
    <definedName name="basic_bom.AR5_DATE_INT" localSheetId="9">#REF!</definedName>
    <definedName name="basic_bom.AR5_DATE_INT" localSheetId="8">#REF!</definedName>
    <definedName name="basic_bom.AR5_DATE_INT" localSheetId="2">#REF!</definedName>
    <definedName name="basic_bom.AR5_DATE_INT" localSheetId="1">#REF!</definedName>
    <definedName name="basic_bom.AR5_DATE_INT">#REF!</definedName>
    <definedName name="basic_bom.AR5_GROUP" localSheetId="14">#REF!</definedName>
    <definedName name="basic_bom.AR5_GROUP" localSheetId="12">#REF!</definedName>
    <definedName name="basic_bom.AR5_GROUP" localSheetId="9">#REF!</definedName>
    <definedName name="basic_bom.AR5_GROUP" localSheetId="8">#REF!</definedName>
    <definedName name="basic_bom.AR5_GROUP" localSheetId="2">#REF!</definedName>
    <definedName name="basic_bom.AR5_GROUP" localSheetId="1">#REF!</definedName>
    <definedName name="basic_bom.AR5_GROUP">#REF!</definedName>
    <definedName name="basic_bom.AR5_NAME" localSheetId="14">#REF!</definedName>
    <definedName name="basic_bom.AR5_NAME" localSheetId="12">#REF!</definedName>
    <definedName name="basic_bom.AR5_NAME" localSheetId="9">#REF!</definedName>
    <definedName name="basic_bom.AR5_NAME" localSheetId="8">#REF!</definedName>
    <definedName name="basic_bom.AR5_NAME" localSheetId="2">#REF!</definedName>
    <definedName name="basic_bom.AR5_NAME" localSheetId="1">#REF!</definedName>
    <definedName name="basic_bom.AR5_NAME">#REF!</definedName>
    <definedName name="basic_bom.AR5_NOTIFY" localSheetId="14">#REF!</definedName>
    <definedName name="basic_bom.AR5_NOTIFY" localSheetId="12">#REF!</definedName>
    <definedName name="basic_bom.AR5_NOTIFY" localSheetId="9">#REF!</definedName>
    <definedName name="basic_bom.AR5_NOTIFY" localSheetId="8">#REF!</definedName>
    <definedName name="basic_bom.AR5_NOTIFY" localSheetId="2">#REF!</definedName>
    <definedName name="basic_bom.AR5_NOTIFY" localSheetId="1">#REF!</definedName>
    <definedName name="basic_bom.AR5_NOTIFY">#REF!</definedName>
    <definedName name="basic_bom.AR5_SWITCH" localSheetId="14">#REF!</definedName>
    <definedName name="basic_bom.AR5_SWITCH" localSheetId="12">#REF!</definedName>
    <definedName name="basic_bom.AR5_SWITCH" localSheetId="9">#REF!</definedName>
    <definedName name="basic_bom.AR5_SWITCH" localSheetId="8">#REF!</definedName>
    <definedName name="basic_bom.AR5_SWITCH" localSheetId="2">#REF!</definedName>
    <definedName name="basic_bom.AR5_SWITCH" localSheetId="1">#REF!</definedName>
    <definedName name="basic_bom.AR5_SWITCH">#REF!</definedName>
    <definedName name="basic_bom.AUTHOR_DATE" localSheetId="14">#REF!</definedName>
    <definedName name="basic_bom.AUTHOR_DATE" localSheetId="12">#REF!</definedName>
    <definedName name="basic_bom.AUTHOR_DATE" localSheetId="9">#REF!</definedName>
    <definedName name="basic_bom.AUTHOR_DATE" localSheetId="8">#REF!</definedName>
    <definedName name="basic_bom.AUTHOR_DATE" localSheetId="2">#REF!</definedName>
    <definedName name="basic_bom.AUTHOR_DATE" localSheetId="1">#REF!</definedName>
    <definedName name="basic_bom.AUTHOR_DATE">#REF!</definedName>
    <definedName name="basic_bom.AUTHOR_DATE_INT" localSheetId="14">#REF!</definedName>
    <definedName name="basic_bom.AUTHOR_DATE_INT" localSheetId="12">#REF!</definedName>
    <definedName name="basic_bom.AUTHOR_DATE_INT" localSheetId="9">#REF!</definedName>
    <definedName name="basic_bom.AUTHOR_DATE_INT" localSheetId="8">#REF!</definedName>
    <definedName name="basic_bom.AUTHOR_DATE_INT" localSheetId="2">#REF!</definedName>
    <definedName name="basic_bom.AUTHOR_DATE_INT" localSheetId="1">#REF!</definedName>
    <definedName name="basic_bom.AUTHOR_DATE_INT">#REF!</definedName>
    <definedName name="basic_bom.AUTHOR_NAME" localSheetId="14">#REF!</definedName>
    <definedName name="basic_bom.AUTHOR_NAME" localSheetId="12">#REF!</definedName>
    <definedName name="basic_bom.AUTHOR_NAME" localSheetId="9">#REF!</definedName>
    <definedName name="basic_bom.AUTHOR_NAME" localSheetId="8">#REF!</definedName>
    <definedName name="basic_bom.AUTHOR_NAME" localSheetId="2">#REF!</definedName>
    <definedName name="basic_bom.AUTHOR_NAME" localSheetId="1">#REF!</definedName>
    <definedName name="basic_bom.AUTHOR_NAME">#REF!</definedName>
    <definedName name="basic_bom.BLANK" localSheetId="14">#REF!</definedName>
    <definedName name="basic_bom.BLANK" localSheetId="12">#REF!</definedName>
    <definedName name="basic_bom.BLANK" localSheetId="9">#REF!</definedName>
    <definedName name="basic_bom.BLANK" localSheetId="8">#REF!</definedName>
    <definedName name="basic_bom.BLANK" localSheetId="2">#REF!</definedName>
    <definedName name="basic_bom.BLANK" localSheetId="1">#REF!</definedName>
    <definedName name="basic_bom.BLANK">#REF!</definedName>
    <definedName name="basic_bom.BOM_COMMENTS" localSheetId="14">#REF!</definedName>
    <definedName name="basic_bom.BOM_COMMENTS" localSheetId="12">#REF!</definedName>
    <definedName name="basic_bom.BOM_COMMENTS" localSheetId="9">#REF!</definedName>
    <definedName name="basic_bom.BOM_COMMENTS" localSheetId="8">#REF!</definedName>
    <definedName name="basic_bom.BOM_COMMENTS" localSheetId="2">#REF!</definedName>
    <definedName name="basic_bom.BOM_COMMENTS" localSheetId="1">#REF!</definedName>
    <definedName name="basic_bom.BOM_COMMENTS">#REF!</definedName>
    <definedName name="basic_bom.CATEGORY_CODE" localSheetId="14">#REF!</definedName>
    <definedName name="basic_bom.CATEGORY_CODE" localSheetId="12">#REF!</definedName>
    <definedName name="basic_bom.CATEGORY_CODE" localSheetId="9">#REF!</definedName>
    <definedName name="basic_bom.CATEGORY_CODE" localSheetId="8">#REF!</definedName>
    <definedName name="basic_bom.CATEGORY_CODE" localSheetId="2">#REF!</definedName>
    <definedName name="basic_bom.CATEGORY_CODE" localSheetId="1">#REF!</definedName>
    <definedName name="basic_bom.CATEGORY_CODE">#REF!</definedName>
    <definedName name="basic_bom.CHANGED" localSheetId="14">#REF!</definedName>
    <definedName name="basic_bom.CHANGED" localSheetId="12">#REF!</definedName>
    <definedName name="basic_bom.CHANGED" localSheetId="9">#REF!</definedName>
    <definedName name="basic_bom.CHANGED" localSheetId="8">#REF!</definedName>
    <definedName name="basic_bom.CHANGED" localSheetId="2">#REF!</definedName>
    <definedName name="basic_bom.CHANGED" localSheetId="1">#REF!</definedName>
    <definedName name="basic_bom.CHANGED">#REF!</definedName>
    <definedName name="basic_bom.CHEM_PART" localSheetId="14">#REF!</definedName>
    <definedName name="basic_bom.CHEM_PART" localSheetId="12">#REF!</definedName>
    <definedName name="basic_bom.CHEM_PART" localSheetId="9">#REF!</definedName>
    <definedName name="basic_bom.CHEM_PART" localSheetId="8">#REF!</definedName>
    <definedName name="basic_bom.CHEM_PART" localSheetId="2">#REF!</definedName>
    <definedName name="basic_bom.CHEM_PART" localSheetId="1">#REF!</definedName>
    <definedName name="basic_bom.CHEM_PART">#REF!</definedName>
    <definedName name="basic_bom.CHILD_ELEMENT" localSheetId="14">#REF!</definedName>
    <definedName name="basic_bom.CHILD_ELEMENT" localSheetId="12">#REF!</definedName>
    <definedName name="basic_bom.CHILD_ELEMENT" localSheetId="9">#REF!</definedName>
    <definedName name="basic_bom.CHILD_ELEMENT" localSheetId="8">#REF!</definedName>
    <definedName name="basic_bom.CHILD_ELEMENT" localSheetId="2">#REF!</definedName>
    <definedName name="basic_bom.CHILD_ELEMENT" localSheetId="1">#REF!</definedName>
    <definedName name="basic_bom.CHILD_ELEMENT">#REF!</definedName>
    <definedName name="basic_bom.CHILD_PART_REV" localSheetId="14">#REF!</definedName>
    <definedName name="basic_bom.CHILD_PART_REV" localSheetId="12">#REF!</definedName>
    <definedName name="basic_bom.CHILD_PART_REV" localSheetId="9">#REF!</definedName>
    <definedName name="basic_bom.CHILD_PART_REV" localSheetId="8">#REF!</definedName>
    <definedName name="basic_bom.CHILD_PART_REV" localSheetId="2">#REF!</definedName>
    <definedName name="basic_bom.CHILD_PART_REV" localSheetId="1">#REF!</definedName>
    <definedName name="basic_bom.CHILD_PART_REV">#REF!</definedName>
    <definedName name="basic_bom.CLASS_NAME" localSheetId="14">#REF!</definedName>
    <definedName name="basic_bom.CLASS_NAME" localSheetId="12">#REF!</definedName>
    <definedName name="basic_bom.CLASS_NAME" localSheetId="9">#REF!</definedName>
    <definedName name="basic_bom.CLASS_NAME" localSheetId="8">#REF!</definedName>
    <definedName name="basic_bom.CLASS_NAME" localSheetId="2">#REF!</definedName>
    <definedName name="basic_bom.CLASS_NAME" localSheetId="1">#REF!</definedName>
    <definedName name="basic_bom.CLASS_NAME">#REF!</definedName>
    <definedName name="basic_bom.CLASS_TYPE" localSheetId="14">#REF!</definedName>
    <definedName name="basic_bom.CLASS_TYPE" localSheetId="12">#REF!</definedName>
    <definedName name="basic_bom.CLASS_TYPE" localSheetId="9">#REF!</definedName>
    <definedName name="basic_bom.CLASS_TYPE" localSheetId="8">#REF!</definedName>
    <definedName name="basic_bom.CLASS_TYPE" localSheetId="2">#REF!</definedName>
    <definedName name="basic_bom.CLASS_TYPE" localSheetId="1">#REF!</definedName>
    <definedName name="basic_bom.CLASS_TYPE">#REF!</definedName>
    <definedName name="basic_bom.COMMENTS" localSheetId="14">#REF!</definedName>
    <definedName name="basic_bom.COMMENTS" localSheetId="12">#REF!</definedName>
    <definedName name="basic_bom.COMMENTS" localSheetId="9">#REF!</definedName>
    <definedName name="basic_bom.COMMENTS" localSheetId="8">#REF!</definedName>
    <definedName name="basic_bom.COMMENTS" localSheetId="2">#REF!</definedName>
    <definedName name="basic_bom.COMMENTS" localSheetId="1">#REF!</definedName>
    <definedName name="basic_bom.COMMENTS">#REF!</definedName>
    <definedName name="basic_bom.CONCAT_DESC" localSheetId="14">#REF!</definedName>
    <definedName name="basic_bom.CONCAT_DESC" localSheetId="12">#REF!</definedName>
    <definedName name="basic_bom.CONCAT_DESC" localSheetId="9">#REF!</definedName>
    <definedName name="basic_bom.CONCAT_DESC" localSheetId="8">#REF!</definedName>
    <definedName name="basic_bom.CONCAT_DESC" localSheetId="2">#REF!</definedName>
    <definedName name="basic_bom.CONCAT_DESC" localSheetId="1">#REF!</definedName>
    <definedName name="basic_bom.CONCAT_DESC">#REF!</definedName>
    <definedName name="basic_bom.COST_COMMENTS" localSheetId="14">#REF!</definedName>
    <definedName name="basic_bom.COST_COMMENTS" localSheetId="12">#REF!</definedName>
    <definedName name="basic_bom.COST_COMMENTS" localSheetId="9">#REF!</definedName>
    <definedName name="basic_bom.COST_COMMENTS" localSheetId="8">#REF!</definedName>
    <definedName name="basic_bom.COST_COMMENTS" localSheetId="2">#REF!</definedName>
    <definedName name="basic_bom.COST_COMMENTS" localSheetId="1">#REF!</definedName>
    <definedName name="basic_bom.COST_COMMENTS">#REF!</definedName>
    <definedName name="basic_bom.CREATE_DATE" localSheetId="14">#REF!</definedName>
    <definedName name="basic_bom.CREATE_DATE" localSheetId="12">#REF!</definedName>
    <definedName name="basic_bom.CREATE_DATE" localSheetId="9">#REF!</definedName>
    <definedName name="basic_bom.CREATE_DATE" localSheetId="8">#REF!</definedName>
    <definedName name="basic_bom.CREATE_DATE" localSheetId="2">#REF!</definedName>
    <definedName name="basic_bom.CREATE_DATE" localSheetId="1">#REF!</definedName>
    <definedName name="basic_bom.CREATE_DATE">#REF!</definedName>
    <definedName name="basic_bom.DERIVED_FROM" localSheetId="14">#REF!</definedName>
    <definedName name="basic_bom.DERIVED_FROM" localSheetId="12">#REF!</definedName>
    <definedName name="basic_bom.DERIVED_FROM" localSheetId="9">#REF!</definedName>
    <definedName name="basic_bom.DERIVED_FROM" localSheetId="8">#REF!</definedName>
    <definedName name="basic_bom.DERIVED_FROM" localSheetId="2">#REF!</definedName>
    <definedName name="basic_bom.DERIVED_FROM" localSheetId="1">#REF!</definedName>
    <definedName name="basic_bom.DERIVED_FROM">#REF!</definedName>
    <definedName name="basic_bom.DERIVED_HOW" localSheetId="14">#REF!</definedName>
    <definedName name="basic_bom.DERIVED_HOW" localSheetId="12">#REF!</definedName>
    <definedName name="basic_bom.DERIVED_HOW" localSheetId="9">#REF!</definedName>
    <definedName name="basic_bom.DERIVED_HOW" localSheetId="8">#REF!</definedName>
    <definedName name="basic_bom.DERIVED_HOW" localSheetId="2">#REF!</definedName>
    <definedName name="basic_bom.DERIVED_HOW" localSheetId="1">#REF!</definedName>
    <definedName name="basic_bom.DERIVED_HOW">#REF!</definedName>
    <definedName name="basic_bom.DESCRIPTION" localSheetId="14">#REF!</definedName>
    <definedName name="basic_bom.DESCRIPTION" localSheetId="12">#REF!</definedName>
    <definedName name="basic_bom.DESCRIPTION" localSheetId="9">#REF!</definedName>
    <definedName name="basic_bom.DESCRIPTION" localSheetId="8">#REF!</definedName>
    <definedName name="basic_bom.DESCRIPTION" localSheetId="2">#REF!</definedName>
    <definedName name="basic_bom.DESCRIPTION" localSheetId="1">#REF!</definedName>
    <definedName name="basic_bom.DESCRIPTION">#REF!</definedName>
    <definedName name="basic_bom.DESIGN_STATUS_RATE" localSheetId="14">#REF!</definedName>
    <definedName name="basic_bom.DESIGN_STATUS_RATE" localSheetId="12">#REF!</definedName>
    <definedName name="basic_bom.DESIGN_STATUS_RATE" localSheetId="9">#REF!</definedName>
    <definedName name="basic_bom.DESIGN_STATUS_RATE" localSheetId="8">#REF!</definedName>
    <definedName name="basic_bom.DESIGN_STATUS_RATE" localSheetId="2">#REF!</definedName>
    <definedName name="basic_bom.DESIGN_STATUS_RATE" localSheetId="1">#REF!</definedName>
    <definedName name="basic_bom.DESIGN_STATUS_RATE">#REF!</definedName>
    <definedName name="basic_bom.DOCUMENT_NUMBER" localSheetId="14">#REF!</definedName>
    <definedName name="basic_bom.DOCUMENT_NUMBER" localSheetId="12">#REF!</definedName>
    <definedName name="basic_bom.DOCUMENT_NUMBER" localSheetId="9">#REF!</definedName>
    <definedName name="basic_bom.DOCUMENT_NUMBER" localSheetId="8">#REF!</definedName>
    <definedName name="basic_bom.DOCUMENT_NUMBER" localSheetId="2">#REF!</definedName>
    <definedName name="basic_bom.DOCUMENT_NUMBER" localSheetId="1">#REF!</definedName>
    <definedName name="basic_bom.DOCUMENT_NUMBER">#REF!</definedName>
    <definedName name="basic_bom.DOCUMENT_RESP" localSheetId="14">#REF!</definedName>
    <definedName name="basic_bom.DOCUMENT_RESP" localSheetId="12">#REF!</definedName>
    <definedName name="basic_bom.DOCUMENT_RESP" localSheetId="9">#REF!</definedName>
    <definedName name="basic_bom.DOCUMENT_RESP" localSheetId="8">#REF!</definedName>
    <definedName name="basic_bom.DOCUMENT_RESP" localSheetId="2">#REF!</definedName>
    <definedName name="basic_bom.DOCUMENT_RESP" localSheetId="1">#REF!</definedName>
    <definedName name="basic_bom.DOCUMENT_RESP">#REF!</definedName>
    <definedName name="basic_bom.EC_PENDING" localSheetId="14">#REF!</definedName>
    <definedName name="basic_bom.EC_PENDING" localSheetId="12">#REF!</definedName>
    <definedName name="basic_bom.EC_PENDING" localSheetId="9">#REF!</definedName>
    <definedName name="basic_bom.EC_PENDING" localSheetId="8">#REF!</definedName>
    <definedName name="basic_bom.EC_PENDING" localSheetId="2">#REF!</definedName>
    <definedName name="basic_bom.EC_PENDING" localSheetId="1">#REF!</definedName>
    <definedName name="basic_bom.EC_PENDING">#REF!</definedName>
    <definedName name="basic_bom.EDC_COST_BASIS" localSheetId="14">#REF!</definedName>
    <definedName name="basic_bom.EDC_COST_BASIS" localSheetId="12">#REF!</definedName>
    <definedName name="basic_bom.EDC_COST_BASIS" localSheetId="9">#REF!</definedName>
    <definedName name="basic_bom.EDC_COST_BASIS" localSheetId="8">#REF!</definedName>
    <definedName name="basic_bom.EDC_COST_BASIS" localSheetId="2">#REF!</definedName>
    <definedName name="basic_bom.EDC_COST_BASIS" localSheetId="1">#REF!</definedName>
    <definedName name="basic_bom.EDC_COST_BASIS">#REF!</definedName>
    <definedName name="basic_bom.EDC_PART_COST" localSheetId="14">#REF!</definedName>
    <definedName name="basic_bom.EDC_PART_COST" localSheetId="12">#REF!</definedName>
    <definedName name="basic_bom.EDC_PART_COST" localSheetId="9">#REF!</definedName>
    <definedName name="basic_bom.EDC_PART_COST" localSheetId="8">#REF!</definedName>
    <definedName name="basic_bom.EDC_PART_COST" localSheetId="2">#REF!</definedName>
    <definedName name="basic_bom.EDC_PART_COST" localSheetId="1">#REF!</definedName>
    <definedName name="basic_bom.EDC_PART_COST">#REF!</definedName>
    <definedName name="basic_bom.EFFECTIVE_FROM" localSheetId="14">#REF!</definedName>
    <definedName name="basic_bom.EFFECTIVE_FROM" localSheetId="12">#REF!</definedName>
    <definedName name="basic_bom.EFFECTIVE_FROM" localSheetId="9">#REF!</definedName>
    <definedName name="basic_bom.EFFECTIVE_FROM" localSheetId="8">#REF!</definedName>
    <definedName name="basic_bom.EFFECTIVE_FROM" localSheetId="2">#REF!</definedName>
    <definedName name="basic_bom.EFFECTIVE_FROM" localSheetId="1">#REF!</definedName>
    <definedName name="basic_bom.EFFECTIVE_FROM">#REF!</definedName>
    <definedName name="basic_bom.EFFECTIVE_TO" localSheetId="14">#REF!</definedName>
    <definedName name="basic_bom.EFFECTIVE_TO" localSheetId="12">#REF!</definedName>
    <definedName name="basic_bom.EFFECTIVE_TO" localSheetId="9">#REF!</definedName>
    <definedName name="basic_bom.EFFECTIVE_TO" localSheetId="8">#REF!</definedName>
    <definedName name="basic_bom.EFFECTIVE_TO" localSheetId="2">#REF!</definedName>
    <definedName name="basic_bom.EFFECTIVE_TO" localSheetId="1">#REF!</definedName>
    <definedName name="basic_bom.EFFECTIVE_TO">#REF!</definedName>
    <definedName name="basic_bom.ELID" localSheetId="14">#REF!</definedName>
    <definedName name="basic_bom.ELID" localSheetId="12">#REF!</definedName>
    <definedName name="basic_bom.ELID" localSheetId="9">#REF!</definedName>
    <definedName name="basic_bom.ELID" localSheetId="8">#REF!</definedName>
    <definedName name="basic_bom.ELID" localSheetId="2">#REF!</definedName>
    <definedName name="basic_bom.ELID" localSheetId="1">#REF!</definedName>
    <definedName name="basic_bom.ELID">#REF!</definedName>
    <definedName name="basic_bom.ENGR_NAME" localSheetId="14">#REF!</definedName>
    <definedName name="basic_bom.ENGR_NAME" localSheetId="12">#REF!</definedName>
    <definedName name="basic_bom.ENGR_NAME" localSheetId="9">#REF!</definedName>
    <definedName name="basic_bom.ENGR_NAME" localSheetId="8">#REF!</definedName>
    <definedName name="basic_bom.ENGR_NAME" localSheetId="2">#REF!</definedName>
    <definedName name="basic_bom.ENGR_NAME" localSheetId="1">#REF!</definedName>
    <definedName name="basic_bom.ENGR_NAME">#REF!</definedName>
    <definedName name="basic_bom.ER_DIVISION" localSheetId="14">#REF!</definedName>
    <definedName name="basic_bom.ER_DIVISION" localSheetId="12">#REF!</definedName>
    <definedName name="basic_bom.ER_DIVISION" localSheetId="9">#REF!</definedName>
    <definedName name="basic_bom.ER_DIVISION" localSheetId="8">#REF!</definedName>
    <definedName name="basic_bom.ER_DIVISION" localSheetId="2">#REF!</definedName>
    <definedName name="basic_bom.ER_DIVISION" localSheetId="1">#REF!</definedName>
    <definedName name="basic_bom.ER_DIVISION">#REF!</definedName>
    <definedName name="basic_bom.EST_CO_CNTRL_DATE" localSheetId="14">#REF!</definedName>
    <definedName name="basic_bom.EST_CO_CNTRL_DATE" localSheetId="12">#REF!</definedName>
    <definedName name="basic_bom.EST_CO_CNTRL_DATE" localSheetId="9">#REF!</definedName>
    <definedName name="basic_bom.EST_CO_CNTRL_DATE" localSheetId="8">#REF!</definedName>
    <definedName name="basic_bom.EST_CO_CNTRL_DATE" localSheetId="2">#REF!</definedName>
    <definedName name="basic_bom.EST_CO_CNTRL_DATE" localSheetId="1">#REF!</definedName>
    <definedName name="basic_bom.EST_CO_CNTRL_DATE">#REF!</definedName>
    <definedName name="basic_bom.EXT_PART_COST" localSheetId="14">#REF!</definedName>
    <definedName name="basic_bom.EXT_PART_COST" localSheetId="12">#REF!</definedName>
    <definedName name="basic_bom.EXT_PART_COST" localSheetId="9">#REF!</definedName>
    <definedName name="basic_bom.EXT_PART_COST" localSheetId="8">#REF!</definedName>
    <definedName name="basic_bom.EXT_PART_COST" localSheetId="2">#REF!</definedName>
    <definedName name="basic_bom.EXT_PART_COST" localSheetId="1">#REF!</definedName>
    <definedName name="basic_bom.EXT_PART_COST">#REF!</definedName>
    <definedName name="basic_bom.EXT_PROJ_COST" localSheetId="14">#REF!</definedName>
    <definedName name="basic_bom.EXT_PROJ_COST" localSheetId="12">#REF!</definedName>
    <definedName name="basic_bom.EXT_PROJ_COST" localSheetId="9">#REF!</definedName>
    <definedName name="basic_bom.EXT_PROJ_COST" localSheetId="8">#REF!</definedName>
    <definedName name="basic_bom.EXT_PROJ_COST" localSheetId="2">#REF!</definedName>
    <definedName name="basic_bom.EXT_PROJ_COST" localSheetId="1">#REF!</definedName>
    <definedName name="basic_bom.EXT_PROJ_COST">#REF!</definedName>
    <definedName name="basic_bom.FINAL_ASSY_LT" localSheetId="14">#REF!</definedName>
    <definedName name="basic_bom.FINAL_ASSY_LT" localSheetId="12">#REF!</definedName>
    <definedName name="basic_bom.FINAL_ASSY_LT" localSheetId="9">#REF!</definedName>
    <definedName name="basic_bom.FINAL_ASSY_LT" localSheetId="8">#REF!</definedName>
    <definedName name="basic_bom.FINAL_ASSY_LT" localSheetId="2">#REF!</definedName>
    <definedName name="basic_bom.FINAL_ASSY_LT" localSheetId="1">#REF!</definedName>
    <definedName name="basic_bom.FINAL_ASSY_LT">#REF!</definedName>
    <definedName name="basic_bom.FUNCTIONAL_BLOCK" localSheetId="14">#REF!</definedName>
    <definedName name="basic_bom.FUNCTIONAL_BLOCK" localSheetId="12">#REF!</definedName>
    <definedName name="basic_bom.FUNCTIONAL_BLOCK" localSheetId="9">#REF!</definedName>
    <definedName name="basic_bom.FUNCTIONAL_BLOCK" localSheetId="8">#REF!</definedName>
    <definedName name="basic_bom.FUNCTIONAL_BLOCK" localSheetId="2">#REF!</definedName>
    <definedName name="basic_bom.FUNCTIONAL_BLOCK" localSheetId="1">#REF!</definedName>
    <definedName name="basic_bom.FUNCTIONAL_BLOCK">#REF!</definedName>
    <definedName name="basic_bom.HC" localSheetId="14">#REF!</definedName>
    <definedName name="basic_bom.HC" localSheetId="12">#REF!</definedName>
    <definedName name="basic_bom.HC" localSheetId="9">#REF!</definedName>
    <definedName name="basic_bom.HC" localSheetId="8">#REF!</definedName>
    <definedName name="basic_bom.HC" localSheetId="2">#REF!</definedName>
    <definedName name="basic_bom.HC" localSheetId="1">#REF!</definedName>
    <definedName name="basic_bom.HC">#REF!</definedName>
    <definedName name="basic_bom.ID_NUMBER" localSheetId="14">#REF!</definedName>
    <definedName name="basic_bom.ID_NUMBER" localSheetId="12">#REF!</definedName>
    <definedName name="basic_bom.ID_NUMBER" localSheetId="9">#REF!</definedName>
    <definedName name="basic_bom.ID_NUMBER" localSheetId="8">#REF!</definedName>
    <definedName name="basic_bom.ID_NUMBER" localSheetId="2">#REF!</definedName>
    <definedName name="basic_bom.ID_NUMBER" localSheetId="1">#REF!</definedName>
    <definedName name="basic_bom.ID_NUMBER">#REF!</definedName>
    <definedName name="basic_bom.IN_PACKET_DMS" localSheetId="14">#REF!</definedName>
    <definedName name="basic_bom.IN_PACKET_DMS" localSheetId="12">#REF!</definedName>
    <definedName name="basic_bom.IN_PACKET_DMS" localSheetId="9">#REF!</definedName>
    <definedName name="basic_bom.IN_PACKET_DMS" localSheetId="8">#REF!</definedName>
    <definedName name="basic_bom.IN_PACKET_DMS" localSheetId="2">#REF!</definedName>
    <definedName name="basic_bom.IN_PACKET_DMS" localSheetId="1">#REF!</definedName>
    <definedName name="basic_bom.IN_PACKET_DMS">#REF!</definedName>
    <definedName name="basic_bom.INFOS" localSheetId="14">#REF!</definedName>
    <definedName name="basic_bom.INFOS" localSheetId="12">#REF!</definedName>
    <definedName name="basic_bom.INFOS" localSheetId="9">#REF!</definedName>
    <definedName name="basic_bom.INFOS" localSheetId="8">#REF!</definedName>
    <definedName name="basic_bom.INFOS" localSheetId="2">#REF!</definedName>
    <definedName name="basic_bom.INFOS" localSheetId="1">#REF!</definedName>
    <definedName name="basic_bom.INFOS">#REF!</definedName>
    <definedName name="basic_bom.INTER_BACKFLUSH" localSheetId="14">#REF!</definedName>
    <definedName name="basic_bom.INTER_BACKFLUSH" localSheetId="12">#REF!</definedName>
    <definedName name="basic_bom.INTER_BACKFLUSH" localSheetId="9">#REF!</definedName>
    <definedName name="basic_bom.INTER_BACKFLUSH" localSheetId="8">#REF!</definedName>
    <definedName name="basic_bom.INTER_BACKFLUSH" localSheetId="2">#REF!</definedName>
    <definedName name="basic_bom.INTER_BACKFLUSH" localSheetId="1">#REF!</definedName>
    <definedName name="basic_bom.INTER_BACKFLUSH">#REF!</definedName>
    <definedName name="basic_bom.JIT_STATUS_FLAG" localSheetId="14">#REF!</definedName>
    <definedName name="basic_bom.JIT_STATUS_FLAG" localSheetId="12">#REF!</definedName>
    <definedName name="basic_bom.JIT_STATUS_FLAG" localSheetId="9">#REF!</definedName>
    <definedName name="basic_bom.JIT_STATUS_FLAG" localSheetId="8">#REF!</definedName>
    <definedName name="basic_bom.JIT_STATUS_FLAG" localSheetId="2">#REF!</definedName>
    <definedName name="basic_bom.JIT_STATUS_FLAG" localSheetId="1">#REF!</definedName>
    <definedName name="basic_bom.JIT_STATUS_FLAG">#REF!</definedName>
    <definedName name="basic_bom.LASTUPDATE_DATE" localSheetId="14">#REF!</definedName>
    <definedName name="basic_bom.LASTUPDATE_DATE" localSheetId="12">#REF!</definedName>
    <definedName name="basic_bom.LASTUPDATE_DATE" localSheetId="9">#REF!</definedName>
    <definedName name="basic_bom.LASTUPDATE_DATE" localSheetId="8">#REF!</definedName>
    <definedName name="basic_bom.LASTUPDATE_DATE" localSheetId="2">#REF!</definedName>
    <definedName name="basic_bom.LASTUPDATE_DATE" localSheetId="1">#REF!</definedName>
    <definedName name="basic_bom.LASTUPDATE_DATE">#REF!</definedName>
    <definedName name="basic_bom.LASTUPDATED_BY" localSheetId="14">#REF!</definedName>
    <definedName name="basic_bom.LASTUPDATED_BY" localSheetId="12">#REF!</definedName>
    <definedName name="basic_bom.LASTUPDATED_BY" localSheetId="9">#REF!</definedName>
    <definedName name="basic_bom.LASTUPDATED_BY" localSheetId="8">#REF!</definedName>
    <definedName name="basic_bom.LASTUPDATED_BY" localSheetId="2">#REF!</definedName>
    <definedName name="basic_bom.LASTUPDATED_BY" localSheetId="1">#REF!</definedName>
    <definedName name="basic_bom.LASTUPDATED_BY">#REF!</definedName>
    <definedName name="basic_bom.LINK_INFOS" localSheetId="14">#REF!</definedName>
    <definedName name="basic_bom.LINK_INFOS" localSheetId="12">#REF!</definedName>
    <definedName name="basic_bom.LINK_INFOS" localSheetId="9">#REF!</definedName>
    <definedName name="basic_bom.LINK_INFOS" localSheetId="8">#REF!</definedName>
    <definedName name="basic_bom.LINK_INFOS" localSheetId="2">#REF!</definedName>
    <definedName name="basic_bom.LINK_INFOS" localSheetId="1">#REF!</definedName>
    <definedName name="basic_bom.LINK_INFOS">#REF!</definedName>
    <definedName name="basic_bom.LINK_LABEL" localSheetId="14">#REF!</definedName>
    <definedName name="basic_bom.LINK_LABEL" localSheetId="12">#REF!</definedName>
    <definedName name="basic_bom.LINK_LABEL" localSheetId="9">#REF!</definedName>
    <definedName name="basic_bom.LINK_LABEL" localSheetId="8">#REF!</definedName>
    <definedName name="basic_bom.LINK_LABEL" localSheetId="2">#REF!</definedName>
    <definedName name="basic_bom.LINK_LABEL" localSheetId="1">#REF!</definedName>
    <definedName name="basic_bom.LINK_LABEL">#REF!</definedName>
    <definedName name="basic_bom.LINK_REF" localSheetId="14">#REF!</definedName>
    <definedName name="basic_bom.LINK_REF" localSheetId="12">#REF!</definedName>
    <definedName name="basic_bom.LINK_REF" localSheetId="9">#REF!</definedName>
    <definedName name="basic_bom.LINK_REF" localSheetId="8">#REF!</definedName>
    <definedName name="basic_bom.LINK_REF" localSheetId="2">#REF!</definedName>
    <definedName name="basic_bom.LINK_REF" localSheetId="1">#REF!</definedName>
    <definedName name="basic_bom.LINK_REF">#REF!</definedName>
    <definedName name="basic_bom.LINK_TYPE" localSheetId="14">#REF!</definedName>
    <definedName name="basic_bom.LINK_TYPE" localSheetId="12">#REF!</definedName>
    <definedName name="basic_bom.LINK_TYPE" localSheetId="9">#REF!</definedName>
    <definedName name="basic_bom.LINK_TYPE" localSheetId="8">#REF!</definedName>
    <definedName name="basic_bom.LINK_TYPE" localSheetId="2">#REF!</definedName>
    <definedName name="basic_bom.LINK_TYPE" localSheetId="1">#REF!</definedName>
    <definedName name="basic_bom.LINK_TYPE">#REF!</definedName>
    <definedName name="basic_bom.MASTER_SCHEDULE" localSheetId="14">#REF!</definedName>
    <definedName name="basic_bom.MASTER_SCHEDULE" localSheetId="12">#REF!</definedName>
    <definedName name="basic_bom.MASTER_SCHEDULE" localSheetId="9">#REF!</definedName>
    <definedName name="basic_bom.MASTER_SCHEDULE" localSheetId="8">#REF!</definedName>
    <definedName name="basic_bom.MASTER_SCHEDULE" localSheetId="2">#REF!</definedName>
    <definedName name="basic_bom.MASTER_SCHEDULE" localSheetId="1">#REF!</definedName>
    <definedName name="basic_bom.MASTER_SCHEDULE">#REF!</definedName>
    <definedName name="basic_bom.MGEO" localSheetId="14">#REF!</definedName>
    <definedName name="basic_bom.MGEO" localSheetId="12">#REF!</definedName>
    <definedName name="basic_bom.MGEO" localSheetId="9">#REF!</definedName>
    <definedName name="basic_bom.MGEO" localSheetId="8">#REF!</definedName>
    <definedName name="basic_bom.MGEO" localSheetId="2">#REF!</definedName>
    <definedName name="basic_bom.MGEO" localSheetId="1">#REF!</definedName>
    <definedName name="basic_bom.MGEO">#REF!</definedName>
    <definedName name="basic_bom.MPN_1" localSheetId="14">#REF!</definedName>
    <definedName name="basic_bom.MPN_1" localSheetId="12">#REF!</definedName>
    <definedName name="basic_bom.MPN_1" localSheetId="9">#REF!</definedName>
    <definedName name="basic_bom.MPN_1" localSheetId="8">#REF!</definedName>
    <definedName name="basic_bom.MPN_1" localSheetId="2">#REF!</definedName>
    <definedName name="basic_bom.MPN_1" localSheetId="1">#REF!</definedName>
    <definedName name="basic_bom.MPN_1">#REF!</definedName>
    <definedName name="basic_bom.MPN_2" localSheetId="14">#REF!</definedName>
    <definedName name="basic_bom.MPN_2" localSheetId="12">#REF!</definedName>
    <definedName name="basic_bom.MPN_2" localSheetId="9">#REF!</definedName>
    <definedName name="basic_bom.MPN_2" localSheetId="8">#REF!</definedName>
    <definedName name="basic_bom.MPN_2" localSheetId="2">#REF!</definedName>
    <definedName name="basic_bom.MPN_2" localSheetId="1">#REF!</definedName>
    <definedName name="basic_bom.MPN_2">#REF!</definedName>
    <definedName name="basic_bom.OBSOLESCENSE_DATE" localSheetId="14">#REF!</definedName>
    <definedName name="basic_bom.OBSOLESCENSE_DATE" localSheetId="12">#REF!</definedName>
    <definedName name="basic_bom.OBSOLESCENSE_DATE" localSheetId="9">#REF!</definedName>
    <definedName name="basic_bom.OBSOLESCENSE_DATE" localSheetId="8">#REF!</definedName>
    <definedName name="basic_bom.OBSOLESCENSE_DATE" localSheetId="2">#REF!</definedName>
    <definedName name="basic_bom.OBSOLESCENSE_DATE" localSheetId="1">#REF!</definedName>
    <definedName name="basic_bom.OBSOLESCENSE_DATE">#REF!</definedName>
    <definedName name="basic_bom.OK_TO_BUY" localSheetId="14">#REF!</definedName>
    <definedName name="basic_bom.OK_TO_BUY" localSheetId="12">#REF!</definedName>
    <definedName name="basic_bom.OK_TO_BUY" localSheetId="9">#REF!</definedName>
    <definedName name="basic_bom.OK_TO_BUY" localSheetId="8">#REF!</definedName>
    <definedName name="basic_bom.OK_TO_BUY" localSheetId="2">#REF!</definedName>
    <definedName name="basic_bom.OK_TO_BUY" localSheetId="1">#REF!</definedName>
    <definedName name="basic_bom.OK_TO_BUY">#REF!</definedName>
    <definedName name="basic_bom.OPTION_NAME" localSheetId="14">#REF!</definedName>
    <definedName name="basic_bom.OPTION_NAME" localSheetId="12">#REF!</definedName>
    <definedName name="basic_bom.OPTION_NAME" localSheetId="9">#REF!</definedName>
    <definedName name="basic_bom.OPTION_NAME" localSheetId="8">#REF!</definedName>
    <definedName name="basic_bom.OPTION_NAME" localSheetId="2">#REF!</definedName>
    <definedName name="basic_bom.OPTION_NAME" localSheetId="1">#REF!</definedName>
    <definedName name="basic_bom.OPTION_NAME">#REF!</definedName>
    <definedName name="basic_bom.OWNER" localSheetId="14">#REF!</definedName>
    <definedName name="basic_bom.OWNER" localSheetId="12">#REF!</definedName>
    <definedName name="basic_bom.OWNER" localSheetId="9">#REF!</definedName>
    <definedName name="basic_bom.OWNER" localSheetId="8">#REF!</definedName>
    <definedName name="basic_bom.OWNER" localSheetId="2">#REF!</definedName>
    <definedName name="basic_bom.OWNER" localSheetId="1">#REF!</definedName>
    <definedName name="basic_bom.OWNER">#REF!</definedName>
    <definedName name="basic_bom.PARENT_ELEMENT" localSheetId="14">#REF!</definedName>
    <definedName name="basic_bom.PARENT_ELEMENT" localSheetId="12">#REF!</definedName>
    <definedName name="basic_bom.PARENT_ELEMENT" localSheetId="9">#REF!</definedName>
    <definedName name="basic_bom.PARENT_ELEMENT" localSheetId="8">#REF!</definedName>
    <definedName name="basic_bom.PARENT_ELEMENT" localSheetId="2">#REF!</definedName>
    <definedName name="basic_bom.PARENT_ELEMENT" localSheetId="1">#REF!</definedName>
    <definedName name="basic_bom.PARENT_ELEMENT">#REF!</definedName>
    <definedName name="basic_bom.PARENT_PACKET" localSheetId="14">#REF!</definedName>
    <definedName name="basic_bom.PARENT_PACKET" localSheetId="12">#REF!</definedName>
    <definedName name="basic_bom.PARENT_PACKET" localSheetId="9">#REF!</definedName>
    <definedName name="basic_bom.PARENT_PACKET" localSheetId="8">#REF!</definedName>
    <definedName name="basic_bom.PARENT_PACKET" localSheetId="2">#REF!</definedName>
    <definedName name="basic_bom.PARENT_PACKET" localSheetId="1">#REF!</definedName>
    <definedName name="basic_bom.PARENT_PACKET">#REF!</definedName>
    <definedName name="basic_bom.PART_OWNER" localSheetId="14">#REF!</definedName>
    <definedName name="basic_bom.PART_OWNER" localSheetId="12">#REF!</definedName>
    <definedName name="basic_bom.PART_OWNER" localSheetId="9">#REF!</definedName>
    <definedName name="basic_bom.PART_OWNER" localSheetId="8">#REF!</definedName>
    <definedName name="basic_bom.PART_OWNER" localSheetId="2">#REF!</definedName>
    <definedName name="basic_bom.PART_OWNER" localSheetId="1">#REF!</definedName>
    <definedName name="basic_bom.PART_OWNER">#REF!</definedName>
    <definedName name="basic_bom.PART_PACKAGE" localSheetId="14">#REF!</definedName>
    <definedName name="basic_bom.PART_PACKAGE" localSheetId="12">#REF!</definedName>
    <definedName name="basic_bom.PART_PACKAGE" localSheetId="9">#REF!</definedName>
    <definedName name="basic_bom.PART_PACKAGE" localSheetId="8">#REF!</definedName>
    <definedName name="basic_bom.PART_PACKAGE" localSheetId="2">#REF!</definedName>
    <definedName name="basic_bom.PART_PACKAGE" localSheetId="1">#REF!</definedName>
    <definedName name="basic_bom.PART_PACKAGE">#REF!</definedName>
    <definedName name="basic_bom.PART_PRESENTATION" localSheetId="14">#REF!</definedName>
    <definedName name="basic_bom.PART_PRESENTATION" localSheetId="12">#REF!</definedName>
    <definedName name="basic_bom.PART_PRESENTATION" localSheetId="9">#REF!</definedName>
    <definedName name="basic_bom.PART_PRESENTATION" localSheetId="8">#REF!</definedName>
    <definedName name="basic_bom.PART_PRESENTATION" localSheetId="2">#REF!</definedName>
    <definedName name="basic_bom.PART_PRESENTATION" localSheetId="1">#REF!</definedName>
    <definedName name="basic_bom.PART_PRESENTATION">#REF!</definedName>
    <definedName name="basic_bom.PART_STATUS" localSheetId="14">#REF!</definedName>
    <definedName name="basic_bom.PART_STATUS" localSheetId="12">#REF!</definedName>
    <definedName name="basic_bom.PART_STATUS" localSheetId="9">#REF!</definedName>
    <definedName name="basic_bom.PART_STATUS" localSheetId="8">#REF!</definedName>
    <definedName name="basic_bom.PART_STATUS" localSheetId="2">#REF!</definedName>
    <definedName name="basic_bom.PART_STATUS" localSheetId="1">#REF!</definedName>
    <definedName name="basic_bom.PART_STATUS">#REF!</definedName>
    <definedName name="basic_bom.PRIMARY_LOCATION" localSheetId="14">#REF!</definedName>
    <definedName name="basic_bom.PRIMARY_LOCATION" localSheetId="12">#REF!</definedName>
    <definedName name="basic_bom.PRIMARY_LOCATION" localSheetId="9">#REF!</definedName>
    <definedName name="basic_bom.PRIMARY_LOCATION" localSheetId="8">#REF!</definedName>
    <definedName name="basic_bom.PRIMARY_LOCATION" localSheetId="2">#REF!</definedName>
    <definedName name="basic_bom.PRIMARY_LOCATION" localSheetId="1">#REF!</definedName>
    <definedName name="basic_bom.PRIMARY_LOCATION">#REF!</definedName>
    <definedName name="basic_bom.PRJCTD_COST" localSheetId="14">#REF!</definedName>
    <definedName name="basic_bom.PRJCTD_COST" localSheetId="12">#REF!</definedName>
    <definedName name="basic_bom.PRJCTD_COST" localSheetId="9">#REF!</definedName>
    <definedName name="basic_bom.PRJCTD_COST" localSheetId="8">#REF!</definedName>
    <definedName name="basic_bom.PRJCTD_COST" localSheetId="2">#REF!</definedName>
    <definedName name="basic_bom.PRJCTD_COST" localSheetId="1">#REF!</definedName>
    <definedName name="basic_bom.PRJCTD_COST">#REF!</definedName>
    <definedName name="basic_bom.PRJCTD_COST_BASIS" localSheetId="14">#REF!</definedName>
    <definedName name="basic_bom.PRJCTD_COST_BASIS" localSheetId="12">#REF!</definedName>
    <definedName name="basic_bom.PRJCTD_COST_BASIS" localSheetId="9">#REF!</definedName>
    <definedName name="basic_bom.PRJCTD_COST_BASIS" localSheetId="8">#REF!</definedName>
    <definedName name="basic_bom.PRJCTD_COST_BASIS" localSheetId="2">#REF!</definedName>
    <definedName name="basic_bom.PRJCTD_COST_BASIS" localSheetId="1">#REF!</definedName>
    <definedName name="basic_bom.PRJCTD_COST_BASIS">#REF!</definedName>
    <definedName name="basic_bom.PROC_STATUS_RATE" localSheetId="14">#REF!</definedName>
    <definedName name="basic_bom.PROC_STATUS_RATE" localSheetId="12">#REF!</definedName>
    <definedName name="basic_bom.PROC_STATUS_RATE" localSheetId="9">#REF!</definedName>
    <definedName name="basic_bom.PROC_STATUS_RATE" localSheetId="8">#REF!</definedName>
    <definedName name="basic_bom.PROC_STATUS_RATE" localSheetId="2">#REF!</definedName>
    <definedName name="basic_bom.PROC_STATUS_RATE" localSheetId="1">#REF!</definedName>
    <definedName name="basic_bom.PROC_STATUS_RATE">#REF!</definedName>
    <definedName name="basic_bom.PROCESS_ENGR" localSheetId="14">#REF!</definedName>
    <definedName name="basic_bom.PROCESS_ENGR" localSheetId="12">#REF!</definedName>
    <definedName name="basic_bom.PROCESS_ENGR" localSheetId="9">#REF!</definedName>
    <definedName name="basic_bom.PROCESS_ENGR" localSheetId="8">#REF!</definedName>
    <definedName name="basic_bom.PROCESS_ENGR" localSheetId="2">#REF!</definedName>
    <definedName name="basic_bom.PROCESS_ENGR" localSheetId="1">#REF!</definedName>
    <definedName name="basic_bom.PROCESS_ENGR">#REF!</definedName>
    <definedName name="basic_bom.PROCUREMENT_ENGR" localSheetId="14">#REF!</definedName>
    <definedName name="basic_bom.PROCUREMENT_ENGR" localSheetId="12">#REF!</definedName>
    <definedName name="basic_bom.PROCUREMENT_ENGR" localSheetId="9">#REF!</definedName>
    <definedName name="basic_bom.PROCUREMENT_ENGR" localSheetId="8">#REF!</definedName>
    <definedName name="basic_bom.PROCUREMENT_ENGR" localSheetId="2">#REF!</definedName>
    <definedName name="basic_bom.PROCUREMENT_ENGR" localSheetId="1">#REF!</definedName>
    <definedName name="basic_bom.PROCUREMENT_ENGR">#REF!</definedName>
    <definedName name="basic_bom.PROD_PART_LT" localSheetId="14">#REF!</definedName>
    <definedName name="basic_bom.PROD_PART_LT" localSheetId="12">#REF!</definedName>
    <definedName name="basic_bom.PROD_PART_LT" localSheetId="9">#REF!</definedName>
    <definedName name="basic_bom.PROD_PART_LT" localSheetId="8">#REF!</definedName>
    <definedName name="basic_bom.PROD_PART_LT" localSheetId="2">#REF!</definedName>
    <definedName name="basic_bom.PROD_PART_LT" localSheetId="1">#REF!</definedName>
    <definedName name="basic_bom.PROD_PART_LT">#REF!</definedName>
    <definedName name="basic_bom.PRODUCT_ENGR" localSheetId="14">#REF!</definedName>
    <definedName name="basic_bom.PRODUCT_ENGR" localSheetId="12">#REF!</definedName>
    <definedName name="basic_bom.PRODUCT_ENGR" localSheetId="9">#REF!</definedName>
    <definedName name="basic_bom.PRODUCT_ENGR" localSheetId="8">#REF!</definedName>
    <definedName name="basic_bom.PRODUCT_ENGR" localSheetId="2">#REF!</definedName>
    <definedName name="basic_bom.PRODUCT_ENGR" localSheetId="1">#REF!</definedName>
    <definedName name="basic_bom.PRODUCT_ENGR">#REF!</definedName>
    <definedName name="basic_bom.PRODUCT_LINE" localSheetId="14">#REF!</definedName>
    <definedName name="basic_bom.PRODUCT_LINE" localSheetId="12">#REF!</definedName>
    <definedName name="basic_bom.PRODUCT_LINE" localSheetId="9">#REF!</definedName>
    <definedName name="basic_bom.PRODUCT_LINE" localSheetId="8">#REF!</definedName>
    <definedName name="basic_bom.PRODUCT_LINE" localSheetId="2">#REF!</definedName>
    <definedName name="basic_bom.PRODUCT_LINE" localSheetId="1">#REF!</definedName>
    <definedName name="basic_bom.PRODUCT_LINE">#REF!</definedName>
    <definedName name="basic_bom.PROJECT_NAME" localSheetId="14">#REF!</definedName>
    <definedName name="basic_bom.PROJECT_NAME" localSheetId="12">#REF!</definedName>
    <definedName name="basic_bom.PROJECT_NAME" localSheetId="9">#REF!</definedName>
    <definedName name="basic_bom.PROJECT_NAME" localSheetId="8">#REF!</definedName>
    <definedName name="basic_bom.PROJECT_NAME" localSheetId="2">#REF!</definedName>
    <definedName name="basic_bom.PROJECT_NAME" localSheetId="1">#REF!</definedName>
    <definedName name="basic_bom.PROJECT_NAME">#REF!</definedName>
    <definedName name="basic_bom.PROTO_PART_LT" localSheetId="14">#REF!</definedName>
    <definedName name="basic_bom.PROTO_PART_LT" localSheetId="12">#REF!</definedName>
    <definedName name="basic_bom.PROTO_PART_LT" localSheetId="9">#REF!</definedName>
    <definedName name="basic_bom.PROTO_PART_LT" localSheetId="8">#REF!</definedName>
    <definedName name="basic_bom.PROTO_PART_LT" localSheetId="2">#REF!</definedName>
    <definedName name="basic_bom.PROTO_PART_LT" localSheetId="1">#REF!</definedName>
    <definedName name="basic_bom.PROTO_PART_LT">#REF!</definedName>
    <definedName name="basic_bom.PULL_POLICY" localSheetId="14">#REF!</definedName>
    <definedName name="basic_bom.PULL_POLICY" localSheetId="12">#REF!</definedName>
    <definedName name="basic_bom.PULL_POLICY" localSheetId="9">#REF!</definedName>
    <definedName name="basic_bom.PULL_POLICY" localSheetId="8">#REF!</definedName>
    <definedName name="basic_bom.PULL_POLICY" localSheetId="2">#REF!</definedName>
    <definedName name="basic_bom.PULL_POLICY" localSheetId="1">#REF!</definedName>
    <definedName name="basic_bom.PULL_POLICY">#REF!</definedName>
    <definedName name="basic_bom.QUANTITY_DMS" localSheetId="14">#REF!</definedName>
    <definedName name="basic_bom.QUANTITY_DMS" localSheetId="12">#REF!</definedName>
    <definedName name="basic_bom.QUANTITY_DMS" localSheetId="9">#REF!</definedName>
    <definedName name="basic_bom.QUANTITY_DMS" localSheetId="8">#REF!</definedName>
    <definedName name="basic_bom.QUANTITY_DMS" localSheetId="2">#REF!</definedName>
    <definedName name="basic_bom.QUANTITY_DMS" localSheetId="1">#REF!</definedName>
    <definedName name="basic_bom.QUANTITY_DMS">#REF!</definedName>
    <definedName name="basic_bom.RD_CONTACT" localSheetId="14">#REF!</definedName>
    <definedName name="basic_bom.RD_CONTACT" localSheetId="12">#REF!</definedName>
    <definedName name="basic_bom.RD_CONTACT" localSheetId="9">#REF!</definedName>
    <definedName name="basic_bom.RD_CONTACT" localSheetId="8">#REF!</definedName>
    <definedName name="basic_bom.RD_CONTACT" localSheetId="2">#REF!</definedName>
    <definedName name="basic_bom.RD_CONTACT" localSheetId="1">#REF!</definedName>
    <definedName name="basic_bom.RD_CONTACT">#REF!</definedName>
    <definedName name="basic_bom.RD_CTLR_NUMBER" localSheetId="14">#REF!</definedName>
    <definedName name="basic_bom.RD_CTLR_NUMBER" localSheetId="12">#REF!</definedName>
    <definedName name="basic_bom.RD_CTLR_NUMBER" localSheetId="9">#REF!</definedName>
    <definedName name="basic_bom.RD_CTLR_NUMBER" localSheetId="8">#REF!</definedName>
    <definedName name="basic_bom.RD_CTLR_NUMBER" localSheetId="2">#REF!</definedName>
    <definedName name="basic_bom.RD_CTLR_NUMBER" localSheetId="1">#REF!</definedName>
    <definedName name="basic_bom.RD_CTLR_NUMBER">#REF!</definedName>
    <definedName name="basic_bom.REF_DESIGNATOR" localSheetId="14">#REF!</definedName>
    <definedName name="basic_bom.REF_DESIGNATOR" localSheetId="12">#REF!</definedName>
    <definedName name="basic_bom.REF_DESIGNATOR" localSheetId="9">#REF!</definedName>
    <definedName name="basic_bom.REF_DESIGNATOR" localSheetId="8">#REF!</definedName>
    <definedName name="basic_bom.REF_DESIGNATOR" localSheetId="2">#REF!</definedName>
    <definedName name="basic_bom.REF_DESIGNATOR" localSheetId="1">#REF!</definedName>
    <definedName name="basic_bom.REF_DESIGNATOR">#REF!</definedName>
    <definedName name="basic_bom.REPL_PART_NUMBER" localSheetId="14">#REF!</definedName>
    <definedName name="basic_bom.REPL_PART_NUMBER" localSheetId="12">#REF!</definedName>
    <definedName name="basic_bom.REPL_PART_NUMBER" localSheetId="9">#REF!</definedName>
    <definedName name="basic_bom.REPL_PART_NUMBER" localSheetId="8">#REF!</definedName>
    <definedName name="basic_bom.REPL_PART_NUMBER" localSheetId="2">#REF!</definedName>
    <definedName name="basic_bom.REPL_PART_NUMBER" localSheetId="1">#REF!</definedName>
    <definedName name="basic_bom.REPL_PART_NUMBER">#REF!</definedName>
    <definedName name="basic_bom.RESERVED_BY" localSheetId="14">#REF!</definedName>
    <definedName name="basic_bom.RESERVED_BY" localSheetId="12">#REF!</definedName>
    <definedName name="basic_bom.RESERVED_BY" localSheetId="9">#REF!</definedName>
    <definedName name="basic_bom.RESERVED_BY" localSheetId="8">#REF!</definedName>
    <definedName name="basic_bom.RESERVED_BY" localSheetId="2">#REF!</definedName>
    <definedName name="basic_bom.RESERVED_BY" localSheetId="1">#REF!</definedName>
    <definedName name="basic_bom.RESERVED_BY">#REF!</definedName>
    <definedName name="basic_bom.RETAIN_RESERVE" localSheetId="14">#REF!</definedName>
    <definedName name="basic_bom.RETAIN_RESERVE" localSheetId="12">#REF!</definedName>
    <definedName name="basic_bom.RETAIN_RESERVE" localSheetId="9">#REF!</definedName>
    <definedName name="basic_bom.RETAIN_RESERVE" localSheetId="8">#REF!</definedName>
    <definedName name="basic_bom.RETAIN_RESERVE" localSheetId="2">#REF!</definedName>
    <definedName name="basic_bom.RETAIN_RESERVE" localSheetId="1">#REF!</definedName>
    <definedName name="basic_bom.RETAIN_RESERVE">#REF!</definedName>
    <definedName name="basic_bom.REV" localSheetId="14">#REF!</definedName>
    <definedName name="basic_bom.REV" localSheetId="12">#REF!</definedName>
    <definedName name="basic_bom.REV" localSheetId="9">#REF!</definedName>
    <definedName name="basic_bom.REV" localSheetId="8">#REF!</definedName>
    <definedName name="basic_bom.REV" localSheetId="2">#REF!</definedName>
    <definedName name="basic_bom.REV" localSheetId="1">#REF!</definedName>
    <definedName name="basic_bom.REV">#REF!</definedName>
    <definedName name="basic_bom.SFU" localSheetId="14">#REF!</definedName>
    <definedName name="basic_bom.SFU" localSheetId="12">#REF!</definedName>
    <definedName name="basic_bom.SFU" localSheetId="9">#REF!</definedName>
    <definedName name="basic_bom.SFU" localSheetId="8">#REF!</definedName>
    <definedName name="basic_bom.SFU" localSheetId="2">#REF!</definedName>
    <definedName name="basic_bom.SFU" localSheetId="1">#REF!</definedName>
    <definedName name="basic_bom.SFU">#REF!</definedName>
    <definedName name="basic_bom.STATE" localSheetId="14">#REF!</definedName>
    <definedName name="basic_bom.STATE" localSheetId="12">#REF!</definedName>
    <definedName name="basic_bom.STATE" localSheetId="9">#REF!</definedName>
    <definedName name="basic_bom.STATE" localSheetId="8">#REF!</definedName>
    <definedName name="basic_bom.STATE" localSheetId="2">#REF!</definedName>
    <definedName name="basic_bom.STATE" localSheetId="1">#REF!</definedName>
    <definedName name="basic_bom.STATE">#REF!</definedName>
    <definedName name="basic_bom.STATE_DATE" localSheetId="14">#REF!</definedName>
    <definedName name="basic_bom.STATE_DATE" localSheetId="12">#REF!</definedName>
    <definedName name="basic_bom.STATE_DATE" localSheetId="9">#REF!</definedName>
    <definedName name="basic_bom.STATE_DATE" localSheetId="8">#REF!</definedName>
    <definedName name="basic_bom.STATE_DATE" localSheetId="2">#REF!</definedName>
    <definedName name="basic_bom.STATE_DATE" localSheetId="1">#REF!</definedName>
    <definedName name="basic_bom.STATE_DATE">#REF!</definedName>
    <definedName name="basic_bom.STD_INFO_ELID" localSheetId="14">#REF!</definedName>
    <definedName name="basic_bom.STD_INFO_ELID" localSheetId="12">#REF!</definedName>
    <definedName name="basic_bom.STD_INFO_ELID" localSheetId="9">#REF!</definedName>
    <definedName name="basic_bom.STD_INFO_ELID" localSheetId="8">#REF!</definedName>
    <definedName name="basic_bom.STD_INFO_ELID" localSheetId="2">#REF!</definedName>
    <definedName name="basic_bom.STD_INFO_ELID" localSheetId="1">#REF!</definedName>
    <definedName name="basic_bom.STD_INFO_ELID">#REF!</definedName>
    <definedName name="basic_bom.STRUCTURE_DMS" localSheetId="14">#REF!</definedName>
    <definedName name="basic_bom.STRUCTURE_DMS" localSheetId="12">#REF!</definedName>
    <definedName name="basic_bom.STRUCTURE_DMS" localSheetId="9">#REF!</definedName>
    <definedName name="basic_bom.STRUCTURE_DMS" localSheetId="8">#REF!</definedName>
    <definedName name="basic_bom.STRUCTURE_DMS" localSheetId="2">#REF!</definedName>
    <definedName name="basic_bom.STRUCTURE_DMS" localSheetId="1">#REF!</definedName>
    <definedName name="basic_bom.STRUCTURE_DMS">#REF!</definedName>
    <definedName name="basic_bom.SUBPARTS" localSheetId="14">#REF!</definedName>
    <definedName name="basic_bom.SUBPARTS" localSheetId="12">#REF!</definedName>
    <definedName name="basic_bom.SUBPARTS" localSheetId="9">#REF!</definedName>
    <definedName name="basic_bom.SUBPARTS" localSheetId="8">#REF!</definedName>
    <definedName name="basic_bom.SUBPARTS" localSheetId="2">#REF!</definedName>
    <definedName name="basic_bom.SUBPARTS" localSheetId="1">#REF!</definedName>
    <definedName name="basic_bom.SUBPARTS">#REF!</definedName>
    <definedName name="basic_bom.SUPPLIER_1" localSheetId="14">#REF!</definedName>
    <definedName name="basic_bom.SUPPLIER_1" localSheetId="12">#REF!</definedName>
    <definedName name="basic_bom.SUPPLIER_1" localSheetId="9">#REF!</definedName>
    <definedName name="basic_bom.SUPPLIER_1" localSheetId="8">#REF!</definedName>
    <definedName name="basic_bom.SUPPLIER_1" localSheetId="2">#REF!</definedName>
    <definedName name="basic_bom.SUPPLIER_1" localSheetId="1">#REF!</definedName>
    <definedName name="basic_bom.SUPPLIER_1">#REF!</definedName>
    <definedName name="basic_bom.SUPPLIER_2" localSheetId="14">#REF!</definedName>
    <definedName name="basic_bom.SUPPLIER_2" localSheetId="12">#REF!</definedName>
    <definedName name="basic_bom.SUPPLIER_2" localSheetId="9">#REF!</definedName>
    <definedName name="basic_bom.SUPPLIER_2" localSheetId="8">#REF!</definedName>
    <definedName name="basic_bom.SUPPLIER_2" localSheetId="2">#REF!</definedName>
    <definedName name="basic_bom.SUPPLIER_2" localSheetId="1">#REF!</definedName>
    <definedName name="basic_bom.SUPPLIER_2">#REF!</definedName>
    <definedName name="basic_bom.UNIQUE_DESC" localSheetId="14">#REF!</definedName>
    <definedName name="basic_bom.UNIQUE_DESC" localSheetId="12">#REF!</definedName>
    <definedName name="basic_bom.UNIQUE_DESC" localSheetId="9">#REF!</definedName>
    <definedName name="basic_bom.UNIQUE_DESC" localSheetId="8">#REF!</definedName>
    <definedName name="basic_bom.UNIQUE_DESC" localSheetId="2">#REF!</definedName>
    <definedName name="basic_bom.UNIQUE_DESC" localSheetId="1">#REF!</definedName>
    <definedName name="basic_bom.UNIQUE_DESC">#REF!</definedName>
    <definedName name="basic_bom.UNIQUE_ID_STRING" localSheetId="14">#REF!</definedName>
    <definedName name="basic_bom.UNIQUE_ID_STRING" localSheetId="12">#REF!</definedName>
    <definedName name="basic_bom.UNIQUE_ID_STRING" localSheetId="9">#REF!</definedName>
    <definedName name="basic_bom.UNIQUE_ID_STRING" localSheetId="8">#REF!</definedName>
    <definedName name="basic_bom.UNIQUE_ID_STRING" localSheetId="2">#REF!</definedName>
    <definedName name="basic_bom.UNIQUE_ID_STRING" localSheetId="1">#REF!</definedName>
    <definedName name="basic_bom.UNIQUE_ID_STRING">#REF!</definedName>
    <definedName name="basic_bom.UNIT_MEASURE" localSheetId="14">#REF!</definedName>
    <definedName name="basic_bom.UNIT_MEASURE" localSheetId="12">#REF!</definedName>
    <definedName name="basic_bom.UNIT_MEASURE" localSheetId="9">#REF!</definedName>
    <definedName name="basic_bom.UNIT_MEASURE" localSheetId="8">#REF!</definedName>
    <definedName name="basic_bom.UNIT_MEASURE" localSheetId="2">#REF!</definedName>
    <definedName name="basic_bom.UNIT_MEASURE" localSheetId="1">#REF!</definedName>
    <definedName name="basic_bom.UNIT_MEASURE">#REF!</definedName>
    <definedName name="basic_bom.VCS_CHG_DESC" localSheetId="14">#REF!</definedName>
    <definedName name="basic_bom.VCS_CHG_DESC" localSheetId="12">#REF!</definedName>
    <definedName name="basic_bom.VCS_CHG_DESC" localSheetId="9">#REF!</definedName>
    <definedName name="basic_bom.VCS_CHG_DESC" localSheetId="8">#REF!</definedName>
    <definedName name="basic_bom.VCS_CHG_DESC" localSheetId="2">#REF!</definedName>
    <definedName name="basic_bom.VCS_CHG_DESC" localSheetId="1">#REF!</definedName>
    <definedName name="basic_bom.VCS_CHG_DESC">#REF!</definedName>
    <definedName name="basic_bom.VCS_CTLR_NUMBER" localSheetId="14">#REF!</definedName>
    <definedName name="basic_bom.VCS_CTLR_NUMBER" localSheetId="12">#REF!</definedName>
    <definedName name="basic_bom.VCS_CTLR_NUMBER" localSheetId="9">#REF!</definedName>
    <definedName name="basic_bom.VCS_CTLR_NUMBER" localSheetId="8">#REF!</definedName>
    <definedName name="basic_bom.VCS_CTLR_NUMBER" localSheetId="2">#REF!</definedName>
    <definedName name="basic_bom.VCS_CTLR_NUMBER" localSheetId="1">#REF!</definedName>
    <definedName name="basic_bom.VCS_CTLR_NUMBER">#REF!</definedName>
    <definedName name="basic_bom.VCS_PART_CLASS" localSheetId="14">#REF!</definedName>
    <definedName name="basic_bom.VCS_PART_CLASS" localSheetId="12">#REF!</definedName>
    <definedName name="basic_bom.VCS_PART_CLASS" localSheetId="9">#REF!</definedName>
    <definedName name="basic_bom.VCS_PART_CLASS" localSheetId="8">#REF!</definedName>
    <definedName name="basic_bom.VCS_PART_CLASS" localSheetId="2">#REF!</definedName>
    <definedName name="basic_bom.VCS_PART_CLASS" localSheetId="1">#REF!</definedName>
    <definedName name="basic_bom.VCS_PART_CLASS">#REF!</definedName>
    <definedName name="basic_bom.VCS_PURCH_CONTACT" localSheetId="14">#REF!</definedName>
    <definedName name="basic_bom.VCS_PURCH_CONTACT" localSheetId="12">#REF!</definedName>
    <definedName name="basic_bom.VCS_PURCH_CONTACT" localSheetId="9">#REF!</definedName>
    <definedName name="basic_bom.VCS_PURCH_CONTACT" localSheetId="8">#REF!</definedName>
    <definedName name="basic_bom.VCS_PURCH_CONTACT" localSheetId="2">#REF!</definedName>
    <definedName name="basic_bom.VCS_PURCH_CONTACT" localSheetId="1">#REF!</definedName>
    <definedName name="basic_bom.VCS_PURCH_CONTACT">#REF!</definedName>
    <definedName name="basic_bom.VIEW_NAME" localSheetId="14">#REF!</definedName>
    <definedName name="basic_bom.VIEW_NAME" localSheetId="12">#REF!</definedName>
    <definedName name="basic_bom.VIEW_NAME" localSheetId="9">#REF!</definedName>
    <definedName name="basic_bom.VIEW_NAME" localSheetId="8">#REF!</definedName>
    <definedName name="basic_bom.VIEW_NAME" localSheetId="2">#REF!</definedName>
    <definedName name="basic_bom.VIEW_NAME" localSheetId="1">#REF!</definedName>
    <definedName name="basic_bom.VIEW_NAME">#REF!</definedName>
    <definedName name="Basic_R_D_cost_per_year" localSheetId="14">#REF!</definedName>
    <definedName name="Basic_R_D_cost_per_year" localSheetId="12">#REF!</definedName>
    <definedName name="Basic_R_D_cost_per_year" localSheetId="9">#REF!</definedName>
    <definedName name="Basic_R_D_cost_per_year" localSheetId="8">#REF!</definedName>
    <definedName name="Basic_R_D_cost_per_year" localSheetId="2">#REF!</definedName>
    <definedName name="Basic_R_D_cost_per_year" localSheetId="1">#REF!</definedName>
    <definedName name="Basic_R_D_cost_per_year">#REF!</definedName>
    <definedName name="Basic_R_D_fee" localSheetId="14">#REF!</definedName>
    <definedName name="Basic_R_D_fee" localSheetId="12">#REF!</definedName>
    <definedName name="Basic_R_D_fee" localSheetId="9">#REF!</definedName>
    <definedName name="Basic_R_D_fee" localSheetId="8">#REF!</definedName>
    <definedName name="Basic_R_D_fee" localSheetId="2">#REF!</definedName>
    <definedName name="Basic_R_D_fee" localSheetId="1">#REF!</definedName>
    <definedName name="Basic_R_D_fee">#REF!</definedName>
    <definedName name="batchSize1" localSheetId="14">#REF!</definedName>
    <definedName name="batchSize1" localSheetId="12">#REF!</definedName>
    <definedName name="batchSize1" localSheetId="9">#REF!</definedName>
    <definedName name="batchSize1" localSheetId="8">#REF!</definedName>
    <definedName name="batchSize1" localSheetId="2">#REF!</definedName>
    <definedName name="batchSize1" localSheetId="1">#REF!</definedName>
    <definedName name="batchSize1">#REF!</definedName>
    <definedName name="Battery_Module_Check_List" localSheetId="12">#REF!</definedName>
    <definedName name="Battery_Module_Check_List" localSheetId="9">#REF!</definedName>
    <definedName name="Battery_Module_Check_List" localSheetId="8">#REF!</definedName>
    <definedName name="Battery_Module_Check_List" localSheetId="2">#REF!</definedName>
    <definedName name="Battery_Module_Check_List" localSheetId="1">#REF!</definedName>
    <definedName name="Battery_Module_Check_List">#REF!</definedName>
    <definedName name="Bave" localSheetId="14">#REF!</definedName>
    <definedName name="Bave" localSheetId="12">#REF!</definedName>
    <definedName name="Bave" localSheetId="9">#REF!</definedName>
    <definedName name="Bave" localSheetId="8">#REF!</definedName>
    <definedName name="Bave" localSheetId="2">#REF!</definedName>
    <definedName name="Bave" localSheetId="1">#REF!</definedName>
    <definedName name="Bave">#REF!</definedName>
    <definedName name="bb" localSheetId="14">#REF!</definedName>
    <definedName name="bb" localSheetId="12">#REF!</definedName>
    <definedName name="bb" localSheetId="9">#REF!</definedName>
    <definedName name="bb" localSheetId="8">#REF!</definedName>
    <definedName name="bb" localSheetId="2">#REF!</definedName>
    <definedName name="bb" localSheetId="1">#REF!</definedName>
    <definedName name="bb">#REF!</definedName>
    <definedName name="BB_AP" localSheetId="14">#REF!</definedName>
    <definedName name="BB_AP" localSheetId="12">#REF!</definedName>
    <definedName name="BB_AP" localSheetId="9">#REF!</definedName>
    <definedName name="BB_AP" localSheetId="8">#REF!</definedName>
    <definedName name="BB_AP" localSheetId="2">#REF!</definedName>
    <definedName name="BB_AP" localSheetId="1">#REF!</definedName>
    <definedName name="BB_AP">#REF!</definedName>
    <definedName name="BB_DSO" localSheetId="14">#REF!</definedName>
    <definedName name="BB_DSO" localSheetId="12">#REF!</definedName>
    <definedName name="BB_DSO" localSheetId="9">#REF!</definedName>
    <definedName name="BB_DSO" localSheetId="8">#REF!</definedName>
    <definedName name="BB_DSO" localSheetId="2">#REF!</definedName>
    <definedName name="BB_DSO" localSheetId="1">#REF!</definedName>
    <definedName name="BB_DSO">#REF!</definedName>
    <definedName name="BB_Turns" localSheetId="14">#REF!</definedName>
    <definedName name="BB_Turns" localSheetId="12">#REF!</definedName>
    <definedName name="BB_Turns" localSheetId="9">#REF!</definedName>
    <definedName name="BB_Turns" localSheetId="8">#REF!</definedName>
    <definedName name="BB_Turns" localSheetId="2">#REF!</definedName>
    <definedName name="BB_Turns" localSheetId="1">#REF!</definedName>
    <definedName name="BB_Turns">#REF!</definedName>
    <definedName name="bbb"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bbb"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bbb"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bbb"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bbb"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bbb"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bbb"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bbb"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bbb"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bbbbbbbbbbbbbbbb" localSheetId="21" hidden="1">OFFSET(#REF!,FGRow-ROW(#REF!),0,FGCount,1)</definedName>
    <definedName name="bbbbbbbbbbbbbbbb" localSheetId="14" hidden="1">OFFSET(#REF!,FGRow-ROW(#REF!),0,FGCount,1)</definedName>
    <definedName name="bbbbbbbbbbbbbbbb" localSheetId="10" hidden="1">#N/A</definedName>
    <definedName name="bbbbbbbbbbbbbbbb" localSheetId="11" hidden="1">#N/A</definedName>
    <definedName name="bbbbbbbbbbbbbbbb" localSheetId="3" hidden="1">#N/A</definedName>
    <definedName name="bbbbbbbbbbbbbbbb" localSheetId="4" hidden="1">#N/A</definedName>
    <definedName name="bbbbbbbbbbbbbbbb" localSheetId="12" hidden="1">#N/A</definedName>
    <definedName name="bbbbbbbbbbbbbbbb" localSheetId="9" hidden="1">#N/A</definedName>
    <definedName name="bbbbbbbbbbbbbbbb" localSheetId="8" hidden="1">#N/A</definedName>
    <definedName name="bbbbbbbbbbbbbbbb" localSheetId="2" hidden="1">OFFSET(#REF!,'PKG BOM 20241023_Amber'!FGRow-ROW(#REF!),0,'PKG BOM 20241023_Amber'!FGCount,1)</definedName>
    <definedName name="bbbbbbbbbbbbbbbb" localSheetId="1" hidden="1">OFFSET(#REF!,'PKG BOM 20241119-TW'!FGRow-ROW(#REF!),0,'PKG BOM 20241119-TW'!FGCount,1)</definedName>
    <definedName name="bbbbbbbbbbbbbbbb" localSheetId="22" hidden="1">OFFSET(#REF!,FGRow-ROW(#REF!),0,FGCount,1)</definedName>
    <definedName name="bbbbbbbbbbbbbbbb" hidden="1">OFFSET(#REF!,FGRow-ROW(#REF!),0,FGCount,1)</definedName>
    <definedName name="bbbbbbbbbbbbbbbbbbb" localSheetId="21" hidden="1">{#N/A,#N/A,TRUE,"OUTPUT";#N/A,#N/A,TRUE,"SF_Cal";#N/A,#N/A,TRUE,"HGA_Cal";#N/A,#N/A,TRUE,"MR_Cal";#N/A,#N/A,TRUE,"JIT_COST";#N/A,#N/A,TRUE,"MR_Cost";#N/A,#N/A,TRUE,"Space &amp; Utility"}</definedName>
    <definedName name="bbbbbbbbbbbbbbbbbbb" localSheetId="14" hidden="1">{#N/A,#N/A,TRUE,"OUTPUT";#N/A,#N/A,TRUE,"SF_Cal";#N/A,#N/A,TRUE,"HGA_Cal";#N/A,#N/A,TRUE,"MR_Cal";#N/A,#N/A,TRUE,"JIT_COST";#N/A,#N/A,TRUE,"MR_Cost";#N/A,#N/A,TRUE,"Space &amp; Utility"}</definedName>
    <definedName name="bbbbbbbbbbbbbbbbbbb" localSheetId="10" hidden="1">{#N/A,#N/A,TRUE,"OUTPUT";#N/A,#N/A,TRUE,"SF_Cal";#N/A,#N/A,TRUE,"HGA_Cal";#N/A,#N/A,TRUE,"MR_Cal";#N/A,#N/A,TRUE,"JIT_COST";#N/A,#N/A,TRUE,"MR_Cost";#N/A,#N/A,TRUE,"Space &amp; Utility"}</definedName>
    <definedName name="bbbbbbbbbbbbbbbbbbb" localSheetId="11" hidden="1">{#N/A,#N/A,TRUE,"OUTPUT";#N/A,#N/A,TRUE,"SF_Cal";#N/A,#N/A,TRUE,"HGA_Cal";#N/A,#N/A,TRUE,"MR_Cal";#N/A,#N/A,TRUE,"JIT_COST";#N/A,#N/A,TRUE,"MR_Cost";#N/A,#N/A,TRUE,"Space &amp; Utility"}</definedName>
    <definedName name="bbbbbbbbbbbbbbbbbbb" localSheetId="3" hidden="1">{#N/A,#N/A,TRUE,"OUTPUT";#N/A,#N/A,TRUE,"SF_Cal";#N/A,#N/A,TRUE,"HGA_Cal";#N/A,#N/A,TRUE,"MR_Cal";#N/A,#N/A,TRUE,"JIT_COST";#N/A,#N/A,TRUE,"MR_Cost";#N/A,#N/A,TRUE,"Space &amp; Utility"}</definedName>
    <definedName name="bbbbbbbbbbbbbbbbbbb" localSheetId="4" hidden="1">{#N/A,#N/A,TRUE,"OUTPUT";#N/A,#N/A,TRUE,"SF_Cal";#N/A,#N/A,TRUE,"HGA_Cal";#N/A,#N/A,TRUE,"MR_Cal";#N/A,#N/A,TRUE,"JIT_COST";#N/A,#N/A,TRUE,"MR_Cost";#N/A,#N/A,TRUE,"Space &amp; Utility"}</definedName>
    <definedName name="bbbbbbbbbbbbbbbbbbb" localSheetId="15" hidden="1">{#N/A,#N/A,TRUE,"OUTPUT";#N/A,#N/A,TRUE,"SF_Cal";#N/A,#N/A,TRUE,"HGA_Cal";#N/A,#N/A,TRUE,"MR_Cal";#N/A,#N/A,TRUE,"JIT_COST";#N/A,#N/A,TRUE,"MR_Cost";#N/A,#N/A,TRUE,"Space &amp; Utility"}</definedName>
    <definedName name="bbbbbbbbbbbbbbbbbbb" localSheetId="12" hidden="1">{#N/A,#N/A,TRUE,"OUTPUT";#N/A,#N/A,TRUE,"SF_Cal";#N/A,#N/A,TRUE,"HGA_Cal";#N/A,#N/A,TRUE,"MR_Cal";#N/A,#N/A,TRUE,"JIT_COST";#N/A,#N/A,TRUE,"MR_Cost";#N/A,#N/A,TRUE,"Space &amp; Utility"}</definedName>
    <definedName name="bbbbbbbbbbbbbbbbbbb" localSheetId="9" hidden="1">{#N/A,#N/A,TRUE,"OUTPUT";#N/A,#N/A,TRUE,"SF_Cal";#N/A,#N/A,TRUE,"HGA_Cal";#N/A,#N/A,TRUE,"MR_Cal";#N/A,#N/A,TRUE,"JIT_COST";#N/A,#N/A,TRUE,"MR_Cost";#N/A,#N/A,TRUE,"Space &amp; Utility"}</definedName>
    <definedName name="bbbbbbbbbbbbbbbbbbb" localSheetId="8" hidden="1">{#N/A,#N/A,TRUE,"OUTPUT";#N/A,#N/A,TRUE,"SF_Cal";#N/A,#N/A,TRUE,"HGA_Cal";#N/A,#N/A,TRUE,"MR_Cal";#N/A,#N/A,TRUE,"JIT_COST";#N/A,#N/A,TRUE,"MR_Cost";#N/A,#N/A,TRUE,"Space &amp; Utility"}</definedName>
    <definedName name="bbbbbbbbbbbbbbbbbbb" localSheetId="2" hidden="1">{#N/A,#N/A,TRUE,"OUTPUT";#N/A,#N/A,TRUE,"SF_Cal";#N/A,#N/A,TRUE,"HGA_Cal";#N/A,#N/A,TRUE,"MR_Cal";#N/A,#N/A,TRUE,"JIT_COST";#N/A,#N/A,TRUE,"MR_Cost";#N/A,#N/A,TRUE,"Space &amp; Utility"}</definedName>
    <definedName name="bbbbbbbbbbbbbbbbbbb" localSheetId="1" hidden="1">{#N/A,#N/A,TRUE,"OUTPUT";#N/A,#N/A,TRUE,"SF_Cal";#N/A,#N/A,TRUE,"HGA_Cal";#N/A,#N/A,TRUE,"MR_Cal";#N/A,#N/A,TRUE,"JIT_COST";#N/A,#N/A,TRUE,"MR_Cost";#N/A,#N/A,TRUE,"Space &amp; Utility"}</definedName>
    <definedName name="bbbbbbbbbbbbbbbbbbb" localSheetId="22" hidden="1">{#N/A,#N/A,TRUE,"OUTPUT";#N/A,#N/A,TRUE,"SF_Cal";#N/A,#N/A,TRUE,"HGA_Cal";#N/A,#N/A,TRUE,"MR_Cal";#N/A,#N/A,TRUE,"JIT_COST";#N/A,#N/A,TRUE,"MR_Cost";#N/A,#N/A,TRUE,"Space &amp; Utility"}</definedName>
    <definedName name="bbbbbbbbbbbbbbbbbbb" hidden="1">{#N/A,#N/A,TRUE,"OUTPUT";#N/A,#N/A,TRUE,"SF_Cal";#N/A,#N/A,TRUE,"HGA_Cal";#N/A,#N/A,TRUE,"MR_Cal";#N/A,#N/A,TRUE,"JIT_COST";#N/A,#N/A,TRUE,"MR_Cost";#N/A,#N/A,TRUE,"Space &amp; Utility"}</definedName>
    <definedName name="BBHolidayOvertime" localSheetId="12">#REF!</definedName>
    <definedName name="BBHolidayOvertime" localSheetId="9">#REF!</definedName>
    <definedName name="BBHolidayOvertime" localSheetId="8">#REF!</definedName>
    <definedName name="BBHolidayOvertime" localSheetId="2">#REF!</definedName>
    <definedName name="BBHolidayOvertime" localSheetId="1">#REF!</definedName>
    <definedName name="BBHolidayOvertime">#REF!</definedName>
    <definedName name="BBNormalOvertime" localSheetId="12">#REF!</definedName>
    <definedName name="BBNormalOvertime" localSheetId="9">#REF!</definedName>
    <definedName name="BBNormalOvertime" localSheetId="8">#REF!</definedName>
    <definedName name="BBNormalOvertime" localSheetId="2">#REF!</definedName>
    <definedName name="BBNormalOvertime" localSheetId="1">#REF!</definedName>
    <definedName name="BBNormalOvertime">#REF!</definedName>
    <definedName name="BBOffline" localSheetId="12">#REF!</definedName>
    <definedName name="BBOffline" localSheetId="9">#REF!</definedName>
    <definedName name="BBOffline" localSheetId="8">#REF!</definedName>
    <definedName name="BBOffline" localSheetId="2">#REF!</definedName>
    <definedName name="BBOffline" localSheetId="1">#REF!</definedName>
    <definedName name="BBOffline">#REF!</definedName>
    <definedName name="BBONE" localSheetId="14">#REF!</definedName>
    <definedName name="BBONE" localSheetId="12">#REF!</definedName>
    <definedName name="BBONE" localSheetId="9">#REF!</definedName>
    <definedName name="BBONE" localSheetId="8">#REF!</definedName>
    <definedName name="BBONE" localSheetId="2">#REF!</definedName>
    <definedName name="BBONE" localSheetId="1">#REF!</definedName>
    <definedName name="BBONE">#REF!</definedName>
    <definedName name="BBONE_cost" localSheetId="14">#REF!</definedName>
    <definedName name="BBONE_cost" localSheetId="12">#REF!</definedName>
    <definedName name="BBONE_cost" localSheetId="9">#REF!</definedName>
    <definedName name="BBONE_cost" localSheetId="8">#REF!</definedName>
    <definedName name="BBONE_cost" localSheetId="2">#REF!</definedName>
    <definedName name="BBONE_cost" localSheetId="1">#REF!</definedName>
    <definedName name="BBONE_cost">#REF!</definedName>
    <definedName name="BBShift" localSheetId="12">#REF!</definedName>
    <definedName name="BBShift" localSheetId="9">#REF!</definedName>
    <definedName name="BBShift" localSheetId="8">#REF!</definedName>
    <definedName name="BBShift" localSheetId="2">#REF!</definedName>
    <definedName name="BBShift" localSheetId="1">#REF!</definedName>
    <definedName name="BBShift">#REF!</definedName>
    <definedName name="BBSTD" localSheetId="14">#REF!</definedName>
    <definedName name="BBSTD" localSheetId="12">#REF!</definedName>
    <definedName name="BBSTD" localSheetId="9">#REF!</definedName>
    <definedName name="BBSTD" localSheetId="8">#REF!</definedName>
    <definedName name="BBSTD" localSheetId="2">#REF!</definedName>
    <definedName name="BBSTD" localSheetId="1">#REF!</definedName>
    <definedName name="BBSTD">#REF!</definedName>
    <definedName name="BBSupportHolidayOvertime" localSheetId="12">#REF!</definedName>
    <definedName name="BBSupportHolidayOvertime" localSheetId="9">#REF!</definedName>
    <definedName name="BBSupportHolidayOvertime" localSheetId="8">#REF!</definedName>
    <definedName name="BBSupportHolidayOvertime" localSheetId="2">#REF!</definedName>
    <definedName name="BBSupportHolidayOvertime" localSheetId="1">#REF!</definedName>
    <definedName name="BBSupportHolidayOvertime">#REF!</definedName>
    <definedName name="BBSupportNormalOvertime" localSheetId="12">#REF!</definedName>
    <definedName name="BBSupportNormalOvertime" localSheetId="9">#REF!</definedName>
    <definedName name="BBSupportNormalOvertime" localSheetId="8">#REF!</definedName>
    <definedName name="BBSupportNormalOvertime" localSheetId="2">#REF!</definedName>
    <definedName name="BBSupportNormalOvertime" localSheetId="1">#REF!</definedName>
    <definedName name="BBSupportNormalOvertime">#REF!</definedName>
    <definedName name="BBSupportWeekendOvertime" localSheetId="12">#REF!</definedName>
    <definedName name="BBSupportWeekendOvertime" localSheetId="9">#REF!</definedName>
    <definedName name="BBSupportWeekendOvertime" localSheetId="8">#REF!</definedName>
    <definedName name="BBSupportWeekendOvertime" localSheetId="2">#REF!</definedName>
    <definedName name="BBSupportWeekendOvertime" localSheetId="1">#REF!</definedName>
    <definedName name="BBSupportWeekendOvertime">#REF!</definedName>
    <definedName name="BBWeekendOvertime" localSheetId="12">#REF!</definedName>
    <definedName name="BBWeekendOvertime" localSheetId="9">#REF!</definedName>
    <definedName name="BBWeekendOvertime" localSheetId="8">#REF!</definedName>
    <definedName name="BBWeekendOvertime" localSheetId="2">#REF!</definedName>
    <definedName name="BBWeekendOvertime" localSheetId="1">#REF!</definedName>
    <definedName name="BBWeekendOvertime">#REF!</definedName>
    <definedName name="bc" localSheetId="12">#REF!</definedName>
    <definedName name="bc" localSheetId="9">#REF!</definedName>
    <definedName name="bc" localSheetId="8">#REF!</definedName>
    <definedName name="bc" localSheetId="2">#REF!</definedName>
    <definedName name="bc" localSheetId="1">#REF!</definedName>
    <definedName name="bc">#REF!</definedName>
    <definedName name="BC6X" localSheetId="14">#REF!</definedName>
    <definedName name="BC6X" localSheetId="12">#REF!</definedName>
    <definedName name="BC6X" localSheetId="9">#REF!</definedName>
    <definedName name="BC6X" localSheetId="8">#REF!</definedName>
    <definedName name="BC6X" localSheetId="2">#REF!</definedName>
    <definedName name="BC6X" localSheetId="1">#REF!</definedName>
    <definedName name="BC6X">#REF!</definedName>
    <definedName name="BE" localSheetId="14">#REF!</definedName>
    <definedName name="BE" localSheetId="12">#REF!</definedName>
    <definedName name="BE" localSheetId="9">#REF!</definedName>
    <definedName name="BE" localSheetId="8">#REF!</definedName>
    <definedName name="BE" localSheetId="2">#REF!</definedName>
    <definedName name="BE" localSheetId="1">#REF!</definedName>
    <definedName name="BE">#REF!</definedName>
    <definedName name="BEF" localSheetId="14">#REF!</definedName>
    <definedName name="BEF" localSheetId="12">#REF!</definedName>
    <definedName name="BEF" localSheetId="9">#REF!</definedName>
    <definedName name="BEF" localSheetId="8">#REF!</definedName>
    <definedName name="BEF" localSheetId="2">#REF!</definedName>
    <definedName name="BEF" localSheetId="1">#REF!</definedName>
    <definedName name="BEF">#REF!</definedName>
    <definedName name="BEFA" localSheetId="14">#REF!</definedName>
    <definedName name="BEFA" localSheetId="12">#REF!</definedName>
    <definedName name="BEFA" localSheetId="9">#REF!</definedName>
    <definedName name="BEFA" localSheetId="8">#REF!</definedName>
    <definedName name="BEFA" localSheetId="2">#REF!</definedName>
    <definedName name="BEFA" localSheetId="1">#REF!</definedName>
    <definedName name="BEFA">#REF!</definedName>
    <definedName name="best" localSheetId="14">#REF!</definedName>
    <definedName name="best" localSheetId="12">#REF!</definedName>
    <definedName name="best" localSheetId="9">#REF!</definedName>
    <definedName name="best" localSheetId="8">#REF!</definedName>
    <definedName name="best" localSheetId="2">#REF!</definedName>
    <definedName name="best" localSheetId="1">#REF!</definedName>
    <definedName name="best">#REF!</definedName>
    <definedName name="Best_Buy" localSheetId="14">#REF!</definedName>
    <definedName name="Best_Buy" localSheetId="12">#REF!</definedName>
    <definedName name="Best_Buy" localSheetId="9">#REF!</definedName>
    <definedName name="Best_Buy" localSheetId="8">#REF!</definedName>
    <definedName name="Best_Buy" localSheetId="2">#REF!</definedName>
    <definedName name="Best_Buy" localSheetId="1">#REF!</definedName>
    <definedName name="Best_Buy">#REF!</definedName>
    <definedName name="bf" localSheetId="14">#REF!</definedName>
    <definedName name="bf" localSheetId="12">#REF!</definedName>
    <definedName name="bf" localSheetId="9">#REF!</definedName>
    <definedName name="bf" localSheetId="8">#REF!</definedName>
    <definedName name="bf" localSheetId="2">#REF!</definedName>
    <definedName name="bf" localSheetId="1">#REF!</definedName>
    <definedName name="bf">#REF!</definedName>
    <definedName name="bfa" localSheetId="14">#REF!</definedName>
    <definedName name="bfa" localSheetId="12">#REF!</definedName>
    <definedName name="bfa" localSheetId="9">#REF!</definedName>
    <definedName name="bfa" localSheetId="8">#REF!</definedName>
    <definedName name="bfa" localSheetId="2">#REF!</definedName>
    <definedName name="bfa" localSheetId="1">#REF!</definedName>
    <definedName name="bfa">#REF!</definedName>
    <definedName name="bfc" localSheetId="14">#REF!</definedName>
    <definedName name="bfc" localSheetId="12">#REF!</definedName>
    <definedName name="bfc" localSheetId="9">#REF!</definedName>
    <definedName name="bfc" localSheetId="8">#REF!</definedName>
    <definedName name="bfc" localSheetId="2">#REF!</definedName>
    <definedName name="bfc" localSheetId="1">#REF!</definedName>
    <definedName name="bfc">#REF!</definedName>
    <definedName name="bfd" localSheetId="14">#REF!</definedName>
    <definedName name="bfd" localSheetId="12">#REF!</definedName>
    <definedName name="bfd" localSheetId="9">#REF!</definedName>
    <definedName name="bfd" localSheetId="8">#REF!</definedName>
    <definedName name="bfd" localSheetId="2">#REF!</definedName>
    <definedName name="bfd" localSheetId="1">#REF!</definedName>
    <definedName name="bfd">#REF!</definedName>
    <definedName name="bfj" localSheetId="14">#REF!</definedName>
    <definedName name="bfj" localSheetId="12">#REF!</definedName>
    <definedName name="bfj" localSheetId="9">#REF!</definedName>
    <definedName name="bfj" localSheetId="8">#REF!</definedName>
    <definedName name="bfj" localSheetId="2">#REF!</definedName>
    <definedName name="bfj" localSheetId="1">#REF!</definedName>
    <definedName name="bfj">#REF!</definedName>
    <definedName name="bfm" localSheetId="14">#REF!</definedName>
    <definedName name="bfm" localSheetId="12">#REF!</definedName>
    <definedName name="bfm" localSheetId="9">#REF!</definedName>
    <definedName name="bfm" localSheetId="8">#REF!</definedName>
    <definedName name="bfm" localSheetId="2">#REF!</definedName>
    <definedName name="bfm" localSheetId="1">#REF!</definedName>
    <definedName name="bfm">#REF!</definedName>
    <definedName name="bfma" localSheetId="14">#REF!</definedName>
    <definedName name="bfma" localSheetId="12">#REF!</definedName>
    <definedName name="bfma" localSheetId="9">#REF!</definedName>
    <definedName name="bfma" localSheetId="8">#REF!</definedName>
    <definedName name="bfma" localSheetId="2">#REF!</definedName>
    <definedName name="bfma" localSheetId="1">#REF!</definedName>
    <definedName name="bfma">#REF!</definedName>
    <definedName name="bfmaa" localSheetId="14">#REF!</definedName>
    <definedName name="bfmaa" localSheetId="12">#REF!</definedName>
    <definedName name="bfmaa" localSheetId="9">#REF!</definedName>
    <definedName name="bfmaa" localSheetId="8">#REF!</definedName>
    <definedName name="bfmaa" localSheetId="2">#REF!</definedName>
    <definedName name="bfmaa" localSheetId="1">#REF!</definedName>
    <definedName name="bfmaa">#REF!</definedName>
    <definedName name="bfmr" localSheetId="14">#REF!</definedName>
    <definedName name="bfmr" localSheetId="12">#REF!</definedName>
    <definedName name="bfmr" localSheetId="9">#REF!</definedName>
    <definedName name="bfmr" localSheetId="8">#REF!</definedName>
    <definedName name="bfmr" localSheetId="2">#REF!</definedName>
    <definedName name="bfmr" localSheetId="1">#REF!</definedName>
    <definedName name="bfmr">#REF!</definedName>
    <definedName name="bfn" localSheetId="14">#REF!</definedName>
    <definedName name="bfn" localSheetId="12">#REF!</definedName>
    <definedName name="bfn" localSheetId="9">#REF!</definedName>
    <definedName name="bfn" localSheetId="8">#REF!</definedName>
    <definedName name="bfn" localSheetId="2">#REF!</definedName>
    <definedName name="bfn" localSheetId="1">#REF!</definedName>
    <definedName name="bfn">#REF!</definedName>
    <definedName name="bfo" localSheetId="14">#REF!</definedName>
    <definedName name="bfo" localSheetId="12">#REF!</definedName>
    <definedName name="bfo" localSheetId="9">#REF!</definedName>
    <definedName name="bfo" localSheetId="8">#REF!</definedName>
    <definedName name="bfo" localSheetId="2">#REF!</definedName>
    <definedName name="bfo" localSheetId="1">#REF!</definedName>
    <definedName name="bfo">#REF!</definedName>
    <definedName name="BHGGJHJGJH" localSheetId="12">#REF!</definedName>
    <definedName name="BHGGJHJGJH" localSheetId="9">#REF!</definedName>
    <definedName name="BHGGJHJGJH" localSheetId="8">#REF!</definedName>
    <definedName name="BHGGJHJGJH" localSheetId="2">#REF!</definedName>
    <definedName name="BHGGJHJGJH" localSheetId="1">#REF!</definedName>
    <definedName name="BHGGJHJGJH">#REF!</definedName>
    <definedName name="Bid" localSheetId="14">#REF!</definedName>
    <definedName name="Bid" localSheetId="12">#REF!</definedName>
    <definedName name="Bid" localSheetId="9">#REF!</definedName>
    <definedName name="Bid" localSheetId="8">#REF!</definedName>
    <definedName name="Bid" localSheetId="2">#REF!</definedName>
    <definedName name="Bid" localSheetId="1">#REF!</definedName>
    <definedName name="Bid">#REF!</definedName>
    <definedName name="Bids" localSheetId="14">#REF!</definedName>
    <definedName name="Bids" localSheetId="12">#REF!</definedName>
    <definedName name="Bids" localSheetId="9">#REF!</definedName>
    <definedName name="Bids" localSheetId="8">#REF!</definedName>
    <definedName name="Bids" localSheetId="2">#REF!</definedName>
    <definedName name="Bids" localSheetId="1">#REF!</definedName>
    <definedName name="Bids">#REF!</definedName>
    <definedName name="Big" localSheetId="14">#REF!</definedName>
    <definedName name="Big" localSheetId="12">#REF!</definedName>
    <definedName name="Big" localSheetId="9">#REF!</definedName>
    <definedName name="Big" localSheetId="8">#REF!</definedName>
    <definedName name="Big" localSheetId="2">#REF!</definedName>
    <definedName name="Big" localSheetId="1">#REF!</definedName>
    <definedName name="Big">#REF!</definedName>
    <definedName name="BIGPRINT" localSheetId="14">#REF!</definedName>
    <definedName name="BIGPRINT" localSheetId="12">#REF!</definedName>
    <definedName name="BIGPRINT" localSheetId="9">#REF!</definedName>
    <definedName name="BIGPRINT" localSheetId="8">#REF!</definedName>
    <definedName name="BIGPRINT" localSheetId="2">#REF!</definedName>
    <definedName name="BIGPRINT" localSheetId="1">#REF!</definedName>
    <definedName name="BIGPRINT">#REF!</definedName>
    <definedName name="BJ" localSheetId="14">#REF!</definedName>
    <definedName name="BJ" localSheetId="12">#REF!</definedName>
    <definedName name="BJ" localSheetId="9">#REF!</definedName>
    <definedName name="BJ" localSheetId="8">#REF!</definedName>
    <definedName name="BJ" localSheetId="2">#REF!</definedName>
    <definedName name="BJ" localSheetId="1">#REF!</definedName>
    <definedName name="BJ">#REF!</definedName>
    <definedName name="Black">"1000000000110110_01-00"</definedName>
    <definedName name="blah" localSheetId="21" hidden="1">{#N/A,#N/A,TRUE,"OUTPUT";#N/A,#N/A,TRUE,"SF_Cal";#N/A,#N/A,TRUE,"HGA_Cal";#N/A,#N/A,TRUE,"MR_Cal";#N/A,#N/A,TRUE,"JIT_COST";#N/A,#N/A,TRUE,"MR_Cost";#N/A,#N/A,TRUE,"Space &amp; Utility"}</definedName>
    <definedName name="blah" localSheetId="14" hidden="1">{#N/A,#N/A,TRUE,"OUTPUT";#N/A,#N/A,TRUE,"SF_Cal";#N/A,#N/A,TRUE,"HGA_Cal";#N/A,#N/A,TRUE,"MR_Cal";#N/A,#N/A,TRUE,"JIT_COST";#N/A,#N/A,TRUE,"MR_Cost";#N/A,#N/A,TRUE,"Space &amp; Utility"}</definedName>
    <definedName name="blah" localSheetId="10" hidden="1">{#N/A,#N/A,TRUE,"OUTPUT";#N/A,#N/A,TRUE,"SF_Cal";#N/A,#N/A,TRUE,"HGA_Cal";#N/A,#N/A,TRUE,"MR_Cal";#N/A,#N/A,TRUE,"JIT_COST";#N/A,#N/A,TRUE,"MR_Cost";#N/A,#N/A,TRUE,"Space &amp; Utility"}</definedName>
    <definedName name="blah" localSheetId="11" hidden="1">{#N/A,#N/A,TRUE,"OUTPUT";#N/A,#N/A,TRUE,"SF_Cal";#N/A,#N/A,TRUE,"HGA_Cal";#N/A,#N/A,TRUE,"MR_Cal";#N/A,#N/A,TRUE,"JIT_COST";#N/A,#N/A,TRUE,"MR_Cost";#N/A,#N/A,TRUE,"Space &amp; Utility"}</definedName>
    <definedName name="blah" localSheetId="3" hidden="1">{#N/A,#N/A,TRUE,"OUTPUT";#N/A,#N/A,TRUE,"SF_Cal";#N/A,#N/A,TRUE,"HGA_Cal";#N/A,#N/A,TRUE,"MR_Cal";#N/A,#N/A,TRUE,"JIT_COST";#N/A,#N/A,TRUE,"MR_Cost";#N/A,#N/A,TRUE,"Space &amp; Utility"}</definedName>
    <definedName name="blah" localSheetId="4" hidden="1">{#N/A,#N/A,TRUE,"OUTPUT";#N/A,#N/A,TRUE,"SF_Cal";#N/A,#N/A,TRUE,"HGA_Cal";#N/A,#N/A,TRUE,"MR_Cal";#N/A,#N/A,TRUE,"JIT_COST";#N/A,#N/A,TRUE,"MR_Cost";#N/A,#N/A,TRUE,"Space &amp; Utility"}</definedName>
    <definedName name="blah" localSheetId="12" hidden="1">{#N/A,#N/A,TRUE,"OUTPUT";#N/A,#N/A,TRUE,"SF_Cal";#N/A,#N/A,TRUE,"HGA_Cal";#N/A,#N/A,TRUE,"MR_Cal";#N/A,#N/A,TRUE,"JIT_COST";#N/A,#N/A,TRUE,"MR_Cost";#N/A,#N/A,TRUE,"Space &amp; Utility"}</definedName>
    <definedName name="blah" localSheetId="9" hidden="1">{#N/A,#N/A,TRUE,"OUTPUT";#N/A,#N/A,TRUE,"SF_Cal";#N/A,#N/A,TRUE,"HGA_Cal";#N/A,#N/A,TRUE,"MR_Cal";#N/A,#N/A,TRUE,"JIT_COST";#N/A,#N/A,TRUE,"MR_Cost";#N/A,#N/A,TRUE,"Space &amp; Utility"}</definedName>
    <definedName name="blah" localSheetId="8" hidden="1">{#N/A,#N/A,TRUE,"OUTPUT";#N/A,#N/A,TRUE,"SF_Cal";#N/A,#N/A,TRUE,"HGA_Cal";#N/A,#N/A,TRUE,"MR_Cal";#N/A,#N/A,TRUE,"JIT_COST";#N/A,#N/A,TRUE,"MR_Cost";#N/A,#N/A,TRUE,"Space &amp; Utility"}</definedName>
    <definedName name="blah" localSheetId="2" hidden="1">{#N/A,#N/A,TRUE,"OUTPUT";#N/A,#N/A,TRUE,"SF_Cal";#N/A,#N/A,TRUE,"HGA_Cal";#N/A,#N/A,TRUE,"MR_Cal";#N/A,#N/A,TRUE,"JIT_COST";#N/A,#N/A,TRUE,"MR_Cost";#N/A,#N/A,TRUE,"Space &amp; Utility"}</definedName>
    <definedName name="blah" localSheetId="1" hidden="1">{#N/A,#N/A,TRUE,"OUTPUT";#N/A,#N/A,TRUE,"SF_Cal";#N/A,#N/A,TRUE,"HGA_Cal";#N/A,#N/A,TRUE,"MR_Cal";#N/A,#N/A,TRUE,"JIT_COST";#N/A,#N/A,TRUE,"MR_Cost";#N/A,#N/A,TRUE,"Space &amp; Utility"}</definedName>
    <definedName name="blah" localSheetId="22" hidden="1">{#N/A,#N/A,TRUE,"OUTPUT";#N/A,#N/A,TRUE,"SF_Cal";#N/A,#N/A,TRUE,"HGA_Cal";#N/A,#N/A,TRUE,"MR_Cal";#N/A,#N/A,TRUE,"JIT_COST";#N/A,#N/A,TRUE,"MR_Cost";#N/A,#N/A,TRUE,"Space &amp; Utility"}</definedName>
    <definedName name="blah" hidden="1">{#N/A,#N/A,TRUE,"OUTPUT";#N/A,#N/A,TRUE,"SF_Cal";#N/A,#N/A,TRUE,"HGA_Cal";#N/A,#N/A,TRUE,"MR_Cal";#N/A,#N/A,TRUE,"JIT_COST";#N/A,#N/A,TRUE,"MR_Cost";#N/A,#N/A,TRUE,"Space &amp; Utility"}</definedName>
    <definedName name="blank">2889910</definedName>
    <definedName name="Blatt1" localSheetId="14">#REF!</definedName>
    <definedName name="Blatt1" localSheetId="12">#REF!</definedName>
    <definedName name="Blatt1" localSheetId="9">#REF!</definedName>
    <definedName name="Blatt1" localSheetId="8">#REF!</definedName>
    <definedName name="Blatt1" localSheetId="2">#REF!</definedName>
    <definedName name="Blatt1" localSheetId="1">#REF!</definedName>
    <definedName name="Blatt1">#REF!</definedName>
    <definedName name="Blatt11" localSheetId="14">#REF!</definedName>
    <definedName name="Blatt11" localSheetId="12">#REF!</definedName>
    <definedName name="Blatt11" localSheetId="9">#REF!</definedName>
    <definedName name="Blatt11" localSheetId="8">#REF!</definedName>
    <definedName name="Blatt11" localSheetId="2">#REF!</definedName>
    <definedName name="Blatt11" localSheetId="1">#REF!</definedName>
    <definedName name="Blatt11">#REF!</definedName>
    <definedName name="Blatt12" localSheetId="14">#REF!</definedName>
    <definedName name="Blatt12" localSheetId="12">#REF!</definedName>
    <definedName name="Blatt12" localSheetId="9">#REF!</definedName>
    <definedName name="Blatt12" localSheetId="8">#REF!</definedName>
    <definedName name="Blatt12" localSheetId="2">#REF!</definedName>
    <definedName name="Blatt12" localSheetId="1">#REF!</definedName>
    <definedName name="Blatt12">#REF!</definedName>
    <definedName name="Blatt13" localSheetId="14">#REF!</definedName>
    <definedName name="Blatt13" localSheetId="12">#REF!</definedName>
    <definedName name="Blatt13" localSheetId="9">#REF!</definedName>
    <definedName name="Blatt13" localSheetId="8">#REF!</definedName>
    <definedName name="Blatt13" localSheetId="2">#REF!</definedName>
    <definedName name="Blatt13" localSheetId="1">#REF!</definedName>
    <definedName name="Blatt13">#REF!</definedName>
    <definedName name="Blatt3" localSheetId="14">#REF!</definedName>
    <definedName name="Blatt3" localSheetId="12">#REF!</definedName>
    <definedName name="Blatt3" localSheetId="9">#REF!</definedName>
    <definedName name="Blatt3" localSheetId="8">#REF!</definedName>
    <definedName name="Blatt3" localSheetId="2">#REF!</definedName>
    <definedName name="Blatt3" localSheetId="1">#REF!</definedName>
    <definedName name="Blatt3">#REF!</definedName>
    <definedName name="BLDG" localSheetId="14">#REF!</definedName>
    <definedName name="BLDG" localSheetId="12">#REF!</definedName>
    <definedName name="BLDG" localSheetId="9">#REF!</definedName>
    <definedName name="BLDG" localSheetId="8">#REF!</definedName>
    <definedName name="BLDG" localSheetId="2">#REF!</definedName>
    <definedName name="BLDG" localSheetId="1">#REF!</definedName>
    <definedName name="BLDG">#REF!</definedName>
    <definedName name="BLDGIMP" localSheetId="14">#REF!</definedName>
    <definedName name="BLDGIMP" localSheetId="12">#REF!</definedName>
    <definedName name="BLDGIMP" localSheetId="9">#REF!</definedName>
    <definedName name="BLDGIMP" localSheetId="8">#REF!</definedName>
    <definedName name="BLDGIMP" localSheetId="2">#REF!</definedName>
    <definedName name="BLDGIMP" localSheetId="1">#REF!</definedName>
    <definedName name="BLDGIMP">#REF!</definedName>
    <definedName name="BLDGREV" localSheetId="14">#REF!</definedName>
    <definedName name="BLDGREV" localSheetId="12">#REF!</definedName>
    <definedName name="BLDGREV" localSheetId="9">#REF!</definedName>
    <definedName name="BLDGREV" localSheetId="8">#REF!</definedName>
    <definedName name="BLDGREV" localSheetId="2">#REF!</definedName>
    <definedName name="BLDGREV" localSheetId="1">#REF!</definedName>
    <definedName name="BLDGREV">#REF!</definedName>
    <definedName name="Bluetooth_Board" localSheetId="14">#REF!</definedName>
    <definedName name="Bluetooth_Board" localSheetId="12">#REF!</definedName>
    <definedName name="Bluetooth_Board" localSheetId="9">#REF!</definedName>
    <definedName name="Bluetooth_Board" localSheetId="8">#REF!</definedName>
    <definedName name="Bluetooth_Board" localSheetId="2">#REF!</definedName>
    <definedName name="Bluetooth_Board" localSheetId="1">#REF!</definedName>
    <definedName name="Bluetooth_Board">#REF!</definedName>
    <definedName name="bmtside_ICP_timeLine1b" localSheetId="14">#REF!</definedName>
    <definedName name="bmtside_ICP_timeLine1b" localSheetId="12">#REF!</definedName>
    <definedName name="bmtside_ICP_timeLine1b" localSheetId="9">#REF!</definedName>
    <definedName name="bmtside_ICP_timeLine1b" localSheetId="8">#REF!</definedName>
    <definedName name="bmtside_ICP_timeLine1b" localSheetId="2">#REF!</definedName>
    <definedName name="bmtside_ICP_timeLine1b" localSheetId="1">#REF!</definedName>
    <definedName name="bmtside_ICP_timeLine1b">#REF!</definedName>
    <definedName name="BOM" localSheetId="21" hidden="1">#REF!</definedName>
    <definedName name="BOM" localSheetId="14" hidden="1">#REF!</definedName>
    <definedName name="BOM" localSheetId="10" hidden="1">#REF!</definedName>
    <definedName name="BOM" localSheetId="11" hidden="1">#REF!</definedName>
    <definedName name="BOM" localSheetId="3" hidden="1">#REF!</definedName>
    <definedName name="BOM" localSheetId="4" hidden="1">#REF!</definedName>
    <definedName name="BOM" localSheetId="12" hidden="1">#REF!</definedName>
    <definedName name="BOM" localSheetId="9" hidden="1">#REF!</definedName>
    <definedName name="BOM" localSheetId="8" hidden="1">#REF!</definedName>
    <definedName name="BOM" localSheetId="2" hidden="1">#REF!</definedName>
    <definedName name="BOM" localSheetId="1" hidden="1">#REF!</definedName>
    <definedName name="BOM" localSheetId="22" hidden="1">#REF!</definedName>
    <definedName name="BOM" hidden="1">#REF!</definedName>
    <definedName name="Bom_cost" localSheetId="14">#REF!</definedName>
    <definedName name="Bom_cost" localSheetId="12">#REF!</definedName>
    <definedName name="Bom_cost" localSheetId="9">#REF!</definedName>
    <definedName name="Bom_cost" localSheetId="8">#REF!</definedName>
    <definedName name="Bom_cost" localSheetId="2">#REF!</definedName>
    <definedName name="Bom_cost" localSheetId="1">#REF!</definedName>
    <definedName name="Bom_cost">#REF!</definedName>
    <definedName name="BOM54.21101.001" localSheetId="14">#REF!</definedName>
    <definedName name="BOM54.21101.001" localSheetId="12">#REF!</definedName>
    <definedName name="BOM54.21101.001" localSheetId="9">#REF!</definedName>
    <definedName name="BOM54.21101.001" localSheetId="8">#REF!</definedName>
    <definedName name="BOM54.21101.001" localSheetId="2">#REF!</definedName>
    <definedName name="BOM54.21101.001" localSheetId="1">#REF!</definedName>
    <definedName name="BOM54.21101.001">#REF!</definedName>
    <definedName name="BOM72.72323.D0N" localSheetId="14">#REF!</definedName>
    <definedName name="BOM72.72323.D0N" localSheetId="12">#REF!</definedName>
    <definedName name="BOM72.72323.D0N" localSheetId="9">#REF!</definedName>
    <definedName name="BOM72.72323.D0N" localSheetId="8">#REF!</definedName>
    <definedName name="BOM72.72323.D0N" localSheetId="2">#REF!</definedName>
    <definedName name="BOM72.72323.D0N" localSheetId="1">#REF!</definedName>
    <definedName name="BOM72.72323.D0N">#REF!</definedName>
    <definedName name="BOM72.93272.C0N" localSheetId="14">#REF!</definedName>
    <definedName name="BOM72.93272.C0N" localSheetId="12">#REF!</definedName>
    <definedName name="BOM72.93272.C0N" localSheetId="9">#REF!</definedName>
    <definedName name="BOM72.93272.C0N" localSheetId="8">#REF!</definedName>
    <definedName name="BOM72.93272.C0N" localSheetId="2">#REF!</definedName>
    <definedName name="BOM72.93272.C0N" localSheetId="1">#REF!</definedName>
    <definedName name="BOM72.93272.C0N">#REF!</definedName>
    <definedName name="BOM90.96A20.001" localSheetId="14">#REF!</definedName>
    <definedName name="BOM90.96A20.001" localSheetId="12">#REF!</definedName>
    <definedName name="BOM90.96A20.001" localSheetId="9">#REF!</definedName>
    <definedName name="BOM90.96A20.001" localSheetId="8">#REF!</definedName>
    <definedName name="BOM90.96A20.001" localSheetId="2">#REF!</definedName>
    <definedName name="BOM90.96A20.001" localSheetId="1">#REF!</definedName>
    <definedName name="BOM90.96A20.001">#REF!</definedName>
    <definedName name="BOMPRICE" localSheetId="14">#REF!</definedName>
    <definedName name="BOMPRICE" localSheetId="12">#REF!</definedName>
    <definedName name="BOMPRICE" localSheetId="9">#REF!</definedName>
    <definedName name="BOMPRICE" localSheetId="8">#REF!</definedName>
    <definedName name="BOMPRICE" localSheetId="2">#REF!</definedName>
    <definedName name="BOMPRICE" localSheetId="1">#REF!</definedName>
    <definedName name="BOMPRICE">#REF!</definedName>
    <definedName name="BOMtotal" localSheetId="14">#REF!</definedName>
    <definedName name="BOMtotal" localSheetId="12">#REF!</definedName>
    <definedName name="BOMtotal" localSheetId="9">#REF!</definedName>
    <definedName name="BOMtotal" localSheetId="8">#REF!</definedName>
    <definedName name="BOMtotal" localSheetId="2">#REF!</definedName>
    <definedName name="BOMtotal" localSheetId="1">#REF!</definedName>
    <definedName name="BOMtotal">#REF!</definedName>
    <definedName name="book" localSheetId="14">#REF!</definedName>
    <definedName name="book" localSheetId="12">#REF!</definedName>
    <definedName name="book" localSheetId="9">#REF!</definedName>
    <definedName name="book" localSheetId="8">#REF!</definedName>
    <definedName name="book" localSheetId="2">#REF!</definedName>
    <definedName name="book" localSheetId="1">#REF!</definedName>
    <definedName name="book">#REF!</definedName>
    <definedName name="BookingRate" localSheetId="12">#REF!</definedName>
    <definedName name="BookingRate" localSheetId="9">#REF!</definedName>
    <definedName name="BookingRate" localSheetId="8">#REF!</definedName>
    <definedName name="BookingRate" localSheetId="2">#REF!</definedName>
    <definedName name="BookingRate" localSheetId="1">#REF!</definedName>
    <definedName name="BookingRate">#REF!</definedName>
    <definedName name="boost_reg" localSheetId="12">#REF!</definedName>
    <definedName name="boost_reg" localSheetId="9">#REF!</definedName>
    <definedName name="boost_reg" localSheetId="8">#REF!</definedName>
    <definedName name="boost_reg" localSheetId="2">#REF!</definedName>
    <definedName name="boost_reg" localSheetId="1">#REF!</definedName>
    <definedName name="boost_reg">#REF!</definedName>
    <definedName name="Bottom_Case_Module_Check_List" localSheetId="12">#REF!</definedName>
    <definedName name="Bottom_Case_Module_Check_List" localSheetId="9">#REF!</definedName>
    <definedName name="Bottom_Case_Module_Check_List" localSheetId="8">#REF!</definedName>
    <definedName name="Bottom_Case_Module_Check_List" localSheetId="2">#REF!</definedName>
    <definedName name="Bottom_Case_Module_Check_List" localSheetId="1">#REF!</definedName>
    <definedName name="Bottom_Case_Module_Check_List">#REF!</definedName>
    <definedName name="boxbuild_noParts" localSheetId="12">#REF!</definedName>
    <definedName name="boxbuild_noParts" localSheetId="9">#REF!</definedName>
    <definedName name="boxbuild_noParts" localSheetId="8">#REF!</definedName>
    <definedName name="boxbuild_noParts" localSheetId="2">#REF!</definedName>
    <definedName name="boxbuild_noParts" localSheetId="1">#REF!</definedName>
    <definedName name="boxbuild_noParts">#REF!</definedName>
    <definedName name="bp" localSheetId="14">#REF!</definedName>
    <definedName name="bp" localSheetId="12">#REF!</definedName>
    <definedName name="bp" localSheetId="9">#REF!</definedName>
    <definedName name="bp" localSheetId="8">#REF!</definedName>
    <definedName name="bp" localSheetId="2">#REF!</definedName>
    <definedName name="bp" localSheetId="1">#REF!</definedName>
    <definedName name="bp">#REF!</definedName>
    <definedName name="bpd" localSheetId="14">#REF!</definedName>
    <definedName name="bpd" localSheetId="12">#REF!</definedName>
    <definedName name="bpd" localSheetId="9">#REF!</definedName>
    <definedName name="bpd" localSheetId="8">#REF!</definedName>
    <definedName name="bpd" localSheetId="2">#REF!</definedName>
    <definedName name="bpd" localSheetId="1">#REF!</definedName>
    <definedName name="bpd">#REF!</definedName>
    <definedName name="bpj" localSheetId="14">#REF!</definedName>
    <definedName name="bpj" localSheetId="12">#REF!</definedName>
    <definedName name="bpj" localSheetId="9">#REF!</definedName>
    <definedName name="bpj" localSheetId="8">#REF!</definedName>
    <definedName name="bpj" localSheetId="2">#REF!</definedName>
    <definedName name="bpj" localSheetId="1">#REF!</definedName>
    <definedName name="bpj">#REF!</definedName>
    <definedName name="Brazing_equipment_cost" localSheetId="14">#REF!</definedName>
    <definedName name="Brazing_equipment_cost" localSheetId="12">#REF!</definedName>
    <definedName name="Brazing_equipment_cost" localSheetId="9">#REF!</definedName>
    <definedName name="Brazing_equipment_cost" localSheetId="8">#REF!</definedName>
    <definedName name="Brazing_equipment_cost" localSheetId="2">#REF!</definedName>
    <definedName name="Brazing_equipment_cost" localSheetId="1">#REF!</definedName>
    <definedName name="Brazing_equipment_cost">#REF!</definedName>
    <definedName name="Brenneman_Cost_Reduction" localSheetId="14">#REF!</definedName>
    <definedName name="Brenneman_Cost_Reduction" localSheetId="12">#REF!</definedName>
    <definedName name="Brenneman_Cost_Reduction" localSheetId="9">#REF!</definedName>
    <definedName name="Brenneman_Cost_Reduction" localSheetId="8">#REF!</definedName>
    <definedName name="Brenneman_Cost_Reduction" localSheetId="2">#REF!</definedName>
    <definedName name="Brenneman_Cost_Reduction" localSheetId="1">#REF!</definedName>
    <definedName name="Brenneman_Cost_Reduction">#REF!</definedName>
    <definedName name="Brenneman_Ext_Cost" localSheetId="14">#REF!</definedName>
    <definedName name="Brenneman_Ext_Cost" localSheetId="12">#REF!</definedName>
    <definedName name="Brenneman_Ext_Cost" localSheetId="9">#REF!</definedName>
    <definedName name="Brenneman_Ext_Cost" localSheetId="8">#REF!</definedName>
    <definedName name="Brenneman_Ext_Cost" localSheetId="2">#REF!</definedName>
    <definedName name="Brenneman_Ext_Cost" localSheetId="1">#REF!</definedName>
    <definedName name="Brenneman_Ext_Cost">#REF!</definedName>
    <definedName name="Brenneman_Reduction_Percentage" localSheetId="14">#REF!</definedName>
    <definedName name="Brenneman_Reduction_Percentage" localSheetId="12">#REF!</definedName>
    <definedName name="Brenneman_Reduction_Percentage" localSheetId="9">#REF!</definedName>
    <definedName name="Brenneman_Reduction_Percentage" localSheetId="8">#REF!</definedName>
    <definedName name="Brenneman_Reduction_Percentage" localSheetId="2">#REF!</definedName>
    <definedName name="Brenneman_Reduction_Percentage" localSheetId="1">#REF!</definedName>
    <definedName name="Brenneman_Reduction_Percentage">#REF!</definedName>
    <definedName name="Browser" localSheetId="14">#REF!</definedName>
    <definedName name="Browser" localSheetId="12">#REF!</definedName>
    <definedName name="Browser" localSheetId="9">#REF!</definedName>
    <definedName name="Browser" localSheetId="8">#REF!</definedName>
    <definedName name="Browser" localSheetId="2">#REF!</definedName>
    <definedName name="Browser" localSheetId="1">#REF!</definedName>
    <definedName name="Browser">#REF!</definedName>
    <definedName name="bru" localSheetId="14">#REF!</definedName>
    <definedName name="bru" localSheetId="12">#REF!</definedName>
    <definedName name="bru" localSheetId="9">#REF!</definedName>
    <definedName name="bru" localSheetId="8">#REF!</definedName>
    <definedName name="bru" localSheetId="2">#REF!</definedName>
    <definedName name="bru" localSheetId="1">#REF!</definedName>
    <definedName name="bru">#REF!</definedName>
    <definedName name="bsddebut">39</definedName>
    <definedName name="bsdpfpp1">14</definedName>
    <definedName name="bsdpfpp2">52</definedName>
    <definedName name="BT" localSheetId="14">#REF!</definedName>
    <definedName name="BT" localSheetId="12">#REF!</definedName>
    <definedName name="BT" localSheetId="9">#REF!</definedName>
    <definedName name="BT" localSheetId="8">#REF!</definedName>
    <definedName name="BT" localSheetId="2">#REF!</definedName>
    <definedName name="BT" localSheetId="1">#REF!</definedName>
    <definedName name="BT">#REF!</definedName>
    <definedName name="BTe" localSheetId="14">#REF!</definedName>
    <definedName name="BTe" localSheetId="12">#REF!</definedName>
    <definedName name="BTe" localSheetId="9">#REF!</definedName>
    <definedName name="BTe" localSheetId="8">#REF!</definedName>
    <definedName name="BTe" localSheetId="2">#REF!</definedName>
    <definedName name="BTe" localSheetId="1">#REF!</definedName>
    <definedName name="BTe">#REF!</definedName>
    <definedName name="btmside_CS1_timeLine1" localSheetId="14">#REF!</definedName>
    <definedName name="btmside_CS1_timeLine1" localSheetId="12">#REF!</definedName>
    <definedName name="btmside_CS1_timeLine1" localSheetId="9">#REF!</definedName>
    <definedName name="btmside_CS1_timeLine1" localSheetId="8">#REF!</definedName>
    <definedName name="btmside_CS1_timeLine1" localSheetId="2">#REF!</definedName>
    <definedName name="btmside_CS1_timeLine1" localSheetId="1">#REF!</definedName>
    <definedName name="btmside_CS1_timeLine1">#REF!</definedName>
    <definedName name="btmside_CS1_timeLine1b" localSheetId="14">#REF!</definedName>
    <definedName name="btmside_CS1_timeLine1b" localSheetId="12">#REF!</definedName>
    <definedName name="btmside_CS1_timeLine1b" localSheetId="9">#REF!</definedName>
    <definedName name="btmside_CS1_timeLine1b" localSheetId="8">#REF!</definedName>
    <definedName name="btmside_CS1_timeLine1b" localSheetId="2">#REF!</definedName>
    <definedName name="btmside_CS1_timeLine1b" localSheetId="1">#REF!</definedName>
    <definedName name="btmside_CS1_timeLine1b">#REF!</definedName>
    <definedName name="btmside_CS1_timeLine2" localSheetId="14">#REF!</definedName>
    <definedName name="btmside_CS1_timeLine2" localSheetId="12">#REF!</definedName>
    <definedName name="btmside_CS1_timeLine2" localSheetId="9">#REF!</definedName>
    <definedName name="btmside_CS1_timeLine2" localSheetId="8">#REF!</definedName>
    <definedName name="btmside_CS1_timeLine2" localSheetId="2">#REF!</definedName>
    <definedName name="btmside_CS1_timeLine2" localSheetId="1">#REF!</definedName>
    <definedName name="btmside_CS1_timeLine2">#REF!</definedName>
    <definedName name="btmside_CS1_timeLine3" localSheetId="14">#REF!</definedName>
    <definedName name="btmside_CS1_timeLine3" localSheetId="12">#REF!</definedName>
    <definedName name="btmside_CS1_timeLine3" localSheetId="9">#REF!</definedName>
    <definedName name="btmside_CS1_timeLine3" localSheetId="8">#REF!</definedName>
    <definedName name="btmside_CS1_timeLine3" localSheetId="2">#REF!</definedName>
    <definedName name="btmside_CS1_timeLine3" localSheetId="1">#REF!</definedName>
    <definedName name="btmside_CS1_timeLine3">#REF!</definedName>
    <definedName name="btmside_CS1_timeLine5" localSheetId="14">#REF!</definedName>
    <definedName name="btmside_CS1_timeLine5" localSheetId="12">#REF!</definedName>
    <definedName name="btmside_CS1_timeLine5" localSheetId="9">#REF!</definedName>
    <definedName name="btmside_CS1_timeLine5" localSheetId="8">#REF!</definedName>
    <definedName name="btmside_CS1_timeLine5" localSheetId="2">#REF!</definedName>
    <definedName name="btmside_CS1_timeLine5" localSheetId="1">#REF!</definedName>
    <definedName name="btmside_CS1_timeLine5">#REF!</definedName>
    <definedName name="btmside_CS2_timeLine5" localSheetId="14">#REF!</definedName>
    <definedName name="btmside_CS2_timeLine5" localSheetId="12">#REF!</definedName>
    <definedName name="btmside_CS2_timeLine5" localSheetId="9">#REF!</definedName>
    <definedName name="btmside_CS2_timeLine5" localSheetId="8">#REF!</definedName>
    <definedName name="btmside_CS2_timeLine5" localSheetId="2">#REF!</definedName>
    <definedName name="btmside_CS2_timeLine5" localSheetId="1">#REF!</definedName>
    <definedName name="btmside_CS2_timeLine5">#REF!</definedName>
    <definedName name="btmside_CS3_timeLine5" localSheetId="14">#REF!</definedName>
    <definedName name="btmside_CS3_timeLine5" localSheetId="12">#REF!</definedName>
    <definedName name="btmside_CS3_timeLine5" localSheetId="9">#REF!</definedName>
    <definedName name="btmside_CS3_timeLine5" localSheetId="8">#REF!</definedName>
    <definedName name="btmside_CS3_timeLine5" localSheetId="2">#REF!</definedName>
    <definedName name="btmside_CS3_timeLine5" localSheetId="1">#REF!</definedName>
    <definedName name="btmside_CS3_timeLine5">#REF!</definedName>
    <definedName name="btmside_GDM_timeLine1b" localSheetId="14">#REF!</definedName>
    <definedName name="btmside_GDM_timeLine1b" localSheetId="12">#REF!</definedName>
    <definedName name="btmside_GDM_timeLine1b" localSheetId="9">#REF!</definedName>
    <definedName name="btmside_GDM_timeLine1b" localSheetId="8">#REF!</definedName>
    <definedName name="btmside_GDM_timeLine1b" localSheetId="2">#REF!</definedName>
    <definedName name="btmside_GDM_timeLine1b" localSheetId="1">#REF!</definedName>
    <definedName name="btmside_GDM_timeLine1b">#REF!</definedName>
    <definedName name="btmside_ICP1_timeLine1" localSheetId="14">#REF!</definedName>
    <definedName name="btmside_ICP1_timeLine1" localSheetId="12">#REF!</definedName>
    <definedName name="btmside_ICP1_timeLine1" localSheetId="9">#REF!</definedName>
    <definedName name="btmside_ICP1_timeLine1" localSheetId="8">#REF!</definedName>
    <definedName name="btmside_ICP1_timeLine1" localSheetId="2">#REF!</definedName>
    <definedName name="btmside_ICP1_timeLine1" localSheetId="1">#REF!</definedName>
    <definedName name="btmside_ICP1_timeLine1">#REF!</definedName>
    <definedName name="btmside_ICP1_timeLine1b" localSheetId="14">#REF!</definedName>
    <definedName name="btmside_ICP1_timeLine1b" localSheetId="12">#REF!</definedName>
    <definedName name="btmside_ICP1_timeLine1b" localSheetId="9">#REF!</definedName>
    <definedName name="btmside_ICP1_timeLine1b" localSheetId="8">#REF!</definedName>
    <definedName name="btmside_ICP1_timeLine1b" localSheetId="2">#REF!</definedName>
    <definedName name="btmside_ICP1_timeLine1b" localSheetId="1">#REF!</definedName>
    <definedName name="btmside_ICP1_timeLine1b">#REF!</definedName>
    <definedName name="btmside_ICP1_timeLine2" localSheetId="14">#REF!</definedName>
    <definedName name="btmside_ICP1_timeLine2" localSheetId="12">#REF!</definedName>
    <definedName name="btmside_ICP1_timeLine2" localSheetId="9">#REF!</definedName>
    <definedName name="btmside_ICP1_timeLine2" localSheetId="8">#REF!</definedName>
    <definedName name="btmside_ICP1_timeLine2" localSheetId="2">#REF!</definedName>
    <definedName name="btmside_ICP1_timeLine2" localSheetId="1">#REF!</definedName>
    <definedName name="btmside_ICP1_timeLine2">#REF!</definedName>
    <definedName name="btmside_ICP1_timeLine3" localSheetId="14">#REF!</definedName>
    <definedName name="btmside_ICP1_timeLine3" localSheetId="12">#REF!</definedName>
    <definedName name="btmside_ICP1_timeLine3" localSheetId="9">#REF!</definedName>
    <definedName name="btmside_ICP1_timeLine3" localSheetId="8">#REF!</definedName>
    <definedName name="btmside_ICP1_timeLine3" localSheetId="2">#REF!</definedName>
    <definedName name="btmside_ICP1_timeLine3" localSheetId="1">#REF!</definedName>
    <definedName name="btmside_ICP1_timeLine3">#REF!</definedName>
    <definedName name="btmside_ICP1_timeLine5" localSheetId="14">#REF!</definedName>
    <definedName name="btmside_ICP1_timeLine5" localSheetId="12">#REF!</definedName>
    <definedName name="btmside_ICP1_timeLine5" localSheetId="9">#REF!</definedName>
    <definedName name="btmside_ICP1_timeLine5" localSheetId="8">#REF!</definedName>
    <definedName name="btmside_ICP1_timeLine5" localSheetId="2">#REF!</definedName>
    <definedName name="btmside_ICP1_timeLine5" localSheetId="1">#REF!</definedName>
    <definedName name="btmside_ICP1_timeLine5">#REF!</definedName>
    <definedName name="btmside_ICP2_timeLine1" localSheetId="14">#REF!</definedName>
    <definedName name="btmside_ICP2_timeLine1" localSheetId="12">#REF!</definedName>
    <definedName name="btmside_ICP2_timeLine1" localSheetId="9">#REF!</definedName>
    <definedName name="btmside_ICP2_timeLine1" localSheetId="8">#REF!</definedName>
    <definedName name="btmside_ICP2_timeLine1" localSheetId="2">#REF!</definedName>
    <definedName name="btmside_ICP2_timeLine1" localSheetId="1">#REF!</definedName>
    <definedName name="btmside_ICP2_timeLine1">#REF!</definedName>
    <definedName name="btmside_machine_setupLine1" localSheetId="14">#REF!</definedName>
    <definedName name="btmside_machine_setupLine1" localSheetId="12">#REF!</definedName>
    <definedName name="btmside_machine_setupLine1" localSheetId="9">#REF!</definedName>
    <definedName name="btmside_machine_setupLine1" localSheetId="8">#REF!</definedName>
    <definedName name="btmside_machine_setupLine1" localSheetId="2">#REF!</definedName>
    <definedName name="btmside_machine_setupLine1" localSheetId="1">#REF!</definedName>
    <definedName name="btmside_machine_setupLine1">#REF!</definedName>
    <definedName name="btmside_machine_setupLine1b" localSheetId="14">#REF!</definedName>
    <definedName name="btmside_machine_setupLine1b" localSheetId="12">#REF!</definedName>
    <definedName name="btmside_machine_setupLine1b" localSheetId="9">#REF!</definedName>
    <definedName name="btmside_machine_setupLine1b" localSheetId="8">#REF!</definedName>
    <definedName name="btmside_machine_setupLine1b" localSheetId="2">#REF!</definedName>
    <definedName name="btmside_machine_setupLine1b" localSheetId="1">#REF!</definedName>
    <definedName name="btmside_machine_setupLine1b">#REF!</definedName>
    <definedName name="btmside_machine_setupLine2" localSheetId="14">#REF!</definedName>
    <definedName name="btmside_machine_setupLine2" localSheetId="12">#REF!</definedName>
    <definedName name="btmside_machine_setupLine2" localSheetId="9">#REF!</definedName>
    <definedName name="btmside_machine_setupLine2" localSheetId="8">#REF!</definedName>
    <definedName name="btmside_machine_setupLine2" localSheetId="2">#REF!</definedName>
    <definedName name="btmside_machine_setupLine2" localSheetId="1">#REF!</definedName>
    <definedName name="btmside_machine_setupLine2">#REF!</definedName>
    <definedName name="btmside_machine_setupLine3" localSheetId="14">#REF!</definedName>
    <definedName name="btmside_machine_setupLine3" localSheetId="12">#REF!</definedName>
    <definedName name="btmside_machine_setupLine3" localSheetId="9">#REF!</definedName>
    <definedName name="btmside_machine_setupLine3" localSheetId="8">#REF!</definedName>
    <definedName name="btmside_machine_setupLine3" localSheetId="2">#REF!</definedName>
    <definedName name="btmside_machine_setupLine3" localSheetId="1">#REF!</definedName>
    <definedName name="btmside_machine_setupLine3">#REF!</definedName>
    <definedName name="btmside_machine_setupLine5" localSheetId="14">#REF!</definedName>
    <definedName name="btmside_machine_setupLine5" localSheetId="12">#REF!</definedName>
    <definedName name="btmside_machine_setupLine5" localSheetId="9">#REF!</definedName>
    <definedName name="btmside_machine_setupLine5" localSheetId="8">#REF!</definedName>
    <definedName name="btmside_machine_setupLine5" localSheetId="2">#REF!</definedName>
    <definedName name="btmside_machine_setupLine5" localSheetId="1">#REF!</definedName>
    <definedName name="btmside_machine_setupLine5">#REF!</definedName>
    <definedName name="btmside_machine_setupline6" localSheetId="14">#REF!</definedName>
    <definedName name="btmside_machine_setupline6" localSheetId="12">#REF!</definedName>
    <definedName name="btmside_machine_setupline6" localSheetId="9">#REF!</definedName>
    <definedName name="btmside_machine_setupline6" localSheetId="8">#REF!</definedName>
    <definedName name="btmside_machine_setupline6" localSheetId="2">#REF!</definedName>
    <definedName name="btmside_machine_setupline6" localSheetId="1">#REF!</definedName>
    <definedName name="btmside_machine_setupline6">#REF!</definedName>
    <definedName name="btmside_no_shifts_needed1" localSheetId="14">#REF!</definedName>
    <definedName name="btmside_no_shifts_needed1" localSheetId="12">#REF!</definedName>
    <definedName name="btmside_no_shifts_needed1" localSheetId="9">#REF!</definedName>
    <definedName name="btmside_no_shifts_needed1" localSheetId="8">#REF!</definedName>
    <definedName name="btmside_no_shifts_needed1" localSheetId="2">#REF!</definedName>
    <definedName name="btmside_no_shifts_needed1" localSheetId="1">#REF!</definedName>
    <definedName name="btmside_no_shifts_needed1">#REF!</definedName>
    <definedName name="btmside_no_smtParts" localSheetId="12">#REF!</definedName>
    <definedName name="btmside_no_smtParts" localSheetId="9">#REF!</definedName>
    <definedName name="btmside_no_smtParts" localSheetId="8">#REF!</definedName>
    <definedName name="btmside_no_smtParts" localSheetId="2">#REF!</definedName>
    <definedName name="btmside_no_smtParts" localSheetId="1">#REF!</definedName>
    <definedName name="btmside_no_smtParts">#REF!</definedName>
    <definedName name="btmside_noReels" localSheetId="12">#REF!</definedName>
    <definedName name="btmside_noReels" localSheetId="9">#REF!</definedName>
    <definedName name="btmside_noReels" localSheetId="8">#REF!</definedName>
    <definedName name="btmside_noReels" localSheetId="2">#REF!</definedName>
    <definedName name="btmside_noReels" localSheetId="1">#REF!</definedName>
    <definedName name="btmside_noReels">#REF!</definedName>
    <definedName name="btmside_rework_timeLine1" localSheetId="14">#REF!</definedName>
    <definedName name="btmside_rework_timeLine1" localSheetId="12">#REF!</definedName>
    <definedName name="btmside_rework_timeLine1" localSheetId="9">#REF!</definedName>
    <definedName name="btmside_rework_timeLine1" localSheetId="8">#REF!</definedName>
    <definedName name="btmside_rework_timeLine1" localSheetId="2">#REF!</definedName>
    <definedName name="btmside_rework_timeLine1" localSheetId="1">#REF!</definedName>
    <definedName name="btmside_rework_timeLine1">#REF!</definedName>
    <definedName name="btmside_rework_timeLine1b" localSheetId="14">#REF!</definedName>
    <definedName name="btmside_rework_timeLine1b" localSheetId="12">#REF!</definedName>
    <definedName name="btmside_rework_timeLine1b" localSheetId="9">#REF!</definedName>
    <definedName name="btmside_rework_timeLine1b" localSheetId="8">#REF!</definedName>
    <definedName name="btmside_rework_timeLine1b" localSheetId="2">#REF!</definedName>
    <definedName name="btmside_rework_timeLine1b" localSheetId="1">#REF!</definedName>
    <definedName name="btmside_rework_timeLine1b">#REF!</definedName>
    <definedName name="btmside_rework_timeLine2" localSheetId="14">#REF!</definedName>
    <definedName name="btmside_rework_timeLine2" localSheetId="12">#REF!</definedName>
    <definedName name="btmside_rework_timeLine2" localSheetId="9">#REF!</definedName>
    <definedName name="btmside_rework_timeLine2" localSheetId="8">#REF!</definedName>
    <definedName name="btmside_rework_timeLine2" localSheetId="2">#REF!</definedName>
    <definedName name="btmside_rework_timeLine2" localSheetId="1">#REF!</definedName>
    <definedName name="btmside_rework_timeLine2">#REF!</definedName>
    <definedName name="btmside_rework_timeLine3" localSheetId="14">#REF!</definedName>
    <definedName name="btmside_rework_timeLine3" localSheetId="12">#REF!</definedName>
    <definedName name="btmside_rework_timeLine3" localSheetId="9">#REF!</definedName>
    <definedName name="btmside_rework_timeLine3" localSheetId="8">#REF!</definedName>
    <definedName name="btmside_rework_timeLine3" localSheetId="2">#REF!</definedName>
    <definedName name="btmside_rework_timeLine3" localSheetId="1">#REF!</definedName>
    <definedName name="btmside_rework_timeLine3">#REF!</definedName>
    <definedName name="btmside_rework_timeLine5" localSheetId="14">#REF!</definedName>
    <definedName name="btmside_rework_timeLine5" localSheetId="12">#REF!</definedName>
    <definedName name="btmside_rework_timeLine5" localSheetId="9">#REF!</definedName>
    <definedName name="btmside_rework_timeLine5" localSheetId="8">#REF!</definedName>
    <definedName name="btmside_rework_timeLine5" localSheetId="2">#REF!</definedName>
    <definedName name="btmside_rework_timeLine5" localSheetId="1">#REF!</definedName>
    <definedName name="btmside_rework_timeLine5">#REF!</definedName>
    <definedName name="btmside_rework_timeline6" localSheetId="14">#REF!</definedName>
    <definedName name="btmside_rework_timeline6" localSheetId="12">#REF!</definedName>
    <definedName name="btmside_rework_timeline6" localSheetId="9">#REF!</definedName>
    <definedName name="btmside_rework_timeline6" localSheetId="8">#REF!</definedName>
    <definedName name="btmside_rework_timeline6" localSheetId="2">#REF!</definedName>
    <definedName name="btmside_rework_timeline6" localSheetId="1">#REF!</definedName>
    <definedName name="btmside_rework_timeline6">#REF!</definedName>
    <definedName name="btmside_smt_timeBatchsize1" localSheetId="14">#REF!</definedName>
    <definedName name="btmside_smt_timeBatchsize1" localSheetId="12">#REF!</definedName>
    <definedName name="btmside_smt_timeBatchsize1" localSheetId="9">#REF!</definedName>
    <definedName name="btmside_smt_timeBatchsize1" localSheetId="8">#REF!</definedName>
    <definedName name="btmside_smt_timeBatchsize1" localSheetId="2">#REF!</definedName>
    <definedName name="btmside_smt_timeBatchsize1" localSheetId="1">#REF!</definedName>
    <definedName name="btmside_smt_timeBatchsize1">#REF!</definedName>
    <definedName name="btmside_xy_table_allowCS1Line1" localSheetId="14">#REF!</definedName>
    <definedName name="btmside_xy_table_allowCS1Line1" localSheetId="12">#REF!</definedName>
    <definedName name="btmside_xy_table_allowCS1Line1" localSheetId="9">#REF!</definedName>
    <definedName name="btmside_xy_table_allowCS1Line1" localSheetId="8">#REF!</definedName>
    <definedName name="btmside_xy_table_allowCS1Line1" localSheetId="2">#REF!</definedName>
    <definedName name="btmside_xy_table_allowCS1Line1" localSheetId="1">#REF!</definedName>
    <definedName name="btmside_xy_table_allowCS1Line1">#REF!</definedName>
    <definedName name="btmside_xy_table_allowCS1Line1b" localSheetId="14">#REF!</definedName>
    <definedName name="btmside_xy_table_allowCS1Line1b" localSheetId="12">#REF!</definedName>
    <definedName name="btmside_xy_table_allowCS1Line1b" localSheetId="9">#REF!</definedName>
    <definedName name="btmside_xy_table_allowCS1Line1b" localSheetId="8">#REF!</definedName>
    <definedName name="btmside_xy_table_allowCS1Line1b" localSheetId="2">#REF!</definedName>
    <definedName name="btmside_xy_table_allowCS1Line1b" localSheetId="1">#REF!</definedName>
    <definedName name="btmside_xy_table_allowCS1Line1b">#REF!</definedName>
    <definedName name="btmside_xy_table_allowCS1Line2" localSheetId="14">#REF!</definedName>
    <definedName name="btmside_xy_table_allowCS1Line2" localSheetId="12">#REF!</definedName>
    <definedName name="btmside_xy_table_allowCS1Line2" localSheetId="9">#REF!</definedName>
    <definedName name="btmside_xy_table_allowCS1Line2" localSheetId="8">#REF!</definedName>
    <definedName name="btmside_xy_table_allowCS1Line2" localSheetId="2">#REF!</definedName>
    <definedName name="btmside_xy_table_allowCS1Line2" localSheetId="1">#REF!</definedName>
    <definedName name="btmside_xy_table_allowCS1Line2">#REF!</definedName>
    <definedName name="btmside_xy_table_allowCS1Line3" localSheetId="14">#REF!</definedName>
    <definedName name="btmside_xy_table_allowCS1Line3" localSheetId="12">#REF!</definedName>
    <definedName name="btmside_xy_table_allowCS1Line3" localSheetId="9">#REF!</definedName>
    <definedName name="btmside_xy_table_allowCS1Line3" localSheetId="8">#REF!</definedName>
    <definedName name="btmside_xy_table_allowCS1Line3" localSheetId="2">#REF!</definedName>
    <definedName name="btmside_xy_table_allowCS1Line3" localSheetId="1">#REF!</definedName>
    <definedName name="btmside_xy_table_allowCS1Line3">#REF!</definedName>
    <definedName name="btmside_xy_table_allowCS1Line5" localSheetId="14">#REF!</definedName>
    <definedName name="btmside_xy_table_allowCS1Line5" localSheetId="12">#REF!</definedName>
    <definedName name="btmside_xy_table_allowCS1Line5" localSheetId="9">#REF!</definedName>
    <definedName name="btmside_xy_table_allowCS1Line5" localSheetId="8">#REF!</definedName>
    <definedName name="btmside_xy_table_allowCS1Line5" localSheetId="2">#REF!</definedName>
    <definedName name="btmside_xy_table_allowCS1Line5" localSheetId="1">#REF!</definedName>
    <definedName name="btmside_xy_table_allowCS1Line5">#REF!</definedName>
    <definedName name="btmside_xy_table_allowCS2Line5" localSheetId="14">#REF!</definedName>
    <definedName name="btmside_xy_table_allowCS2Line5" localSheetId="12">#REF!</definedName>
    <definedName name="btmside_xy_table_allowCS2Line5" localSheetId="9">#REF!</definedName>
    <definedName name="btmside_xy_table_allowCS2Line5" localSheetId="8">#REF!</definedName>
    <definedName name="btmside_xy_table_allowCS2Line5" localSheetId="2">#REF!</definedName>
    <definedName name="btmside_xy_table_allowCS2Line5" localSheetId="1">#REF!</definedName>
    <definedName name="btmside_xy_table_allowCS2Line5">#REF!</definedName>
    <definedName name="btmside_xy_table_allowCS3Line5" localSheetId="14">#REF!</definedName>
    <definedName name="btmside_xy_table_allowCS3Line5" localSheetId="12">#REF!</definedName>
    <definedName name="btmside_xy_table_allowCS3Line5" localSheetId="9">#REF!</definedName>
    <definedName name="btmside_xy_table_allowCS3Line5" localSheetId="8">#REF!</definedName>
    <definedName name="btmside_xy_table_allowCS3Line5" localSheetId="2">#REF!</definedName>
    <definedName name="btmside_xy_table_allowCS3Line5" localSheetId="1">#REF!</definedName>
    <definedName name="btmside_xy_table_allowCS3Line5">#REF!</definedName>
    <definedName name="btmside_xy_table_allowICP1Line1" localSheetId="14">#REF!</definedName>
    <definedName name="btmside_xy_table_allowICP1Line1" localSheetId="12">#REF!</definedName>
    <definedName name="btmside_xy_table_allowICP1Line1" localSheetId="9">#REF!</definedName>
    <definedName name="btmside_xy_table_allowICP1Line1" localSheetId="8">#REF!</definedName>
    <definedName name="btmside_xy_table_allowICP1Line1" localSheetId="2">#REF!</definedName>
    <definedName name="btmside_xy_table_allowICP1Line1" localSheetId="1">#REF!</definedName>
    <definedName name="btmside_xy_table_allowICP1Line1">#REF!</definedName>
    <definedName name="btmside_xy_table_allowICP1Line1b" localSheetId="14">#REF!</definedName>
    <definedName name="btmside_xy_table_allowICP1Line1b" localSheetId="12">#REF!</definedName>
    <definedName name="btmside_xy_table_allowICP1Line1b" localSheetId="9">#REF!</definedName>
    <definedName name="btmside_xy_table_allowICP1Line1b" localSheetId="8">#REF!</definedName>
    <definedName name="btmside_xy_table_allowICP1Line1b" localSheetId="2">#REF!</definedName>
    <definedName name="btmside_xy_table_allowICP1Line1b" localSheetId="1">#REF!</definedName>
    <definedName name="btmside_xy_table_allowICP1Line1b">#REF!</definedName>
    <definedName name="btmside_xy_table_allowICP1Line2" localSheetId="14">#REF!</definedName>
    <definedName name="btmside_xy_table_allowICP1Line2" localSheetId="12">#REF!</definedName>
    <definedName name="btmside_xy_table_allowICP1Line2" localSheetId="9">#REF!</definedName>
    <definedName name="btmside_xy_table_allowICP1Line2" localSheetId="8">#REF!</definedName>
    <definedName name="btmside_xy_table_allowICP1Line2" localSheetId="2">#REF!</definedName>
    <definedName name="btmside_xy_table_allowICP1Line2" localSheetId="1">#REF!</definedName>
    <definedName name="btmside_xy_table_allowICP1Line2">#REF!</definedName>
    <definedName name="btmside_xy_table_allowICP1Line3" localSheetId="14">#REF!</definedName>
    <definedName name="btmside_xy_table_allowICP1Line3" localSheetId="12">#REF!</definedName>
    <definedName name="btmside_xy_table_allowICP1Line3" localSheetId="9">#REF!</definedName>
    <definedName name="btmside_xy_table_allowICP1Line3" localSheetId="8">#REF!</definedName>
    <definedName name="btmside_xy_table_allowICP1Line3" localSheetId="2">#REF!</definedName>
    <definedName name="btmside_xy_table_allowICP1Line3" localSheetId="1">#REF!</definedName>
    <definedName name="btmside_xy_table_allowICP1Line3">#REF!</definedName>
    <definedName name="btmside_xy_table_allowICP1Line5" localSheetId="14">#REF!</definedName>
    <definedName name="btmside_xy_table_allowICP1Line5" localSheetId="12">#REF!</definedName>
    <definedName name="btmside_xy_table_allowICP1Line5" localSheetId="9">#REF!</definedName>
    <definedName name="btmside_xy_table_allowICP1Line5" localSheetId="8">#REF!</definedName>
    <definedName name="btmside_xy_table_allowICP1Line5" localSheetId="2">#REF!</definedName>
    <definedName name="btmside_xy_table_allowICP1Line5" localSheetId="1">#REF!</definedName>
    <definedName name="btmside_xy_table_allowICP1Line5">#REF!</definedName>
    <definedName name="btmside_xy_table_allowICP2Line1" localSheetId="14">#REF!</definedName>
    <definedName name="btmside_xy_table_allowICP2Line1" localSheetId="12">#REF!</definedName>
    <definedName name="btmside_xy_table_allowICP2Line1" localSheetId="9">#REF!</definedName>
    <definedName name="btmside_xy_table_allowICP2Line1" localSheetId="8">#REF!</definedName>
    <definedName name="btmside_xy_table_allowICP2Line1" localSheetId="2">#REF!</definedName>
    <definedName name="btmside_xy_table_allowICP2Line1" localSheetId="1">#REF!</definedName>
    <definedName name="btmside_xy_table_allowICP2Line1">#REF!</definedName>
    <definedName name="bu" localSheetId="14">#REF!</definedName>
    <definedName name="bu" localSheetId="12">#REF!</definedName>
    <definedName name="bu" localSheetId="9">#REF!</definedName>
    <definedName name="bu" localSheetId="8">#REF!</definedName>
    <definedName name="bu" localSheetId="2">#REF!</definedName>
    <definedName name="bu" localSheetId="1">#REF!</definedName>
    <definedName name="bu">#REF!</definedName>
    <definedName name="bu_補土" localSheetId="12">#REF!</definedName>
    <definedName name="bu_補土" localSheetId="9">#REF!</definedName>
    <definedName name="bu_補土" localSheetId="8">#REF!</definedName>
    <definedName name="bu_補土" localSheetId="2">#REF!</definedName>
    <definedName name="bu_補土" localSheetId="1">#REF!</definedName>
    <definedName name="bu_補土">#REF!</definedName>
    <definedName name="buccaneer" localSheetId="14">#REF!</definedName>
    <definedName name="buccaneer" localSheetId="12">#REF!</definedName>
    <definedName name="buccaneer" localSheetId="9">#REF!</definedName>
    <definedName name="buccaneer" localSheetId="8">#REF!</definedName>
    <definedName name="buccaneer" localSheetId="2">#REF!</definedName>
    <definedName name="buccaneer" localSheetId="1">#REF!</definedName>
    <definedName name="buccaneer">#REF!</definedName>
    <definedName name="budget" localSheetId="14">#REF!</definedName>
    <definedName name="budget" localSheetId="12">#REF!</definedName>
    <definedName name="budget" localSheetId="9">#REF!</definedName>
    <definedName name="budget" localSheetId="8">#REF!</definedName>
    <definedName name="budget" localSheetId="2">#REF!</definedName>
    <definedName name="budget" localSheetId="1">#REF!</definedName>
    <definedName name="budget">#REF!</definedName>
    <definedName name="budget1" localSheetId="14">#REF!</definedName>
    <definedName name="budget1" localSheetId="12">#REF!</definedName>
    <definedName name="budget1" localSheetId="9">#REF!</definedName>
    <definedName name="budget1" localSheetId="8">#REF!</definedName>
    <definedName name="budget1" localSheetId="2">#REF!</definedName>
    <definedName name="budget1" localSheetId="1">#REF!</definedName>
    <definedName name="budget1">#REF!</definedName>
    <definedName name="budget2" localSheetId="12">#REF!</definedName>
    <definedName name="budget2" localSheetId="9">#REF!</definedName>
    <definedName name="budget2" localSheetId="8">#REF!</definedName>
    <definedName name="budget2" localSheetId="2">#REF!</definedName>
    <definedName name="budget2" localSheetId="1">#REF!</definedName>
    <definedName name="budget2">#REF!</definedName>
    <definedName name="BudNetRev" localSheetId="14">#REF!</definedName>
    <definedName name="BudNetRev" localSheetId="12">#REF!</definedName>
    <definedName name="BudNetRev" localSheetId="9">#REF!</definedName>
    <definedName name="BudNetRev" localSheetId="8">#REF!</definedName>
    <definedName name="BudNetRev" localSheetId="2">#REF!</definedName>
    <definedName name="BudNetRev" localSheetId="1">#REF!</definedName>
    <definedName name="BudNetRev">#REF!</definedName>
    <definedName name="bug" localSheetId="14">#REF!</definedName>
    <definedName name="bug" localSheetId="12">#REF!</definedName>
    <definedName name="bug" localSheetId="9">#REF!</definedName>
    <definedName name="bug" localSheetId="8">#REF!</definedName>
    <definedName name="bug" localSheetId="2">#REF!</definedName>
    <definedName name="bug" localSheetId="1">#REF!</definedName>
    <definedName name="bug">#REF!</definedName>
    <definedName name="Bug_No." localSheetId="14">#REF!</definedName>
    <definedName name="Bug_No." localSheetId="12">#REF!</definedName>
    <definedName name="Bug_No." localSheetId="9">#REF!</definedName>
    <definedName name="Bug_No." localSheetId="8">#REF!</definedName>
    <definedName name="Bug_No." localSheetId="2">#REF!</definedName>
    <definedName name="Bug_No." localSheetId="1">#REF!</definedName>
    <definedName name="Bug_No.">#REF!</definedName>
    <definedName name="Bug_No.1" localSheetId="14">#REF!</definedName>
    <definedName name="Bug_No.1" localSheetId="12">#REF!</definedName>
    <definedName name="Bug_No.1" localSheetId="9">#REF!</definedName>
    <definedName name="Bug_No.1" localSheetId="8">#REF!</definedName>
    <definedName name="Bug_No.1" localSheetId="2">#REF!</definedName>
    <definedName name="Bug_No.1" localSheetId="1">#REF!</definedName>
    <definedName name="Bug_No.1">#REF!</definedName>
    <definedName name="Bug_No.10" localSheetId="14">#REF!</definedName>
    <definedName name="Bug_No.10" localSheetId="12">#REF!</definedName>
    <definedName name="Bug_No.10" localSheetId="9">#REF!</definedName>
    <definedName name="Bug_No.10" localSheetId="8">#REF!</definedName>
    <definedName name="Bug_No.10" localSheetId="2">#REF!</definedName>
    <definedName name="Bug_No.10" localSheetId="1">#REF!</definedName>
    <definedName name="Bug_No.10">#REF!</definedName>
    <definedName name="Bug_No.11" localSheetId="14">#REF!</definedName>
    <definedName name="Bug_No.11" localSheetId="12">#REF!</definedName>
    <definedName name="Bug_No.11" localSheetId="9">#REF!</definedName>
    <definedName name="Bug_No.11" localSheetId="8">#REF!</definedName>
    <definedName name="Bug_No.11" localSheetId="2">#REF!</definedName>
    <definedName name="Bug_No.11" localSheetId="1">#REF!</definedName>
    <definedName name="Bug_No.11">#REF!</definedName>
    <definedName name="Bug_No.12" localSheetId="14">#REF!</definedName>
    <definedName name="Bug_No.12" localSheetId="12">#REF!</definedName>
    <definedName name="Bug_No.12" localSheetId="9">#REF!</definedName>
    <definedName name="Bug_No.12" localSheetId="8">#REF!</definedName>
    <definedName name="Bug_No.12" localSheetId="2">#REF!</definedName>
    <definedName name="Bug_No.12" localSheetId="1">#REF!</definedName>
    <definedName name="Bug_No.12">#REF!</definedName>
    <definedName name="Bug_No.13" localSheetId="14">#REF!</definedName>
    <definedName name="Bug_No.13" localSheetId="12">#REF!</definedName>
    <definedName name="Bug_No.13" localSheetId="9">#REF!</definedName>
    <definedName name="Bug_No.13" localSheetId="8">#REF!</definedName>
    <definedName name="Bug_No.13" localSheetId="2">#REF!</definedName>
    <definedName name="Bug_No.13" localSheetId="1">#REF!</definedName>
    <definedName name="Bug_No.13">#REF!</definedName>
    <definedName name="Bug_No.14" localSheetId="14">#REF!</definedName>
    <definedName name="Bug_No.14" localSheetId="12">#REF!</definedName>
    <definedName name="Bug_No.14" localSheetId="9">#REF!</definedName>
    <definedName name="Bug_No.14" localSheetId="8">#REF!</definedName>
    <definedName name="Bug_No.14" localSheetId="2">#REF!</definedName>
    <definedName name="Bug_No.14" localSheetId="1">#REF!</definedName>
    <definedName name="Bug_No.14">#REF!</definedName>
    <definedName name="Bug_No.15" localSheetId="14">#REF!</definedName>
    <definedName name="Bug_No.15" localSheetId="12">#REF!</definedName>
    <definedName name="Bug_No.15" localSheetId="9">#REF!</definedName>
    <definedName name="Bug_No.15" localSheetId="8">#REF!</definedName>
    <definedName name="Bug_No.15" localSheetId="2">#REF!</definedName>
    <definedName name="Bug_No.15" localSheetId="1">#REF!</definedName>
    <definedName name="Bug_No.15">#REF!</definedName>
    <definedName name="Bug_No.16" localSheetId="14">#REF!</definedName>
    <definedName name="Bug_No.16" localSheetId="12">#REF!</definedName>
    <definedName name="Bug_No.16" localSheetId="9">#REF!</definedName>
    <definedName name="Bug_No.16" localSheetId="8">#REF!</definedName>
    <definedName name="Bug_No.16" localSheetId="2">#REF!</definedName>
    <definedName name="Bug_No.16" localSheetId="1">#REF!</definedName>
    <definedName name="Bug_No.16">#REF!</definedName>
    <definedName name="Bug_No.17" localSheetId="14">#REF!</definedName>
    <definedName name="Bug_No.17" localSheetId="12">#REF!</definedName>
    <definedName name="Bug_No.17" localSheetId="9">#REF!</definedName>
    <definedName name="Bug_No.17" localSheetId="8">#REF!</definedName>
    <definedName name="Bug_No.17" localSheetId="2">#REF!</definedName>
    <definedName name="Bug_No.17" localSheetId="1">#REF!</definedName>
    <definedName name="Bug_No.17">#REF!</definedName>
    <definedName name="Bug_No.18" localSheetId="14">#REF!</definedName>
    <definedName name="Bug_No.18" localSheetId="12">#REF!</definedName>
    <definedName name="Bug_No.18" localSheetId="9">#REF!</definedName>
    <definedName name="Bug_No.18" localSheetId="8">#REF!</definedName>
    <definedName name="Bug_No.18" localSheetId="2">#REF!</definedName>
    <definedName name="Bug_No.18" localSheetId="1">#REF!</definedName>
    <definedName name="Bug_No.18">#REF!</definedName>
    <definedName name="Bug_No.19" localSheetId="14">#REF!</definedName>
    <definedName name="Bug_No.19" localSheetId="12">#REF!</definedName>
    <definedName name="Bug_No.19" localSheetId="9">#REF!</definedName>
    <definedName name="Bug_No.19" localSheetId="8">#REF!</definedName>
    <definedName name="Bug_No.19" localSheetId="2">#REF!</definedName>
    <definedName name="Bug_No.19" localSheetId="1">#REF!</definedName>
    <definedName name="Bug_No.19">#REF!</definedName>
    <definedName name="Bug_No.2" localSheetId="14">#REF!</definedName>
    <definedName name="Bug_No.2" localSheetId="12">#REF!</definedName>
    <definedName name="Bug_No.2" localSheetId="9">#REF!</definedName>
    <definedName name="Bug_No.2" localSheetId="8">#REF!</definedName>
    <definedName name="Bug_No.2" localSheetId="2">#REF!</definedName>
    <definedName name="Bug_No.2" localSheetId="1">#REF!</definedName>
    <definedName name="Bug_No.2">#REF!</definedName>
    <definedName name="Bug_No.20" localSheetId="14">#REF!</definedName>
    <definedName name="Bug_No.20" localSheetId="12">#REF!</definedName>
    <definedName name="Bug_No.20" localSheetId="9">#REF!</definedName>
    <definedName name="Bug_No.20" localSheetId="8">#REF!</definedName>
    <definedName name="Bug_No.20" localSheetId="2">#REF!</definedName>
    <definedName name="Bug_No.20" localSheetId="1">#REF!</definedName>
    <definedName name="Bug_No.20">#REF!</definedName>
    <definedName name="Bug_No.21" localSheetId="14">#REF!</definedName>
    <definedName name="Bug_No.21" localSheetId="12">#REF!</definedName>
    <definedName name="Bug_No.21" localSheetId="9">#REF!</definedName>
    <definedName name="Bug_No.21" localSheetId="8">#REF!</definedName>
    <definedName name="Bug_No.21" localSheetId="2">#REF!</definedName>
    <definedName name="Bug_No.21" localSheetId="1">#REF!</definedName>
    <definedName name="Bug_No.21">#REF!</definedName>
    <definedName name="Bug_No.22" localSheetId="14">#REF!</definedName>
    <definedName name="Bug_No.22" localSheetId="12">#REF!</definedName>
    <definedName name="Bug_No.22" localSheetId="9">#REF!</definedName>
    <definedName name="Bug_No.22" localSheetId="8">#REF!</definedName>
    <definedName name="Bug_No.22" localSheetId="2">#REF!</definedName>
    <definedName name="Bug_No.22" localSheetId="1">#REF!</definedName>
    <definedName name="Bug_No.22">#REF!</definedName>
    <definedName name="Bug_No.23" localSheetId="14">#REF!</definedName>
    <definedName name="Bug_No.23" localSheetId="12">#REF!</definedName>
    <definedName name="Bug_No.23" localSheetId="9">#REF!</definedName>
    <definedName name="Bug_No.23" localSheetId="8">#REF!</definedName>
    <definedName name="Bug_No.23" localSheetId="2">#REF!</definedName>
    <definedName name="Bug_No.23" localSheetId="1">#REF!</definedName>
    <definedName name="Bug_No.23">#REF!</definedName>
    <definedName name="Bug_No.24" localSheetId="14">#REF!</definedName>
    <definedName name="Bug_No.24" localSheetId="12">#REF!</definedName>
    <definedName name="Bug_No.24" localSheetId="9">#REF!</definedName>
    <definedName name="Bug_No.24" localSheetId="8">#REF!</definedName>
    <definedName name="Bug_No.24" localSheetId="2">#REF!</definedName>
    <definedName name="Bug_No.24" localSheetId="1">#REF!</definedName>
    <definedName name="Bug_No.24">#REF!</definedName>
    <definedName name="Bug_No.25" localSheetId="14">#REF!</definedName>
    <definedName name="Bug_No.25" localSheetId="12">#REF!</definedName>
    <definedName name="Bug_No.25" localSheetId="9">#REF!</definedName>
    <definedName name="Bug_No.25" localSheetId="8">#REF!</definedName>
    <definedName name="Bug_No.25" localSheetId="2">#REF!</definedName>
    <definedName name="Bug_No.25" localSheetId="1">#REF!</definedName>
    <definedName name="Bug_No.25">#REF!</definedName>
    <definedName name="Bug_No.26" localSheetId="14">#REF!</definedName>
    <definedName name="Bug_No.26" localSheetId="12">#REF!</definedName>
    <definedName name="Bug_No.26" localSheetId="9">#REF!</definedName>
    <definedName name="Bug_No.26" localSheetId="8">#REF!</definedName>
    <definedName name="Bug_No.26" localSheetId="2">#REF!</definedName>
    <definedName name="Bug_No.26" localSheetId="1">#REF!</definedName>
    <definedName name="Bug_No.26">#REF!</definedName>
    <definedName name="Bug_No.27" localSheetId="14">#REF!</definedName>
    <definedName name="Bug_No.27" localSheetId="12">#REF!</definedName>
    <definedName name="Bug_No.27" localSheetId="9">#REF!</definedName>
    <definedName name="Bug_No.27" localSheetId="8">#REF!</definedName>
    <definedName name="Bug_No.27" localSheetId="2">#REF!</definedName>
    <definedName name="Bug_No.27" localSheetId="1">#REF!</definedName>
    <definedName name="Bug_No.27">#REF!</definedName>
    <definedName name="Bug_No.28" localSheetId="14">#REF!</definedName>
    <definedName name="Bug_No.28" localSheetId="12">#REF!</definedName>
    <definedName name="Bug_No.28" localSheetId="9">#REF!</definedName>
    <definedName name="Bug_No.28" localSheetId="8">#REF!</definedName>
    <definedName name="Bug_No.28" localSheetId="2">#REF!</definedName>
    <definedName name="Bug_No.28" localSheetId="1">#REF!</definedName>
    <definedName name="Bug_No.28">#REF!</definedName>
    <definedName name="Bug_No.29" localSheetId="14">#REF!</definedName>
    <definedName name="Bug_No.29" localSheetId="12">#REF!</definedName>
    <definedName name="Bug_No.29" localSheetId="9">#REF!</definedName>
    <definedName name="Bug_No.29" localSheetId="8">#REF!</definedName>
    <definedName name="Bug_No.29" localSheetId="2">#REF!</definedName>
    <definedName name="Bug_No.29" localSheetId="1">#REF!</definedName>
    <definedName name="Bug_No.29">#REF!</definedName>
    <definedName name="Bug_No.3" localSheetId="14">#REF!</definedName>
    <definedName name="Bug_No.3" localSheetId="12">#REF!</definedName>
    <definedName name="Bug_No.3" localSheetId="9">#REF!</definedName>
    <definedName name="Bug_No.3" localSheetId="8">#REF!</definedName>
    <definedName name="Bug_No.3" localSheetId="2">#REF!</definedName>
    <definedName name="Bug_No.3" localSheetId="1">#REF!</definedName>
    <definedName name="Bug_No.3">#REF!</definedName>
    <definedName name="Bug_No.30" localSheetId="14">#REF!</definedName>
    <definedName name="Bug_No.30" localSheetId="12">#REF!</definedName>
    <definedName name="Bug_No.30" localSheetId="9">#REF!</definedName>
    <definedName name="Bug_No.30" localSheetId="8">#REF!</definedName>
    <definedName name="Bug_No.30" localSheetId="2">#REF!</definedName>
    <definedName name="Bug_No.30" localSheetId="1">#REF!</definedName>
    <definedName name="Bug_No.30">#REF!</definedName>
    <definedName name="Bug_No.31" localSheetId="14">#REF!</definedName>
    <definedName name="Bug_No.31" localSheetId="12">#REF!</definedName>
    <definedName name="Bug_No.31" localSheetId="9">#REF!</definedName>
    <definedName name="Bug_No.31" localSheetId="8">#REF!</definedName>
    <definedName name="Bug_No.31" localSheetId="2">#REF!</definedName>
    <definedName name="Bug_No.31" localSheetId="1">#REF!</definedName>
    <definedName name="Bug_No.31">#REF!</definedName>
    <definedName name="Bug_No.32" localSheetId="14">#REF!</definedName>
    <definedName name="Bug_No.32" localSheetId="12">#REF!</definedName>
    <definedName name="Bug_No.32" localSheetId="9">#REF!</definedName>
    <definedName name="Bug_No.32" localSheetId="8">#REF!</definedName>
    <definedName name="Bug_No.32" localSheetId="2">#REF!</definedName>
    <definedName name="Bug_No.32" localSheetId="1">#REF!</definedName>
    <definedName name="Bug_No.32">#REF!</definedName>
    <definedName name="Bug_No.33" localSheetId="14">#REF!</definedName>
    <definedName name="Bug_No.33" localSheetId="12">#REF!</definedName>
    <definedName name="Bug_No.33" localSheetId="9">#REF!</definedName>
    <definedName name="Bug_No.33" localSheetId="8">#REF!</definedName>
    <definedName name="Bug_No.33" localSheetId="2">#REF!</definedName>
    <definedName name="Bug_No.33" localSheetId="1">#REF!</definedName>
    <definedName name="Bug_No.33">#REF!</definedName>
    <definedName name="Bug_No.34" localSheetId="14">#REF!</definedName>
    <definedName name="Bug_No.34" localSheetId="12">#REF!</definedName>
    <definedName name="Bug_No.34" localSheetId="9">#REF!</definedName>
    <definedName name="Bug_No.34" localSheetId="8">#REF!</definedName>
    <definedName name="Bug_No.34" localSheetId="2">#REF!</definedName>
    <definedName name="Bug_No.34" localSheetId="1">#REF!</definedName>
    <definedName name="Bug_No.34">#REF!</definedName>
    <definedName name="Bug_No.35" localSheetId="14">#REF!</definedName>
    <definedName name="Bug_No.35" localSheetId="12">#REF!</definedName>
    <definedName name="Bug_No.35" localSheetId="9">#REF!</definedName>
    <definedName name="Bug_No.35" localSheetId="8">#REF!</definedName>
    <definedName name="Bug_No.35" localSheetId="2">#REF!</definedName>
    <definedName name="Bug_No.35" localSheetId="1">#REF!</definedName>
    <definedName name="Bug_No.35">#REF!</definedName>
    <definedName name="Bug_No.4" localSheetId="14">#REF!</definedName>
    <definedName name="Bug_No.4" localSheetId="12">#REF!</definedName>
    <definedName name="Bug_No.4" localSheetId="9">#REF!</definedName>
    <definedName name="Bug_No.4" localSheetId="8">#REF!</definedName>
    <definedName name="Bug_No.4" localSheetId="2">#REF!</definedName>
    <definedName name="Bug_No.4" localSheetId="1">#REF!</definedName>
    <definedName name="Bug_No.4">#REF!</definedName>
    <definedName name="Bug_No.5" localSheetId="14">#REF!</definedName>
    <definedName name="Bug_No.5" localSheetId="12">#REF!</definedName>
    <definedName name="Bug_No.5" localSheetId="9">#REF!</definedName>
    <definedName name="Bug_No.5" localSheetId="8">#REF!</definedName>
    <definedName name="Bug_No.5" localSheetId="2">#REF!</definedName>
    <definedName name="Bug_No.5" localSheetId="1">#REF!</definedName>
    <definedName name="Bug_No.5">#REF!</definedName>
    <definedName name="Bug_No.6" localSheetId="14">#REF!</definedName>
    <definedName name="Bug_No.6" localSheetId="12">#REF!</definedName>
    <definedName name="Bug_No.6" localSheetId="9">#REF!</definedName>
    <definedName name="Bug_No.6" localSheetId="8">#REF!</definedName>
    <definedName name="Bug_No.6" localSheetId="2">#REF!</definedName>
    <definedName name="Bug_No.6" localSheetId="1">#REF!</definedName>
    <definedName name="Bug_No.6">#REF!</definedName>
    <definedName name="Bug_No.7" localSheetId="14">#REF!</definedName>
    <definedName name="Bug_No.7" localSheetId="12">#REF!</definedName>
    <definedName name="Bug_No.7" localSheetId="9">#REF!</definedName>
    <definedName name="Bug_No.7" localSheetId="8">#REF!</definedName>
    <definedName name="Bug_No.7" localSheetId="2">#REF!</definedName>
    <definedName name="Bug_No.7" localSheetId="1">#REF!</definedName>
    <definedName name="Bug_No.7">#REF!</definedName>
    <definedName name="Bug_No.8" localSheetId="14">#REF!</definedName>
    <definedName name="Bug_No.8" localSheetId="12">#REF!</definedName>
    <definedName name="Bug_No.8" localSheetId="9">#REF!</definedName>
    <definedName name="Bug_No.8" localSheetId="8">#REF!</definedName>
    <definedName name="Bug_No.8" localSheetId="2">#REF!</definedName>
    <definedName name="Bug_No.8" localSheetId="1">#REF!</definedName>
    <definedName name="Bug_No.8">#REF!</definedName>
    <definedName name="Bug_No.9" localSheetId="14">#REF!</definedName>
    <definedName name="Bug_No.9" localSheetId="12">#REF!</definedName>
    <definedName name="Bug_No.9" localSheetId="9">#REF!</definedName>
    <definedName name="Bug_No.9" localSheetId="8">#REF!</definedName>
    <definedName name="Bug_No.9" localSheetId="2">#REF!</definedName>
    <definedName name="Bug_No.9" localSheetId="1">#REF!</definedName>
    <definedName name="Bug_No.9">#REF!</definedName>
    <definedName name="Build" localSheetId="14">#REF!</definedName>
    <definedName name="Build" localSheetId="12">#REF!</definedName>
    <definedName name="Build" localSheetId="9">#REF!</definedName>
    <definedName name="Build" localSheetId="8">#REF!</definedName>
    <definedName name="Build" localSheetId="2">#REF!</definedName>
    <definedName name="Build" localSheetId="1">#REF!</definedName>
    <definedName name="Build">#REF!</definedName>
    <definedName name="BuildMilestones" localSheetId="14">#REF!</definedName>
    <definedName name="BuildMilestones" localSheetId="12">#REF!</definedName>
    <definedName name="BuildMilestones" localSheetId="9">#REF!</definedName>
    <definedName name="BuildMilestones" localSheetId="8">#REF!</definedName>
    <definedName name="BuildMilestones" localSheetId="2">#REF!</definedName>
    <definedName name="BuildMilestones" localSheetId="1">#REF!</definedName>
    <definedName name="BuildMilestones">#REF!</definedName>
    <definedName name="builfln_Autofilter___21" localSheetId="14">#REF!</definedName>
    <definedName name="builfln_Autofilter___21" localSheetId="12">#REF!</definedName>
    <definedName name="builfln_Autofilter___21" localSheetId="9">#REF!</definedName>
    <definedName name="builfln_Autofilter___21" localSheetId="8">#REF!</definedName>
    <definedName name="builfln_Autofilter___21" localSheetId="2">#REF!</definedName>
    <definedName name="builfln_Autofilter___21" localSheetId="1">#REF!</definedName>
    <definedName name="builfln_Autofilter___21">#REF!</definedName>
    <definedName name="BuiltIn_AutoFilter___1" localSheetId="14">#REF!</definedName>
    <definedName name="BuiltIn_AutoFilter___1" localSheetId="12">#REF!</definedName>
    <definedName name="BuiltIn_AutoFilter___1" localSheetId="9">#REF!</definedName>
    <definedName name="BuiltIn_AutoFilter___1" localSheetId="8">#REF!</definedName>
    <definedName name="BuiltIn_AutoFilter___1" localSheetId="2">#REF!</definedName>
    <definedName name="BuiltIn_AutoFilter___1" localSheetId="1">#REF!</definedName>
    <definedName name="BuiltIn_AutoFilter___1">#REF!</definedName>
    <definedName name="BuiltIn_AutoFilter___1_1" localSheetId="14">#REF!</definedName>
    <definedName name="BuiltIn_AutoFilter___1_1" localSheetId="12">#REF!</definedName>
    <definedName name="BuiltIn_AutoFilter___1_1" localSheetId="9">#REF!</definedName>
    <definedName name="BuiltIn_AutoFilter___1_1" localSheetId="8">#REF!</definedName>
    <definedName name="BuiltIn_AutoFilter___1_1" localSheetId="2">#REF!</definedName>
    <definedName name="BuiltIn_AutoFilter___1_1" localSheetId="1">#REF!</definedName>
    <definedName name="BuiltIn_AutoFilter___1_1">#REF!</definedName>
    <definedName name="BuiltIn_AutoFilter___2" localSheetId="14">#REF!</definedName>
    <definedName name="BuiltIn_AutoFilter___2" localSheetId="12">#REF!</definedName>
    <definedName name="BuiltIn_AutoFilter___2" localSheetId="9">#REF!</definedName>
    <definedName name="BuiltIn_AutoFilter___2" localSheetId="8">#REF!</definedName>
    <definedName name="BuiltIn_AutoFilter___2" localSheetId="2">#REF!</definedName>
    <definedName name="BuiltIn_AutoFilter___2" localSheetId="1">#REF!</definedName>
    <definedName name="BuiltIn_AutoFilter___2">#REF!</definedName>
    <definedName name="BuiltIn_AutoFilter___2_1" localSheetId="14">#REF!</definedName>
    <definedName name="BuiltIn_AutoFilter___2_1" localSheetId="12">#REF!</definedName>
    <definedName name="BuiltIn_AutoFilter___2_1" localSheetId="9">#REF!</definedName>
    <definedName name="BuiltIn_AutoFilter___2_1" localSheetId="8">#REF!</definedName>
    <definedName name="BuiltIn_AutoFilter___2_1" localSheetId="2">#REF!</definedName>
    <definedName name="BuiltIn_AutoFilter___2_1" localSheetId="1">#REF!</definedName>
    <definedName name="BuiltIn_AutoFilter___2_1">#REF!</definedName>
    <definedName name="BuiltIn_AutoFilter___2_2" localSheetId="14">#REF!</definedName>
    <definedName name="BuiltIn_AutoFilter___2_2" localSheetId="12">#REF!</definedName>
    <definedName name="BuiltIn_AutoFilter___2_2" localSheetId="9">#REF!</definedName>
    <definedName name="BuiltIn_AutoFilter___2_2" localSheetId="8">#REF!</definedName>
    <definedName name="BuiltIn_AutoFilter___2_2" localSheetId="2">#REF!</definedName>
    <definedName name="BuiltIn_AutoFilter___2_2" localSheetId="1">#REF!</definedName>
    <definedName name="BuiltIn_AutoFilter___2_2">#REF!</definedName>
    <definedName name="BuiltIn_AutoFilter___2_3" localSheetId="14">#REF!</definedName>
    <definedName name="BuiltIn_AutoFilter___2_3" localSheetId="12">#REF!</definedName>
    <definedName name="BuiltIn_AutoFilter___2_3" localSheetId="9">#REF!</definedName>
    <definedName name="BuiltIn_AutoFilter___2_3" localSheetId="8">#REF!</definedName>
    <definedName name="BuiltIn_AutoFilter___2_3" localSheetId="2">#REF!</definedName>
    <definedName name="BuiltIn_AutoFilter___2_3" localSheetId="1">#REF!</definedName>
    <definedName name="BuiltIn_AutoFilter___2_3">#REF!</definedName>
    <definedName name="BuiltIn_AutoFilter___2_4" localSheetId="14">#REF!</definedName>
    <definedName name="BuiltIn_AutoFilter___2_4" localSheetId="12">#REF!</definedName>
    <definedName name="BuiltIn_AutoFilter___2_4" localSheetId="9">#REF!</definedName>
    <definedName name="BuiltIn_AutoFilter___2_4" localSheetId="8">#REF!</definedName>
    <definedName name="BuiltIn_AutoFilter___2_4" localSheetId="2">#REF!</definedName>
    <definedName name="BuiltIn_AutoFilter___2_4" localSheetId="1">#REF!</definedName>
    <definedName name="BuiltIn_AutoFilter___2_4">#REF!</definedName>
    <definedName name="BuiltIn_AutoFilter___2_5" localSheetId="14">#REF!</definedName>
    <definedName name="BuiltIn_AutoFilter___2_5" localSheetId="12">#REF!</definedName>
    <definedName name="BuiltIn_AutoFilter___2_5" localSheetId="9">#REF!</definedName>
    <definedName name="BuiltIn_AutoFilter___2_5" localSheetId="8">#REF!</definedName>
    <definedName name="BuiltIn_AutoFilter___2_5" localSheetId="2">#REF!</definedName>
    <definedName name="BuiltIn_AutoFilter___2_5" localSheetId="1">#REF!</definedName>
    <definedName name="BuiltIn_AutoFilter___2_5">#REF!</definedName>
    <definedName name="BuiltIn_AutoFilter___3">"$"</definedName>
    <definedName name="BuiltIn_AutoFilter___4" localSheetId="14">#REF!</definedName>
    <definedName name="BuiltIn_AutoFilter___4" localSheetId="12">#REF!</definedName>
    <definedName name="BuiltIn_AutoFilter___4" localSheetId="9">#REF!</definedName>
    <definedName name="BuiltIn_AutoFilter___4" localSheetId="8">#REF!</definedName>
    <definedName name="BuiltIn_AutoFilter___4" localSheetId="2">#REF!</definedName>
    <definedName name="BuiltIn_AutoFilter___4" localSheetId="1">#REF!</definedName>
    <definedName name="BuiltIn_AutoFilter___4">#REF!</definedName>
    <definedName name="BuiltIn_AutoFilter___4_1" localSheetId="14">#REF!</definedName>
    <definedName name="BuiltIn_AutoFilter___4_1" localSheetId="12">#REF!</definedName>
    <definedName name="BuiltIn_AutoFilter___4_1" localSheetId="9">#REF!</definedName>
    <definedName name="BuiltIn_AutoFilter___4_1" localSheetId="8">#REF!</definedName>
    <definedName name="BuiltIn_AutoFilter___4_1" localSheetId="2">#REF!</definedName>
    <definedName name="BuiltIn_AutoFilter___4_1" localSheetId="1">#REF!</definedName>
    <definedName name="BuiltIn_AutoFilter___4_1">#REF!</definedName>
    <definedName name="BuiltIn_AutoFilter___4_2" localSheetId="14">#REF!</definedName>
    <definedName name="BuiltIn_AutoFilter___4_2" localSheetId="12">#REF!</definedName>
    <definedName name="BuiltIn_AutoFilter___4_2" localSheetId="9">#REF!</definedName>
    <definedName name="BuiltIn_AutoFilter___4_2" localSheetId="8">#REF!</definedName>
    <definedName name="BuiltIn_AutoFilter___4_2" localSheetId="2">#REF!</definedName>
    <definedName name="BuiltIn_AutoFilter___4_2" localSheetId="1">#REF!</definedName>
    <definedName name="BuiltIn_AutoFilter___4_2">#REF!</definedName>
    <definedName name="BuiltIn_AutoFilter___4_3" localSheetId="14">#REF!</definedName>
    <definedName name="BuiltIn_AutoFilter___4_3" localSheetId="12">#REF!</definedName>
    <definedName name="BuiltIn_AutoFilter___4_3" localSheetId="9">#REF!</definedName>
    <definedName name="BuiltIn_AutoFilter___4_3" localSheetId="8">#REF!</definedName>
    <definedName name="BuiltIn_AutoFilter___4_3" localSheetId="2">#REF!</definedName>
    <definedName name="BuiltIn_AutoFilter___4_3" localSheetId="1">#REF!</definedName>
    <definedName name="BuiltIn_AutoFilter___4_3">#REF!</definedName>
    <definedName name="BuiltIn_AutoFilter___4_4" localSheetId="14">#REF!</definedName>
    <definedName name="BuiltIn_AutoFilter___4_4" localSheetId="12">#REF!</definedName>
    <definedName name="BuiltIn_AutoFilter___4_4" localSheetId="9">#REF!</definedName>
    <definedName name="BuiltIn_AutoFilter___4_4" localSheetId="8">#REF!</definedName>
    <definedName name="BuiltIn_AutoFilter___4_4" localSheetId="2">#REF!</definedName>
    <definedName name="BuiltIn_AutoFilter___4_4" localSheetId="1">#REF!</definedName>
    <definedName name="BuiltIn_AutoFilter___4_4">#REF!</definedName>
    <definedName name="BUILTIN_AUTOFILTER_1" localSheetId="14">#REF!</definedName>
    <definedName name="BUILTIN_AUTOFILTER_1" localSheetId="12">#REF!</definedName>
    <definedName name="BUILTIN_AUTOFILTER_1" localSheetId="9">#REF!</definedName>
    <definedName name="BUILTIN_AUTOFILTER_1" localSheetId="8">#REF!</definedName>
    <definedName name="BUILTIN_AUTOFILTER_1" localSheetId="2">#REF!</definedName>
    <definedName name="BUILTIN_AUTOFILTER_1" localSheetId="1">#REF!</definedName>
    <definedName name="BUILTIN_AUTOFILTER_1">#REF!</definedName>
    <definedName name="BuiltIn_Database___0" localSheetId="14">#REF!</definedName>
    <definedName name="BuiltIn_Database___0" localSheetId="12">#REF!</definedName>
    <definedName name="BuiltIn_Database___0" localSheetId="9">#REF!</definedName>
    <definedName name="BuiltIn_Database___0" localSheetId="8">#REF!</definedName>
    <definedName name="BuiltIn_Database___0" localSheetId="2">#REF!</definedName>
    <definedName name="BuiltIn_Database___0" localSheetId="1">#REF!</definedName>
    <definedName name="BuiltIn_Database___0">#REF!</definedName>
    <definedName name="Busbar_material_cost" localSheetId="14">#REF!</definedName>
    <definedName name="Busbar_material_cost" localSheetId="12">#REF!</definedName>
    <definedName name="Busbar_material_cost" localSheetId="9">#REF!</definedName>
    <definedName name="Busbar_material_cost" localSheetId="8">#REF!</definedName>
    <definedName name="Busbar_material_cost" localSheetId="2">#REF!</definedName>
    <definedName name="Busbar_material_cost" localSheetId="1">#REF!</definedName>
    <definedName name="Busbar_material_cost">#REF!</definedName>
    <definedName name="Busbar_total_materials_costs" localSheetId="14">#REF!</definedName>
    <definedName name="Busbar_total_materials_costs" localSheetId="12">#REF!</definedName>
    <definedName name="Busbar_total_materials_costs" localSheetId="9">#REF!</definedName>
    <definedName name="Busbar_total_materials_costs" localSheetId="8">#REF!</definedName>
    <definedName name="Busbar_total_materials_costs" localSheetId="2">#REF!</definedName>
    <definedName name="Busbar_total_materials_costs" localSheetId="1">#REF!</definedName>
    <definedName name="Busbar_total_materials_costs">#REF!</definedName>
    <definedName name="Business" localSheetId="14">#REF!</definedName>
    <definedName name="Business" localSheetId="12">#REF!</definedName>
    <definedName name="Business" localSheetId="9">#REF!</definedName>
    <definedName name="Business" localSheetId="8">#REF!</definedName>
    <definedName name="Business" localSheetId="2">#REF!</definedName>
    <definedName name="Business" localSheetId="1">#REF!</definedName>
    <definedName name="Business">#REF!</definedName>
    <definedName name="BusinessStream" localSheetId="14">#REF!</definedName>
    <definedName name="BusinessStream" localSheetId="12">#REF!</definedName>
    <definedName name="BusinessStream" localSheetId="9">#REF!</definedName>
    <definedName name="BusinessStream" localSheetId="8">#REF!</definedName>
    <definedName name="BusinessStream" localSheetId="2">#REF!</definedName>
    <definedName name="BusinessStream" localSheetId="1">#REF!</definedName>
    <definedName name="BusinessStream">#REF!</definedName>
    <definedName name="BusPartnerExistList" localSheetId="14">#REF!</definedName>
    <definedName name="BusPartnerExistList" localSheetId="12">#REF!</definedName>
    <definedName name="BusPartnerExistList" localSheetId="9">#REF!</definedName>
    <definedName name="BusPartnerExistList" localSheetId="8">#REF!</definedName>
    <definedName name="BusPartnerExistList" localSheetId="2">#REF!</definedName>
    <definedName name="BusPartnerExistList" localSheetId="1">#REF!</definedName>
    <definedName name="BusPartnerExistList">#REF!</definedName>
    <definedName name="Bussbar_material_cost_total" localSheetId="14">#REF!</definedName>
    <definedName name="Bussbar_material_cost_total" localSheetId="12">#REF!</definedName>
    <definedName name="Bussbar_material_cost_total" localSheetId="9">#REF!</definedName>
    <definedName name="Bussbar_material_cost_total" localSheetId="8">#REF!</definedName>
    <definedName name="Bussbar_material_cost_total" localSheetId="2">#REF!</definedName>
    <definedName name="Bussbar_material_cost_total" localSheetId="1">#REF!</definedName>
    <definedName name="Bussbar_material_cost_total">#REF!</definedName>
    <definedName name="Buttom_Case_Sub_Ass_y_Check_List" localSheetId="14">#REF!</definedName>
    <definedName name="Buttom_Case_Sub_Ass_y_Check_List" localSheetId="12">#REF!</definedName>
    <definedName name="Buttom_Case_Sub_Ass_y_Check_List" localSheetId="9">#REF!</definedName>
    <definedName name="Buttom_Case_Sub_Ass_y_Check_List" localSheetId="8">#REF!</definedName>
    <definedName name="Buttom_Case_Sub_Ass_y_Check_List" localSheetId="2">#REF!</definedName>
    <definedName name="Buttom_Case_Sub_Ass_y_Check_List" localSheetId="1">#REF!</definedName>
    <definedName name="Buttom_Case_Sub_Ass_y_Check_List">#REF!</definedName>
    <definedName name="Button_1">"國瑞185W_1xls_單品入力_List"</definedName>
    <definedName name="Button_2">"國瑞185W_1xls_單品入力_List1"</definedName>
    <definedName name="ButtonLife_Units" localSheetId="14">#REF!</definedName>
    <definedName name="ButtonLife_Units" localSheetId="12">#REF!</definedName>
    <definedName name="ButtonLife_Units" localSheetId="9">#REF!</definedName>
    <definedName name="ButtonLife_Units" localSheetId="8">#REF!</definedName>
    <definedName name="ButtonLife_Units" localSheetId="2">#REF!</definedName>
    <definedName name="ButtonLife_Units" localSheetId="1">#REF!</definedName>
    <definedName name="ButtonLife_Units">#REF!</definedName>
    <definedName name="BUTTT" localSheetId="12">#REF!</definedName>
    <definedName name="BUTTT" localSheetId="9">#REF!</definedName>
    <definedName name="BUTTT" localSheetId="8">#REF!</definedName>
    <definedName name="BUTTT" localSheetId="2">#REF!</definedName>
    <definedName name="BUTTT" localSheetId="1">#REF!</definedName>
    <definedName name="BUTTT">#REF!</definedName>
    <definedName name="c._Tiptop__Assembly_Schedule_Report_By_Line__165__asfr611_ASUS">#N/A</definedName>
    <definedName name="c.Tiptop__工單狀況表_105__asfr140_P" localSheetId="14">#REF!</definedName>
    <definedName name="c.Tiptop__工單狀況表_105__asfr140_P" localSheetId="12">#REF!</definedName>
    <definedName name="c.Tiptop__工單狀況表_105__asfr140_P" localSheetId="9">#REF!</definedName>
    <definedName name="c.Tiptop__工單狀況表_105__asfr140_P" localSheetId="8">#REF!</definedName>
    <definedName name="c.Tiptop__工單狀況表_105__asfr140_P" localSheetId="2">#REF!</definedName>
    <definedName name="c.Tiptop__工單狀況表_105__asfr140_P" localSheetId="1">#REF!</definedName>
    <definedName name="c.Tiptop__工單狀況表_105__asfr140_P">#REF!</definedName>
    <definedName name="c.Tiptop__工單庫存_欠料明細表_159__csfr1061_P" localSheetId="14">#REF!</definedName>
    <definedName name="c.Tiptop__工單庫存_欠料明細表_159__csfr1061_P" localSheetId="12">#REF!</definedName>
    <definedName name="c.Tiptop__工單庫存_欠料明細表_159__csfr1061_P" localSheetId="9">#REF!</definedName>
    <definedName name="c.Tiptop__工單庫存_欠料明細表_159__csfr1061_P" localSheetId="8">#REF!</definedName>
    <definedName name="c.Tiptop__工單庫存_欠料明細表_159__csfr1061_P" localSheetId="2">#REF!</definedName>
    <definedName name="c.Tiptop__工單庫存_欠料明細表_159__csfr1061_P" localSheetId="1">#REF!</definedName>
    <definedName name="c.Tiptop__工單庫存_欠料明細表_159__csfr1061_P">#REF!</definedName>
    <definedName name="C_" localSheetId="14">#REF!</definedName>
    <definedName name="C_" localSheetId="12">#REF!</definedName>
    <definedName name="C_" localSheetId="9">#REF!</definedName>
    <definedName name="C_" localSheetId="8">#REF!</definedName>
    <definedName name="C_" localSheetId="2">#REF!</definedName>
    <definedName name="C_" localSheetId="1">#REF!</definedName>
    <definedName name="C_">#REF!</definedName>
    <definedName name="c_Actbud2" localSheetId="14">#REF!</definedName>
    <definedName name="c_Actbud2" localSheetId="12">#REF!</definedName>
    <definedName name="c_Actbud2" localSheetId="9">#REF!</definedName>
    <definedName name="c_Actbud2" localSheetId="8">#REF!</definedName>
    <definedName name="c_Actbud2" localSheetId="2">#REF!</definedName>
    <definedName name="c_Actbud2" localSheetId="1">#REF!</definedName>
    <definedName name="c_Actbud2">#REF!</definedName>
    <definedName name="C_charge" localSheetId="14">#REF!</definedName>
    <definedName name="C_charge" localSheetId="12">#REF!</definedName>
    <definedName name="C_charge" localSheetId="9">#REF!</definedName>
    <definedName name="C_charge" localSheetId="8">#REF!</definedName>
    <definedName name="C_charge" localSheetId="2">#REF!</definedName>
    <definedName name="C_charge" localSheetId="1">#REF!</definedName>
    <definedName name="C_charge">#REF!</definedName>
    <definedName name="c_CostElement" localSheetId="14">#REF!</definedName>
    <definedName name="c_CostElement" localSheetId="12">#REF!</definedName>
    <definedName name="c_CostElement" localSheetId="9">#REF!</definedName>
    <definedName name="c_CostElement" localSheetId="8">#REF!</definedName>
    <definedName name="c_CostElement" localSheetId="2">#REF!</definedName>
    <definedName name="c_CostElement" localSheetId="1">#REF!</definedName>
    <definedName name="c_CostElement">#REF!</definedName>
    <definedName name="C_DoneDate" localSheetId="14">#REF!</definedName>
    <definedName name="C_DoneDate" localSheetId="12">#REF!</definedName>
    <definedName name="C_DoneDate" localSheetId="9">#REF!</definedName>
    <definedName name="C_DoneDate" localSheetId="8">#REF!</definedName>
    <definedName name="C_DoneDate" localSheetId="2">#REF!</definedName>
    <definedName name="C_DoneDate" localSheetId="1">#REF!</definedName>
    <definedName name="C_DoneDate">#REF!</definedName>
    <definedName name="c_SPoint" localSheetId="14">#REF!</definedName>
    <definedName name="c_SPoint" localSheetId="12">#REF!</definedName>
    <definedName name="c_SPoint" localSheetId="9">#REF!</definedName>
    <definedName name="c_SPoint" localSheetId="8">#REF!</definedName>
    <definedName name="c_SPoint" localSheetId="2">#REF!</definedName>
    <definedName name="c_SPoint" localSheetId="1">#REF!</definedName>
    <definedName name="c_SPoint">#REF!</definedName>
    <definedName name="c_time" localSheetId="14">#REF!</definedName>
    <definedName name="c_time" localSheetId="12">#REF!</definedName>
    <definedName name="c_time" localSheetId="9">#REF!</definedName>
    <definedName name="c_time" localSheetId="8">#REF!</definedName>
    <definedName name="c_time" localSheetId="2">#REF!</definedName>
    <definedName name="c_time" localSheetId="1">#REF!</definedName>
    <definedName name="c_time">#REF!</definedName>
    <definedName name="C2.0" localSheetId="1">#REF!</definedName>
    <definedName name="C2.0">#REF!</definedName>
    <definedName name="CA" localSheetId="14">#REF!</definedName>
    <definedName name="CA" localSheetId="12">#REF!</definedName>
    <definedName name="CA" localSheetId="9">#REF!</definedName>
    <definedName name="CA" localSheetId="8">#REF!</definedName>
    <definedName name="CA" localSheetId="2">#REF!</definedName>
    <definedName name="CA" localSheetId="1">#REF!</definedName>
    <definedName name="CA">#REF!</definedName>
    <definedName name="CABHOME" localSheetId="12">#REF!</definedName>
    <definedName name="CABHOME" localSheetId="9">#REF!</definedName>
    <definedName name="CABHOME" localSheetId="8">#REF!</definedName>
    <definedName name="CABHOME" localSheetId="2">#REF!</definedName>
    <definedName name="CABHOME" localSheetId="1">#REF!</definedName>
    <definedName name="CABHOME">#REF!</definedName>
    <definedName name="CABLETIME" localSheetId="12">#REF!</definedName>
    <definedName name="CABLETIME" localSheetId="9">#REF!</definedName>
    <definedName name="CABLETIME" localSheetId="8">#REF!</definedName>
    <definedName name="CABLETIME" localSheetId="2">#REF!</definedName>
    <definedName name="CABLETIME" localSheetId="1">#REF!</definedName>
    <definedName name="CABLETIME">#REF!</definedName>
    <definedName name="CableTTSR_Units" localSheetId="14">#REF!</definedName>
    <definedName name="CableTTSR_Units" localSheetId="12">#REF!</definedName>
    <definedName name="CableTTSR_Units" localSheetId="9">#REF!</definedName>
    <definedName name="CableTTSR_Units" localSheetId="8">#REF!</definedName>
    <definedName name="CableTTSR_Units" localSheetId="2">#REF!</definedName>
    <definedName name="CableTTSR_Units" localSheetId="1">#REF!</definedName>
    <definedName name="CableTTSR_Units">#REF!</definedName>
    <definedName name="Cal" localSheetId="14">#REF!</definedName>
    <definedName name="Cal" localSheetId="12">#REF!</definedName>
    <definedName name="Cal" localSheetId="9">#REF!</definedName>
    <definedName name="Cal" localSheetId="8">#REF!</definedName>
    <definedName name="Cal" localSheetId="2">#REF!</definedName>
    <definedName name="Cal" localSheetId="1">#REF!</definedName>
    <definedName name="Cal">#REF!</definedName>
    <definedName name="CALC" localSheetId="14">#REF!</definedName>
    <definedName name="CALC" localSheetId="12">#REF!</definedName>
    <definedName name="CALC" localSheetId="9">#REF!</definedName>
    <definedName name="CALC" localSheetId="8">#REF!</definedName>
    <definedName name="CALC" localSheetId="2">#REF!</definedName>
    <definedName name="CALC" localSheetId="1">#REF!</definedName>
    <definedName name="CALC">#REF!</definedName>
    <definedName name="Calc_sens2" localSheetId="12">#REF!</definedName>
    <definedName name="Calc_sens2" localSheetId="9">#REF!</definedName>
    <definedName name="Calc_sens2" localSheetId="8">#REF!</definedName>
    <definedName name="Calc_sens2" localSheetId="2">#REF!</definedName>
    <definedName name="Calc_sens2" localSheetId="1">#REF!</definedName>
    <definedName name="Calc_sens2">#REF!</definedName>
    <definedName name="CALL" localSheetId="14">#REF!</definedName>
    <definedName name="CALL" localSheetId="12">#REF!</definedName>
    <definedName name="CALL" localSheetId="9">#REF!</definedName>
    <definedName name="CALL" localSheetId="8">#REF!</definedName>
    <definedName name="CALL" localSheetId="2">#REF!</definedName>
    <definedName name="CALL" localSheetId="1">#REF!</definedName>
    <definedName name="CALL">#REF!</definedName>
    <definedName name="Call_Bep"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000">#N/A</definedName>
    <definedName name="call1" localSheetId="14">#REF!</definedName>
    <definedName name="call1" localSheetId="12">#REF!</definedName>
    <definedName name="call1" localSheetId="9">#REF!</definedName>
    <definedName name="call1" localSheetId="8">#REF!</definedName>
    <definedName name="call1" localSheetId="2">#REF!</definedName>
    <definedName name="call1" localSheetId="1">#REF!</definedName>
    <definedName name="call1">#REF!</definedName>
    <definedName name="call2" localSheetId="14">#REF!</definedName>
    <definedName name="call2" localSheetId="12">#REF!</definedName>
    <definedName name="call2" localSheetId="9">#REF!</definedName>
    <definedName name="call2" localSheetId="8">#REF!</definedName>
    <definedName name="call2" localSheetId="2">#REF!</definedName>
    <definedName name="call2" localSheetId="1">#REF!</definedName>
    <definedName name="call2">#REF!</definedName>
    <definedName name="canal" localSheetId="14">#REF!</definedName>
    <definedName name="canal" localSheetId="12">#REF!</definedName>
    <definedName name="canal" localSheetId="9">#REF!</definedName>
    <definedName name="canal" localSheetId="8">#REF!</definedName>
    <definedName name="canal" localSheetId="2">#REF!</definedName>
    <definedName name="canal" localSheetId="1">#REF!</definedName>
    <definedName name="canal">#REF!</definedName>
    <definedName name="cancel" localSheetId="14">#REF!</definedName>
    <definedName name="cancel" localSheetId="12">#REF!</definedName>
    <definedName name="cancel" localSheetId="9">#REF!</definedName>
    <definedName name="cancel" localSheetId="8">#REF!</definedName>
    <definedName name="cancel" localSheetId="2">#REF!</definedName>
    <definedName name="cancel" localSheetId="1">#REF!</definedName>
    <definedName name="cancel">#REF!</definedName>
    <definedName name="Cap" localSheetId="21" hidden="1">{"one (KEY)",#N/A,FALSE,"P&amp;L"}</definedName>
    <definedName name="Cap" localSheetId="14" hidden="1">{"one (KEY)",#N/A,FALSE,"P&amp;L"}</definedName>
    <definedName name="Cap" localSheetId="10" hidden="1">{"one (KEY)",#N/A,FALSE,"P&amp;L"}</definedName>
    <definedName name="Cap" localSheetId="11" hidden="1">{"one (KEY)",#N/A,FALSE,"P&amp;L"}</definedName>
    <definedName name="Cap" localSheetId="3" hidden="1">{"one (KEY)",#N/A,FALSE,"P&amp;L"}</definedName>
    <definedName name="Cap" localSheetId="4" hidden="1">{"one (KEY)",#N/A,FALSE,"P&amp;L"}</definedName>
    <definedName name="Cap" localSheetId="15" hidden="1">{"one (KEY)",#N/A,FALSE,"P&amp;L"}</definedName>
    <definedName name="Cap" localSheetId="12" hidden="1">{"one (KEY)",#N/A,FALSE,"P&amp;L"}</definedName>
    <definedName name="Cap" localSheetId="9" hidden="1">{"one (KEY)",#N/A,FALSE,"P&amp;L"}</definedName>
    <definedName name="Cap" localSheetId="8" hidden="1">{"one (KEY)",#N/A,FALSE,"P&amp;L"}</definedName>
    <definedName name="Cap" localSheetId="2" hidden="1">{"one (KEY)",#N/A,FALSE,"P&amp;L"}</definedName>
    <definedName name="Cap" localSheetId="1" hidden="1">{"one (KEY)",#N/A,FALSE,"P&amp;L"}</definedName>
    <definedName name="Cap" localSheetId="22" hidden="1">{"one (KEY)",#N/A,FALSE,"P&amp;L"}</definedName>
    <definedName name="Cap" hidden="1">{"one (KEY)",#N/A,FALSE,"P&amp;L"}</definedName>
    <definedName name="CapabilityQuestions" localSheetId="14">#REF!</definedName>
    <definedName name="CapabilityQuestions" localSheetId="12">#REF!</definedName>
    <definedName name="CapabilityQuestions" localSheetId="9">#REF!</definedName>
    <definedName name="CapabilityQuestions" localSheetId="8">#REF!</definedName>
    <definedName name="CapabilityQuestions" localSheetId="2">#REF!</definedName>
    <definedName name="CapabilityQuestions" localSheetId="1">#REF!</definedName>
    <definedName name="CapabilityQuestions">#REF!</definedName>
    <definedName name="capex" localSheetId="14">#REF!</definedName>
    <definedName name="capex" localSheetId="12">#REF!</definedName>
    <definedName name="capex" localSheetId="9">#REF!</definedName>
    <definedName name="capex" localSheetId="8">#REF!</definedName>
    <definedName name="capex" localSheetId="2">#REF!</definedName>
    <definedName name="capex" localSheetId="1">#REF!</definedName>
    <definedName name="capex">#REF!</definedName>
    <definedName name="CAPEX2" localSheetId="21" hidden="1">{"one (KEY)",#N/A,FALSE,"P&amp;L"}</definedName>
    <definedName name="CAPEX2" localSheetId="14" hidden="1">{"one (KEY)",#N/A,FALSE,"P&amp;L"}</definedName>
    <definedName name="CAPEX2" localSheetId="10" hidden="1">{"one (KEY)",#N/A,FALSE,"P&amp;L"}</definedName>
    <definedName name="CAPEX2" localSheetId="11" hidden="1">{"one (KEY)",#N/A,FALSE,"P&amp;L"}</definedName>
    <definedName name="CAPEX2" localSheetId="3" hidden="1">{"one (KEY)",#N/A,FALSE,"P&amp;L"}</definedName>
    <definedName name="CAPEX2" localSheetId="4" hidden="1">{"one (KEY)",#N/A,FALSE,"P&amp;L"}</definedName>
    <definedName name="CAPEX2" localSheetId="15" hidden="1">{"one (KEY)",#N/A,FALSE,"P&amp;L"}</definedName>
    <definedName name="CAPEX2" localSheetId="12" hidden="1">{"one (KEY)",#N/A,FALSE,"P&amp;L"}</definedName>
    <definedName name="CAPEX2" localSheetId="9" hidden="1">{"one (KEY)",#N/A,FALSE,"P&amp;L"}</definedName>
    <definedName name="CAPEX2" localSheetId="8" hidden="1">{"one (KEY)",#N/A,FALSE,"P&amp;L"}</definedName>
    <definedName name="CAPEX2" localSheetId="2" hidden="1">{"one (KEY)",#N/A,FALSE,"P&amp;L"}</definedName>
    <definedName name="CAPEX2" localSheetId="1" hidden="1">{"one (KEY)",#N/A,FALSE,"P&amp;L"}</definedName>
    <definedName name="CAPEX2" localSheetId="22" hidden="1">{"one (KEY)",#N/A,FALSE,"P&amp;L"}</definedName>
    <definedName name="CAPEX2" hidden="1">{"one (KEY)",#N/A,FALSE,"P&amp;L"}</definedName>
    <definedName name="capex3" localSheetId="21" hidden="1">{"one (KEY)",#N/A,FALSE,"P&amp;L"}</definedName>
    <definedName name="capex3" localSheetId="14" hidden="1">{"one (KEY)",#N/A,FALSE,"P&amp;L"}</definedName>
    <definedName name="capex3" localSheetId="10" hidden="1">{"one (KEY)",#N/A,FALSE,"P&amp;L"}</definedName>
    <definedName name="capex3" localSheetId="11" hidden="1">{"one (KEY)",#N/A,FALSE,"P&amp;L"}</definedName>
    <definedName name="capex3" localSheetId="3" hidden="1">{"one (KEY)",#N/A,FALSE,"P&amp;L"}</definedName>
    <definedName name="capex3" localSheetId="4" hidden="1">{"one (KEY)",#N/A,FALSE,"P&amp;L"}</definedName>
    <definedName name="capex3" localSheetId="15" hidden="1">{"one (KEY)",#N/A,FALSE,"P&amp;L"}</definedName>
    <definedName name="capex3" localSheetId="12" hidden="1">{"one (KEY)",#N/A,FALSE,"P&amp;L"}</definedName>
    <definedName name="capex3" localSheetId="9" hidden="1">{"one (KEY)",#N/A,FALSE,"P&amp;L"}</definedName>
    <definedName name="capex3" localSheetId="8" hidden="1">{"one (KEY)",#N/A,FALSE,"P&amp;L"}</definedName>
    <definedName name="capex3" localSheetId="2" hidden="1">{"one (KEY)",#N/A,FALSE,"P&amp;L"}</definedName>
    <definedName name="capex3" localSheetId="1" hidden="1">{"one (KEY)",#N/A,FALSE,"P&amp;L"}</definedName>
    <definedName name="capex3" localSheetId="22" hidden="1">{"one (KEY)",#N/A,FALSE,"P&amp;L"}</definedName>
    <definedName name="capex3" hidden="1">{"one (KEY)",#N/A,FALSE,"P&amp;L"}</definedName>
    <definedName name="capexp" localSheetId="14">#REF!</definedName>
    <definedName name="capexp" localSheetId="12">#REF!</definedName>
    <definedName name="capexp" localSheetId="9">#REF!</definedName>
    <definedName name="capexp" localSheetId="8">#REF!</definedName>
    <definedName name="capexp" localSheetId="2">#REF!</definedName>
    <definedName name="capexp" localSheetId="1">#REF!</definedName>
    <definedName name="capexp">#REF!</definedName>
    <definedName name="capexpcba1" localSheetId="14">#REF!</definedName>
    <definedName name="capexpcba1" localSheetId="12">#REF!</definedName>
    <definedName name="capexpcba1" localSheetId="9">#REF!</definedName>
    <definedName name="capexpcba1" localSheetId="8">#REF!</definedName>
    <definedName name="capexpcba1" localSheetId="2">#REF!</definedName>
    <definedName name="capexpcba1" localSheetId="1">#REF!</definedName>
    <definedName name="capexpcba1">#REF!</definedName>
    <definedName name="Capri" localSheetId="14">#REF!</definedName>
    <definedName name="Capri" localSheetId="12">#REF!</definedName>
    <definedName name="Capri" localSheetId="9">#REF!</definedName>
    <definedName name="Capri" localSheetId="8">#REF!</definedName>
    <definedName name="Capri" localSheetId="2">#REF!</definedName>
    <definedName name="Capri" localSheetId="1">#REF!</definedName>
    <definedName name="Capri">#REF!</definedName>
    <definedName name="card_moh" localSheetId="12">#REF!</definedName>
    <definedName name="card_moh" localSheetId="9">#REF!</definedName>
    <definedName name="card_moh" localSheetId="8">#REF!</definedName>
    <definedName name="card_moh" localSheetId="2">#REF!</definedName>
    <definedName name="card_moh" localSheetId="1">#REF!</definedName>
    <definedName name="card_moh">#REF!</definedName>
    <definedName name="CardMOH2" localSheetId="12">#REF!</definedName>
    <definedName name="CardMOH2" localSheetId="9">#REF!</definedName>
    <definedName name="CardMOH2" localSheetId="8">#REF!</definedName>
    <definedName name="CardMOH2" localSheetId="2">#REF!</definedName>
    <definedName name="CardMOH2" localSheetId="1">#REF!</definedName>
    <definedName name="CardMOH2">#REF!</definedName>
    <definedName name="Carlin2" localSheetId="14">#REF!</definedName>
    <definedName name="Carlin2" localSheetId="12">#REF!</definedName>
    <definedName name="Carlin2" localSheetId="9">#REF!</definedName>
    <definedName name="Carlin2" localSheetId="8">#REF!</definedName>
    <definedName name="Carlin2" localSheetId="2">#REF!</definedName>
    <definedName name="Carlin2" localSheetId="1">#REF!</definedName>
    <definedName name="Carlin2">#REF!</definedName>
    <definedName name="Carlinmay" localSheetId="14">#REF!</definedName>
    <definedName name="Carlinmay" localSheetId="12">#REF!</definedName>
    <definedName name="Carlinmay" localSheetId="9">#REF!</definedName>
    <definedName name="Carlinmay" localSheetId="8">#REF!</definedName>
    <definedName name="Carlinmay" localSheetId="2">#REF!</definedName>
    <definedName name="Carlinmay" localSheetId="1">#REF!</definedName>
    <definedName name="Carlinmay">#REF!</definedName>
    <definedName name="CAROL" localSheetId="14">#REF!</definedName>
    <definedName name="CAROL" localSheetId="12">#REF!</definedName>
    <definedName name="CAROL" localSheetId="9">#REF!</definedName>
    <definedName name="CAROL" localSheetId="8">#REF!</definedName>
    <definedName name="CAROL" localSheetId="2">#REF!</definedName>
    <definedName name="CAROL" localSheetId="1">#REF!</definedName>
    <definedName name="CAROL">#REF!</definedName>
    <definedName name="CART" localSheetId="14">#REF!</definedName>
    <definedName name="CART" localSheetId="12">#REF!</definedName>
    <definedName name="CART" localSheetId="9">#REF!</definedName>
    <definedName name="CART" localSheetId="8">#REF!</definedName>
    <definedName name="CART" localSheetId="2">#REF!</definedName>
    <definedName name="CART" localSheetId="1">#REF!</definedName>
    <definedName name="CART">#REF!</definedName>
    <definedName name="CASD"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SD"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SD"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SD"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SD"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SD"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SD"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SD"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SD"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T" localSheetId="14">#REF!</definedName>
    <definedName name="CAT" localSheetId="12">#REF!</definedName>
    <definedName name="CAT" localSheetId="9">#REF!</definedName>
    <definedName name="CAT" localSheetId="8">#REF!</definedName>
    <definedName name="CAT" localSheetId="2">#REF!</definedName>
    <definedName name="CAT" localSheetId="1">#REF!</definedName>
    <definedName name="CAT">#REF!</definedName>
    <definedName name="Cave" localSheetId="14">#REF!</definedName>
    <definedName name="Cave" localSheetId="12">#REF!</definedName>
    <definedName name="Cave" localSheetId="9">#REF!</definedName>
    <definedName name="Cave" localSheetId="8">#REF!</definedName>
    <definedName name="Cave" localSheetId="2">#REF!</definedName>
    <definedName name="Cave" localSheetId="1">#REF!</definedName>
    <definedName name="Cave">#REF!</definedName>
    <definedName name="cb" localSheetId="14">#REF!</definedName>
    <definedName name="cb" localSheetId="12">#REF!</definedName>
    <definedName name="cb" localSheetId="9">#REF!</definedName>
    <definedName name="cb" localSheetId="8">#REF!</definedName>
    <definedName name="cb" localSheetId="2">#REF!</definedName>
    <definedName name="cb" localSheetId="1">#REF!</definedName>
    <definedName name="cb">#REF!</definedName>
    <definedName name="CB_05PJR" localSheetId="14">#REF!</definedName>
    <definedName name="CB_05PJR" localSheetId="12">#REF!</definedName>
    <definedName name="CB_05PJR" localSheetId="9">#REF!</definedName>
    <definedName name="CB_05PJR" localSheetId="8">#REF!</definedName>
    <definedName name="CB_05PJR" localSheetId="2">#REF!</definedName>
    <definedName name="CB_05PJR" localSheetId="1">#REF!</definedName>
    <definedName name="CB_05PJR">#REF!</definedName>
    <definedName name="CB_2X378" localSheetId="14">#REF!</definedName>
    <definedName name="CB_2X378" localSheetId="12">#REF!</definedName>
    <definedName name="CB_2X378" localSheetId="9">#REF!</definedName>
    <definedName name="CB_2X378" localSheetId="8">#REF!</definedName>
    <definedName name="CB_2X378" localSheetId="2">#REF!</definedName>
    <definedName name="CB_2X378" localSheetId="1">#REF!</definedName>
    <definedName name="CB_2X378">#REF!</definedName>
    <definedName name="CB_32NCC" localSheetId="14">#REF!</definedName>
    <definedName name="CB_32NCC" localSheetId="12">#REF!</definedName>
    <definedName name="CB_32NCC" localSheetId="9">#REF!</definedName>
    <definedName name="CB_32NCC" localSheetId="8">#REF!</definedName>
    <definedName name="CB_32NCC" localSheetId="2">#REF!</definedName>
    <definedName name="CB_32NCC" localSheetId="1">#REF!</definedName>
    <definedName name="CB_32NCC">#REF!</definedName>
    <definedName name="CB_5504D" localSheetId="14">#REF!</definedName>
    <definedName name="CB_5504D" localSheetId="12">#REF!</definedName>
    <definedName name="CB_5504D" localSheetId="9">#REF!</definedName>
    <definedName name="CB_5504D" localSheetId="8">#REF!</definedName>
    <definedName name="CB_5504D" localSheetId="2">#REF!</definedName>
    <definedName name="CB_5504D" localSheetId="1">#REF!</definedName>
    <definedName name="CB_5504D">#REF!</definedName>
    <definedName name="CB_9410W" localSheetId="14">#REF!</definedName>
    <definedName name="CB_9410W" localSheetId="12">#REF!</definedName>
    <definedName name="CB_9410W" localSheetId="9">#REF!</definedName>
    <definedName name="CB_9410W" localSheetId="8">#REF!</definedName>
    <definedName name="CB_9410W" localSheetId="2">#REF!</definedName>
    <definedName name="CB_9410W" localSheetId="1">#REF!</definedName>
    <definedName name="CB_9410W">#REF!</definedName>
    <definedName name="cba" localSheetId="14">#REF!</definedName>
    <definedName name="cba" localSheetId="12">#REF!</definedName>
    <definedName name="cba" localSheetId="9">#REF!</definedName>
    <definedName name="cba" localSheetId="8">#REF!</definedName>
    <definedName name="cba" localSheetId="2">#REF!</definedName>
    <definedName name="cba" localSheetId="1">#REF!</definedName>
    <definedName name="cba">#REF!</definedName>
    <definedName name="cbc" localSheetId="14">#REF!</definedName>
    <definedName name="cbc" localSheetId="12">#REF!</definedName>
    <definedName name="cbc" localSheetId="9">#REF!</definedName>
    <definedName name="cbc" localSheetId="8">#REF!</definedName>
    <definedName name="cbc" localSheetId="2">#REF!</definedName>
    <definedName name="cbc" localSheetId="1">#REF!</definedName>
    <definedName name="cbc">#REF!</definedName>
    <definedName name="cc"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c"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c"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c"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c"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c"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c"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c"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c"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Ca" localSheetId="14">#REF!</definedName>
    <definedName name="CCa" localSheetId="12">#REF!</definedName>
    <definedName name="CCa" localSheetId="9">#REF!</definedName>
    <definedName name="CCa" localSheetId="8">#REF!</definedName>
    <definedName name="CCa" localSheetId="2">#REF!</definedName>
    <definedName name="CCa" localSheetId="1">#REF!</definedName>
    <definedName name="CCa">#REF!</definedName>
    <definedName name="ccc" localSheetId="14">#REF!</definedName>
    <definedName name="ccc" localSheetId="12">#REF!</definedName>
    <definedName name="ccc" localSheetId="9">#REF!</definedName>
    <definedName name="ccc" localSheetId="8">#REF!</definedName>
    <definedName name="ccc" localSheetId="2">#REF!</definedName>
    <definedName name="ccc" localSheetId="1">#REF!</definedName>
    <definedName name="ccc">#REF!</definedName>
    <definedName name="CCCCC">#N/A</definedName>
    <definedName name="ccd" localSheetId="14">#REF!</definedName>
    <definedName name="ccd" localSheetId="12">#REF!</definedName>
    <definedName name="ccd" localSheetId="9">#REF!</definedName>
    <definedName name="ccd" localSheetId="8">#REF!</definedName>
    <definedName name="ccd" localSheetId="2">#REF!</definedName>
    <definedName name="ccd" localSheetId="1">#REF!</definedName>
    <definedName name="ccd">#REF!</definedName>
    <definedName name="cd" localSheetId="12">#REF!</definedName>
    <definedName name="cd" localSheetId="9">#REF!</definedName>
    <definedName name="cd" localSheetId="8">#REF!</definedName>
    <definedName name="cd" localSheetId="2">#REF!</definedName>
    <definedName name="cd" localSheetId="1">#REF!</definedName>
    <definedName name="cd">#REF!</definedName>
    <definedName name="CD_ROM_Module_Check_List" localSheetId="14">#REF!</definedName>
    <definedName name="CD_ROM_Module_Check_List" localSheetId="12">#REF!</definedName>
    <definedName name="CD_ROM_Module_Check_List" localSheetId="9">#REF!</definedName>
    <definedName name="CD_ROM_Module_Check_List" localSheetId="8">#REF!</definedName>
    <definedName name="CD_ROM_Module_Check_List" localSheetId="2">#REF!</definedName>
    <definedName name="CD_ROM_Module_Check_List" localSheetId="1">#REF!</definedName>
    <definedName name="CD_ROM_Module_Check_List">#REF!</definedName>
    <definedName name="CEBU" localSheetId="14">#REF!</definedName>
    <definedName name="CEBU" localSheetId="12">#REF!</definedName>
    <definedName name="CEBU" localSheetId="9">#REF!</definedName>
    <definedName name="CEBU" localSheetId="8">#REF!</definedName>
    <definedName name="CEBU" localSheetId="2">#REF!</definedName>
    <definedName name="CEBU" localSheetId="1">#REF!</definedName>
    <definedName name="CEBU">#REF!</definedName>
    <definedName name="CellAbove">INDIRECT(ADDRESS(ROW()-1,COLUMN()))</definedName>
    <definedName name="CellLeft">INDIRECT(ADDRESS(ROW(),COLUMN()-1))</definedName>
    <definedName name="Central_administration_costs_per_year" localSheetId="14">#REF!</definedName>
    <definedName name="Central_administration_costs_per_year" localSheetId="12">#REF!</definedName>
    <definedName name="Central_administration_costs_per_year" localSheetId="9">#REF!</definedName>
    <definedName name="Central_administration_costs_per_year" localSheetId="8">#REF!</definedName>
    <definedName name="Central_administration_costs_per_year" localSheetId="2">#REF!</definedName>
    <definedName name="Central_administration_costs_per_year" localSheetId="1">#REF!</definedName>
    <definedName name="Central_administration_costs_per_year">#REF!</definedName>
    <definedName name="Central_administration_fee" localSheetId="14">#REF!</definedName>
    <definedName name="Central_administration_fee" localSheetId="12">#REF!</definedName>
    <definedName name="Central_administration_fee" localSheetId="9">#REF!</definedName>
    <definedName name="Central_administration_fee" localSheetId="8">#REF!</definedName>
    <definedName name="Central_administration_fee" localSheetId="2">#REF!</definedName>
    <definedName name="Central_administration_fee" localSheetId="1">#REF!</definedName>
    <definedName name="Central_administration_fee">#REF!</definedName>
    <definedName name="CER" localSheetId="14">#REF!</definedName>
    <definedName name="CER" localSheetId="12">#REF!</definedName>
    <definedName name="CER" localSheetId="9">#REF!</definedName>
    <definedName name="CER" localSheetId="8">#REF!</definedName>
    <definedName name="CER" localSheetId="2">#REF!</definedName>
    <definedName name="CER" localSheetId="1">#REF!</definedName>
    <definedName name="CER">#REF!</definedName>
    <definedName name="CFCFC" localSheetId="12">#REF!</definedName>
    <definedName name="CFCFC" localSheetId="9">#REF!</definedName>
    <definedName name="CFCFC" localSheetId="8">#REF!</definedName>
    <definedName name="CFCFC" localSheetId="2">#REF!</definedName>
    <definedName name="CFCFC" localSheetId="1">#REF!</definedName>
    <definedName name="CFCFC">#REF!</definedName>
    <definedName name="CFCHGCGH" localSheetId="12">#REF!</definedName>
    <definedName name="CFCHGCGH" localSheetId="9">#REF!</definedName>
    <definedName name="CFCHGCGH" localSheetId="8">#REF!</definedName>
    <definedName name="CFCHGCGH" localSheetId="2">#REF!</definedName>
    <definedName name="CFCHGCGH" localSheetId="1">#REF!</definedName>
    <definedName name="CFCHGCGH">#REF!</definedName>
    <definedName name="CFFCVV" localSheetId="12">#REF!</definedName>
    <definedName name="CFFCVV" localSheetId="9">#REF!</definedName>
    <definedName name="CFFCVV" localSheetId="8">#REF!</definedName>
    <definedName name="CFFCVV" localSheetId="2">#REF!</definedName>
    <definedName name="CFFCVV" localSheetId="1">#REF!</definedName>
    <definedName name="CFFCVV">#REF!</definedName>
    <definedName name="CFVJH" localSheetId="12">#REF!</definedName>
    <definedName name="CFVJH" localSheetId="9">#REF!</definedName>
    <definedName name="CFVJH" localSheetId="8">#REF!</definedName>
    <definedName name="CFVJH" localSheetId="2">#REF!</definedName>
    <definedName name="CFVJH" localSheetId="1">#REF!</definedName>
    <definedName name="CFVJH">#REF!</definedName>
    <definedName name="CGI" localSheetId="14">#REF!</definedName>
    <definedName name="CGI" localSheetId="12">#REF!</definedName>
    <definedName name="CGI" localSheetId="9">#REF!</definedName>
    <definedName name="CGI" localSheetId="8">#REF!</definedName>
    <definedName name="CGI" localSheetId="2">#REF!</definedName>
    <definedName name="CGI" localSheetId="1">#REF!</definedName>
    <definedName name="CGI">#REF!</definedName>
    <definedName name="Channel_Corp_Alloc___F_A" localSheetId="14">#REF!</definedName>
    <definedName name="Channel_Corp_Alloc___F_A" localSheetId="12">#REF!</definedName>
    <definedName name="Channel_Corp_Alloc___F_A" localSheetId="9">#REF!</definedName>
    <definedName name="Channel_Corp_Alloc___F_A" localSheetId="8">#REF!</definedName>
    <definedName name="Channel_Corp_Alloc___F_A" localSheetId="2">#REF!</definedName>
    <definedName name="Channel_Corp_Alloc___F_A" localSheetId="1">#REF!</definedName>
    <definedName name="Channel_Corp_Alloc___F_A">#REF!</definedName>
    <definedName name="channels" localSheetId="14">#REF!</definedName>
    <definedName name="channels" localSheetId="12">#REF!</definedName>
    <definedName name="channels" localSheetId="9">#REF!</definedName>
    <definedName name="channels" localSheetId="8">#REF!</definedName>
    <definedName name="channels" localSheetId="2">#REF!</definedName>
    <definedName name="channels" localSheetId="1">#REF!</definedName>
    <definedName name="channels">#REF!</definedName>
    <definedName name="Chapt" localSheetId="21">{"'Corrective and Pre'!$A$1:$F$36"}</definedName>
    <definedName name="Chapt" localSheetId="14">{"'Corrective and Pre'!$A$1:$F$36"}</definedName>
    <definedName name="Chapt" localSheetId="12">{"'Corrective and Pre'!$A$1:$F$36"}</definedName>
    <definedName name="Chapt" localSheetId="9">{"'Corrective and Pre'!$A$1:$F$36"}</definedName>
    <definedName name="Chapt" localSheetId="8">{"'Corrective and Pre'!$A$1:$F$36"}</definedName>
    <definedName name="Chapt" localSheetId="2">{"'Corrective and Pre'!$A$1:$F$36"}</definedName>
    <definedName name="Chapt" localSheetId="1">{"'Corrective and Pre'!$A$1:$F$36"}</definedName>
    <definedName name="Chapt">{"'Corrective and Pre'!$A$1:$F$36"}</definedName>
    <definedName name="Chapt_1" localSheetId="21">{"'Corrective and Pre'!$A$1:$F$36"}</definedName>
    <definedName name="Chapt_1" localSheetId="14">{"'Corrective and Pre'!$A$1:$F$36"}</definedName>
    <definedName name="Chapt_1" localSheetId="12">{"'Corrective and Pre'!$A$1:$F$36"}</definedName>
    <definedName name="Chapt_1" localSheetId="9">{"'Corrective and Pre'!$A$1:$F$36"}</definedName>
    <definedName name="Chapt_1" localSheetId="8">{"'Corrective and Pre'!$A$1:$F$36"}</definedName>
    <definedName name="Chapt_1" localSheetId="2">{"'Corrective and Pre'!$A$1:$F$36"}</definedName>
    <definedName name="Chapt_1" localSheetId="1">{"'Corrective and Pre'!$A$1:$F$36"}</definedName>
    <definedName name="Chapt_1">{"'Corrective and Pre'!$A$1:$F$36"}</definedName>
    <definedName name="Chapter4" localSheetId="21">{"'Corrective and Pre'!$A$1:$F$36"}</definedName>
    <definedName name="Chapter4" localSheetId="14">{"'Corrective and Pre'!$A$1:$F$36"}</definedName>
    <definedName name="Chapter4" localSheetId="12">{"'Corrective and Pre'!$A$1:$F$36"}</definedName>
    <definedName name="Chapter4" localSheetId="9">{"'Corrective and Pre'!$A$1:$F$36"}</definedName>
    <definedName name="Chapter4" localSheetId="8">{"'Corrective and Pre'!$A$1:$F$36"}</definedName>
    <definedName name="Chapter4" localSheetId="2">{"'Corrective and Pre'!$A$1:$F$36"}</definedName>
    <definedName name="Chapter4" localSheetId="1">{"'Corrective and Pre'!$A$1:$F$36"}</definedName>
    <definedName name="Chapter4">{"'Corrective and Pre'!$A$1:$F$36"}</definedName>
    <definedName name="Chapter4_1" localSheetId="21">{"'Corrective and Pre'!$A$1:$F$36"}</definedName>
    <definedName name="Chapter4_1" localSheetId="14">{"'Corrective and Pre'!$A$1:$F$36"}</definedName>
    <definedName name="Chapter4_1" localSheetId="12">{"'Corrective and Pre'!$A$1:$F$36"}</definedName>
    <definedName name="Chapter4_1" localSheetId="9">{"'Corrective and Pre'!$A$1:$F$36"}</definedName>
    <definedName name="Chapter4_1" localSheetId="8">{"'Corrective and Pre'!$A$1:$F$36"}</definedName>
    <definedName name="Chapter4_1" localSheetId="2">{"'Corrective and Pre'!$A$1:$F$36"}</definedName>
    <definedName name="Chapter4_1" localSheetId="1">{"'Corrective and Pre'!$A$1:$F$36"}</definedName>
    <definedName name="Chapter4_1">{"'Corrective and Pre'!$A$1:$F$36"}</definedName>
    <definedName name="ChargeFunction" localSheetId="12">#REF!</definedName>
    <definedName name="ChargeFunction" localSheetId="9">#REF!</definedName>
    <definedName name="ChargeFunction" localSheetId="8">#REF!</definedName>
    <definedName name="ChargeFunction" localSheetId="2">#REF!</definedName>
    <definedName name="ChargeFunction" localSheetId="1">#REF!</definedName>
    <definedName name="ChargeFunction">#REF!</definedName>
    <definedName name="Chassis" localSheetId="12">#REF!</definedName>
    <definedName name="Chassis" localSheetId="9">#REF!</definedName>
    <definedName name="Chassis" localSheetId="8">#REF!</definedName>
    <definedName name="Chassis" localSheetId="2">#REF!</definedName>
    <definedName name="Chassis" localSheetId="1">#REF!</definedName>
    <definedName name="Chassis">#REF!</definedName>
    <definedName name="chassis_table" localSheetId="12">#REF!</definedName>
    <definedName name="chassis_table" localSheetId="9">#REF!</definedName>
    <definedName name="chassis_table" localSheetId="8">#REF!</definedName>
    <definedName name="chassis_table" localSheetId="2">#REF!</definedName>
    <definedName name="chassis_table" localSheetId="1">#REF!</definedName>
    <definedName name="chassis_table">#REF!</definedName>
    <definedName name="chassis_time" localSheetId="12">#REF!</definedName>
    <definedName name="chassis_time" localSheetId="9">#REF!</definedName>
    <definedName name="chassis_time" localSheetId="8">#REF!</definedName>
    <definedName name="chassis_time" localSheetId="2">#REF!</definedName>
    <definedName name="chassis_time" localSheetId="1">#REF!</definedName>
    <definedName name="chassis_time">#REF!</definedName>
    <definedName name="chassis001" localSheetId="14">#REF!</definedName>
    <definedName name="chassis001" localSheetId="12">#REF!</definedName>
    <definedName name="chassis001" localSheetId="9">#REF!</definedName>
    <definedName name="chassis001" localSheetId="8">#REF!</definedName>
    <definedName name="chassis001" localSheetId="2">#REF!</definedName>
    <definedName name="chassis001" localSheetId="1">#REF!</definedName>
    <definedName name="chassis001">#REF!</definedName>
    <definedName name="chassis201" localSheetId="14">#REF!</definedName>
    <definedName name="chassis201" localSheetId="12">#REF!</definedName>
    <definedName name="chassis201" localSheetId="9">#REF!</definedName>
    <definedName name="chassis201" localSheetId="8">#REF!</definedName>
    <definedName name="chassis201" localSheetId="2">#REF!</definedName>
    <definedName name="chassis201" localSheetId="1">#REF!</definedName>
    <definedName name="chassis201">#REF!</definedName>
    <definedName name="check" localSheetId="14">#REF!</definedName>
    <definedName name="check" localSheetId="12">#REF!</definedName>
    <definedName name="check" localSheetId="9">#REF!</definedName>
    <definedName name="check" localSheetId="8">#REF!</definedName>
    <definedName name="check" localSheetId="2">#REF!</definedName>
    <definedName name="check" localSheetId="1">#REF!</definedName>
    <definedName name="check">#REF!</definedName>
    <definedName name="checking" localSheetId="14">#REF!</definedName>
    <definedName name="checking" localSheetId="12">#REF!</definedName>
    <definedName name="checking" localSheetId="9">#REF!</definedName>
    <definedName name="checking" localSheetId="8">#REF!</definedName>
    <definedName name="checking" localSheetId="2">#REF!</definedName>
    <definedName name="checking" localSheetId="1">#REF!</definedName>
    <definedName name="checking">#REF!</definedName>
    <definedName name="checklistdescription" localSheetId="12">#REF!</definedName>
    <definedName name="checklistdescription" localSheetId="9">#REF!</definedName>
    <definedName name="checklistdescription" localSheetId="8">#REF!</definedName>
    <definedName name="checklistdescription" localSheetId="2">#REF!</definedName>
    <definedName name="checklistdescription" localSheetId="1">#REF!</definedName>
    <definedName name="checklistdescription">#REF!</definedName>
    <definedName name="ChemWS_Coupons" localSheetId="14">#REF!</definedName>
    <definedName name="ChemWS_Coupons" localSheetId="12">#REF!</definedName>
    <definedName name="ChemWS_Coupons" localSheetId="9">#REF!</definedName>
    <definedName name="ChemWS_Coupons" localSheetId="8">#REF!</definedName>
    <definedName name="ChemWS_Coupons" localSheetId="2">#REF!</definedName>
    <definedName name="ChemWS_Coupons" localSheetId="1">#REF!</definedName>
    <definedName name="ChemWS_Coupons">#REF!</definedName>
    <definedName name="CHF" localSheetId="14">#REF!</definedName>
    <definedName name="CHF" localSheetId="12">#REF!</definedName>
    <definedName name="CHF" localSheetId="9">#REF!</definedName>
    <definedName name="CHF" localSheetId="8">#REF!</definedName>
    <definedName name="CHF" localSheetId="2">#REF!</definedName>
    <definedName name="CHF" localSheetId="1">#REF!</definedName>
    <definedName name="CHF">#REF!</definedName>
    <definedName name="CHFA" localSheetId="14">#REF!</definedName>
    <definedName name="CHFA" localSheetId="12">#REF!</definedName>
    <definedName name="CHFA" localSheetId="9">#REF!</definedName>
    <definedName name="CHFA" localSheetId="8">#REF!</definedName>
    <definedName name="CHFA" localSheetId="2">#REF!</definedName>
    <definedName name="CHFA" localSheetId="1">#REF!</definedName>
    <definedName name="CHFA">#REF!</definedName>
    <definedName name="Chian_Cur_Cap">#N/A</definedName>
    <definedName name="China">#N/A</definedName>
    <definedName name="CHK">FALSE</definedName>
    <definedName name="Chopsaw_equip_cost" localSheetId="14">#REF!</definedName>
    <definedName name="Chopsaw_equip_cost" localSheetId="12">#REF!</definedName>
    <definedName name="Chopsaw_equip_cost" localSheetId="9">#REF!</definedName>
    <definedName name="Chopsaw_equip_cost" localSheetId="8">#REF!</definedName>
    <definedName name="Chopsaw_equip_cost" localSheetId="2">#REF!</definedName>
    <definedName name="Chopsaw_equip_cost" localSheetId="1">#REF!</definedName>
    <definedName name="Chopsaw_equip_cost">#REF!</definedName>
    <definedName name="Christmas" localSheetId="14">#REF!</definedName>
    <definedName name="Christmas" localSheetId="12">#REF!</definedName>
    <definedName name="Christmas" localSheetId="9">#REF!</definedName>
    <definedName name="Christmas" localSheetId="8">#REF!</definedName>
    <definedName name="Christmas" localSheetId="2">#REF!</definedName>
    <definedName name="Christmas" localSheetId="1">#REF!</definedName>
    <definedName name="Christmas">#REF!</definedName>
    <definedName name="Chuck" localSheetId="14">#REF!</definedName>
    <definedName name="Chuck" localSheetId="12">#REF!</definedName>
    <definedName name="Chuck" localSheetId="9">#REF!</definedName>
    <definedName name="Chuck" localSheetId="8">#REF!</definedName>
    <definedName name="Chuck" localSheetId="2">#REF!</definedName>
    <definedName name="Chuck" localSheetId="1">#REF!</definedName>
    <definedName name="Chuck">#REF!</definedName>
    <definedName name="Ciao" localSheetId="14">#REF!</definedName>
    <definedName name="Ciao" localSheetId="12">#REF!</definedName>
    <definedName name="Ciao" localSheetId="9">#REF!</definedName>
    <definedName name="Ciao" localSheetId="8">#REF!</definedName>
    <definedName name="Ciao" localSheetId="2">#REF!</definedName>
    <definedName name="Ciao" localSheetId="1">#REF!</definedName>
    <definedName name="Ciao">#REF!</definedName>
    <definedName name="cincinatti" localSheetId="14">#REF!</definedName>
    <definedName name="cincinatti" localSheetId="12">#REF!</definedName>
    <definedName name="cincinatti" localSheetId="9">#REF!</definedName>
    <definedName name="cincinatti" localSheetId="8">#REF!</definedName>
    <definedName name="cincinatti" localSheetId="2">#REF!</definedName>
    <definedName name="cincinatti" localSheetId="1">#REF!</definedName>
    <definedName name="cincinatti">#REF!</definedName>
    <definedName name="Circuit_City" localSheetId="14">#REF!</definedName>
    <definedName name="Circuit_City" localSheetId="12">#REF!</definedName>
    <definedName name="Circuit_City" localSheetId="9">#REF!</definedName>
    <definedName name="Circuit_City" localSheetId="8">#REF!</definedName>
    <definedName name="Circuit_City" localSheetId="2">#REF!</definedName>
    <definedName name="Circuit_City" localSheetId="1">#REF!</definedName>
    <definedName name="Circuit_City">#REF!</definedName>
    <definedName name="CL" localSheetId="21">BlankMacro1</definedName>
    <definedName name="CL" localSheetId="14">BlankMacro1</definedName>
    <definedName name="CL" localSheetId="12">BlankMacro1</definedName>
    <definedName name="CL" localSheetId="9">BlankMacro1</definedName>
    <definedName name="CL" localSheetId="8">BlankMacro1</definedName>
    <definedName name="CL" localSheetId="2">BlankMacro1</definedName>
    <definedName name="CL" localSheetId="1">BlankMacro1</definedName>
    <definedName name="CL">BlankMacro1</definedName>
    <definedName name="CLASS" localSheetId="14">#REF!</definedName>
    <definedName name="CLASS" localSheetId="12">#REF!</definedName>
    <definedName name="CLASS" localSheetId="9">#REF!</definedName>
    <definedName name="CLASS" localSheetId="8">#REF!</definedName>
    <definedName name="CLASS" localSheetId="2">#REF!</definedName>
    <definedName name="CLASS" localSheetId="1">#REF!</definedName>
    <definedName name="CLASS">#REF!</definedName>
    <definedName name="CLCA" localSheetId="21">BlankMacro1</definedName>
    <definedName name="CLCA" localSheetId="14">BlankMacro1</definedName>
    <definedName name="CLCA" localSheetId="12">BlankMacro1</definedName>
    <definedName name="CLCA" localSheetId="9">BlankMacro1</definedName>
    <definedName name="CLCA" localSheetId="8">BlankMacro1</definedName>
    <definedName name="CLCA" localSheetId="2">BlankMacro1</definedName>
    <definedName name="CLCA" localSheetId="1">BlankMacro1</definedName>
    <definedName name="CLCA">BlankMacro1</definedName>
    <definedName name="CLCA1" localSheetId="21">BlankMacro1</definedName>
    <definedName name="CLCA1" localSheetId="14">BlankMacro1</definedName>
    <definedName name="CLCA1" localSheetId="12">BlankMacro1</definedName>
    <definedName name="CLCA1" localSheetId="9">BlankMacro1</definedName>
    <definedName name="CLCA1" localSheetId="8">BlankMacro1</definedName>
    <definedName name="CLCA1" localSheetId="2">BlankMacro1</definedName>
    <definedName name="CLCA1" localSheetId="1">BlankMacro1</definedName>
    <definedName name="CLCA1">BlankMacro1</definedName>
    <definedName name="cleanProcess" localSheetId="12">#REF!</definedName>
    <definedName name="cleanProcess" localSheetId="9">#REF!</definedName>
    <definedName name="cleanProcess" localSheetId="8">#REF!</definedName>
    <definedName name="cleanProcess" localSheetId="2">#REF!</definedName>
    <definedName name="cleanProcess" localSheetId="1">#REF!</definedName>
    <definedName name="cleanProcess">#REF!</definedName>
    <definedName name="cleansheet_owner_name" localSheetId="14">#REF!</definedName>
    <definedName name="cleansheet_owner_name" localSheetId="12">#REF!</definedName>
    <definedName name="cleansheet_owner_name" localSheetId="9">#REF!</definedName>
    <definedName name="cleansheet_owner_name" localSheetId="8">#REF!</definedName>
    <definedName name="cleansheet_owner_name" localSheetId="2">#REF!</definedName>
    <definedName name="cleansheet_owner_name" localSheetId="1">#REF!</definedName>
    <definedName name="cleansheet_owner_name">#REF!</definedName>
    <definedName name="cleansheet_revision" localSheetId="14">#REF!</definedName>
    <definedName name="cleansheet_revision" localSheetId="12">#REF!</definedName>
    <definedName name="cleansheet_revision" localSheetId="9">#REF!</definedName>
    <definedName name="cleansheet_revision" localSheetId="8">#REF!</definedName>
    <definedName name="cleansheet_revision" localSheetId="2">#REF!</definedName>
    <definedName name="cleansheet_revision" localSheetId="1">#REF!</definedName>
    <definedName name="cleansheet_revision">#REF!</definedName>
    <definedName name="Cleansheet_title" localSheetId="14">#REF!</definedName>
    <definedName name="Cleansheet_title" localSheetId="12">#REF!</definedName>
    <definedName name="Cleansheet_title" localSheetId="9">#REF!</definedName>
    <definedName name="Cleansheet_title" localSheetId="8">#REF!</definedName>
    <definedName name="Cleansheet_title" localSheetId="2">#REF!</definedName>
    <definedName name="Cleansheet_title" localSheetId="1">#REF!</definedName>
    <definedName name="Cleansheet_title">#REF!</definedName>
    <definedName name="cleansheet_type" localSheetId="14">#REF!</definedName>
    <definedName name="cleansheet_type" localSheetId="12">#REF!</definedName>
    <definedName name="cleansheet_type" localSheetId="9">#REF!</definedName>
    <definedName name="cleansheet_type" localSheetId="8">#REF!</definedName>
    <definedName name="cleansheet_type" localSheetId="2">#REF!</definedName>
    <definedName name="cleansheet_type" localSheetId="1">#REF!</definedName>
    <definedName name="cleansheet_type">#REF!</definedName>
    <definedName name="Clear_sens2" localSheetId="12">#REF!</definedName>
    <definedName name="Clear_sens2" localSheetId="9">#REF!</definedName>
    <definedName name="Clear_sens2" localSheetId="8">#REF!</definedName>
    <definedName name="Clear_sens2" localSheetId="2">#REF!</definedName>
    <definedName name="Clear_sens2" localSheetId="1">#REF!</definedName>
    <definedName name="Clear_sens2">#REF!</definedName>
    <definedName name="clip_fixture_equip_cost" localSheetId="14">#REF!</definedName>
    <definedName name="clip_fixture_equip_cost" localSheetId="12">#REF!</definedName>
    <definedName name="clip_fixture_equip_cost" localSheetId="9">#REF!</definedName>
    <definedName name="clip_fixture_equip_cost" localSheetId="8">#REF!</definedName>
    <definedName name="clip_fixture_equip_cost" localSheetId="2">#REF!</definedName>
    <definedName name="clip_fixture_equip_cost" localSheetId="1">#REF!</definedName>
    <definedName name="clip_fixture_equip_cost">#REF!</definedName>
    <definedName name="clipshooter_equipment_cost" localSheetId="14">#REF!</definedName>
    <definedName name="clipshooter_equipment_cost" localSheetId="12">#REF!</definedName>
    <definedName name="clipshooter_equipment_cost" localSheetId="9">#REF!</definedName>
    <definedName name="clipshooter_equipment_cost" localSheetId="8">#REF!</definedName>
    <definedName name="clipshooter_equipment_cost" localSheetId="2">#REF!</definedName>
    <definedName name="clipshooter_equipment_cost" localSheetId="1">#REF!</definedName>
    <definedName name="clipshooter_equipment_cost">#REF!</definedName>
    <definedName name="clipshooter_time" localSheetId="14">#REF!</definedName>
    <definedName name="clipshooter_time" localSheetId="12">#REF!</definedName>
    <definedName name="clipshooter_time" localSheetId="9">#REF!</definedName>
    <definedName name="clipshooter_time" localSheetId="8">#REF!</definedName>
    <definedName name="clipshooter_time" localSheetId="2">#REF!</definedName>
    <definedName name="clipshooter_time" localSheetId="1">#REF!</definedName>
    <definedName name="clipshooter_time">#REF!</definedName>
    <definedName name="CM" localSheetId="21" hidden="1">{"'Broadway ML#4'!$J$7:$N$490"}</definedName>
    <definedName name="CM" localSheetId="14" hidden="1">{"'Broadway ML#4'!$J$7:$N$490"}</definedName>
    <definedName name="CM" localSheetId="10" hidden="1">{"'Broadway ML#4'!$J$7:$N$490"}</definedName>
    <definedName name="CM" localSheetId="11" hidden="1">{"'Broadway ML#4'!$J$7:$N$490"}</definedName>
    <definedName name="CM" localSheetId="3" hidden="1">{"'Broadway ML#4'!$J$7:$N$490"}</definedName>
    <definedName name="CM" localSheetId="4" hidden="1">{"'Broadway ML#4'!$J$7:$N$490"}</definedName>
    <definedName name="CM" localSheetId="15" hidden="1">{"'Broadway ML#4'!$J$7:$N$490"}</definedName>
    <definedName name="CM" localSheetId="12" hidden="1">{"'Broadway ML#4'!$J$7:$N$490"}</definedName>
    <definedName name="CM" localSheetId="9" hidden="1">{"'Broadway ML#4'!$J$7:$N$490"}</definedName>
    <definedName name="CM" localSheetId="8" hidden="1">{"'Broadway ML#4'!$J$7:$N$490"}</definedName>
    <definedName name="CM" localSheetId="2" hidden="1">{"'Broadway ML#4'!$J$7:$N$490"}</definedName>
    <definedName name="CM" localSheetId="1" hidden="1">{"'Broadway ML#4'!$J$7:$N$490"}</definedName>
    <definedName name="CM" localSheetId="22" hidden="1">{"'Broadway ML#4'!$J$7:$N$490"}</definedName>
    <definedName name="CM" hidden="1">{"'Broadway ML#4'!$J$7:$N$490"}</definedName>
    <definedName name="CNC_MACH_HOURS01" localSheetId="12">#REF!</definedName>
    <definedName name="CNC_MACH_HOURS01" localSheetId="9">#REF!</definedName>
    <definedName name="CNC_MACH_HOURS01" localSheetId="8">#REF!</definedName>
    <definedName name="CNC_MACH_HOURS01" localSheetId="2">#REF!</definedName>
    <definedName name="CNC_MACH_HOURS01" localSheetId="1">#REF!</definedName>
    <definedName name="CNC_MACH_HOURS01">#REF!</definedName>
    <definedName name="CNC_MACH_HOURS02" localSheetId="12">#REF!</definedName>
    <definedName name="CNC_MACH_HOURS02" localSheetId="9">#REF!</definedName>
    <definedName name="CNC_MACH_HOURS02" localSheetId="8">#REF!</definedName>
    <definedName name="CNC_MACH_HOURS02" localSheetId="2">#REF!</definedName>
    <definedName name="CNC_MACH_HOURS02" localSheetId="1">#REF!</definedName>
    <definedName name="CNC_MACH_HOURS02">#REF!</definedName>
    <definedName name="CNC_MACH_HOURS03" localSheetId="12">#REF!</definedName>
    <definedName name="CNC_MACH_HOURS03" localSheetId="9">#REF!</definedName>
    <definedName name="CNC_MACH_HOURS03" localSheetId="8">#REF!</definedName>
    <definedName name="CNC_MACH_HOURS03" localSheetId="2">#REF!</definedName>
    <definedName name="CNC_MACH_HOURS03" localSheetId="1">#REF!</definedName>
    <definedName name="CNC_MACH_HOURS03">#REF!</definedName>
    <definedName name="CNC_MACH_HOURS04" localSheetId="12">#REF!</definedName>
    <definedName name="CNC_MACH_HOURS04" localSheetId="9">#REF!</definedName>
    <definedName name="CNC_MACH_HOURS04" localSheetId="8">#REF!</definedName>
    <definedName name="CNC_MACH_HOURS04" localSheetId="2">#REF!</definedName>
    <definedName name="CNC_MACH_HOURS04" localSheetId="1">#REF!</definedName>
    <definedName name="CNC_MACH_HOURS04">#REF!</definedName>
    <definedName name="CNC_MACH_HOURS05" localSheetId="12">#REF!</definedName>
    <definedName name="CNC_MACH_HOURS05" localSheetId="9">#REF!</definedName>
    <definedName name="CNC_MACH_HOURS05" localSheetId="8">#REF!</definedName>
    <definedName name="CNC_MACH_HOURS05" localSheetId="2">#REF!</definedName>
    <definedName name="CNC_MACH_HOURS05" localSheetId="1">#REF!</definedName>
    <definedName name="CNC_MACH_HOURS05">#REF!</definedName>
    <definedName name="CNC_MACH_HOURS06" localSheetId="12">#REF!</definedName>
    <definedName name="CNC_MACH_HOURS06" localSheetId="9">#REF!</definedName>
    <definedName name="CNC_MACH_HOURS06" localSheetId="8">#REF!</definedName>
    <definedName name="CNC_MACH_HOURS06" localSheetId="2">#REF!</definedName>
    <definedName name="CNC_MACH_HOURS06" localSheetId="1">#REF!</definedName>
    <definedName name="CNC_MACH_HOURS06">#REF!</definedName>
    <definedName name="CNC_MACH_HOURS07" localSheetId="12">#REF!</definedName>
    <definedName name="CNC_MACH_HOURS07" localSheetId="9">#REF!</definedName>
    <definedName name="CNC_MACH_HOURS07" localSheetId="8">#REF!</definedName>
    <definedName name="CNC_MACH_HOURS07" localSheetId="2">#REF!</definedName>
    <definedName name="CNC_MACH_HOURS07" localSheetId="1">#REF!</definedName>
    <definedName name="CNC_MACH_HOURS07">#REF!</definedName>
    <definedName name="CNC_MACH_HOURS08" localSheetId="12">#REF!</definedName>
    <definedName name="CNC_MACH_HOURS08" localSheetId="9">#REF!</definedName>
    <definedName name="CNC_MACH_HOURS08" localSheetId="8">#REF!</definedName>
    <definedName name="CNC_MACH_HOURS08" localSheetId="2">#REF!</definedName>
    <definedName name="CNC_MACH_HOURS08" localSheetId="1">#REF!</definedName>
    <definedName name="CNC_MACH_HOURS08">#REF!</definedName>
    <definedName name="CNC_MACH_HOURS09" localSheetId="12">#REF!</definedName>
    <definedName name="CNC_MACH_HOURS09" localSheetId="9">#REF!</definedName>
    <definedName name="CNC_MACH_HOURS09" localSheetId="8">#REF!</definedName>
    <definedName name="CNC_MACH_HOURS09" localSheetId="2">#REF!</definedName>
    <definedName name="CNC_MACH_HOURS09" localSheetId="1">#REF!</definedName>
    <definedName name="CNC_MACH_HOURS09">#REF!</definedName>
    <definedName name="CNC_MACH_HOURS10" localSheetId="12">#REF!</definedName>
    <definedName name="CNC_MACH_HOURS10" localSheetId="9">#REF!</definedName>
    <definedName name="CNC_MACH_HOURS10" localSheetId="8">#REF!</definedName>
    <definedName name="CNC_MACH_HOURS10" localSheetId="2">#REF!</definedName>
    <definedName name="CNC_MACH_HOURS10" localSheetId="1">#REF!</definedName>
    <definedName name="CNC_MACH_HOURS10">#REF!</definedName>
    <definedName name="CNC_MACH_HOURS11" localSheetId="12">#REF!</definedName>
    <definedName name="CNC_MACH_HOURS11" localSheetId="9">#REF!</definedName>
    <definedName name="CNC_MACH_HOURS11" localSheetId="8">#REF!</definedName>
    <definedName name="CNC_MACH_HOURS11" localSheetId="2">#REF!</definedName>
    <definedName name="CNC_MACH_HOURS11" localSheetId="1">#REF!</definedName>
    <definedName name="CNC_MACH_HOURS11">#REF!</definedName>
    <definedName name="CNC_MACH_HOURS12" localSheetId="12">#REF!</definedName>
    <definedName name="CNC_MACH_HOURS12" localSheetId="9">#REF!</definedName>
    <definedName name="CNC_MACH_HOURS12" localSheetId="8">#REF!</definedName>
    <definedName name="CNC_MACH_HOURS12" localSheetId="2">#REF!</definedName>
    <definedName name="CNC_MACH_HOURS12" localSheetId="1">#REF!</definedName>
    <definedName name="CNC_MACH_HOURS12">#REF!</definedName>
    <definedName name="CNC_MACH_HOURS13" localSheetId="12">#REF!</definedName>
    <definedName name="CNC_MACH_HOURS13" localSheetId="9">#REF!</definedName>
    <definedName name="CNC_MACH_HOURS13" localSheetId="8">#REF!</definedName>
    <definedName name="CNC_MACH_HOURS13" localSheetId="2">#REF!</definedName>
    <definedName name="CNC_MACH_HOURS13" localSheetId="1">#REF!</definedName>
    <definedName name="CNC_MACH_HOURS13">#REF!</definedName>
    <definedName name="CNC_MACH_HOURS14" localSheetId="12">#REF!</definedName>
    <definedName name="CNC_MACH_HOURS14" localSheetId="9">#REF!</definedName>
    <definedName name="CNC_MACH_HOURS14" localSheetId="8">#REF!</definedName>
    <definedName name="CNC_MACH_HOURS14" localSheetId="2">#REF!</definedName>
    <definedName name="CNC_MACH_HOURS14" localSheetId="1">#REF!</definedName>
    <definedName name="CNC_MACH_HOURS14">#REF!</definedName>
    <definedName name="CNC_MACH_HOURS15" localSheetId="12">#REF!</definedName>
    <definedName name="CNC_MACH_HOURS15" localSheetId="9">#REF!</definedName>
    <definedName name="CNC_MACH_HOURS15" localSheetId="8">#REF!</definedName>
    <definedName name="CNC_MACH_HOURS15" localSheetId="2">#REF!</definedName>
    <definedName name="CNC_MACH_HOURS15" localSheetId="1">#REF!</definedName>
    <definedName name="CNC_MACH_HOURS15">#REF!</definedName>
    <definedName name="CNC_MACH_HOURS16" localSheetId="12">#REF!</definedName>
    <definedName name="CNC_MACH_HOURS16" localSheetId="9">#REF!</definedName>
    <definedName name="CNC_MACH_HOURS16" localSheetId="8">#REF!</definedName>
    <definedName name="CNC_MACH_HOURS16" localSheetId="2">#REF!</definedName>
    <definedName name="CNC_MACH_HOURS16" localSheetId="1">#REF!</definedName>
    <definedName name="CNC_MACH_HOURS16">#REF!</definedName>
    <definedName name="CNC_MACH_HOURS17" localSheetId="12">#REF!</definedName>
    <definedName name="CNC_MACH_HOURS17" localSheetId="9">#REF!</definedName>
    <definedName name="CNC_MACH_HOURS17" localSheetId="8">#REF!</definedName>
    <definedName name="CNC_MACH_HOURS17" localSheetId="2">#REF!</definedName>
    <definedName name="CNC_MACH_HOURS17" localSheetId="1">#REF!</definedName>
    <definedName name="CNC_MACH_HOURS17">#REF!</definedName>
    <definedName name="CNC_MACH_HOURS18" localSheetId="14">#REF!</definedName>
    <definedName name="CNC_MACH_HOURS18" localSheetId="12">#REF!</definedName>
    <definedName name="CNC_MACH_HOURS18" localSheetId="9">#REF!</definedName>
    <definedName name="CNC_MACH_HOURS18" localSheetId="8">#REF!</definedName>
    <definedName name="CNC_MACH_HOURS18" localSheetId="2">#REF!</definedName>
    <definedName name="CNC_MACH_HOURS18" localSheetId="1">#REF!</definedName>
    <definedName name="CNC_MACH_HOURS18">#REF!</definedName>
    <definedName name="CNC_PROGRAMMING_HOURS01" localSheetId="12">#REF!</definedName>
    <definedName name="CNC_PROGRAMMING_HOURS01" localSheetId="9">#REF!</definedName>
    <definedName name="CNC_PROGRAMMING_HOURS01" localSheetId="8">#REF!</definedName>
    <definedName name="CNC_PROGRAMMING_HOURS01" localSheetId="2">#REF!</definedName>
    <definedName name="CNC_PROGRAMMING_HOURS01" localSheetId="1">#REF!</definedName>
    <definedName name="CNC_PROGRAMMING_HOURS01">#REF!</definedName>
    <definedName name="CNC_PROGRAMMING_HOURS02" localSheetId="12">#REF!</definedName>
    <definedName name="CNC_PROGRAMMING_HOURS02" localSheetId="9">#REF!</definedName>
    <definedName name="CNC_PROGRAMMING_HOURS02" localSheetId="8">#REF!</definedName>
    <definedName name="CNC_PROGRAMMING_HOURS02" localSheetId="2">#REF!</definedName>
    <definedName name="CNC_PROGRAMMING_HOURS02" localSheetId="1">#REF!</definedName>
    <definedName name="CNC_PROGRAMMING_HOURS02">#REF!</definedName>
    <definedName name="CNC_PROGRAMMING_HOURS03" localSheetId="12">#REF!</definedName>
    <definedName name="CNC_PROGRAMMING_HOURS03" localSheetId="9">#REF!</definedName>
    <definedName name="CNC_PROGRAMMING_HOURS03" localSheetId="8">#REF!</definedName>
    <definedName name="CNC_PROGRAMMING_HOURS03" localSheetId="2">#REF!</definedName>
    <definedName name="CNC_PROGRAMMING_HOURS03" localSheetId="1">#REF!</definedName>
    <definedName name="CNC_PROGRAMMING_HOURS03">#REF!</definedName>
    <definedName name="CNC_PROGRAMMING_HOURS04" localSheetId="12">#REF!</definedName>
    <definedName name="CNC_PROGRAMMING_HOURS04" localSheetId="9">#REF!</definedName>
    <definedName name="CNC_PROGRAMMING_HOURS04" localSheetId="8">#REF!</definedName>
    <definedName name="CNC_PROGRAMMING_HOURS04" localSheetId="2">#REF!</definedName>
    <definedName name="CNC_PROGRAMMING_HOURS04" localSheetId="1">#REF!</definedName>
    <definedName name="CNC_PROGRAMMING_HOURS04">#REF!</definedName>
    <definedName name="CNC_PROGRAMMING_HOURS05" localSheetId="12">#REF!</definedName>
    <definedName name="CNC_PROGRAMMING_HOURS05" localSheetId="9">#REF!</definedName>
    <definedName name="CNC_PROGRAMMING_HOURS05" localSheetId="8">#REF!</definedName>
    <definedName name="CNC_PROGRAMMING_HOURS05" localSheetId="2">#REF!</definedName>
    <definedName name="CNC_PROGRAMMING_HOURS05" localSheetId="1">#REF!</definedName>
    <definedName name="CNC_PROGRAMMING_HOURS05">#REF!</definedName>
    <definedName name="CNC_PROGRAMMING_HOURS06" localSheetId="12">#REF!</definedName>
    <definedName name="CNC_PROGRAMMING_HOURS06" localSheetId="9">#REF!</definedName>
    <definedName name="CNC_PROGRAMMING_HOURS06" localSheetId="8">#REF!</definedName>
    <definedName name="CNC_PROGRAMMING_HOURS06" localSheetId="2">#REF!</definedName>
    <definedName name="CNC_PROGRAMMING_HOURS06" localSheetId="1">#REF!</definedName>
    <definedName name="CNC_PROGRAMMING_HOURS06">#REF!</definedName>
    <definedName name="CNC_PROGRAMMING_HOURS07" localSheetId="12">#REF!</definedName>
    <definedName name="CNC_PROGRAMMING_HOURS07" localSheetId="9">#REF!</definedName>
    <definedName name="CNC_PROGRAMMING_HOURS07" localSheetId="8">#REF!</definedName>
    <definedName name="CNC_PROGRAMMING_HOURS07" localSheetId="2">#REF!</definedName>
    <definedName name="CNC_PROGRAMMING_HOURS07" localSheetId="1">#REF!</definedName>
    <definedName name="CNC_PROGRAMMING_HOURS07">#REF!</definedName>
    <definedName name="CNC_PROGRAMMING_HOURS08" localSheetId="12">#REF!</definedName>
    <definedName name="CNC_PROGRAMMING_HOURS08" localSheetId="9">#REF!</definedName>
    <definedName name="CNC_PROGRAMMING_HOURS08" localSheetId="8">#REF!</definedName>
    <definedName name="CNC_PROGRAMMING_HOURS08" localSheetId="2">#REF!</definedName>
    <definedName name="CNC_PROGRAMMING_HOURS08" localSheetId="1">#REF!</definedName>
    <definedName name="CNC_PROGRAMMING_HOURS08">#REF!</definedName>
    <definedName name="CNC_PROGRAMMING_HOURS09" localSheetId="12">#REF!</definedName>
    <definedName name="CNC_PROGRAMMING_HOURS09" localSheetId="9">#REF!</definedName>
    <definedName name="CNC_PROGRAMMING_HOURS09" localSheetId="8">#REF!</definedName>
    <definedName name="CNC_PROGRAMMING_HOURS09" localSheetId="2">#REF!</definedName>
    <definedName name="CNC_PROGRAMMING_HOURS09" localSheetId="1">#REF!</definedName>
    <definedName name="CNC_PROGRAMMING_HOURS09">#REF!</definedName>
    <definedName name="CNC_PROGRAMMING_HOURS10" localSheetId="12">#REF!</definedName>
    <definedName name="CNC_PROGRAMMING_HOURS10" localSheetId="9">#REF!</definedName>
    <definedName name="CNC_PROGRAMMING_HOURS10" localSheetId="8">#REF!</definedName>
    <definedName name="CNC_PROGRAMMING_HOURS10" localSheetId="2">#REF!</definedName>
    <definedName name="CNC_PROGRAMMING_HOURS10" localSheetId="1">#REF!</definedName>
    <definedName name="CNC_PROGRAMMING_HOURS10">#REF!</definedName>
    <definedName name="CNC_PROGRAMMING_HOURS11" localSheetId="12">#REF!</definedName>
    <definedName name="CNC_PROGRAMMING_HOURS11" localSheetId="9">#REF!</definedName>
    <definedName name="CNC_PROGRAMMING_HOURS11" localSheetId="8">#REF!</definedName>
    <definedName name="CNC_PROGRAMMING_HOURS11" localSheetId="2">#REF!</definedName>
    <definedName name="CNC_PROGRAMMING_HOURS11" localSheetId="1">#REF!</definedName>
    <definedName name="CNC_PROGRAMMING_HOURS11">#REF!</definedName>
    <definedName name="CNC_PROGRAMMING_HOURS12" localSheetId="12">#REF!</definedName>
    <definedName name="CNC_PROGRAMMING_HOURS12" localSheetId="9">#REF!</definedName>
    <definedName name="CNC_PROGRAMMING_HOURS12" localSheetId="8">#REF!</definedName>
    <definedName name="CNC_PROGRAMMING_HOURS12" localSheetId="2">#REF!</definedName>
    <definedName name="CNC_PROGRAMMING_HOURS12" localSheetId="1">#REF!</definedName>
    <definedName name="CNC_PROGRAMMING_HOURS12">#REF!</definedName>
    <definedName name="CNC_PROGRAMMING_HOURS13" localSheetId="12">#REF!</definedName>
    <definedName name="CNC_PROGRAMMING_HOURS13" localSheetId="9">#REF!</definedName>
    <definedName name="CNC_PROGRAMMING_HOURS13" localSheetId="8">#REF!</definedName>
    <definedName name="CNC_PROGRAMMING_HOURS13" localSheetId="2">#REF!</definedName>
    <definedName name="CNC_PROGRAMMING_HOURS13" localSheetId="1">#REF!</definedName>
    <definedName name="CNC_PROGRAMMING_HOURS13">#REF!</definedName>
    <definedName name="CNC_PROGRAMMING_HOURS14" localSheetId="12">#REF!</definedName>
    <definedName name="CNC_PROGRAMMING_HOURS14" localSheetId="9">#REF!</definedName>
    <definedName name="CNC_PROGRAMMING_HOURS14" localSheetId="8">#REF!</definedName>
    <definedName name="CNC_PROGRAMMING_HOURS14" localSheetId="2">#REF!</definedName>
    <definedName name="CNC_PROGRAMMING_HOURS14" localSheetId="1">#REF!</definedName>
    <definedName name="CNC_PROGRAMMING_HOURS14">#REF!</definedName>
    <definedName name="CNC_PROGRAMMING_HOURS15" localSheetId="12">#REF!</definedName>
    <definedName name="CNC_PROGRAMMING_HOURS15" localSheetId="9">#REF!</definedName>
    <definedName name="CNC_PROGRAMMING_HOURS15" localSheetId="8">#REF!</definedName>
    <definedName name="CNC_PROGRAMMING_HOURS15" localSheetId="2">#REF!</definedName>
    <definedName name="CNC_PROGRAMMING_HOURS15" localSheetId="1">#REF!</definedName>
    <definedName name="CNC_PROGRAMMING_HOURS15">#REF!</definedName>
    <definedName name="CNC_PROGRAMMING_HOURS16" localSheetId="12">#REF!</definedName>
    <definedName name="CNC_PROGRAMMING_HOURS16" localSheetId="9">#REF!</definedName>
    <definedName name="CNC_PROGRAMMING_HOURS16" localSheetId="8">#REF!</definedName>
    <definedName name="CNC_PROGRAMMING_HOURS16" localSheetId="2">#REF!</definedName>
    <definedName name="CNC_PROGRAMMING_HOURS16" localSheetId="1">#REF!</definedName>
    <definedName name="CNC_PROGRAMMING_HOURS16">#REF!</definedName>
    <definedName name="CNC_PROGRAMMING_HOURS17" localSheetId="12">#REF!</definedName>
    <definedName name="CNC_PROGRAMMING_HOURS17" localSheetId="9">#REF!</definedName>
    <definedName name="CNC_PROGRAMMING_HOURS17" localSheetId="8">#REF!</definedName>
    <definedName name="CNC_PROGRAMMING_HOURS17" localSheetId="2">#REF!</definedName>
    <definedName name="CNC_PROGRAMMING_HOURS17" localSheetId="1">#REF!</definedName>
    <definedName name="CNC_PROGRAMMING_HOURS17">#REF!</definedName>
    <definedName name="CNC_PROGRAMMING_HOURS18" localSheetId="14">#REF!</definedName>
    <definedName name="CNC_PROGRAMMING_HOURS18" localSheetId="12">#REF!</definedName>
    <definedName name="CNC_PROGRAMMING_HOURS18" localSheetId="9">#REF!</definedName>
    <definedName name="CNC_PROGRAMMING_HOURS18" localSheetId="8">#REF!</definedName>
    <definedName name="CNC_PROGRAMMING_HOURS18" localSheetId="2">#REF!</definedName>
    <definedName name="CNC_PROGRAMMING_HOURS18" localSheetId="1">#REF!</definedName>
    <definedName name="CNC_PROGRAMMING_HOURS18">#REF!</definedName>
    <definedName name="cnsdebut">61</definedName>
    <definedName name="cnspfpp1">33</definedName>
    <definedName name="cnspfpp2">93</definedName>
    <definedName name="co">2</definedName>
    <definedName name="CODE" localSheetId="14">#REF!</definedName>
    <definedName name="CODE" localSheetId="12">#REF!</definedName>
    <definedName name="CODE" localSheetId="9">#REF!</definedName>
    <definedName name="CODE" localSheetId="8">#REF!</definedName>
    <definedName name="CODE" localSheetId="2">#REF!</definedName>
    <definedName name="CODE" localSheetId="1">#REF!</definedName>
    <definedName name="CODE">#REF!</definedName>
    <definedName name="colbud" localSheetId="14">#REF!</definedName>
    <definedName name="colbud" localSheetId="12">#REF!</definedName>
    <definedName name="colbud" localSheetId="9">#REF!</definedName>
    <definedName name="colbud" localSheetId="8">#REF!</definedName>
    <definedName name="colbud" localSheetId="2">#REF!</definedName>
    <definedName name="colbud" localSheetId="1">#REF!</definedName>
    <definedName name="colbud">#REF!</definedName>
    <definedName name="Color" localSheetId="12">#REF!</definedName>
    <definedName name="Color" localSheetId="9">#REF!</definedName>
    <definedName name="Color" localSheetId="8">#REF!</definedName>
    <definedName name="Color" localSheetId="2">#REF!</definedName>
    <definedName name="Color" localSheetId="1">#REF!</definedName>
    <definedName name="Color">#REF!</definedName>
    <definedName name="ColumnMatch" localSheetId="14">IF(OR(RIGHT(#REF!,3)="HGA",RIGHT(#REF!,3)="Sld"),MATCH(#REF!,#REF!,0),MATCH(#REF!,#REF!,0))</definedName>
    <definedName name="ColumnMatch" localSheetId="12">IF(OR(RIGHT(#REF!,3)="HGA",RIGHT(#REF!,3)="Sld"),MATCH(#REF!,#REF!,0),MATCH(#REF!,#REF!,0))</definedName>
    <definedName name="ColumnMatch" localSheetId="9">IF(OR(RIGHT(#REF!,3)="HGA",RIGHT(#REF!,3)="Sld"),MATCH(#REF!,#REF!,0),MATCH(#REF!,#REF!,0))</definedName>
    <definedName name="ColumnMatch" localSheetId="8">IF(OR(RIGHT(#REF!,3)="HGA",RIGHT(#REF!,3)="Sld"),MATCH(#REF!,#REF!,0),MATCH(#REF!,#REF!,0))</definedName>
    <definedName name="ColumnMatch" localSheetId="2">IF(OR(RIGHT(#REF!,3)="HGA",RIGHT(#REF!,3)="Sld"),MATCH(#REF!,#REF!,0),MATCH(#REF!,#REF!,0))</definedName>
    <definedName name="ColumnMatch" localSheetId="1">IF(OR(RIGHT(#REF!,3)="HGA",RIGHT(#REF!,3)="Sld"),MATCH(#REF!,#REF!,0),MATCH(#REF!,#REF!,0))</definedName>
    <definedName name="ColumnMatch">IF(OR(RIGHT(#REF!,3)="HGA",RIGHT(#REF!,3)="Sld"),MATCH(#REF!,#REF!,0),MATCH(#REF!,#REF!,0))</definedName>
    <definedName name="Com" localSheetId="12">#REF!</definedName>
    <definedName name="Com" localSheetId="9">#REF!</definedName>
    <definedName name="Com" localSheetId="8">#REF!</definedName>
    <definedName name="Com" localSheetId="2">#REF!</definedName>
    <definedName name="Com" localSheetId="1">#REF!</definedName>
    <definedName name="Com">#REF!</definedName>
    <definedName name="COMBINED" localSheetId="12">#REF!</definedName>
    <definedName name="COMBINED" localSheetId="9">#REF!</definedName>
    <definedName name="COMBINED" localSheetId="8">#REF!</definedName>
    <definedName name="COMBINED" localSheetId="2">#REF!</definedName>
    <definedName name="COMBINED" localSheetId="1">#REF!</definedName>
    <definedName name="COMBINED">#REF!</definedName>
    <definedName name="COMBINEDPANDL" localSheetId="12">#REF!</definedName>
    <definedName name="COMBINEDPANDL" localSheetId="9">#REF!</definedName>
    <definedName name="COMBINEDPANDL" localSheetId="8">#REF!</definedName>
    <definedName name="COMBINEDPANDL" localSheetId="2">#REF!</definedName>
    <definedName name="COMBINEDPANDL" localSheetId="1">#REF!</definedName>
    <definedName name="COMBINEDPANDL">#REF!</definedName>
    <definedName name="commDis" localSheetId="12">#REF!</definedName>
    <definedName name="commDis" localSheetId="9">#REF!</definedName>
    <definedName name="commDis" localSheetId="8">#REF!</definedName>
    <definedName name="commDis" localSheetId="2">#REF!</definedName>
    <definedName name="commDis" localSheetId="1">#REF!</definedName>
    <definedName name="commDis">#REF!</definedName>
    <definedName name="CommDt" localSheetId="12">#REF!</definedName>
    <definedName name="CommDt" localSheetId="9">#REF!</definedName>
    <definedName name="CommDt" localSheetId="8">#REF!</definedName>
    <definedName name="CommDt" localSheetId="2">#REF!</definedName>
    <definedName name="CommDt" localSheetId="1">#REF!</definedName>
    <definedName name="CommDt">#REF!</definedName>
    <definedName name="Comments" localSheetId="14">#REF!</definedName>
    <definedName name="Comments" localSheetId="12">#REF!</definedName>
    <definedName name="Comments" localSheetId="9">#REF!</definedName>
    <definedName name="Comments" localSheetId="8">#REF!</definedName>
    <definedName name="Comments" localSheetId="2">#REF!</definedName>
    <definedName name="Comments" localSheetId="1">#REF!</definedName>
    <definedName name="Comments">#REF!</definedName>
    <definedName name="commercial" localSheetId="12">#REF!</definedName>
    <definedName name="commercial" localSheetId="9">#REF!</definedName>
    <definedName name="commercial" localSheetId="8">#REF!</definedName>
    <definedName name="commercial" localSheetId="2">#REF!</definedName>
    <definedName name="commercial" localSheetId="1">#REF!</definedName>
    <definedName name="commercial">#REF!</definedName>
    <definedName name="CommitValue" localSheetId="12">#REF!</definedName>
    <definedName name="CommitValue" localSheetId="9">#REF!</definedName>
    <definedName name="CommitValue" localSheetId="8">#REF!</definedName>
    <definedName name="CommitValue" localSheetId="2">#REF!</definedName>
    <definedName name="CommitValue" localSheetId="1">#REF!</definedName>
    <definedName name="CommitValue">#REF!</definedName>
    <definedName name="Common_Materials_Prices" localSheetId="14">#REF!</definedName>
    <definedName name="Common_Materials_Prices" localSheetId="12">#REF!</definedName>
    <definedName name="Common_Materials_Prices" localSheetId="9">#REF!</definedName>
    <definedName name="Common_Materials_Prices" localSheetId="8">#REF!</definedName>
    <definedName name="Common_Materials_Prices" localSheetId="2">#REF!</definedName>
    <definedName name="Common_Materials_Prices" localSheetId="1">#REF!</definedName>
    <definedName name="Common_Materials_Prices">#REF!</definedName>
    <definedName name="CommonMaterials" localSheetId="14">#REF!</definedName>
    <definedName name="CommonMaterials" localSheetId="12">#REF!</definedName>
    <definedName name="CommonMaterials" localSheetId="9">#REF!</definedName>
    <definedName name="CommonMaterials" localSheetId="8">#REF!</definedName>
    <definedName name="CommonMaterials" localSheetId="2">#REF!</definedName>
    <definedName name="CommonMaterials" localSheetId="1">#REF!</definedName>
    <definedName name="CommonMaterials">#REF!</definedName>
    <definedName name="commOth" localSheetId="12">#REF!</definedName>
    <definedName name="commOth" localSheetId="9">#REF!</definedName>
    <definedName name="commOth" localSheetId="8">#REF!</definedName>
    <definedName name="commOth" localSheetId="2">#REF!</definedName>
    <definedName name="commOth" localSheetId="1">#REF!</definedName>
    <definedName name="commOth">#REF!</definedName>
    <definedName name="commPt" localSheetId="12">#REF!</definedName>
    <definedName name="commPt" localSheetId="9">#REF!</definedName>
    <definedName name="commPt" localSheetId="8">#REF!</definedName>
    <definedName name="commPt" localSheetId="2">#REF!</definedName>
    <definedName name="commPt" localSheetId="1">#REF!</definedName>
    <definedName name="commPt">#REF!</definedName>
    <definedName name="COMP" localSheetId="14">#REF!</definedName>
    <definedName name="COMP" localSheetId="12">#REF!</definedName>
    <definedName name="COMP" localSheetId="9">#REF!</definedName>
    <definedName name="COMP" localSheetId="8">#REF!</definedName>
    <definedName name="COMP" localSheetId="2">#REF!</definedName>
    <definedName name="COMP" localSheetId="1">#REF!</definedName>
    <definedName name="COMP">#REF!</definedName>
    <definedName name="comp2k" localSheetId="14">#REF!</definedName>
    <definedName name="comp2k" localSheetId="12">#REF!</definedName>
    <definedName name="comp2k" localSheetId="9">#REF!</definedName>
    <definedName name="comp2k" localSheetId="8">#REF!</definedName>
    <definedName name="comp2k" localSheetId="2">#REF!</definedName>
    <definedName name="comp2k" localSheetId="1">#REF!</definedName>
    <definedName name="comp2k">#REF!</definedName>
    <definedName name="COMPANY" localSheetId="12">#REF!</definedName>
    <definedName name="COMPANY" localSheetId="9">#REF!</definedName>
    <definedName name="COMPANY" localSheetId="8">#REF!</definedName>
    <definedName name="COMPANY" localSheetId="2">#REF!</definedName>
    <definedName name="COMPANY" localSheetId="1">#REF!</definedName>
    <definedName name="COMPANY">#REF!</definedName>
    <definedName name="Company_names" localSheetId="12">#REF!</definedName>
    <definedName name="Company_names" localSheetId="9">#REF!</definedName>
    <definedName name="Company_names" localSheetId="8">#REF!</definedName>
    <definedName name="Company_names" localSheetId="2">#REF!</definedName>
    <definedName name="Company_names" localSheetId="1">#REF!</definedName>
    <definedName name="Company_names">#REF!</definedName>
    <definedName name="COMPANY_P_L_AND_B_S" localSheetId="14">#REF!</definedName>
    <definedName name="COMPANY_P_L_AND_B_S" localSheetId="12">#REF!</definedName>
    <definedName name="COMPANY_P_L_AND_B_S" localSheetId="9">#REF!</definedName>
    <definedName name="COMPANY_P_L_AND_B_S" localSheetId="8">#REF!</definedName>
    <definedName name="COMPANY_P_L_AND_B_S" localSheetId="2">#REF!</definedName>
    <definedName name="COMPANY_P_L_AND_B_S" localSheetId="1">#REF!</definedName>
    <definedName name="COMPANY_P_L_AND_B_S">#REF!</definedName>
    <definedName name="compar" localSheetId="14">#REF!</definedName>
    <definedName name="compar" localSheetId="12">#REF!</definedName>
    <definedName name="compar" localSheetId="9">#REF!</definedName>
    <definedName name="compar" localSheetId="8">#REF!</definedName>
    <definedName name="compar" localSheetId="2">#REF!</definedName>
    <definedName name="compar" localSheetId="1">#REF!</definedName>
    <definedName name="compar">#REF!</definedName>
    <definedName name="comparison" localSheetId="14">#REF!</definedName>
    <definedName name="comparison" localSheetId="12">#REF!</definedName>
    <definedName name="comparison" localSheetId="9">#REF!</definedName>
    <definedName name="comparison" localSheetId="8">#REF!</definedName>
    <definedName name="comparison" localSheetId="2">#REF!</definedName>
    <definedName name="comparison" localSheetId="1">#REF!</definedName>
    <definedName name="comparison">#REF!</definedName>
    <definedName name="CompCategory" localSheetId="12">#REF!</definedName>
    <definedName name="CompCategory" localSheetId="9">#REF!</definedName>
    <definedName name="CompCategory" localSheetId="8">#REF!</definedName>
    <definedName name="CompCategory" localSheetId="2">#REF!</definedName>
    <definedName name="CompCategory" localSheetId="1">#REF!</definedName>
    <definedName name="CompCategory">#REF!</definedName>
    <definedName name="Complexity" localSheetId="14">#REF!</definedName>
    <definedName name="Complexity" localSheetId="12">#REF!</definedName>
    <definedName name="Complexity" localSheetId="9">#REF!</definedName>
    <definedName name="Complexity" localSheetId="8">#REF!</definedName>
    <definedName name="Complexity" localSheetId="2">#REF!</definedName>
    <definedName name="Complexity" localSheetId="1">#REF!</definedName>
    <definedName name="Complexity">#REF!</definedName>
    <definedName name="ComplianceTotal_Units" localSheetId="14">#REF!</definedName>
    <definedName name="ComplianceTotal_Units" localSheetId="12">#REF!</definedName>
    <definedName name="ComplianceTotal_Units" localSheetId="9">#REF!</definedName>
    <definedName name="ComplianceTotal_Units" localSheetId="8">#REF!</definedName>
    <definedName name="ComplianceTotal_Units" localSheetId="2">#REF!</definedName>
    <definedName name="ComplianceTotal_Units" localSheetId="1">#REF!</definedName>
    <definedName name="ComplianceTotal_Units">#REF!</definedName>
    <definedName name="COMPONENT" localSheetId="14">#REF!</definedName>
    <definedName name="COMPONENT" localSheetId="12">#REF!</definedName>
    <definedName name="COMPONENT" localSheetId="9">#REF!</definedName>
    <definedName name="COMPONENT" localSheetId="8">#REF!</definedName>
    <definedName name="COMPONENT" localSheetId="2">#REF!</definedName>
    <definedName name="COMPONENT" localSheetId="1">#REF!</definedName>
    <definedName name="COMPONENT">#REF!</definedName>
    <definedName name="ComponentClass" localSheetId="14">#REF!</definedName>
    <definedName name="ComponentClass" localSheetId="12">#REF!</definedName>
    <definedName name="ComponentClass" localSheetId="9">#REF!</definedName>
    <definedName name="ComponentClass" localSheetId="8">#REF!</definedName>
    <definedName name="ComponentClass" localSheetId="2">#REF!</definedName>
    <definedName name="ComponentClass" localSheetId="1">#REF!</definedName>
    <definedName name="ComponentClass">#REF!</definedName>
    <definedName name="Components" localSheetId="12">#REF!</definedName>
    <definedName name="Components" localSheetId="9">#REF!</definedName>
    <definedName name="Components" localSheetId="8">#REF!</definedName>
    <definedName name="Components" localSheetId="2">#REF!</definedName>
    <definedName name="Components" localSheetId="1">#REF!</definedName>
    <definedName name="Components">#REF!</definedName>
    <definedName name="ComponentType" localSheetId="14">#REF!</definedName>
    <definedName name="ComponentType" localSheetId="12">#REF!</definedName>
    <definedName name="ComponentType" localSheetId="9">#REF!</definedName>
    <definedName name="ComponentType" localSheetId="8">#REF!</definedName>
    <definedName name="ComponentType" localSheetId="2">#REF!</definedName>
    <definedName name="ComponentType" localSheetId="1">#REF!</definedName>
    <definedName name="ComponentType">#REF!</definedName>
    <definedName name="CompType" localSheetId="12">#REF!</definedName>
    <definedName name="CompType" localSheetId="9">#REF!</definedName>
    <definedName name="CompType" localSheetId="8">#REF!</definedName>
    <definedName name="CompType" localSheetId="2">#REF!</definedName>
    <definedName name="CompType" localSheetId="1">#REF!</definedName>
    <definedName name="CompType">#REF!</definedName>
    <definedName name="CompUSA" localSheetId="14">#REF!</definedName>
    <definedName name="CompUSA" localSheetId="12">#REF!</definedName>
    <definedName name="CompUSA" localSheetId="9">#REF!</definedName>
    <definedName name="CompUSA" localSheetId="8">#REF!</definedName>
    <definedName name="CompUSA" localSheetId="2">#REF!</definedName>
    <definedName name="CompUSA" localSheetId="1">#REF!</definedName>
    <definedName name="CompUSA">#REF!</definedName>
    <definedName name="Computer" localSheetId="14">#REF!</definedName>
    <definedName name="Computer" localSheetId="12">#REF!</definedName>
    <definedName name="Computer" localSheetId="9">#REF!</definedName>
    <definedName name="Computer" localSheetId="8">#REF!</definedName>
    <definedName name="Computer" localSheetId="2">#REF!</definedName>
    <definedName name="Computer" localSheetId="1">#REF!</definedName>
    <definedName name="Computer">#REF!</definedName>
    <definedName name="Config_Cell_S2" localSheetId="14">#REF!</definedName>
    <definedName name="Config_Cell_S2" localSheetId="12">#REF!</definedName>
    <definedName name="Config_Cell_S2" localSheetId="9">#REF!</definedName>
    <definedName name="Config_Cell_S2" localSheetId="8">#REF!</definedName>
    <definedName name="Config_Cell_S2" localSheetId="2">#REF!</definedName>
    <definedName name="Config_Cell_S2" localSheetId="1">#REF!</definedName>
    <definedName name="Config_Cell_S2">#REF!</definedName>
    <definedName name="Config_Cell2" localSheetId="14">#REF!</definedName>
    <definedName name="Config_Cell2" localSheetId="12">#REF!</definedName>
    <definedName name="Config_Cell2" localSheetId="9">#REF!</definedName>
    <definedName name="Config_Cell2" localSheetId="8">#REF!</definedName>
    <definedName name="Config_Cell2" localSheetId="2">#REF!</definedName>
    <definedName name="Config_Cell2" localSheetId="1">#REF!</definedName>
    <definedName name="Config_Cell2">#REF!</definedName>
    <definedName name="ConnMating_Units" localSheetId="14">#REF!</definedName>
    <definedName name="ConnMating_Units" localSheetId="12">#REF!</definedName>
    <definedName name="ConnMating_Units" localSheetId="9">#REF!</definedName>
    <definedName name="ConnMating_Units" localSheetId="8">#REF!</definedName>
    <definedName name="ConnMating_Units" localSheetId="2">#REF!</definedName>
    <definedName name="ConnMating_Units" localSheetId="1">#REF!</definedName>
    <definedName name="ConnMating_Units">#REF!</definedName>
    <definedName name="consactbud" localSheetId="14">#REF!</definedName>
    <definedName name="consactbud" localSheetId="12">#REF!</definedName>
    <definedName name="consactbud" localSheetId="9">#REF!</definedName>
    <definedName name="consactbud" localSheetId="8">#REF!</definedName>
    <definedName name="consactbud" localSheetId="2">#REF!</definedName>
    <definedName name="consactbud" localSheetId="1">#REF!</definedName>
    <definedName name="consactbud">#REF!</definedName>
    <definedName name="consce" localSheetId="14">#REF!</definedName>
    <definedName name="consce" localSheetId="12">#REF!</definedName>
    <definedName name="consce" localSheetId="9">#REF!</definedName>
    <definedName name="consce" localSheetId="8">#REF!</definedName>
    <definedName name="consce" localSheetId="2">#REF!</definedName>
    <definedName name="consce" localSheetId="1">#REF!</definedName>
    <definedName name="consce">#REF!</definedName>
    <definedName name="consce2" localSheetId="14">#REF!</definedName>
    <definedName name="consce2" localSheetId="12">#REF!</definedName>
    <definedName name="consce2" localSheetId="9">#REF!</definedName>
    <definedName name="consce2" localSheetId="8">#REF!</definedName>
    <definedName name="consce2" localSheetId="2">#REF!</definedName>
    <definedName name="consce2" localSheetId="1">#REF!</definedName>
    <definedName name="consce2">#REF!</definedName>
    <definedName name="consDt" localSheetId="12">#REF!</definedName>
    <definedName name="consDt" localSheetId="9">#REF!</definedName>
    <definedName name="consDt" localSheetId="8">#REF!</definedName>
    <definedName name="consDt" localSheetId="2">#REF!</definedName>
    <definedName name="consDt" localSheetId="1">#REF!</definedName>
    <definedName name="consDt">#REF!</definedName>
    <definedName name="consol" localSheetId="14">#REF!</definedName>
    <definedName name="consol" localSheetId="12">#REF!</definedName>
    <definedName name="consol" localSheetId="9">#REF!</definedName>
    <definedName name="consol" localSheetId="8">#REF!</definedName>
    <definedName name="consol" localSheetId="2">#REF!</definedName>
    <definedName name="consol" localSheetId="1">#REF!</definedName>
    <definedName name="consol">#REF!</definedName>
    <definedName name="consol1" localSheetId="14">#REF!</definedName>
    <definedName name="consol1" localSheetId="12">#REF!</definedName>
    <definedName name="consol1" localSheetId="9">#REF!</definedName>
    <definedName name="consol1" localSheetId="8">#REF!</definedName>
    <definedName name="consol1" localSheetId="2">#REF!</definedName>
    <definedName name="consol1" localSheetId="1">#REF!</definedName>
    <definedName name="consol1">#REF!</definedName>
    <definedName name="consolactbud" localSheetId="14">#REF!</definedName>
    <definedName name="consolactbud" localSheetId="12">#REF!</definedName>
    <definedName name="consolactbud" localSheetId="9">#REF!</definedName>
    <definedName name="consolactbud" localSheetId="8">#REF!</definedName>
    <definedName name="consolactbud" localSheetId="2">#REF!</definedName>
    <definedName name="consolactbud" localSheetId="1">#REF!</definedName>
    <definedName name="consolactbud">#REF!</definedName>
    <definedName name="ConsoleBBShift" localSheetId="12">#REF!</definedName>
    <definedName name="ConsoleBBShift" localSheetId="9">#REF!</definedName>
    <definedName name="ConsoleBBShift" localSheetId="8">#REF!</definedName>
    <definedName name="ConsoleBBShift" localSheetId="2">#REF!</definedName>
    <definedName name="ConsoleBBShift" localSheetId="1">#REF!</definedName>
    <definedName name="ConsoleBBShift">#REF!</definedName>
    <definedName name="ConsoleFCST" localSheetId="12">#REF!</definedName>
    <definedName name="ConsoleFCST" localSheetId="9">#REF!</definedName>
    <definedName name="ConsoleFCST" localSheetId="8">#REF!</definedName>
    <definedName name="ConsoleFCST" localSheetId="2">#REF!</definedName>
    <definedName name="ConsoleFCST" localSheetId="1">#REF!</definedName>
    <definedName name="ConsoleFCST">#REF!</definedName>
    <definedName name="ConsolePCBAShift" localSheetId="12">#REF!</definedName>
    <definedName name="ConsolePCBAShift" localSheetId="9">#REF!</definedName>
    <definedName name="ConsolePCBAShift" localSheetId="8">#REF!</definedName>
    <definedName name="ConsolePCBAShift" localSheetId="2">#REF!</definedName>
    <definedName name="ConsolePCBAShift" localSheetId="1">#REF!</definedName>
    <definedName name="ConsolePCBAShift">#REF!</definedName>
    <definedName name="consolflx" localSheetId="12">#REF!</definedName>
    <definedName name="consolflx" localSheetId="9">#REF!</definedName>
    <definedName name="consolflx" localSheetId="8">#REF!</definedName>
    <definedName name="consolflx" localSheetId="2">#REF!</definedName>
    <definedName name="consolflx" localSheetId="1">#REF!</definedName>
    <definedName name="consolflx">#REF!</definedName>
    <definedName name="consolidated" localSheetId="14">#REF!</definedName>
    <definedName name="consolidated" localSheetId="12">#REF!</definedName>
    <definedName name="consolidated" localSheetId="9">#REF!</definedName>
    <definedName name="consolidated" localSheetId="8">#REF!</definedName>
    <definedName name="consolidated" localSheetId="2">#REF!</definedName>
    <definedName name="consolidated" localSheetId="1">#REF!</definedName>
    <definedName name="consolidated">#REF!</definedName>
    <definedName name="consOth" localSheetId="12">#REF!</definedName>
    <definedName name="consOth" localSheetId="9">#REF!</definedName>
    <definedName name="consOth" localSheetId="8">#REF!</definedName>
    <definedName name="consOth" localSheetId="2">#REF!</definedName>
    <definedName name="consOth" localSheetId="1">#REF!</definedName>
    <definedName name="consOth">#REF!</definedName>
    <definedName name="consp2" localSheetId="14">#REF!</definedName>
    <definedName name="consp2" localSheetId="12">#REF!</definedName>
    <definedName name="consp2" localSheetId="9">#REF!</definedName>
    <definedName name="consp2" localSheetId="8">#REF!</definedName>
    <definedName name="consp2" localSheetId="2">#REF!</definedName>
    <definedName name="consp2" localSheetId="1">#REF!</definedName>
    <definedName name="consp2">#REF!</definedName>
    <definedName name="consperiod" localSheetId="14">#REF!</definedName>
    <definedName name="consperiod" localSheetId="12">#REF!</definedName>
    <definedName name="consperiod" localSheetId="9">#REF!</definedName>
    <definedName name="consperiod" localSheetId="8">#REF!</definedName>
    <definedName name="consperiod" localSheetId="2">#REF!</definedName>
    <definedName name="consperiod" localSheetId="1">#REF!</definedName>
    <definedName name="consperiod">#REF!</definedName>
    <definedName name="consPt" localSheetId="12">#REF!</definedName>
    <definedName name="consPt" localSheetId="9">#REF!</definedName>
    <definedName name="consPt" localSheetId="8">#REF!</definedName>
    <definedName name="consPt" localSheetId="2">#REF!</definedName>
    <definedName name="consPt" localSheetId="1">#REF!</definedName>
    <definedName name="consPt">#REF!</definedName>
    <definedName name="conssp" localSheetId="14">#REF!</definedName>
    <definedName name="conssp" localSheetId="12">#REF!</definedName>
    <definedName name="conssp" localSheetId="9">#REF!</definedName>
    <definedName name="conssp" localSheetId="8">#REF!</definedName>
    <definedName name="conssp" localSheetId="2">#REF!</definedName>
    <definedName name="conssp" localSheetId="1">#REF!</definedName>
    <definedName name="conssp">#REF!</definedName>
    <definedName name="ConstAnalysis_Units" localSheetId="14">#REF!</definedName>
    <definedName name="ConstAnalysis_Units" localSheetId="12">#REF!</definedName>
    <definedName name="ConstAnalysis_Units" localSheetId="9">#REF!</definedName>
    <definedName name="ConstAnalysis_Units" localSheetId="8">#REF!</definedName>
    <definedName name="ConstAnalysis_Units" localSheetId="2">#REF!</definedName>
    <definedName name="ConstAnalysis_Units" localSheetId="1">#REF!</definedName>
    <definedName name="ConstAnalysis_Units">#REF!</definedName>
    <definedName name="CONSTANTS" localSheetId="14">#REF!</definedName>
    <definedName name="CONSTANTS" localSheetId="12">#REF!</definedName>
    <definedName name="CONSTANTS" localSheetId="9">#REF!</definedName>
    <definedName name="CONSTANTS" localSheetId="8">#REF!</definedName>
    <definedName name="CONSTANTS" localSheetId="2">#REF!</definedName>
    <definedName name="CONSTANTS" localSheetId="1">#REF!</definedName>
    <definedName name="CONSTANTS">#REF!</definedName>
    <definedName name="consumer" localSheetId="12">#REF!</definedName>
    <definedName name="consumer" localSheetId="9">#REF!</definedName>
    <definedName name="consumer" localSheetId="8">#REF!</definedName>
    <definedName name="consumer" localSheetId="2">#REF!</definedName>
    <definedName name="consumer" localSheetId="1">#REF!</definedName>
    <definedName name="consumer">#REF!</definedName>
    <definedName name="Contacts" localSheetId="14">#REF!</definedName>
    <definedName name="Contacts" localSheetId="12">#REF!</definedName>
    <definedName name="Contacts" localSheetId="9">#REF!</definedName>
    <definedName name="Contacts" localSheetId="8">#REF!</definedName>
    <definedName name="Contacts" localSheetId="2">#REF!</definedName>
    <definedName name="Contacts" localSheetId="1">#REF!</definedName>
    <definedName name="Contacts">#REF!</definedName>
    <definedName name="contents" localSheetId="14">#REF!</definedName>
    <definedName name="contents" localSheetId="12">#REF!</definedName>
    <definedName name="contents" localSheetId="9">#REF!</definedName>
    <definedName name="contents" localSheetId="8">#REF!</definedName>
    <definedName name="contents" localSheetId="2">#REF!</definedName>
    <definedName name="contents" localSheetId="1">#REF!</definedName>
    <definedName name="contents">#REF!</definedName>
    <definedName name="control" localSheetId="14">#REF!</definedName>
    <definedName name="control" localSheetId="12">#REF!</definedName>
    <definedName name="control" localSheetId="9">#REF!</definedName>
    <definedName name="control" localSheetId="8">#REF!</definedName>
    <definedName name="control" localSheetId="2">#REF!</definedName>
    <definedName name="control" localSheetId="1">#REF!</definedName>
    <definedName name="control">#REF!</definedName>
    <definedName name="COO" localSheetId="12">#REF!</definedName>
    <definedName name="COO" localSheetId="9">#REF!</definedName>
    <definedName name="COO" localSheetId="8">#REF!</definedName>
    <definedName name="COO" localSheetId="2">#REF!</definedName>
    <definedName name="COO" localSheetId="1">#REF!</definedName>
    <definedName name="COO">#REF!</definedName>
    <definedName name="copie" localSheetId="14">#REF!</definedName>
    <definedName name="copie" localSheetId="12">#REF!</definedName>
    <definedName name="copie" localSheetId="9">#REF!</definedName>
    <definedName name="copie" localSheetId="8">#REF!</definedName>
    <definedName name="copie" localSheetId="2">#REF!</definedName>
    <definedName name="copie" localSheetId="1">#REF!</definedName>
    <definedName name="copie">#REF!</definedName>
    <definedName name="COPY_IC_TABLE" localSheetId="14">#REF!</definedName>
    <definedName name="COPY_IC_TABLE" localSheetId="12">#REF!</definedName>
    <definedName name="COPY_IC_TABLE" localSheetId="9">#REF!</definedName>
    <definedName name="COPY_IC_TABLE" localSheetId="8">#REF!</definedName>
    <definedName name="COPY_IC_TABLE" localSheetId="2">#REF!</definedName>
    <definedName name="COPY_IC_TABLE" localSheetId="1">#REF!</definedName>
    <definedName name="COPY_IC_TABLE">#REF!</definedName>
    <definedName name="COPYIC" localSheetId="14">#REF!</definedName>
    <definedName name="COPYIC" localSheetId="12">#REF!</definedName>
    <definedName name="COPYIC" localSheetId="9">#REF!</definedName>
    <definedName name="COPYIC" localSheetId="8">#REF!</definedName>
    <definedName name="COPYIC" localSheetId="2">#REF!</definedName>
    <definedName name="COPYIC" localSheetId="1">#REF!</definedName>
    <definedName name="COPYIC">#REF!</definedName>
    <definedName name="Corp.Procurement" localSheetId="14">#REF!</definedName>
    <definedName name="Corp.Procurement" localSheetId="12">#REF!</definedName>
    <definedName name="Corp.Procurement" localSheetId="9">#REF!</definedName>
    <definedName name="Corp.Procurement" localSheetId="8">#REF!</definedName>
    <definedName name="Corp.Procurement" localSheetId="2">#REF!</definedName>
    <definedName name="Corp.Procurement" localSheetId="1">#REF!</definedName>
    <definedName name="Corp.Procurement">#REF!</definedName>
    <definedName name="cost" localSheetId="14">#REF!</definedName>
    <definedName name="cost" localSheetId="12">#REF!</definedName>
    <definedName name="cost" localSheetId="9">#REF!</definedName>
    <definedName name="cost" localSheetId="8">#REF!</definedName>
    <definedName name="cost" localSheetId="2">#REF!</definedName>
    <definedName name="cost" localSheetId="1">#REF!</definedName>
    <definedName name="cost">#REF!</definedName>
    <definedName name="cost.com" localSheetId="12">#REF!</definedName>
    <definedName name="cost.com" localSheetId="9">#REF!</definedName>
    <definedName name="cost.com" localSheetId="8">#REF!</definedName>
    <definedName name="cost.com" localSheetId="2">#REF!</definedName>
    <definedName name="cost.com" localSheetId="1">#REF!</definedName>
    <definedName name="cost.com">#REF!</definedName>
    <definedName name="cost.metric.rat" localSheetId="12">#REF!</definedName>
    <definedName name="cost.metric.rat" localSheetId="9">#REF!</definedName>
    <definedName name="cost.metric.rat" localSheetId="8">#REF!</definedName>
    <definedName name="cost.metric.rat" localSheetId="2">#REF!</definedName>
    <definedName name="cost.metric.rat" localSheetId="1">#REF!</definedName>
    <definedName name="cost.metric.rat">#REF!</definedName>
    <definedName name="cost.metric.wt" localSheetId="12">#REF!</definedName>
    <definedName name="cost.metric.wt" localSheetId="9">#REF!</definedName>
    <definedName name="cost.metric.wt" localSheetId="8">#REF!</definedName>
    <definedName name="cost.metric.wt" localSheetId="2">#REF!</definedName>
    <definedName name="cost.metric.wt" localSheetId="1">#REF!</definedName>
    <definedName name="cost.metric.wt">#REF!</definedName>
    <definedName name="cost.rank" localSheetId="12">#REF!</definedName>
    <definedName name="cost.rank" localSheetId="9">#REF!</definedName>
    <definedName name="cost.rank" localSheetId="8">#REF!</definedName>
    <definedName name="cost.rank" localSheetId="2">#REF!</definedName>
    <definedName name="cost.rank" localSheetId="1">#REF!</definedName>
    <definedName name="cost.rank">#REF!</definedName>
    <definedName name="cost_Bom" localSheetId="14">#REF!</definedName>
    <definedName name="cost_Bom" localSheetId="12">#REF!</definedName>
    <definedName name="cost_Bom" localSheetId="9">#REF!</definedName>
    <definedName name="cost_Bom" localSheetId="8">#REF!</definedName>
    <definedName name="cost_Bom" localSheetId="2">#REF!</definedName>
    <definedName name="cost_Bom" localSheetId="1">#REF!</definedName>
    <definedName name="cost_Bom">#REF!</definedName>
    <definedName name="Cost_Data" localSheetId="14">#REF!</definedName>
    <definedName name="Cost_Data" localSheetId="12">#REF!</definedName>
    <definedName name="Cost_Data" localSheetId="9">#REF!</definedName>
    <definedName name="Cost_Data" localSheetId="8">#REF!</definedName>
    <definedName name="Cost_Data" localSheetId="2">#REF!</definedName>
    <definedName name="Cost_Data" localSheetId="1">#REF!</definedName>
    <definedName name="Cost_Data">#REF!</definedName>
    <definedName name="Cost_Element_List_Actual" localSheetId="14">#REF!</definedName>
    <definedName name="Cost_Element_List_Actual" localSheetId="12">#REF!</definedName>
    <definedName name="Cost_Element_List_Actual" localSheetId="9">#REF!</definedName>
    <definedName name="Cost_Element_List_Actual" localSheetId="8">#REF!</definedName>
    <definedName name="Cost_Element_List_Actual" localSheetId="2">#REF!</definedName>
    <definedName name="Cost_Element_List_Actual" localSheetId="1">#REF!</definedName>
    <definedName name="Cost_Element_List_Actual">#REF!</definedName>
    <definedName name="Cost_Element_List_Budget" localSheetId="14">#REF!</definedName>
    <definedName name="Cost_Element_List_Budget" localSheetId="12">#REF!</definedName>
    <definedName name="Cost_Element_List_Budget" localSheetId="9">#REF!</definedName>
    <definedName name="Cost_Element_List_Budget" localSheetId="8">#REF!</definedName>
    <definedName name="Cost_Element_List_Budget" localSheetId="2">#REF!</definedName>
    <definedName name="Cost_Element_List_Budget" localSheetId="1">#REF!</definedName>
    <definedName name="Cost_Element_List_Budget">#REF!</definedName>
    <definedName name="Cost_Element_List_Variance" localSheetId="14">#REF!</definedName>
    <definedName name="Cost_Element_List_Variance" localSheetId="12">#REF!</definedName>
    <definedName name="Cost_Element_List_Variance" localSheetId="9">#REF!</definedName>
    <definedName name="Cost_Element_List_Variance" localSheetId="8">#REF!</definedName>
    <definedName name="Cost_Element_List_Variance" localSheetId="2">#REF!</definedName>
    <definedName name="Cost_Element_List_Variance" localSheetId="1">#REF!</definedName>
    <definedName name="Cost_Element_List_Variance">#REF!</definedName>
    <definedName name="cost1230" localSheetId="14">#REF!</definedName>
    <definedName name="cost1230" localSheetId="12">#REF!</definedName>
    <definedName name="cost1230" localSheetId="9">#REF!</definedName>
    <definedName name="cost1230" localSheetId="8">#REF!</definedName>
    <definedName name="cost1230" localSheetId="2">#REF!</definedName>
    <definedName name="cost1230" localSheetId="1">#REF!</definedName>
    <definedName name="cost1230">#REF!</definedName>
    <definedName name="Cost2" localSheetId="14">#REF!</definedName>
    <definedName name="Cost2" localSheetId="12">#REF!</definedName>
    <definedName name="Cost2" localSheetId="9">#REF!</definedName>
    <definedName name="Cost2" localSheetId="8">#REF!</definedName>
    <definedName name="Cost2" localSheetId="2">#REF!</definedName>
    <definedName name="Cost2" localSheetId="1">#REF!</definedName>
    <definedName name="Cost2">#REF!</definedName>
    <definedName name="Costco" localSheetId="14">#REF!</definedName>
    <definedName name="Costco" localSheetId="12">#REF!</definedName>
    <definedName name="Costco" localSheetId="9">#REF!</definedName>
    <definedName name="Costco" localSheetId="8">#REF!</definedName>
    <definedName name="Costco" localSheetId="2">#REF!</definedName>
    <definedName name="Costco" localSheetId="1">#REF!</definedName>
    <definedName name="Costco">#REF!</definedName>
    <definedName name="CostDate" localSheetId="12">#REF!</definedName>
    <definedName name="CostDate" localSheetId="9">#REF!</definedName>
    <definedName name="CostDate" localSheetId="8">#REF!</definedName>
    <definedName name="CostDate" localSheetId="2">#REF!</definedName>
    <definedName name="CostDate" localSheetId="1">#REF!</definedName>
    <definedName name="CostDate">#REF!</definedName>
    <definedName name="Costed_BOM_cost" localSheetId="14">#REF!</definedName>
    <definedName name="Costed_BOM_cost" localSheetId="12">#REF!</definedName>
    <definedName name="Costed_BOM_cost" localSheetId="9">#REF!</definedName>
    <definedName name="Costed_BOM_cost" localSheetId="8">#REF!</definedName>
    <definedName name="Costed_BOM_cost" localSheetId="2">#REF!</definedName>
    <definedName name="Costed_BOM_cost" localSheetId="1">#REF!</definedName>
    <definedName name="Costed_BOM_cost">#REF!</definedName>
    <definedName name="CostElement" localSheetId="14">#REF!</definedName>
    <definedName name="CostElement" localSheetId="12">#REF!</definedName>
    <definedName name="CostElement" localSheetId="9">#REF!</definedName>
    <definedName name="CostElement" localSheetId="8">#REF!</definedName>
    <definedName name="CostElement" localSheetId="2">#REF!</definedName>
    <definedName name="CostElement" localSheetId="1">#REF!</definedName>
    <definedName name="CostElement">#REF!</definedName>
    <definedName name="CostItemType" localSheetId="12">#REF!</definedName>
    <definedName name="CostItemType" localSheetId="9">#REF!</definedName>
    <definedName name="CostItemType" localSheetId="8">#REF!</definedName>
    <definedName name="CostItemType" localSheetId="2">#REF!</definedName>
    <definedName name="CostItemType" localSheetId="1">#REF!</definedName>
    <definedName name="CostItemType">#REF!</definedName>
    <definedName name="CostPerHeadDenominator" localSheetId="14">#REF!</definedName>
    <definedName name="CostPerHeadDenominator" localSheetId="12">#REF!</definedName>
    <definedName name="CostPerHeadDenominator" localSheetId="9">#REF!</definedName>
    <definedName name="CostPerHeadDenominator" localSheetId="8">#REF!</definedName>
    <definedName name="CostPerHeadDenominator" localSheetId="2">#REF!</definedName>
    <definedName name="CostPerHeadDenominator" localSheetId="1">#REF!</definedName>
    <definedName name="CostPerHeadDenominator">#REF!</definedName>
    <definedName name="CostPerHeadMultiplier" localSheetId="14">#REF!</definedName>
    <definedName name="CostPerHeadMultiplier" localSheetId="12">#REF!</definedName>
    <definedName name="CostPerHeadMultiplier" localSheetId="9">#REF!</definedName>
    <definedName name="CostPerHeadMultiplier" localSheetId="8">#REF!</definedName>
    <definedName name="CostPerHeadMultiplier" localSheetId="2">#REF!</definedName>
    <definedName name="CostPerHeadMultiplier" localSheetId="1">#REF!</definedName>
    <definedName name="CostPerHeadMultiplier">#REF!</definedName>
    <definedName name="COUNT" localSheetId="14">#REF!</definedName>
    <definedName name="COUNT" localSheetId="12">#REF!</definedName>
    <definedName name="COUNT" localSheetId="9">#REF!</definedName>
    <definedName name="COUNT" localSheetId="8">#REF!</definedName>
    <definedName name="COUNT" localSheetId="2">#REF!</definedName>
    <definedName name="COUNT" localSheetId="1">#REF!</definedName>
    <definedName name="COUNT">#REF!</definedName>
    <definedName name="Cover" localSheetId="14">#REF!</definedName>
    <definedName name="Cover" localSheetId="12">#REF!</definedName>
    <definedName name="Cover" localSheetId="9">#REF!</definedName>
    <definedName name="Cover" localSheetId="8">#REF!</definedName>
    <definedName name="Cover" localSheetId="2">#REF!</definedName>
    <definedName name="Cover" localSheetId="1">#REF!</definedName>
    <definedName name="Cover">#REF!</definedName>
    <definedName name="Cover_Wrap_Cost" localSheetId="14">#REF!</definedName>
    <definedName name="Cover_Wrap_Cost" localSheetId="12">#REF!</definedName>
    <definedName name="Cover_Wrap_Cost" localSheetId="9">#REF!</definedName>
    <definedName name="Cover_Wrap_Cost" localSheetId="8">#REF!</definedName>
    <definedName name="Cover_Wrap_Cost" localSheetId="2">#REF!</definedName>
    <definedName name="Cover_Wrap_Cost" localSheetId="1">#REF!</definedName>
    <definedName name="Cover_Wrap_Cost">#REF!</definedName>
    <definedName name="CPpivotdata" localSheetId="14">#REF!</definedName>
    <definedName name="CPpivotdata" localSheetId="12">#REF!</definedName>
    <definedName name="CPpivotdata" localSheetId="9">#REF!</definedName>
    <definedName name="CPpivotdata" localSheetId="8">#REF!</definedName>
    <definedName name="CPpivotdata" localSheetId="2">#REF!</definedName>
    <definedName name="CPpivotdata" localSheetId="1">#REF!</definedName>
    <definedName name="CPpivotdata">#REF!</definedName>
    <definedName name="CPU" localSheetId="14">#REF!</definedName>
    <definedName name="CPU" localSheetId="12">#REF!</definedName>
    <definedName name="CPU" localSheetId="9">#REF!</definedName>
    <definedName name="CPU" localSheetId="8">#REF!</definedName>
    <definedName name="CPU" localSheetId="2">#REF!</definedName>
    <definedName name="CPU" localSheetId="1">#REF!</definedName>
    <definedName name="CPU">#REF!</definedName>
    <definedName name="CRAte" localSheetId="14">#REF!</definedName>
    <definedName name="CRAte" localSheetId="12">#REF!</definedName>
    <definedName name="CRAte" localSheetId="9">#REF!</definedName>
    <definedName name="CRAte" localSheetId="8">#REF!</definedName>
    <definedName name="CRAte" localSheetId="2">#REF!</definedName>
    <definedName name="CRAte" localSheetId="1">#REF!</definedName>
    <definedName name="CRAte">#REF!</definedName>
    <definedName name="_xlnm.Criteria" localSheetId="14">#REF!</definedName>
    <definedName name="_xlnm.Criteria" localSheetId="12">#REF!</definedName>
    <definedName name="_xlnm.Criteria" localSheetId="9">#REF!</definedName>
    <definedName name="_xlnm.Criteria" localSheetId="8">#REF!</definedName>
    <definedName name="_xlnm.Criteria" localSheetId="2">#REF!</definedName>
    <definedName name="_xlnm.Criteria" localSheetId="1">#REF!</definedName>
    <definedName name="_xlnm.Criteria">#REF!</definedName>
    <definedName name="cs" localSheetId="14">#REF!</definedName>
    <definedName name="cs" localSheetId="12">#REF!</definedName>
    <definedName name="cs" localSheetId="9">#REF!</definedName>
    <definedName name="cs" localSheetId="8">#REF!</definedName>
    <definedName name="cs" localSheetId="2">#REF!</definedName>
    <definedName name="cs" localSheetId="1">#REF!</definedName>
    <definedName name="cs">#REF!</definedName>
    <definedName name="CS_Burden_total" localSheetId="14">#REF!</definedName>
    <definedName name="CS_Burden_total" localSheetId="12">#REF!</definedName>
    <definedName name="CS_Burden_total" localSheetId="9">#REF!</definedName>
    <definedName name="CS_Burden_total" localSheetId="8">#REF!</definedName>
    <definedName name="CS_Burden_total" localSheetId="2">#REF!</definedName>
    <definedName name="CS_Burden_total" localSheetId="1">#REF!</definedName>
    <definedName name="CS_Burden_total">#REF!</definedName>
    <definedName name="CS_Labor_total" localSheetId="14">#REF!</definedName>
    <definedName name="CS_Labor_total" localSheetId="12">#REF!</definedName>
    <definedName name="CS_Labor_total" localSheetId="9">#REF!</definedName>
    <definedName name="CS_Labor_total" localSheetId="8">#REF!</definedName>
    <definedName name="CS_Labor_total" localSheetId="2">#REF!</definedName>
    <definedName name="CS_Labor_total" localSheetId="1">#REF!</definedName>
    <definedName name="CS_Labor_total">#REF!</definedName>
    <definedName name="CS_MRO_total" localSheetId="14">#REF!</definedName>
    <definedName name="CS_MRO_total" localSheetId="12">#REF!</definedName>
    <definedName name="CS_MRO_total" localSheetId="9">#REF!</definedName>
    <definedName name="CS_MRO_total" localSheetId="8">#REF!</definedName>
    <definedName name="CS_MRO_total" localSheetId="2">#REF!</definedName>
    <definedName name="CS_MRO_total" localSheetId="1">#REF!</definedName>
    <definedName name="CS_MRO_total">#REF!</definedName>
    <definedName name="CS_RDE_total" localSheetId="14">#REF!</definedName>
    <definedName name="CS_RDE_total" localSheetId="12">#REF!</definedName>
    <definedName name="CS_RDE_total" localSheetId="9">#REF!</definedName>
    <definedName name="CS_RDE_total" localSheetId="8">#REF!</definedName>
    <definedName name="CS_RDE_total" localSheetId="2">#REF!</definedName>
    <definedName name="CS_RDE_total" localSheetId="1">#REF!</definedName>
    <definedName name="CS_RDE_total">#REF!</definedName>
    <definedName name="CS_scrap_total" localSheetId="14">#REF!</definedName>
    <definedName name="CS_scrap_total" localSheetId="12">#REF!</definedName>
    <definedName name="CS_scrap_total" localSheetId="9">#REF!</definedName>
    <definedName name="CS_scrap_total" localSheetId="8">#REF!</definedName>
    <definedName name="CS_scrap_total" localSheetId="2">#REF!</definedName>
    <definedName name="CS_scrap_total" localSheetId="1">#REF!</definedName>
    <definedName name="CS_scrap_total">#REF!</definedName>
    <definedName name="CS_SCSI_BP" localSheetId="14">#REF!</definedName>
    <definedName name="CS_SCSI_BP" localSheetId="12">#REF!</definedName>
    <definedName name="CS_SCSI_BP" localSheetId="9">#REF!</definedName>
    <definedName name="CS_SCSI_BP" localSheetId="8">#REF!</definedName>
    <definedName name="CS_SCSI_BP" localSheetId="2">#REF!</definedName>
    <definedName name="CS_SCSI_BP" localSheetId="1">#REF!</definedName>
    <definedName name="CS_SCSI_BP">#REF!</definedName>
    <definedName name="CS_SCSI_BP_cost" localSheetId="14">#REF!</definedName>
    <definedName name="CS_SCSI_BP_cost" localSheetId="12">#REF!</definedName>
    <definedName name="CS_SCSI_BP_cost" localSheetId="9">#REF!</definedName>
    <definedName name="CS_SCSI_BP_cost" localSheetId="8">#REF!</definedName>
    <definedName name="CS_SCSI_BP_cost" localSheetId="2">#REF!</definedName>
    <definedName name="CS_SCSI_BP_cost" localSheetId="1">#REF!</definedName>
    <definedName name="CS_SCSI_BP_cost">#REF!</definedName>
    <definedName name="CS_SCSI_ME" localSheetId="14">#REF!</definedName>
    <definedName name="CS_SCSI_ME" localSheetId="12">#REF!</definedName>
    <definedName name="CS_SCSI_ME" localSheetId="9">#REF!</definedName>
    <definedName name="CS_SCSI_ME" localSheetId="8">#REF!</definedName>
    <definedName name="CS_SCSI_ME" localSheetId="2">#REF!</definedName>
    <definedName name="CS_SCSI_ME" localSheetId="1">#REF!</definedName>
    <definedName name="CS_SCSI_ME">#REF!</definedName>
    <definedName name="CS_SCSI_ME_cost" localSheetId="14">#REF!</definedName>
    <definedName name="CS_SCSI_ME_cost" localSheetId="12">#REF!</definedName>
    <definedName name="CS_SCSI_ME_cost" localSheetId="9">#REF!</definedName>
    <definedName name="CS_SCSI_ME_cost" localSheetId="8">#REF!</definedName>
    <definedName name="CS_SCSI_ME_cost" localSheetId="2">#REF!</definedName>
    <definedName name="CS_SCSI_ME_cost" localSheetId="1">#REF!</definedName>
    <definedName name="CS_SCSI_ME_cost">#REF!</definedName>
    <definedName name="CS_sga_total" localSheetId="14">#REF!</definedName>
    <definedName name="CS_sga_total" localSheetId="12">#REF!</definedName>
    <definedName name="CS_sga_total" localSheetId="9">#REF!</definedName>
    <definedName name="CS_sga_total" localSheetId="8">#REF!</definedName>
    <definedName name="CS_sga_total" localSheetId="2">#REF!</definedName>
    <definedName name="CS_sga_total" localSheetId="1">#REF!</definedName>
    <definedName name="CS_sga_total">#REF!</definedName>
    <definedName name="CS_trans_total" localSheetId="14">#REF!</definedName>
    <definedName name="CS_trans_total" localSheetId="12">#REF!</definedName>
    <definedName name="CS_trans_total" localSheetId="9">#REF!</definedName>
    <definedName name="CS_trans_total" localSheetId="8">#REF!</definedName>
    <definedName name="CS_trans_total" localSheetId="2">#REF!</definedName>
    <definedName name="CS_trans_total" localSheetId="1">#REF!</definedName>
    <definedName name="CS_trans_total">#REF!</definedName>
    <definedName name="CS_Warranty_total" localSheetId="14">#REF!</definedName>
    <definedName name="CS_Warranty_total" localSheetId="12">#REF!</definedName>
    <definedName name="CS_Warranty_total" localSheetId="9">#REF!</definedName>
    <definedName name="CS_Warranty_total" localSheetId="8">#REF!</definedName>
    <definedName name="CS_Warranty_total" localSheetId="2">#REF!</definedName>
    <definedName name="CS_Warranty_total" localSheetId="1">#REF!</definedName>
    <definedName name="CS_Warranty_total">#REF!</definedName>
    <definedName name="CTYPE" localSheetId="14">#REF!</definedName>
    <definedName name="CTYPE" localSheetId="12">#REF!</definedName>
    <definedName name="CTYPE" localSheetId="9">#REF!</definedName>
    <definedName name="CTYPE" localSheetId="8">#REF!</definedName>
    <definedName name="CTYPE" localSheetId="2">#REF!</definedName>
    <definedName name="CTYPE" localSheetId="1">#REF!</definedName>
    <definedName name="CTYPE">#REF!</definedName>
    <definedName name="cur_wd" localSheetId="14">#REF!</definedName>
    <definedName name="cur_wd" localSheetId="12">#REF!</definedName>
    <definedName name="cur_wd" localSheetId="9">#REF!</definedName>
    <definedName name="cur_wd" localSheetId="8">#REF!</definedName>
    <definedName name="cur_wd" localSheetId="2">#REF!</definedName>
    <definedName name="cur_wd" localSheetId="1">#REF!</definedName>
    <definedName name="cur_wd">#REF!</definedName>
    <definedName name="curOLAPCubeFile" localSheetId="14">#REF!</definedName>
    <definedName name="curOLAPCubeFile" localSheetId="12">#REF!</definedName>
    <definedName name="curOLAPCubeFile" localSheetId="9">#REF!</definedName>
    <definedName name="curOLAPCubeFile" localSheetId="8">#REF!</definedName>
    <definedName name="curOLAPCubeFile" localSheetId="2">#REF!</definedName>
    <definedName name="curOLAPCubeFile" localSheetId="1">#REF!</definedName>
    <definedName name="curOLAPCubeFile">#REF!</definedName>
    <definedName name="curOLAPDatabase" localSheetId="14">#REF!</definedName>
    <definedName name="curOLAPDatabase" localSheetId="12">#REF!</definedName>
    <definedName name="curOLAPDatabase" localSheetId="9">#REF!</definedName>
    <definedName name="curOLAPDatabase" localSheetId="8">#REF!</definedName>
    <definedName name="curOLAPDatabase" localSheetId="2">#REF!</definedName>
    <definedName name="curOLAPDatabase" localSheetId="1">#REF!</definedName>
    <definedName name="curOLAPDatabase">#REF!</definedName>
    <definedName name="curOLAPServer" localSheetId="14">#REF!</definedName>
    <definedName name="curOLAPServer" localSheetId="12">#REF!</definedName>
    <definedName name="curOLAPServer" localSheetId="9">#REF!</definedName>
    <definedName name="curOLAPServer" localSheetId="8">#REF!</definedName>
    <definedName name="curOLAPServer" localSheetId="2">#REF!</definedName>
    <definedName name="curOLAPServer" localSheetId="1">#REF!</definedName>
    <definedName name="curOLAPServer">#REF!</definedName>
    <definedName name="curOLAPVirtualCube" localSheetId="14">#REF!</definedName>
    <definedName name="curOLAPVirtualCube" localSheetId="12">#REF!</definedName>
    <definedName name="curOLAPVirtualCube" localSheetId="9">#REF!</definedName>
    <definedName name="curOLAPVirtualCube" localSheetId="8">#REF!</definedName>
    <definedName name="curOLAPVirtualCube" localSheetId="2">#REF!</definedName>
    <definedName name="curOLAPVirtualCube" localSheetId="1">#REF!</definedName>
    <definedName name="curOLAPVirtualCube">#REF!</definedName>
    <definedName name="CurrCost" localSheetId="14">#REF!</definedName>
    <definedName name="CurrCost" localSheetId="12">#REF!</definedName>
    <definedName name="CurrCost" localSheetId="9">#REF!</definedName>
    <definedName name="CurrCost" localSheetId="8">#REF!</definedName>
    <definedName name="CurrCost" localSheetId="2">#REF!</definedName>
    <definedName name="CurrCost" localSheetId="1">#REF!</definedName>
    <definedName name="CurrCost">#REF!</definedName>
    <definedName name="Currency" localSheetId="12">#REF!</definedName>
    <definedName name="Currency" localSheetId="9">#REF!</definedName>
    <definedName name="Currency" localSheetId="8">#REF!</definedName>
    <definedName name="Currency" localSheetId="2">#REF!</definedName>
    <definedName name="Currency" localSheetId="1">#REF!</definedName>
    <definedName name="Currency">#REF!</definedName>
    <definedName name="Currency_Sel" localSheetId="12">#REF!</definedName>
    <definedName name="Currency_Sel" localSheetId="9">#REF!</definedName>
    <definedName name="Currency_Sel" localSheetId="8">#REF!</definedName>
    <definedName name="Currency_Sel" localSheetId="2">#REF!</definedName>
    <definedName name="Currency_Sel" localSheetId="1">#REF!</definedName>
    <definedName name="Currency_Sel">#REF!</definedName>
    <definedName name="CurrencyData" localSheetId="14">#REF!</definedName>
    <definedName name="CurrencyData" localSheetId="12">#REF!</definedName>
    <definedName name="CurrencyData" localSheetId="9">#REF!</definedName>
    <definedName name="CurrencyData" localSheetId="8">#REF!</definedName>
    <definedName name="CurrencyData" localSheetId="2">#REF!</definedName>
    <definedName name="CurrencyData" localSheetId="1">#REF!</definedName>
    <definedName name="CurrencyData">#REF!</definedName>
    <definedName name="currentchklistrev" localSheetId="12">#REF!</definedName>
    <definedName name="currentchklistrev" localSheetId="9">#REF!</definedName>
    <definedName name="currentchklistrev" localSheetId="8">#REF!</definedName>
    <definedName name="currentchklistrev" localSheetId="2">#REF!</definedName>
    <definedName name="currentchklistrev" localSheetId="1">#REF!</definedName>
    <definedName name="currentchklistrev">#REF!</definedName>
    <definedName name="CurrentMonthName">"Nov"</definedName>
    <definedName name="CurrentMonthNumberForTrendReport" localSheetId="14">MATCH(0,#REF!,0)-1</definedName>
    <definedName name="CurrentMonthNumberForTrendReport" localSheetId="12">MATCH(0,#REF!,0)-1</definedName>
    <definedName name="CurrentMonthNumberForTrendReport" localSheetId="9">MATCH(0,#REF!,0)-1</definedName>
    <definedName name="CurrentMonthNumberForTrendReport" localSheetId="8">MATCH(0,#REF!,0)-1</definedName>
    <definedName name="CurrentMonthNumberForTrendReport" localSheetId="2">MATCH(0,#REF!,0)-1</definedName>
    <definedName name="CurrentMonthNumberForTrendReport" localSheetId="1">MATCH(0,#REF!,0)-1</definedName>
    <definedName name="CurrentMonthNumberForTrendReport">MATCH(0,#REF!,0)-1</definedName>
    <definedName name="CurrentPeriod" localSheetId="14">#REF!</definedName>
    <definedName name="CurrentPeriod" localSheetId="12">#REF!</definedName>
    <definedName name="CurrentPeriod" localSheetId="9">#REF!</definedName>
    <definedName name="CurrentPeriod" localSheetId="8">#REF!</definedName>
    <definedName name="CurrentPeriod" localSheetId="2">#REF!</definedName>
    <definedName name="CurrentPeriod" localSheetId="1">#REF!</definedName>
    <definedName name="CurrentPeriod">#REF!</definedName>
    <definedName name="CurrentPeriodCalculated" localSheetId="14">#REF!</definedName>
    <definedName name="CurrentPeriodCalculated" localSheetId="12">#REF!</definedName>
    <definedName name="CurrentPeriodCalculated" localSheetId="9">#REF!</definedName>
    <definedName name="CurrentPeriodCalculated" localSheetId="8">#REF!</definedName>
    <definedName name="CurrentPeriodCalculated" localSheetId="2">#REF!</definedName>
    <definedName name="CurrentPeriodCalculated" localSheetId="1">#REF!</definedName>
    <definedName name="CurrentPeriodCalculated">#REF!</definedName>
    <definedName name="CurrentPeriodOverRide" localSheetId="14">#REF!</definedName>
    <definedName name="CurrentPeriodOverRide" localSheetId="12">#REF!</definedName>
    <definedName name="CurrentPeriodOverRide" localSheetId="9">#REF!</definedName>
    <definedName name="CurrentPeriodOverRide" localSheetId="8">#REF!</definedName>
    <definedName name="CurrentPeriodOverRide" localSheetId="2">#REF!</definedName>
    <definedName name="CurrentPeriodOverRide" localSheetId="1">#REF!</definedName>
    <definedName name="CurrentPeriodOverRide">#REF!</definedName>
    <definedName name="CUST" localSheetId="14">#REF!</definedName>
    <definedName name="CUST" localSheetId="12">#REF!</definedName>
    <definedName name="CUST" localSheetId="9">#REF!</definedName>
    <definedName name="CUST" localSheetId="8">#REF!</definedName>
    <definedName name="CUST" localSheetId="2">#REF!</definedName>
    <definedName name="CUST" localSheetId="1">#REF!</definedName>
    <definedName name="CUST">#REF!</definedName>
    <definedName name="Custom" localSheetId="14">#REF!</definedName>
    <definedName name="Custom" localSheetId="12">#REF!</definedName>
    <definedName name="Custom" localSheetId="9">#REF!</definedName>
    <definedName name="Custom" localSheetId="8">#REF!</definedName>
    <definedName name="Custom" localSheetId="2">#REF!</definedName>
    <definedName name="Custom" localSheetId="1">#REF!</definedName>
    <definedName name="Custom">#REF!</definedName>
    <definedName name="Customer_service" localSheetId="12">#REF!</definedName>
    <definedName name="Customer_service" localSheetId="9">#REF!</definedName>
    <definedName name="Customer_service" localSheetId="8">#REF!</definedName>
    <definedName name="Customer_service" localSheetId="2">#REF!</definedName>
    <definedName name="Customer_service" localSheetId="1">#REF!</definedName>
    <definedName name="Customer_service">#REF!</definedName>
    <definedName name="CustType" localSheetId="14">#REF!</definedName>
    <definedName name="CustType" localSheetId="12">#REF!</definedName>
    <definedName name="CustType" localSheetId="9">#REF!</definedName>
    <definedName name="CustType" localSheetId="8">#REF!</definedName>
    <definedName name="CustType" localSheetId="2">#REF!</definedName>
    <definedName name="CustType" localSheetId="1">#REF!</definedName>
    <definedName name="CustType">#REF!</definedName>
    <definedName name="cv" localSheetId="14">#REF!</definedName>
    <definedName name="cv" localSheetId="12">#REF!</definedName>
    <definedName name="cv" localSheetId="9">#REF!</definedName>
    <definedName name="cv" localSheetId="8">#REF!</definedName>
    <definedName name="cv" localSheetId="2">#REF!</definedName>
    <definedName name="cv" localSheetId="1">#REF!</definedName>
    <definedName name="cv">#REF!</definedName>
    <definedName name="cvbn" localSheetId="12">#REF!</definedName>
    <definedName name="cvbn" localSheetId="9">#REF!</definedName>
    <definedName name="cvbn" localSheetId="8">#REF!</definedName>
    <definedName name="cvbn" localSheetId="2">#REF!</definedName>
    <definedName name="cvbn" localSheetId="1">#REF!</definedName>
    <definedName name="cvbn">#REF!</definedName>
    <definedName name="cy" localSheetId="21" hidden="1">{"'Broadway ML#4'!$J$7:$N$490"}</definedName>
    <definedName name="cy" localSheetId="14" hidden="1">{"'Broadway ML#4'!$J$7:$N$490"}</definedName>
    <definedName name="cy" localSheetId="10" hidden="1">{"'Broadway ML#4'!$J$7:$N$490"}</definedName>
    <definedName name="cy" localSheetId="11" hidden="1">{"'Broadway ML#4'!$J$7:$N$490"}</definedName>
    <definedName name="cy" localSheetId="3" hidden="1">{"'Broadway ML#4'!$J$7:$N$490"}</definedName>
    <definedName name="cy" localSheetId="4" hidden="1">{"'Broadway ML#4'!$J$7:$N$490"}</definedName>
    <definedName name="cy" localSheetId="15" hidden="1">{"'Broadway ML#4'!$J$7:$N$490"}</definedName>
    <definedName name="cy" localSheetId="12" hidden="1">{"'Broadway ML#4'!$J$7:$N$490"}</definedName>
    <definedName name="cy" localSheetId="9" hidden="1">{"'Broadway ML#4'!$J$7:$N$490"}</definedName>
    <definedName name="cy" localSheetId="8" hidden="1">{"'Broadway ML#4'!$J$7:$N$490"}</definedName>
    <definedName name="cy" localSheetId="2" hidden="1">{"'Broadway ML#4'!$J$7:$N$490"}</definedName>
    <definedName name="cy" localSheetId="1" hidden="1">{"'Broadway ML#4'!$J$7:$N$490"}</definedName>
    <definedName name="cy" localSheetId="22" hidden="1">{"'Broadway ML#4'!$J$7:$N$490"}</definedName>
    <definedName name="cy" hidden="1">{"'Broadway ML#4'!$J$7:$N$490"}</definedName>
    <definedName name="cycle_time" localSheetId="14">#REF!</definedName>
    <definedName name="cycle_time" localSheetId="12">#REF!</definedName>
    <definedName name="cycle_time" localSheetId="9">#REF!</definedName>
    <definedName name="cycle_time" localSheetId="8">#REF!</definedName>
    <definedName name="cycle_time" localSheetId="2">#REF!</definedName>
    <definedName name="cycle_time" localSheetId="1">#REF!</definedName>
    <definedName name="cycle_time">#REF!</definedName>
    <definedName name="CYCLE1" localSheetId="14">#REF!</definedName>
    <definedName name="CYCLE1" localSheetId="12">#REF!</definedName>
    <definedName name="CYCLE1" localSheetId="9">#REF!</definedName>
    <definedName name="CYCLE1" localSheetId="8">#REF!</definedName>
    <definedName name="CYCLE1" localSheetId="2">#REF!</definedName>
    <definedName name="CYCLE1" localSheetId="1">#REF!</definedName>
    <definedName name="CYCLE1">#REF!</definedName>
    <definedName name="CYCLE2" localSheetId="14">#REF!</definedName>
    <definedName name="CYCLE2" localSheetId="12">#REF!</definedName>
    <definedName name="CYCLE2" localSheetId="9">#REF!</definedName>
    <definedName name="CYCLE2" localSheetId="8">#REF!</definedName>
    <definedName name="CYCLE2" localSheetId="2">#REF!</definedName>
    <definedName name="CYCLE2" localSheetId="1">#REF!</definedName>
    <definedName name="CYCLE2">#REF!</definedName>
    <definedName name="CYCLETIME" localSheetId="12">#REF!</definedName>
    <definedName name="CYCLETIME" localSheetId="9">#REF!</definedName>
    <definedName name="CYCLETIME" localSheetId="8">#REF!</definedName>
    <definedName name="CYCLETIME" localSheetId="2">#REF!</definedName>
    <definedName name="CYCLETIME" localSheetId="1">#REF!</definedName>
    <definedName name="CYCLETIME">#REF!</definedName>
    <definedName name="cycletime_secsAxial" localSheetId="12">#REF!</definedName>
    <definedName name="cycletime_secsAxial" localSheetId="9">#REF!</definedName>
    <definedName name="cycletime_secsAxial" localSheetId="8">#REF!</definedName>
    <definedName name="cycletime_secsAxial" localSheetId="2">#REF!</definedName>
    <definedName name="cycletime_secsAxial" localSheetId="1">#REF!</definedName>
    <definedName name="cycletime_secsAxial">#REF!</definedName>
    <definedName name="cycletime_secsDIP" localSheetId="12">#REF!</definedName>
    <definedName name="cycletime_secsDIP" localSheetId="9">#REF!</definedName>
    <definedName name="cycletime_secsDIP" localSheetId="8">#REF!</definedName>
    <definedName name="cycletime_secsDIP" localSheetId="2">#REF!</definedName>
    <definedName name="cycletime_secsDIP" localSheetId="1">#REF!</definedName>
    <definedName name="cycletime_secsDIP">#REF!</definedName>
    <definedName name="cycletime_secsRadial" localSheetId="12">#REF!</definedName>
    <definedName name="cycletime_secsRadial" localSheetId="9">#REF!</definedName>
    <definedName name="cycletime_secsRadial" localSheetId="8">#REF!</definedName>
    <definedName name="cycletime_secsRadial" localSheetId="2">#REF!</definedName>
    <definedName name="cycletime_secsRadial" localSheetId="1">#REF!</definedName>
    <definedName name="cycletime_secsRadial">#REF!</definedName>
    <definedName name="D" localSheetId="14">#REF!</definedName>
    <definedName name="D" localSheetId="12">#REF!</definedName>
    <definedName name="D" localSheetId="9">#REF!</definedName>
    <definedName name="D" localSheetId="8">#REF!</definedName>
    <definedName name="D" localSheetId="2">#REF!</definedName>
    <definedName name="D" localSheetId="1">#REF!</definedName>
    <definedName name="D">#REF!</definedName>
    <definedName name="d._Tiptop__庫存數量表Ⅰ_80__aimr407_P" localSheetId="14">#REF!</definedName>
    <definedName name="d._Tiptop__庫存數量表Ⅰ_80__aimr407_P" localSheetId="12">#REF!</definedName>
    <definedName name="d._Tiptop__庫存數量表Ⅰ_80__aimr407_P" localSheetId="9">#REF!</definedName>
    <definedName name="d._Tiptop__庫存數量表Ⅰ_80__aimr407_P" localSheetId="8">#REF!</definedName>
    <definedName name="d._Tiptop__庫存數量表Ⅰ_80__aimr407_P" localSheetId="2">#REF!</definedName>
    <definedName name="d._Tiptop__庫存數量表Ⅰ_80__aimr407_P" localSheetId="1">#REF!</definedName>
    <definedName name="d._Tiptop__庫存數量表Ⅰ_80__aimr407_P">#REF!</definedName>
    <definedName name="d.Tiptop__料件狀況查詢_aimq102_P" localSheetId="14">#REF!</definedName>
    <definedName name="d.Tiptop__料件狀況查詢_aimq102_P" localSheetId="12">#REF!</definedName>
    <definedName name="d.Tiptop__料件狀況查詢_aimq102_P" localSheetId="9">#REF!</definedName>
    <definedName name="d.Tiptop__料件狀況查詢_aimq102_P" localSheetId="8">#REF!</definedName>
    <definedName name="d.Tiptop__料件狀況查詢_aimq102_P" localSheetId="2">#REF!</definedName>
    <definedName name="d.Tiptop__料件狀況查詢_aimq102_P" localSheetId="1">#REF!</definedName>
    <definedName name="d.Tiptop__料件狀況查詢_aimq102_P">#REF!</definedName>
    <definedName name="D_DoneDate" localSheetId="14">#REF!</definedName>
    <definedName name="D_DoneDate" localSheetId="12">#REF!</definedName>
    <definedName name="D_DoneDate" localSheetId="9">#REF!</definedName>
    <definedName name="D_DoneDate" localSheetId="8">#REF!</definedName>
    <definedName name="D_DoneDate" localSheetId="2">#REF!</definedName>
    <definedName name="D_DoneDate" localSheetId="1">#REF!</definedName>
    <definedName name="D_DoneDate">#REF!</definedName>
    <definedName name="d2_AV" localSheetId="14">#REF!</definedName>
    <definedName name="d2_AV" localSheetId="12">#REF!</definedName>
    <definedName name="d2_AV" localSheetId="9">#REF!</definedName>
    <definedName name="d2_AV" localSheetId="8">#REF!</definedName>
    <definedName name="d2_AV" localSheetId="2">#REF!</definedName>
    <definedName name="d2_AV" localSheetId="1">#REF!</definedName>
    <definedName name="d2_AV">#REF!</definedName>
    <definedName name="d2_EV" localSheetId="14">#REF!</definedName>
    <definedName name="d2_EV" localSheetId="12">#REF!</definedName>
    <definedName name="d2_EV" localSheetId="9">#REF!</definedName>
    <definedName name="d2_EV" localSheetId="8">#REF!</definedName>
    <definedName name="d2_EV" localSheetId="2">#REF!</definedName>
    <definedName name="d2_EV" localSheetId="1">#REF!</definedName>
    <definedName name="d2_EV">#REF!</definedName>
    <definedName name="d2_PV" localSheetId="14">#REF!</definedName>
    <definedName name="d2_PV" localSheetId="12">#REF!</definedName>
    <definedName name="d2_PV" localSheetId="9">#REF!</definedName>
    <definedName name="d2_PV" localSheetId="8">#REF!</definedName>
    <definedName name="d2_PV" localSheetId="2">#REF!</definedName>
    <definedName name="d2_PV" localSheetId="1">#REF!</definedName>
    <definedName name="d2_PV">#REF!</definedName>
    <definedName name="d2A_EV" localSheetId="14">#REF!</definedName>
    <definedName name="d2A_EV" localSheetId="12">#REF!</definedName>
    <definedName name="d2A_EV" localSheetId="9">#REF!</definedName>
    <definedName name="d2A_EV" localSheetId="8">#REF!</definedName>
    <definedName name="d2A_EV" localSheetId="2">#REF!</definedName>
    <definedName name="d2A_EV" localSheetId="1">#REF!</definedName>
    <definedName name="d2A_EV">#REF!</definedName>
    <definedName name="Ｄ700データー" localSheetId="12">#REF!</definedName>
    <definedName name="Ｄ700データー" localSheetId="9">#REF!</definedName>
    <definedName name="Ｄ700データー" localSheetId="8">#REF!</definedName>
    <definedName name="Ｄ700データー" localSheetId="2">#REF!</definedName>
    <definedName name="Ｄ700データー" localSheetId="1">#REF!</definedName>
    <definedName name="Ｄ700データー">#REF!</definedName>
    <definedName name="da" localSheetId="12" hidden="1">#REF!</definedName>
    <definedName name="da" localSheetId="9" hidden="1">#REF!</definedName>
    <definedName name="da" localSheetId="8" hidden="1">#REF!</definedName>
    <definedName name="da" localSheetId="2" hidden="1">#REF!</definedName>
    <definedName name="da" localSheetId="1" hidden="1">#REF!</definedName>
    <definedName name="da" hidden="1">#REF!</definedName>
    <definedName name="DAB"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BAR"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BAR"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BAR"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BAR"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BAR"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BAR"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BAR"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BAR"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BBAR"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dad" localSheetId="14">#REF!</definedName>
    <definedName name="dad" localSheetId="12">#REF!</definedName>
    <definedName name="dad" localSheetId="9">#REF!</definedName>
    <definedName name="dad" localSheetId="8">#REF!</definedName>
    <definedName name="dad" localSheetId="2">#REF!</definedName>
    <definedName name="dad" localSheetId="1">#REF!</definedName>
    <definedName name="dad">#REF!</definedName>
    <definedName name="DADFSGA" localSheetId="21">BlankMacro1</definedName>
    <definedName name="DADFSGA" localSheetId="14">BlankMacro1</definedName>
    <definedName name="DADFSGA" localSheetId="12">BlankMacro1</definedName>
    <definedName name="DADFSGA" localSheetId="9">BlankMacro1</definedName>
    <definedName name="DADFSGA" localSheetId="8">BlankMacro1</definedName>
    <definedName name="DADFSGA" localSheetId="2">BlankMacro1</definedName>
    <definedName name="DADFSGA" localSheetId="1">BlankMacro1</definedName>
    <definedName name="DADFSGA">BlankMacro1</definedName>
    <definedName name="DaelyTrend" localSheetId="21">BlankMacro1</definedName>
    <definedName name="DaelyTrend" localSheetId="14">BlankMacro1</definedName>
    <definedName name="DaelyTrend" localSheetId="12">BlankMacro1</definedName>
    <definedName name="DaelyTrend" localSheetId="9">BlankMacro1</definedName>
    <definedName name="DaelyTrend" localSheetId="8">BlankMacro1</definedName>
    <definedName name="DaelyTrend" localSheetId="2">BlankMacro1</definedName>
    <definedName name="DaelyTrend" localSheetId="1">BlankMacro1</definedName>
    <definedName name="DaelyTrend">BlankMacro1</definedName>
    <definedName name="dagf" localSheetId="14">#REF!</definedName>
    <definedName name="dagf" localSheetId="12">#REF!</definedName>
    <definedName name="dagf" localSheetId="9">#REF!</definedName>
    <definedName name="dagf" localSheetId="8">#REF!</definedName>
    <definedName name="dagf" localSheetId="2">#REF!</definedName>
    <definedName name="dagf" localSheetId="1">#REF!</definedName>
    <definedName name="dagf">#REF!</definedName>
    <definedName name="DAICHI" localSheetId="14">#REF!</definedName>
    <definedName name="DAICHI" localSheetId="12">#REF!</definedName>
    <definedName name="DAICHI" localSheetId="9">#REF!</definedName>
    <definedName name="DAICHI" localSheetId="8">#REF!</definedName>
    <definedName name="DAICHI" localSheetId="2">#REF!</definedName>
    <definedName name="DAICHI" localSheetId="1">#REF!</definedName>
    <definedName name="DAICHI">#REF!</definedName>
    <definedName name="Daily_production" localSheetId="14">#REF!</definedName>
    <definedName name="Daily_production" localSheetId="12">#REF!</definedName>
    <definedName name="Daily_production" localSheetId="9">#REF!</definedName>
    <definedName name="Daily_production" localSheetId="8">#REF!</definedName>
    <definedName name="Daily_production" localSheetId="2">#REF!</definedName>
    <definedName name="Daily_production" localSheetId="1">#REF!</definedName>
    <definedName name="Daily_production">#REF!</definedName>
    <definedName name="DALI" localSheetId="12">#REF!</definedName>
    <definedName name="DALI" localSheetId="9">#REF!</definedName>
    <definedName name="DALI" localSheetId="8">#REF!</definedName>
    <definedName name="DALI" localSheetId="2">#REF!</definedName>
    <definedName name="DALI" localSheetId="1">#REF!</definedName>
    <definedName name="DALI">#REF!</definedName>
    <definedName name="dall" localSheetId="14">#REF!</definedName>
    <definedName name="dall" localSheetId="12">#REF!</definedName>
    <definedName name="dall" localSheetId="9">#REF!</definedName>
    <definedName name="dall" localSheetId="8">#REF!</definedName>
    <definedName name="dall" localSheetId="2">#REF!</definedName>
    <definedName name="dall" localSheetId="1">#REF!</definedName>
    <definedName name="dall">#REF!</definedName>
    <definedName name="dasdgasdf" localSheetId="21" hidden="1">{"Chart 1",#N/A,FALSE,"Run Rate";"Chart 2",#N/A,FALSE,"Run Rate (2)"}</definedName>
    <definedName name="dasdgasdf" localSheetId="14" hidden="1">{"Chart 1",#N/A,FALSE,"Run Rate";"Chart 2",#N/A,FALSE,"Run Rate (2)"}</definedName>
    <definedName name="dasdgasdf" localSheetId="10" hidden="1">{"Chart 1",#N/A,FALSE,"Run Rate";"Chart 2",#N/A,FALSE,"Run Rate (2)"}</definedName>
    <definedName name="dasdgasdf" localSheetId="11" hidden="1">{"Chart 1",#N/A,FALSE,"Run Rate";"Chart 2",#N/A,FALSE,"Run Rate (2)"}</definedName>
    <definedName name="dasdgasdf" localSheetId="3" hidden="1">{"Chart 1",#N/A,FALSE,"Run Rate";"Chart 2",#N/A,FALSE,"Run Rate (2)"}</definedName>
    <definedName name="dasdgasdf" localSheetId="4" hidden="1">{"Chart 1",#N/A,FALSE,"Run Rate";"Chart 2",#N/A,FALSE,"Run Rate (2)"}</definedName>
    <definedName name="dasdgasdf" localSheetId="15" hidden="1">{"Chart 1",#N/A,FALSE,"Run Rate";"Chart 2",#N/A,FALSE,"Run Rate (2)"}</definedName>
    <definedName name="dasdgasdf" localSheetId="12" hidden="1">{"Chart 1",#N/A,FALSE,"Run Rate";"Chart 2",#N/A,FALSE,"Run Rate (2)"}</definedName>
    <definedName name="dasdgasdf" localSheetId="9" hidden="1">{"Chart 1",#N/A,FALSE,"Run Rate";"Chart 2",#N/A,FALSE,"Run Rate (2)"}</definedName>
    <definedName name="dasdgasdf" localSheetId="8" hidden="1">{"Chart 1",#N/A,FALSE,"Run Rate";"Chart 2",#N/A,FALSE,"Run Rate (2)"}</definedName>
    <definedName name="dasdgasdf" localSheetId="2" hidden="1">{"Chart 1",#N/A,FALSE,"Run Rate";"Chart 2",#N/A,FALSE,"Run Rate (2)"}</definedName>
    <definedName name="dasdgasdf" localSheetId="1" hidden="1">{"Chart 1",#N/A,FALSE,"Run Rate";"Chart 2",#N/A,FALSE,"Run Rate (2)"}</definedName>
    <definedName name="dasdgasdf" localSheetId="22" hidden="1">{"Chart 1",#N/A,FALSE,"Run Rate";"Chart 2",#N/A,FALSE,"Run Rate (2)"}</definedName>
    <definedName name="dasdgasdf" hidden="1">{"Chart 1",#N/A,FALSE,"Run Rate";"Chart 2",#N/A,FALSE,"Run Rate (2)"}</definedName>
    <definedName name="Dashboard" localSheetId="14">#REF!</definedName>
    <definedName name="Dashboard" localSheetId="12">#REF!</definedName>
    <definedName name="Dashboard" localSheetId="9">#REF!</definedName>
    <definedName name="Dashboard" localSheetId="8">#REF!</definedName>
    <definedName name="Dashboard" localSheetId="2">#REF!</definedName>
    <definedName name="Dashboard" localSheetId="1">#REF!</definedName>
    <definedName name="Dashboard">#REF!</definedName>
    <definedName name="dashboard2" localSheetId="14">#REF!</definedName>
    <definedName name="dashboard2" localSheetId="12">#REF!</definedName>
    <definedName name="dashboard2" localSheetId="9">#REF!</definedName>
    <definedName name="dashboard2" localSheetId="8">#REF!</definedName>
    <definedName name="dashboard2" localSheetId="2">#REF!</definedName>
    <definedName name="dashboard2" localSheetId="1">#REF!</definedName>
    <definedName name="dashboard2">#REF!</definedName>
    <definedName name="data" localSheetId="14">#REF!</definedName>
    <definedName name="data" localSheetId="12">#REF!</definedName>
    <definedName name="data" localSheetId="9">#REF!</definedName>
    <definedName name="data" localSheetId="8">#REF!</definedName>
    <definedName name="data" localSheetId="2">#REF!</definedName>
    <definedName name="data" localSheetId="1">#REF!</definedName>
    <definedName name="data">#REF!</definedName>
    <definedName name="Data.Row.Count" localSheetId="14">#REF!</definedName>
    <definedName name="Data.Row.Count" localSheetId="12">#REF!</definedName>
    <definedName name="Data.Row.Count" localSheetId="9">#REF!</definedName>
    <definedName name="Data.Row.Count" localSheetId="8">#REF!</definedName>
    <definedName name="Data.Row.Count" localSheetId="2">#REF!</definedName>
    <definedName name="Data.Row.Count" localSheetId="1">#REF!</definedName>
    <definedName name="Data.Row.Count">#REF!</definedName>
    <definedName name="Data_Check" localSheetId="12">#REF!</definedName>
    <definedName name="Data_Check" localSheetId="9">#REF!</definedName>
    <definedName name="Data_Check" localSheetId="8">#REF!</definedName>
    <definedName name="Data_Check" localSheetId="2">#REF!</definedName>
    <definedName name="Data_Check" localSheetId="1">#REF!</definedName>
    <definedName name="Data_Check">#REF!</definedName>
    <definedName name="Data_Check_4">#N/A</definedName>
    <definedName name="data1" localSheetId="14">#REF!</definedName>
    <definedName name="data1" localSheetId="12">#REF!</definedName>
    <definedName name="data1" localSheetId="9">#REF!</definedName>
    <definedName name="data1" localSheetId="8">#REF!</definedName>
    <definedName name="data1" localSheetId="2">#REF!</definedName>
    <definedName name="data1" localSheetId="1">#REF!</definedName>
    <definedName name="data1">#REF!</definedName>
    <definedName name="data2" localSheetId="14">#REF!</definedName>
    <definedName name="data2" localSheetId="12">#REF!</definedName>
    <definedName name="data2" localSheetId="9">#REF!</definedName>
    <definedName name="data2" localSheetId="8">#REF!</definedName>
    <definedName name="data2" localSheetId="2">#REF!</definedName>
    <definedName name="data2" localSheetId="1">#REF!</definedName>
    <definedName name="data2">#REF!</definedName>
    <definedName name="data3" localSheetId="14">#REF!</definedName>
    <definedName name="data3" localSheetId="12">#REF!</definedName>
    <definedName name="data3" localSheetId="9">#REF!</definedName>
    <definedName name="data3" localSheetId="8">#REF!</definedName>
    <definedName name="data3" localSheetId="2">#REF!</definedName>
    <definedName name="data3" localSheetId="1">#REF!</definedName>
    <definedName name="data3">#REF!</definedName>
    <definedName name="data4_vipul" localSheetId="14">#REF!</definedName>
    <definedName name="data4_vipul" localSheetId="12">#REF!</definedName>
    <definedName name="data4_vipul" localSheetId="9">#REF!</definedName>
    <definedName name="data4_vipul" localSheetId="8">#REF!</definedName>
    <definedName name="data4_vipul" localSheetId="2">#REF!</definedName>
    <definedName name="data4_vipul" localSheetId="1">#REF!</definedName>
    <definedName name="data4_vipul">#REF!</definedName>
    <definedName name="data80902" localSheetId="14">#REF!</definedName>
    <definedName name="data80902" localSheetId="12">#REF!</definedName>
    <definedName name="data80902" localSheetId="9">#REF!</definedName>
    <definedName name="data80902" localSheetId="8">#REF!</definedName>
    <definedName name="data80902" localSheetId="2">#REF!</definedName>
    <definedName name="data80902" localSheetId="1">#REF!</definedName>
    <definedName name="data80902">#REF!</definedName>
    <definedName name="data8202" localSheetId="14">#REF!</definedName>
    <definedName name="data8202" localSheetId="12">#REF!</definedName>
    <definedName name="data8202" localSheetId="9">#REF!</definedName>
    <definedName name="data8202" localSheetId="8">#REF!</definedName>
    <definedName name="data8202" localSheetId="2">#REF!</definedName>
    <definedName name="data8202" localSheetId="1">#REF!</definedName>
    <definedName name="data8202">#REF!</definedName>
    <definedName name="data82302" localSheetId="14">#REF!</definedName>
    <definedName name="data82302" localSheetId="12">#REF!</definedName>
    <definedName name="data82302" localSheetId="9">#REF!</definedName>
    <definedName name="data82302" localSheetId="8">#REF!</definedName>
    <definedName name="data82302" localSheetId="2">#REF!</definedName>
    <definedName name="data82302" localSheetId="1">#REF!</definedName>
    <definedName name="data82302">#REF!</definedName>
    <definedName name="_xlnm.Database" localSheetId="21" hidden="1">#REF!</definedName>
    <definedName name="_xlnm.Database" localSheetId="14" hidden="1">#REF!</definedName>
    <definedName name="_xlnm.Database" localSheetId="15" hidden="1">#REF!</definedName>
    <definedName name="_xlnm.Database" localSheetId="12" hidden="1">#REF!</definedName>
    <definedName name="_xlnm.Database" localSheetId="9" hidden="1">#REF!</definedName>
    <definedName name="_xlnm.Database" localSheetId="8" hidden="1">#REF!</definedName>
    <definedName name="_xlnm.Database" localSheetId="2" hidden="1">#REF!</definedName>
    <definedName name="_xlnm.Database" localSheetId="1" hidden="1">#REF!</definedName>
    <definedName name="_xlnm.Database" localSheetId="22" hidden="1">#REF!</definedName>
    <definedName name="_xlnm.Database" hidden="1">#REF!</definedName>
    <definedName name="Database1" localSheetId="14">#REF!</definedName>
    <definedName name="Database1" localSheetId="12">#REF!</definedName>
    <definedName name="Database1" localSheetId="9">#REF!</definedName>
    <definedName name="Database1" localSheetId="8">#REF!</definedName>
    <definedName name="Database1" localSheetId="2">#REF!</definedName>
    <definedName name="Database1" localSheetId="1">#REF!</definedName>
    <definedName name="Database1">#REF!</definedName>
    <definedName name="database1900" localSheetId="14">#REF!</definedName>
    <definedName name="database1900" localSheetId="12">#REF!</definedName>
    <definedName name="database1900" localSheetId="9">#REF!</definedName>
    <definedName name="database1900" localSheetId="8">#REF!</definedName>
    <definedName name="database1900" localSheetId="2">#REF!</definedName>
    <definedName name="database1900" localSheetId="1">#REF!</definedName>
    <definedName name="database1900">#REF!</definedName>
    <definedName name="Database2" localSheetId="14">#REF!</definedName>
    <definedName name="Database2" localSheetId="12">#REF!</definedName>
    <definedName name="Database2" localSheetId="9">#REF!</definedName>
    <definedName name="Database2" localSheetId="8">#REF!</definedName>
    <definedName name="Database2" localSheetId="2">#REF!</definedName>
    <definedName name="Database2" localSheetId="1">#REF!</definedName>
    <definedName name="Database2">#REF!</definedName>
    <definedName name="database2900flx" localSheetId="14">#REF!</definedName>
    <definedName name="database2900flx" localSheetId="12">#REF!</definedName>
    <definedName name="database2900flx" localSheetId="9">#REF!</definedName>
    <definedName name="database2900flx" localSheetId="8">#REF!</definedName>
    <definedName name="database2900flx" localSheetId="2">#REF!</definedName>
    <definedName name="database2900flx" localSheetId="1">#REF!</definedName>
    <definedName name="database2900flx">#REF!</definedName>
    <definedName name="database2900fmx" localSheetId="14">#REF!</definedName>
    <definedName name="database2900fmx" localSheetId="12">#REF!</definedName>
    <definedName name="database2900fmx" localSheetId="9">#REF!</definedName>
    <definedName name="database2900fmx" localSheetId="8">#REF!</definedName>
    <definedName name="database2900fmx" localSheetId="2">#REF!</definedName>
    <definedName name="database2900fmx" localSheetId="1">#REF!</definedName>
    <definedName name="database2900fmx">#REF!</definedName>
    <definedName name="Database3" localSheetId="14">#REF!</definedName>
    <definedName name="Database3" localSheetId="12">#REF!</definedName>
    <definedName name="Database3" localSheetId="9">#REF!</definedName>
    <definedName name="Database3" localSheetId="8">#REF!</definedName>
    <definedName name="Database3" localSheetId="2">#REF!</definedName>
    <definedName name="Database3" localSheetId="1">#REF!</definedName>
    <definedName name="Database3">#REF!</definedName>
    <definedName name="DataRange" localSheetId="14">#REF!</definedName>
    <definedName name="DataRange" localSheetId="12">#REF!</definedName>
    <definedName name="DataRange" localSheetId="9">#REF!</definedName>
    <definedName name="DataRange" localSheetId="8">#REF!</definedName>
    <definedName name="DataRange" localSheetId="2">#REF!</definedName>
    <definedName name="DataRange" localSheetId="1">#REF!</definedName>
    <definedName name="DataRange">#REF!</definedName>
    <definedName name="date" localSheetId="14">#REF!</definedName>
    <definedName name="date" localSheetId="12">#REF!</definedName>
    <definedName name="date" localSheetId="9">#REF!</definedName>
    <definedName name="date" localSheetId="8">#REF!</definedName>
    <definedName name="date" localSheetId="2">#REF!</definedName>
    <definedName name="date" localSheetId="1">#REF!</definedName>
    <definedName name="date">#REF!</definedName>
    <definedName name="david" localSheetId="14">#REF!</definedName>
    <definedName name="david" localSheetId="12">#REF!</definedName>
    <definedName name="david" localSheetId="9">#REF!</definedName>
    <definedName name="david" localSheetId="8">#REF!</definedName>
    <definedName name="david" localSheetId="2">#REF!</definedName>
    <definedName name="david" localSheetId="1">#REF!</definedName>
    <definedName name="david">#REF!</definedName>
    <definedName name="DB" localSheetId="14">#REF!</definedName>
    <definedName name="DB" localSheetId="12">#REF!</definedName>
    <definedName name="DB" localSheetId="9">#REF!</definedName>
    <definedName name="DB" localSheetId="8">#REF!</definedName>
    <definedName name="DB" localSheetId="2">#REF!</definedName>
    <definedName name="DB" localSheetId="1">#REF!</definedName>
    <definedName name="DB">#REF!</definedName>
    <definedName name="DBASE" localSheetId="12">#REF!</definedName>
    <definedName name="DBASE" localSheetId="9">#REF!</definedName>
    <definedName name="DBASE" localSheetId="8">#REF!</definedName>
    <definedName name="DBASE" localSheetId="2">#REF!</definedName>
    <definedName name="DBASE" localSheetId="1">#REF!</definedName>
    <definedName name="DBASE">#REF!</definedName>
    <definedName name="DBMatch">#N/A</definedName>
    <definedName name="DBType" localSheetId="14">#REF!</definedName>
    <definedName name="DBType" localSheetId="12">#REF!</definedName>
    <definedName name="DBType" localSheetId="9">#REF!</definedName>
    <definedName name="DBType" localSheetId="8">#REF!</definedName>
    <definedName name="DBType" localSheetId="2">#REF!</definedName>
    <definedName name="DBType" localSheetId="1">#REF!</definedName>
    <definedName name="DBType">#REF!</definedName>
    <definedName name="dcfd" localSheetId="12">#REF!</definedName>
    <definedName name="dcfd" localSheetId="9">#REF!</definedName>
    <definedName name="dcfd" localSheetId="8">#REF!</definedName>
    <definedName name="dcfd" localSheetId="2">#REF!</definedName>
    <definedName name="dcfd" localSheetId="1">#REF!</definedName>
    <definedName name="dcfd">#REF!</definedName>
    <definedName name="dd" localSheetId="21" hidden="1">{#N/A,#N/A,TRUE,"OUTPUT";#N/A,#N/A,TRUE,"SF_Cal";#N/A,#N/A,TRUE,"HGA_Cal";#N/A,#N/A,TRUE,"MR_Cal";#N/A,#N/A,TRUE,"JIT_COST";#N/A,#N/A,TRUE,"MR_Cost";#N/A,#N/A,TRUE,"Space &amp; Utility"}</definedName>
    <definedName name="dd" localSheetId="14" hidden="1">{#N/A,#N/A,TRUE,"OUTPUT";#N/A,#N/A,TRUE,"SF_Cal";#N/A,#N/A,TRUE,"HGA_Cal";#N/A,#N/A,TRUE,"MR_Cal";#N/A,#N/A,TRUE,"JIT_COST";#N/A,#N/A,TRUE,"MR_Cost";#N/A,#N/A,TRUE,"Space &amp; Utility"}</definedName>
    <definedName name="dd" localSheetId="10" hidden="1">{#N/A,#N/A,TRUE,"OUTPUT";#N/A,#N/A,TRUE,"SF_Cal";#N/A,#N/A,TRUE,"HGA_Cal";#N/A,#N/A,TRUE,"MR_Cal";#N/A,#N/A,TRUE,"JIT_COST";#N/A,#N/A,TRUE,"MR_Cost";#N/A,#N/A,TRUE,"Space &amp; Utility"}</definedName>
    <definedName name="dd" localSheetId="11" hidden="1">{#N/A,#N/A,TRUE,"OUTPUT";#N/A,#N/A,TRUE,"SF_Cal";#N/A,#N/A,TRUE,"HGA_Cal";#N/A,#N/A,TRUE,"MR_Cal";#N/A,#N/A,TRUE,"JIT_COST";#N/A,#N/A,TRUE,"MR_Cost";#N/A,#N/A,TRUE,"Space &amp; Utility"}</definedName>
    <definedName name="dd" localSheetId="3" hidden="1">{#N/A,#N/A,TRUE,"OUTPUT";#N/A,#N/A,TRUE,"SF_Cal";#N/A,#N/A,TRUE,"HGA_Cal";#N/A,#N/A,TRUE,"MR_Cal";#N/A,#N/A,TRUE,"JIT_COST";#N/A,#N/A,TRUE,"MR_Cost";#N/A,#N/A,TRUE,"Space &amp; Utility"}</definedName>
    <definedName name="dd" localSheetId="4" hidden="1">{#N/A,#N/A,TRUE,"OUTPUT";#N/A,#N/A,TRUE,"SF_Cal";#N/A,#N/A,TRUE,"HGA_Cal";#N/A,#N/A,TRUE,"MR_Cal";#N/A,#N/A,TRUE,"JIT_COST";#N/A,#N/A,TRUE,"MR_Cost";#N/A,#N/A,TRUE,"Space &amp; Utility"}</definedName>
    <definedName name="dd" localSheetId="15" hidden="1">{#N/A,#N/A,TRUE,"OUTPUT";#N/A,#N/A,TRUE,"SF_Cal";#N/A,#N/A,TRUE,"HGA_Cal";#N/A,#N/A,TRUE,"MR_Cal";#N/A,#N/A,TRUE,"JIT_COST";#N/A,#N/A,TRUE,"MR_Cost";#N/A,#N/A,TRUE,"Space &amp; Utility"}</definedName>
    <definedName name="dd" localSheetId="12" hidden="1">{#N/A,#N/A,TRUE,"OUTPUT";#N/A,#N/A,TRUE,"SF_Cal";#N/A,#N/A,TRUE,"HGA_Cal";#N/A,#N/A,TRUE,"MR_Cal";#N/A,#N/A,TRUE,"JIT_COST";#N/A,#N/A,TRUE,"MR_Cost";#N/A,#N/A,TRUE,"Space &amp; Utility"}</definedName>
    <definedName name="dd" localSheetId="9" hidden="1">{#N/A,#N/A,TRUE,"OUTPUT";#N/A,#N/A,TRUE,"SF_Cal";#N/A,#N/A,TRUE,"HGA_Cal";#N/A,#N/A,TRUE,"MR_Cal";#N/A,#N/A,TRUE,"JIT_COST";#N/A,#N/A,TRUE,"MR_Cost";#N/A,#N/A,TRUE,"Space &amp; Utility"}</definedName>
    <definedName name="dd" localSheetId="8" hidden="1">{#N/A,#N/A,TRUE,"OUTPUT";#N/A,#N/A,TRUE,"SF_Cal";#N/A,#N/A,TRUE,"HGA_Cal";#N/A,#N/A,TRUE,"MR_Cal";#N/A,#N/A,TRUE,"JIT_COST";#N/A,#N/A,TRUE,"MR_Cost";#N/A,#N/A,TRUE,"Space &amp; Utility"}</definedName>
    <definedName name="dd" localSheetId="2" hidden="1">{#N/A,#N/A,TRUE,"OUTPUT";#N/A,#N/A,TRUE,"SF_Cal";#N/A,#N/A,TRUE,"HGA_Cal";#N/A,#N/A,TRUE,"MR_Cal";#N/A,#N/A,TRUE,"JIT_COST";#N/A,#N/A,TRUE,"MR_Cost";#N/A,#N/A,TRUE,"Space &amp; Utility"}</definedName>
    <definedName name="dd" localSheetId="1" hidden="1">{#N/A,#N/A,TRUE,"OUTPUT";#N/A,#N/A,TRUE,"SF_Cal";#N/A,#N/A,TRUE,"HGA_Cal";#N/A,#N/A,TRUE,"MR_Cal";#N/A,#N/A,TRUE,"JIT_COST";#N/A,#N/A,TRUE,"MR_Cost";#N/A,#N/A,TRUE,"Space &amp; Utility"}</definedName>
    <definedName name="dd" localSheetId="22" hidden="1">{#N/A,#N/A,TRUE,"OUTPUT";#N/A,#N/A,TRUE,"SF_Cal";#N/A,#N/A,TRUE,"HGA_Cal";#N/A,#N/A,TRUE,"MR_Cal";#N/A,#N/A,TRUE,"JIT_COST";#N/A,#N/A,TRUE,"MR_Cost";#N/A,#N/A,TRUE,"Space &amp; Utility"}</definedName>
    <definedName name="dd" hidden="1">{#N/A,#N/A,TRUE,"OUTPUT";#N/A,#N/A,TRUE,"SF_Cal";#N/A,#N/A,TRUE,"HGA_Cal";#N/A,#N/A,TRUE,"MR_Cal";#N/A,#N/A,TRUE,"JIT_COST";#N/A,#N/A,TRUE,"MR_Cost";#N/A,#N/A,TRUE,"Space &amp; Utility"}</definedName>
    <definedName name="DD_AV" localSheetId="14">#REF!</definedName>
    <definedName name="DD_AV" localSheetId="12">#REF!</definedName>
    <definedName name="DD_AV" localSheetId="9">#REF!</definedName>
    <definedName name="DD_AV" localSheetId="8">#REF!</definedName>
    <definedName name="DD_AV" localSheetId="2">#REF!</definedName>
    <definedName name="DD_AV" localSheetId="1">#REF!</definedName>
    <definedName name="DD_AV">#REF!</definedName>
    <definedName name="DDA" localSheetId="14">#REF!</definedName>
    <definedName name="DDA" localSheetId="12">#REF!</definedName>
    <definedName name="DDA" localSheetId="9">#REF!</definedName>
    <definedName name="DDA" localSheetId="8">#REF!</definedName>
    <definedName name="DDA" localSheetId="2">#REF!</definedName>
    <definedName name="DDA" localSheetId="1">#REF!</definedName>
    <definedName name="DDA">#REF!</definedName>
    <definedName name="ddd" localSheetId="21" hidden="1">{#N/A,#N/A,TRUE,"NRE";#N/A,#N/A,TRUE,"Tooling";#N/A,#N/A,TRUE,"Sample";#N/A,#N/A,TRUE,"Fixtures";#N/A,#N/A,TRUE,"Agency";#N/A,#N/A,TRUE,"Personnel"}</definedName>
    <definedName name="ddd" localSheetId="14" hidden="1">{#N/A,#N/A,TRUE,"NRE";#N/A,#N/A,TRUE,"Tooling";#N/A,#N/A,TRUE,"Sample";#N/A,#N/A,TRUE,"Fixtures";#N/A,#N/A,TRUE,"Agency";#N/A,#N/A,TRUE,"Personnel"}</definedName>
    <definedName name="ddd" localSheetId="10" hidden="1">{#N/A,#N/A,TRUE,"NRE";#N/A,#N/A,TRUE,"Tooling";#N/A,#N/A,TRUE,"Sample";#N/A,#N/A,TRUE,"Fixtures";#N/A,#N/A,TRUE,"Agency";#N/A,#N/A,TRUE,"Personnel"}</definedName>
    <definedName name="ddd" localSheetId="11" hidden="1">{#N/A,#N/A,TRUE,"NRE";#N/A,#N/A,TRUE,"Tooling";#N/A,#N/A,TRUE,"Sample";#N/A,#N/A,TRUE,"Fixtures";#N/A,#N/A,TRUE,"Agency";#N/A,#N/A,TRUE,"Personnel"}</definedName>
    <definedName name="ddd" localSheetId="3" hidden="1">{#N/A,#N/A,TRUE,"NRE";#N/A,#N/A,TRUE,"Tooling";#N/A,#N/A,TRUE,"Sample";#N/A,#N/A,TRUE,"Fixtures";#N/A,#N/A,TRUE,"Agency";#N/A,#N/A,TRUE,"Personnel"}</definedName>
    <definedName name="ddd" localSheetId="4" hidden="1">{#N/A,#N/A,TRUE,"NRE";#N/A,#N/A,TRUE,"Tooling";#N/A,#N/A,TRUE,"Sample";#N/A,#N/A,TRUE,"Fixtures";#N/A,#N/A,TRUE,"Agency";#N/A,#N/A,TRUE,"Personnel"}</definedName>
    <definedName name="ddd" localSheetId="15" hidden="1">{#N/A,#N/A,TRUE,"NRE";#N/A,#N/A,TRUE,"Tooling";#N/A,#N/A,TRUE,"Sample";#N/A,#N/A,TRUE,"Fixtures";#N/A,#N/A,TRUE,"Agency";#N/A,#N/A,TRUE,"Personnel"}</definedName>
    <definedName name="ddd" localSheetId="12" hidden="1">{#N/A,#N/A,TRUE,"NRE";#N/A,#N/A,TRUE,"Tooling";#N/A,#N/A,TRUE,"Sample";#N/A,#N/A,TRUE,"Fixtures";#N/A,#N/A,TRUE,"Agency";#N/A,#N/A,TRUE,"Personnel"}</definedName>
    <definedName name="ddd" localSheetId="9" hidden="1">{#N/A,#N/A,TRUE,"NRE";#N/A,#N/A,TRUE,"Tooling";#N/A,#N/A,TRUE,"Sample";#N/A,#N/A,TRUE,"Fixtures";#N/A,#N/A,TRUE,"Agency";#N/A,#N/A,TRUE,"Personnel"}</definedName>
    <definedName name="ddd" localSheetId="8" hidden="1">{#N/A,#N/A,TRUE,"NRE";#N/A,#N/A,TRUE,"Tooling";#N/A,#N/A,TRUE,"Sample";#N/A,#N/A,TRUE,"Fixtures";#N/A,#N/A,TRUE,"Agency";#N/A,#N/A,TRUE,"Personnel"}</definedName>
    <definedName name="ddd" localSheetId="2" hidden="1">{#N/A,#N/A,TRUE,"NRE";#N/A,#N/A,TRUE,"Tooling";#N/A,#N/A,TRUE,"Sample";#N/A,#N/A,TRUE,"Fixtures";#N/A,#N/A,TRUE,"Agency";#N/A,#N/A,TRUE,"Personnel"}</definedName>
    <definedName name="ddd" localSheetId="1" hidden="1">{#N/A,#N/A,TRUE,"NRE";#N/A,#N/A,TRUE,"Tooling";#N/A,#N/A,TRUE,"Sample";#N/A,#N/A,TRUE,"Fixtures";#N/A,#N/A,TRUE,"Agency";#N/A,#N/A,TRUE,"Personnel"}</definedName>
    <definedName name="ddd" localSheetId="22" hidden="1">{#N/A,#N/A,TRUE,"NRE";#N/A,#N/A,TRUE,"Tooling";#N/A,#N/A,TRUE,"Sample";#N/A,#N/A,TRUE,"Fixtures";#N/A,#N/A,TRUE,"Agency";#N/A,#N/A,TRUE,"Personnel"}</definedName>
    <definedName name="ddd" hidden="1">{#N/A,#N/A,TRUE,"NRE";#N/A,#N/A,TRUE,"Tooling";#N/A,#N/A,TRUE,"Sample";#N/A,#N/A,TRUE,"Fixtures";#N/A,#N/A,TRUE,"Agency";#N/A,#N/A,TRUE,"Personnel"}</definedName>
    <definedName name="dddd" localSheetId="12">#REF!</definedName>
    <definedName name="dddd" localSheetId="9">#REF!</definedName>
    <definedName name="dddd" localSheetId="8">#REF!</definedName>
    <definedName name="dddd" localSheetId="2">#REF!</definedName>
    <definedName name="dddd" localSheetId="1">#REF!</definedName>
    <definedName name="dddd">#REF!</definedName>
    <definedName name="dddddddddddddddddddddddddd" localSheetId="14">#REF!</definedName>
    <definedName name="dddddddddddddddddddddddddd" localSheetId="12">#REF!</definedName>
    <definedName name="dddddddddddddddddddddddddd" localSheetId="9">#REF!</definedName>
    <definedName name="dddddddddddddddddddddddddd" localSheetId="8">#REF!</definedName>
    <definedName name="dddddddddddddddddddddddddd" localSheetId="2">#REF!</definedName>
    <definedName name="dddddddddddddddddddddddddd" localSheetId="1">#REF!</definedName>
    <definedName name="dddddddddddddddddddddddddd">#REF!</definedName>
    <definedName name="de" localSheetId="21">{"'Corrective and Pre'!$A$1:$F$36"}</definedName>
    <definedName name="de" localSheetId="14">{"'Corrective and Pre'!$A$1:$F$36"}</definedName>
    <definedName name="de" localSheetId="12">{"'Corrective and Pre'!$A$1:$F$36"}</definedName>
    <definedName name="de" localSheetId="9">{"'Corrective and Pre'!$A$1:$F$36"}</definedName>
    <definedName name="de" localSheetId="8">{"'Corrective and Pre'!$A$1:$F$36"}</definedName>
    <definedName name="de" localSheetId="2">{"'Corrective and Pre'!$A$1:$F$36"}</definedName>
    <definedName name="de" localSheetId="1">{"'Corrective and Pre'!$A$1:$F$36"}</definedName>
    <definedName name="de">{"'Corrective and Pre'!$A$1:$F$36"}</definedName>
    <definedName name="de_1" localSheetId="21">{"'Corrective and Pre'!$A$1:$F$36"}</definedName>
    <definedName name="de_1" localSheetId="14">{"'Corrective and Pre'!$A$1:$F$36"}</definedName>
    <definedName name="de_1" localSheetId="12">{"'Corrective and Pre'!$A$1:$F$36"}</definedName>
    <definedName name="de_1" localSheetId="9">{"'Corrective and Pre'!$A$1:$F$36"}</definedName>
    <definedName name="de_1" localSheetId="8">{"'Corrective and Pre'!$A$1:$F$36"}</definedName>
    <definedName name="de_1" localSheetId="2">{"'Corrective and Pre'!$A$1:$F$36"}</definedName>
    <definedName name="de_1" localSheetId="1">{"'Corrective and Pre'!$A$1:$F$36"}</definedName>
    <definedName name="de_1">{"'Corrective and Pre'!$A$1:$F$36"}</definedName>
    <definedName name="de3f2" localSheetId="21" hidden="1">{#N/A,#N/A,FALSE,"Sheet1"}</definedName>
    <definedName name="de3f2" localSheetId="14" hidden="1">{#N/A,#N/A,FALSE,"Sheet1"}</definedName>
    <definedName name="de3f2" localSheetId="10" hidden="1">{#N/A,#N/A,FALSE,"Sheet1"}</definedName>
    <definedName name="de3f2" localSheetId="11" hidden="1">{#N/A,#N/A,FALSE,"Sheet1"}</definedName>
    <definedName name="de3f2" localSheetId="3" hidden="1">{#N/A,#N/A,FALSE,"Sheet1"}</definedName>
    <definedName name="de3f2" localSheetId="4" hidden="1">{#N/A,#N/A,FALSE,"Sheet1"}</definedName>
    <definedName name="de3f2" localSheetId="15" hidden="1">{#N/A,#N/A,FALSE,"Sheet1"}</definedName>
    <definedName name="de3f2" localSheetId="12" hidden="1">{#N/A,#N/A,FALSE,"Sheet1"}</definedName>
    <definedName name="de3f2" localSheetId="9" hidden="1">{#N/A,#N/A,FALSE,"Sheet1"}</definedName>
    <definedName name="de3f2" localSheetId="8" hidden="1">{#N/A,#N/A,FALSE,"Sheet1"}</definedName>
    <definedName name="de3f2" localSheetId="2" hidden="1">{#N/A,#N/A,FALSE,"Sheet1"}</definedName>
    <definedName name="de3f2" localSheetId="1" hidden="1">{#N/A,#N/A,FALSE,"Sheet1"}</definedName>
    <definedName name="de3f2" localSheetId="22" hidden="1">{#N/A,#N/A,FALSE,"Sheet1"}</definedName>
    <definedName name="de3f2" hidden="1">{#N/A,#N/A,FALSE,"Sheet1"}</definedName>
    <definedName name="DEBUG_HOURS01" localSheetId="12">#REF!</definedName>
    <definedName name="DEBUG_HOURS01" localSheetId="9">#REF!</definedName>
    <definedName name="DEBUG_HOURS01" localSheetId="8">#REF!</definedName>
    <definedName name="DEBUG_HOURS01" localSheetId="2">#REF!</definedName>
    <definedName name="DEBUG_HOURS01" localSheetId="1">#REF!</definedName>
    <definedName name="DEBUG_HOURS01">#REF!</definedName>
    <definedName name="DEBUG_HOURS02" localSheetId="12">#REF!</definedName>
    <definedName name="DEBUG_HOURS02" localSheetId="9">#REF!</definedName>
    <definedName name="DEBUG_HOURS02" localSheetId="8">#REF!</definedName>
    <definedName name="DEBUG_HOURS02" localSheetId="2">#REF!</definedName>
    <definedName name="DEBUG_HOURS02" localSheetId="1">#REF!</definedName>
    <definedName name="DEBUG_HOURS02">#REF!</definedName>
    <definedName name="DEBUG_HOURS03" localSheetId="12">#REF!</definedName>
    <definedName name="DEBUG_HOURS03" localSheetId="9">#REF!</definedName>
    <definedName name="DEBUG_HOURS03" localSheetId="8">#REF!</definedName>
    <definedName name="DEBUG_HOURS03" localSheetId="2">#REF!</definedName>
    <definedName name="DEBUG_HOURS03" localSheetId="1">#REF!</definedName>
    <definedName name="DEBUG_HOURS03">#REF!</definedName>
    <definedName name="DEBUG_HOURS04" localSheetId="12">#REF!</definedName>
    <definedName name="DEBUG_HOURS04" localSheetId="9">#REF!</definedName>
    <definedName name="DEBUG_HOURS04" localSheetId="8">#REF!</definedName>
    <definedName name="DEBUG_HOURS04" localSheetId="2">#REF!</definedName>
    <definedName name="DEBUG_HOURS04" localSheetId="1">#REF!</definedName>
    <definedName name="DEBUG_HOURS04">#REF!</definedName>
    <definedName name="DEBUG_HOURS05" localSheetId="12">#REF!</definedName>
    <definedName name="DEBUG_HOURS05" localSheetId="9">#REF!</definedName>
    <definedName name="DEBUG_HOURS05" localSheetId="8">#REF!</definedName>
    <definedName name="DEBUG_HOURS05" localSheetId="2">#REF!</definedName>
    <definedName name="DEBUG_HOURS05" localSheetId="1">#REF!</definedName>
    <definedName name="DEBUG_HOURS05">#REF!</definedName>
    <definedName name="DEBUG_HOURS06" localSheetId="12">#REF!</definedName>
    <definedName name="DEBUG_HOURS06" localSheetId="9">#REF!</definedName>
    <definedName name="DEBUG_HOURS06" localSheetId="8">#REF!</definedName>
    <definedName name="DEBUG_HOURS06" localSheetId="2">#REF!</definedName>
    <definedName name="DEBUG_HOURS06" localSheetId="1">#REF!</definedName>
    <definedName name="DEBUG_HOURS06">#REF!</definedName>
    <definedName name="DEBUG_HOURS07" localSheetId="12">#REF!</definedName>
    <definedName name="DEBUG_HOURS07" localSheetId="9">#REF!</definedName>
    <definedName name="DEBUG_HOURS07" localSheetId="8">#REF!</definedName>
    <definedName name="DEBUG_HOURS07" localSheetId="2">#REF!</definedName>
    <definedName name="DEBUG_HOURS07" localSheetId="1">#REF!</definedName>
    <definedName name="DEBUG_HOURS07">#REF!</definedName>
    <definedName name="DEBUG_HOURS08" localSheetId="12">#REF!</definedName>
    <definedName name="DEBUG_HOURS08" localSheetId="9">#REF!</definedName>
    <definedName name="DEBUG_HOURS08" localSheetId="8">#REF!</definedName>
    <definedName name="DEBUG_HOURS08" localSheetId="2">#REF!</definedName>
    <definedName name="DEBUG_HOURS08" localSheetId="1">#REF!</definedName>
    <definedName name="DEBUG_HOURS08">#REF!</definedName>
    <definedName name="DEBUG_HOURS09" localSheetId="12">#REF!</definedName>
    <definedName name="DEBUG_HOURS09" localSheetId="9">#REF!</definedName>
    <definedName name="DEBUG_HOURS09" localSheetId="8">#REF!</definedName>
    <definedName name="DEBUG_HOURS09" localSheetId="2">#REF!</definedName>
    <definedName name="DEBUG_HOURS09" localSheetId="1">#REF!</definedName>
    <definedName name="DEBUG_HOURS09">#REF!</definedName>
    <definedName name="DEBUG_HOURS10" localSheetId="12">#REF!</definedName>
    <definedName name="DEBUG_HOURS10" localSheetId="9">#REF!</definedName>
    <definedName name="DEBUG_HOURS10" localSheetId="8">#REF!</definedName>
    <definedName name="DEBUG_HOURS10" localSheetId="2">#REF!</definedName>
    <definedName name="DEBUG_HOURS10" localSheetId="1">#REF!</definedName>
    <definedName name="DEBUG_HOURS10">#REF!</definedName>
    <definedName name="DEBUG_HOURS11" localSheetId="12">#REF!</definedName>
    <definedName name="DEBUG_HOURS11" localSheetId="9">#REF!</definedName>
    <definedName name="DEBUG_HOURS11" localSheetId="8">#REF!</definedName>
    <definedName name="DEBUG_HOURS11" localSheetId="2">#REF!</definedName>
    <definedName name="DEBUG_HOURS11" localSheetId="1">#REF!</definedName>
    <definedName name="DEBUG_HOURS11">#REF!</definedName>
    <definedName name="DEBUG_HOURS12" localSheetId="12">#REF!</definedName>
    <definedName name="DEBUG_HOURS12" localSheetId="9">#REF!</definedName>
    <definedName name="DEBUG_HOURS12" localSheetId="8">#REF!</definedName>
    <definedName name="DEBUG_HOURS12" localSheetId="2">#REF!</definedName>
    <definedName name="DEBUG_HOURS12" localSheetId="1">#REF!</definedName>
    <definedName name="DEBUG_HOURS12">#REF!</definedName>
    <definedName name="DEBUG_HOURS13" localSheetId="12">#REF!</definedName>
    <definedName name="DEBUG_HOURS13" localSheetId="9">#REF!</definedName>
    <definedName name="DEBUG_HOURS13" localSheetId="8">#REF!</definedName>
    <definedName name="DEBUG_HOURS13" localSheetId="2">#REF!</definedName>
    <definedName name="DEBUG_HOURS13" localSheetId="1">#REF!</definedName>
    <definedName name="DEBUG_HOURS13">#REF!</definedName>
    <definedName name="DEBUG_HOURS14" localSheetId="12">#REF!</definedName>
    <definedName name="DEBUG_HOURS14" localSheetId="9">#REF!</definedName>
    <definedName name="DEBUG_HOURS14" localSheetId="8">#REF!</definedName>
    <definedName name="DEBUG_HOURS14" localSheetId="2">#REF!</definedName>
    <definedName name="DEBUG_HOURS14" localSheetId="1">#REF!</definedName>
    <definedName name="DEBUG_HOURS14">#REF!</definedName>
    <definedName name="DEBUG_HOURS15" localSheetId="12">#REF!</definedName>
    <definedName name="DEBUG_HOURS15" localSheetId="9">#REF!</definedName>
    <definedName name="DEBUG_HOURS15" localSheetId="8">#REF!</definedName>
    <definedName name="DEBUG_HOURS15" localSheetId="2">#REF!</definedName>
    <definedName name="DEBUG_HOURS15" localSheetId="1">#REF!</definedName>
    <definedName name="DEBUG_HOURS15">#REF!</definedName>
    <definedName name="DEBUG_HOURS16" localSheetId="12">#REF!</definedName>
    <definedName name="DEBUG_HOURS16" localSheetId="9">#REF!</definedName>
    <definedName name="DEBUG_HOURS16" localSheetId="8">#REF!</definedName>
    <definedName name="DEBUG_HOURS16" localSheetId="2">#REF!</definedName>
    <definedName name="DEBUG_HOURS16" localSheetId="1">#REF!</definedName>
    <definedName name="DEBUG_HOURS16">#REF!</definedName>
    <definedName name="DEBUG_HOURS17" localSheetId="12">#REF!</definedName>
    <definedName name="DEBUG_HOURS17" localSheetId="9">#REF!</definedName>
    <definedName name="DEBUG_HOURS17" localSheetId="8">#REF!</definedName>
    <definedName name="DEBUG_HOURS17" localSheetId="2">#REF!</definedName>
    <definedName name="DEBUG_HOURS17" localSheetId="1">#REF!</definedName>
    <definedName name="DEBUG_HOURS17">#REF!</definedName>
    <definedName name="DEBUG_HOURS18" localSheetId="14">#REF!</definedName>
    <definedName name="DEBUG_HOURS18" localSheetId="12">#REF!</definedName>
    <definedName name="DEBUG_HOURS18" localSheetId="9">#REF!</definedName>
    <definedName name="DEBUG_HOURS18" localSheetId="8">#REF!</definedName>
    <definedName name="DEBUG_HOURS18" localSheetId="2">#REF!</definedName>
    <definedName name="DEBUG_HOURS18" localSheetId="1">#REF!</definedName>
    <definedName name="DEBUG_HOURS18">#REF!</definedName>
    <definedName name="debug_timeFunctional1" localSheetId="12">#REF!</definedName>
    <definedName name="debug_timeFunctional1" localSheetId="9">#REF!</definedName>
    <definedName name="debug_timeFunctional1" localSheetId="8">#REF!</definedName>
    <definedName name="debug_timeFunctional1" localSheetId="2">#REF!</definedName>
    <definedName name="debug_timeFunctional1" localSheetId="1">#REF!</definedName>
    <definedName name="debug_timeFunctional1">#REF!</definedName>
    <definedName name="debug_timeFunctional2" localSheetId="12">#REF!</definedName>
    <definedName name="debug_timeFunctional2" localSheetId="9">#REF!</definedName>
    <definedName name="debug_timeFunctional2" localSheetId="8">#REF!</definedName>
    <definedName name="debug_timeFunctional2" localSheetId="2">#REF!</definedName>
    <definedName name="debug_timeFunctional2" localSheetId="1">#REF!</definedName>
    <definedName name="debug_timeFunctional2">#REF!</definedName>
    <definedName name="debug_timeFunctional3" localSheetId="12">#REF!</definedName>
    <definedName name="debug_timeFunctional3" localSheetId="9">#REF!</definedName>
    <definedName name="debug_timeFunctional3" localSheetId="8">#REF!</definedName>
    <definedName name="debug_timeFunctional3" localSheetId="2">#REF!</definedName>
    <definedName name="debug_timeFunctional3" localSheetId="1">#REF!</definedName>
    <definedName name="debug_timeFunctional3">#REF!</definedName>
    <definedName name="debug_timeHiPot" localSheetId="12">#REF!</definedName>
    <definedName name="debug_timeHiPot" localSheetId="9">#REF!</definedName>
    <definedName name="debug_timeHiPot" localSheetId="8">#REF!</definedName>
    <definedName name="debug_timeHiPot" localSheetId="2">#REF!</definedName>
    <definedName name="debug_timeHiPot" localSheetId="1">#REF!</definedName>
    <definedName name="debug_timeHiPot">#REF!</definedName>
    <definedName name="debug_timeICT" localSheetId="12">#REF!</definedName>
    <definedName name="debug_timeICT" localSheetId="9">#REF!</definedName>
    <definedName name="debug_timeICT" localSheetId="8">#REF!</definedName>
    <definedName name="debug_timeICT" localSheetId="2">#REF!</definedName>
    <definedName name="debug_timeICT" localSheetId="1">#REF!</definedName>
    <definedName name="debug_timeICT">#REF!</definedName>
    <definedName name="debug_timeLife" localSheetId="14">#REF!</definedName>
    <definedName name="debug_timeLife" localSheetId="12">#REF!</definedName>
    <definedName name="debug_timeLife" localSheetId="9">#REF!</definedName>
    <definedName name="debug_timeLife" localSheetId="8">#REF!</definedName>
    <definedName name="debug_timeLife" localSheetId="2">#REF!</definedName>
    <definedName name="debug_timeLife" localSheetId="1">#REF!</definedName>
    <definedName name="debug_timeLife">#REF!</definedName>
    <definedName name="debug_timeSystems" localSheetId="12">#REF!</definedName>
    <definedName name="debug_timeSystems" localSheetId="9">#REF!</definedName>
    <definedName name="debug_timeSystems" localSheetId="8">#REF!</definedName>
    <definedName name="debug_timeSystems" localSheetId="2">#REF!</definedName>
    <definedName name="debug_timeSystems" localSheetId="1">#REF!</definedName>
    <definedName name="debug_timeSystems">#REF!</definedName>
    <definedName name="debur_equip_cost" localSheetId="14">#REF!</definedName>
    <definedName name="debur_equip_cost" localSheetId="12">#REF!</definedName>
    <definedName name="debur_equip_cost" localSheetId="9">#REF!</definedName>
    <definedName name="debur_equip_cost" localSheetId="8">#REF!</definedName>
    <definedName name="debur_equip_cost" localSheetId="2">#REF!</definedName>
    <definedName name="debur_equip_cost" localSheetId="1">#REF!</definedName>
    <definedName name="debur_equip_cost">#REF!</definedName>
    <definedName name="Dec05_Act" localSheetId="14">#REF!</definedName>
    <definedName name="Dec05_Act" localSheetId="12">#REF!</definedName>
    <definedName name="Dec05_Act" localSheetId="9">#REF!</definedName>
    <definedName name="Dec05_Act" localSheetId="8">#REF!</definedName>
    <definedName name="Dec05_Act" localSheetId="2">#REF!</definedName>
    <definedName name="Dec05_Act" localSheetId="1">#REF!</definedName>
    <definedName name="Dec05_Act">#REF!</definedName>
    <definedName name="DecACT" localSheetId="14">#REF!</definedName>
    <definedName name="DecACT" localSheetId="12">#REF!</definedName>
    <definedName name="DecACT" localSheetId="9">#REF!</definedName>
    <definedName name="DecACT" localSheetId="8">#REF!</definedName>
    <definedName name="DecACT" localSheetId="2">#REF!</definedName>
    <definedName name="DecACT" localSheetId="1">#REF!</definedName>
    <definedName name="DecACT">#REF!</definedName>
    <definedName name="DEFAULT" localSheetId="21">BlankMacro1</definedName>
    <definedName name="DEFAULT" localSheetId="14">BlankMacro1</definedName>
    <definedName name="DEFAULT" localSheetId="12">BlankMacro1</definedName>
    <definedName name="DEFAULT" localSheetId="9">BlankMacro1</definedName>
    <definedName name="DEFAULT" localSheetId="8">BlankMacro1</definedName>
    <definedName name="DEFAULT" localSheetId="2">BlankMacro1</definedName>
    <definedName name="DEFAULT" localSheetId="1">BlankMacro1</definedName>
    <definedName name="DEFAULT">BlankMacro1</definedName>
    <definedName name="DefaultDoneDate" localSheetId="14">#REF!</definedName>
    <definedName name="DefaultDoneDate" localSheetId="12">#REF!</definedName>
    <definedName name="DefaultDoneDate" localSheetId="9">#REF!</definedName>
    <definedName name="DefaultDoneDate" localSheetId="8">#REF!</definedName>
    <definedName name="DefaultDoneDate" localSheetId="2">#REF!</definedName>
    <definedName name="DefaultDoneDate" localSheetId="1">#REF!</definedName>
    <definedName name="DefaultDoneDate">#REF!</definedName>
    <definedName name="DEFECT" localSheetId="12">#REF!</definedName>
    <definedName name="DEFECT" localSheetId="9">#REF!</definedName>
    <definedName name="DEFECT" localSheetId="8">#REF!</definedName>
    <definedName name="DEFECT" localSheetId="2">#REF!</definedName>
    <definedName name="DEFECT" localSheetId="1">#REF!</definedName>
    <definedName name="DEFECT">#REF!</definedName>
    <definedName name="Defective_material_rate" localSheetId="14">#REF!</definedName>
    <definedName name="Defective_material_rate" localSheetId="12">#REF!</definedName>
    <definedName name="Defective_material_rate" localSheetId="9">#REF!</definedName>
    <definedName name="Defective_material_rate" localSheetId="8">#REF!</definedName>
    <definedName name="Defective_material_rate" localSheetId="2">#REF!</definedName>
    <definedName name="Defective_material_rate" localSheetId="1">#REF!</definedName>
    <definedName name="Defective_material_rate">#REF!</definedName>
    <definedName name="Defective_material_rate__PPM" localSheetId="14">#REF!</definedName>
    <definedName name="Defective_material_rate__PPM" localSheetId="12">#REF!</definedName>
    <definedName name="Defective_material_rate__PPM" localSheetId="9">#REF!</definedName>
    <definedName name="Defective_material_rate__PPM" localSheetId="8">#REF!</definedName>
    <definedName name="Defective_material_rate__PPM" localSheetId="2">#REF!</definedName>
    <definedName name="Defective_material_rate__PPM" localSheetId="1">#REF!</definedName>
    <definedName name="Defective_material_rate__PPM">#REF!</definedName>
    <definedName name="Defective_materials_cost_month" localSheetId="14">#REF!</definedName>
    <definedName name="Defective_materials_cost_month" localSheetId="12">#REF!</definedName>
    <definedName name="Defective_materials_cost_month" localSheetId="9">#REF!</definedName>
    <definedName name="Defective_materials_cost_month" localSheetId="8">#REF!</definedName>
    <definedName name="Defective_materials_cost_month" localSheetId="2">#REF!</definedName>
    <definedName name="Defective_materials_cost_month" localSheetId="1">#REF!</definedName>
    <definedName name="Defective_materials_cost_month">#REF!</definedName>
    <definedName name="Defective_materials_cost_per_year" localSheetId="14">#REF!</definedName>
    <definedName name="Defective_materials_cost_per_year" localSheetId="12">#REF!</definedName>
    <definedName name="Defective_materials_cost_per_year" localSheetId="9">#REF!</definedName>
    <definedName name="Defective_materials_cost_per_year" localSheetId="8">#REF!</definedName>
    <definedName name="Defective_materials_cost_per_year" localSheetId="2">#REF!</definedName>
    <definedName name="Defective_materials_cost_per_year" localSheetId="1">#REF!</definedName>
    <definedName name="Defective_materials_cost_per_year">#REF!</definedName>
    <definedName name="defefe" localSheetId="14">#REF!</definedName>
    <definedName name="defefe" localSheetId="12">#REF!</definedName>
    <definedName name="defefe" localSheetId="9">#REF!</definedName>
    <definedName name="defefe" localSheetId="8">#REF!</definedName>
    <definedName name="defefe" localSheetId="2">#REF!</definedName>
    <definedName name="defefe" localSheetId="1">#REF!</definedName>
    <definedName name="defefe">#REF!</definedName>
    <definedName name="DEL" localSheetId="14">#REF!</definedName>
    <definedName name="DEL" localSheetId="12">#REF!</definedName>
    <definedName name="DEL" localSheetId="9">#REF!</definedName>
    <definedName name="DEL" localSheetId="8">#REF!</definedName>
    <definedName name="DEL" localSheetId="2">#REF!</definedName>
    <definedName name="DEL" localSheetId="1">#REF!</definedName>
    <definedName name="DEL">#REF!</definedName>
    <definedName name="DELARUE" localSheetId="12">#REF!</definedName>
    <definedName name="DELARUE" localSheetId="9">#REF!</definedName>
    <definedName name="DELARUE" localSheetId="8">#REF!</definedName>
    <definedName name="DELARUE" localSheetId="2">#REF!</definedName>
    <definedName name="DELARUE" localSheetId="1">#REF!</definedName>
    <definedName name="DELARUE">#REF!</definedName>
    <definedName name="DELAY" localSheetId="12">#REF!</definedName>
    <definedName name="DELAY" localSheetId="9">#REF!</definedName>
    <definedName name="DELAY" localSheetId="8">#REF!</definedName>
    <definedName name="DELAY" localSheetId="2">#REF!</definedName>
    <definedName name="DELAY" localSheetId="1">#REF!</definedName>
    <definedName name="DELAY">#REF!</definedName>
    <definedName name="DELHOME" localSheetId="12">#REF!</definedName>
    <definedName name="DELHOME" localSheetId="9">#REF!</definedName>
    <definedName name="DELHOME" localSheetId="8">#REF!</definedName>
    <definedName name="DELHOME" localSheetId="2">#REF!</definedName>
    <definedName name="DELHOME" localSheetId="1">#REF!</definedName>
    <definedName name="DELHOME">#REF!</definedName>
    <definedName name="DELL" localSheetId="12">#REF!</definedName>
    <definedName name="DELL" localSheetId="9">#REF!</definedName>
    <definedName name="DELL" localSheetId="8">#REF!</definedName>
    <definedName name="DELL" localSheetId="2">#REF!</definedName>
    <definedName name="DELL" localSheetId="1">#REF!</definedName>
    <definedName name="DELL">#REF!</definedName>
    <definedName name="DELTA" localSheetId="21">BlankMacro1</definedName>
    <definedName name="DELTA" localSheetId="14">BlankMacro1</definedName>
    <definedName name="DELTA" localSheetId="12">BlankMacro1</definedName>
    <definedName name="DELTA" localSheetId="9">BlankMacro1</definedName>
    <definedName name="DELTA" localSheetId="8">BlankMacro1</definedName>
    <definedName name="DELTA" localSheetId="2">BlankMacro1</definedName>
    <definedName name="DELTA" localSheetId="1">BlankMacro1</definedName>
    <definedName name="DELTA">BlankMacro1</definedName>
    <definedName name="DELTA1" localSheetId="21">BlankMacro1</definedName>
    <definedName name="DELTA1" localSheetId="14">BlankMacro1</definedName>
    <definedName name="DELTA1" localSheetId="12">BlankMacro1</definedName>
    <definedName name="DELTA1" localSheetId="9">BlankMacro1</definedName>
    <definedName name="DELTA1" localSheetId="8">BlankMacro1</definedName>
    <definedName name="DELTA1" localSheetId="2">BlankMacro1</definedName>
    <definedName name="DELTA1" localSheetId="1">BlankMacro1</definedName>
    <definedName name="DELTA1">BlankMacro1</definedName>
    <definedName name="DELTA2" localSheetId="21">BlankMacro1</definedName>
    <definedName name="DELTA2" localSheetId="14">BlankMacro1</definedName>
    <definedName name="DELTA2" localSheetId="12">BlankMacro1</definedName>
    <definedName name="DELTA2" localSheetId="9">BlankMacro1</definedName>
    <definedName name="DELTA2" localSheetId="8">BlankMacro1</definedName>
    <definedName name="DELTA2" localSheetId="2">BlankMacro1</definedName>
    <definedName name="DELTA2" localSheetId="1">BlankMacro1</definedName>
    <definedName name="DELTA2">BlankMacro1</definedName>
    <definedName name="DeltCost" localSheetId="14">#REF!</definedName>
    <definedName name="DeltCost" localSheetId="12">#REF!</definedName>
    <definedName name="DeltCost" localSheetId="9">#REF!</definedName>
    <definedName name="DeltCost" localSheetId="8">#REF!</definedName>
    <definedName name="DeltCost" localSheetId="2">#REF!</definedName>
    <definedName name="DeltCost" localSheetId="1">#REF!</definedName>
    <definedName name="DeltCost">#REF!</definedName>
    <definedName name="DEM" localSheetId="14">#REF!</definedName>
    <definedName name="DEM" localSheetId="12">#REF!</definedName>
    <definedName name="DEM" localSheetId="9">#REF!</definedName>
    <definedName name="DEM" localSheetId="8">#REF!</definedName>
    <definedName name="DEM" localSheetId="2">#REF!</definedName>
    <definedName name="DEM" localSheetId="1">#REF!</definedName>
    <definedName name="DEM">#REF!</definedName>
    <definedName name="DEMA" localSheetId="14">#REF!</definedName>
    <definedName name="DEMA" localSheetId="12">#REF!</definedName>
    <definedName name="DEMA" localSheetId="9">#REF!</definedName>
    <definedName name="DEMA" localSheetId="8">#REF!</definedName>
    <definedName name="DEMA" localSheetId="2">#REF!</definedName>
    <definedName name="DEMA" localSheetId="1">#REF!</definedName>
    <definedName name="DEMA">#REF!</definedName>
    <definedName name="Demand" localSheetId="14">#REF!</definedName>
    <definedName name="Demand" localSheetId="12">#REF!</definedName>
    <definedName name="Demand" localSheetId="9">#REF!</definedName>
    <definedName name="Demand" localSheetId="8">#REF!</definedName>
    <definedName name="Demand" localSheetId="2">#REF!</definedName>
    <definedName name="Demand" localSheetId="1">#REF!</definedName>
    <definedName name="Demand">#REF!</definedName>
    <definedName name="DEMO" localSheetId="14">#REF!</definedName>
    <definedName name="DEMO" localSheetId="12">#REF!</definedName>
    <definedName name="DEMO" localSheetId="9">#REF!</definedName>
    <definedName name="DEMO" localSheetId="8">#REF!</definedName>
    <definedName name="DEMO" localSheetId="2">#REF!</definedName>
    <definedName name="DEMO" localSheetId="1">#REF!</definedName>
    <definedName name="DEMO">#REF!</definedName>
    <definedName name="Density" localSheetId="14">#REF!</definedName>
    <definedName name="Density" localSheetId="12">#REF!</definedName>
    <definedName name="Density" localSheetId="9">#REF!</definedName>
    <definedName name="Density" localSheetId="8">#REF!</definedName>
    <definedName name="Density" localSheetId="2">#REF!</definedName>
    <definedName name="Density" localSheetId="1">#REF!</definedName>
    <definedName name="Density">#REF!</definedName>
    <definedName name="Deny__楊" localSheetId="14">#REF!</definedName>
    <definedName name="Deny__楊" localSheetId="12">#REF!</definedName>
    <definedName name="Deny__楊" localSheetId="9">#REF!</definedName>
    <definedName name="Deny__楊" localSheetId="8">#REF!</definedName>
    <definedName name="Deny__楊" localSheetId="2">#REF!</definedName>
    <definedName name="Deny__楊" localSheetId="1">#REF!</definedName>
    <definedName name="Deny__楊">#REF!</definedName>
    <definedName name="Depart" localSheetId="14">#REF!</definedName>
    <definedName name="Depart" localSheetId="12">#REF!</definedName>
    <definedName name="Depart" localSheetId="9">#REF!</definedName>
    <definedName name="Depart" localSheetId="8">#REF!</definedName>
    <definedName name="Depart" localSheetId="2">#REF!</definedName>
    <definedName name="Depart" localSheetId="1">#REF!</definedName>
    <definedName name="Depart">#REF!</definedName>
    <definedName name="Depart__b" localSheetId="14">#REF!</definedName>
    <definedName name="Depart__b" localSheetId="12">#REF!</definedName>
    <definedName name="Depart__b" localSheetId="9">#REF!</definedName>
    <definedName name="Depart__b" localSheetId="8">#REF!</definedName>
    <definedName name="Depart__b" localSheetId="2">#REF!</definedName>
    <definedName name="Depart__b" localSheetId="1">#REF!</definedName>
    <definedName name="Depart__b">#REF!</definedName>
    <definedName name="depcn" localSheetId="14">#REF!</definedName>
    <definedName name="depcn" localSheetId="12">#REF!</definedName>
    <definedName name="depcn" localSheetId="9">#REF!</definedName>
    <definedName name="depcn" localSheetId="8">#REF!</definedName>
    <definedName name="depcn" localSheetId="2">#REF!</definedName>
    <definedName name="depcn" localSheetId="1">#REF!</definedName>
    <definedName name="depcn">#REF!</definedName>
    <definedName name="Depop" localSheetId="12">#REF!</definedName>
    <definedName name="Depop" localSheetId="9">#REF!</definedName>
    <definedName name="Depop" localSheetId="8">#REF!</definedName>
    <definedName name="Depop" localSheetId="2">#REF!</definedName>
    <definedName name="Depop" localSheetId="1">#REF!</definedName>
    <definedName name="Depop">#REF!</definedName>
    <definedName name="Depop_Rate" localSheetId="12">#REF!</definedName>
    <definedName name="Depop_Rate" localSheetId="9">#REF!</definedName>
    <definedName name="Depop_Rate" localSheetId="8">#REF!</definedName>
    <definedName name="Depop_Rate" localSheetId="2">#REF!</definedName>
    <definedName name="Depop_Rate" localSheetId="1">#REF!</definedName>
    <definedName name="Depop_Rate">#REF!</definedName>
    <definedName name="Depop1" localSheetId="14">#REF!</definedName>
    <definedName name="Depop1" localSheetId="12">#REF!</definedName>
    <definedName name="Depop1" localSheetId="9">#REF!</definedName>
    <definedName name="Depop1" localSheetId="8">#REF!</definedName>
    <definedName name="Depop1" localSheetId="2">#REF!</definedName>
    <definedName name="Depop1" localSheetId="1">#REF!</definedName>
    <definedName name="Depop1">#REF!</definedName>
    <definedName name="des" localSheetId="14">#REF!</definedName>
    <definedName name="des" localSheetId="12">#REF!</definedName>
    <definedName name="des" localSheetId="9">#REF!</definedName>
    <definedName name="des" localSheetId="8">#REF!</definedName>
    <definedName name="des" localSheetId="2">#REF!</definedName>
    <definedName name="des" localSheetId="1">#REF!</definedName>
    <definedName name="des">#REF!</definedName>
    <definedName name="DescriptionAgile" localSheetId="12">#REF!</definedName>
    <definedName name="DescriptionAgile" localSheetId="9">#REF!</definedName>
    <definedName name="DescriptionAgile" localSheetId="8">#REF!</definedName>
    <definedName name="DescriptionAgile" localSheetId="2">#REF!</definedName>
    <definedName name="DescriptionAgile" localSheetId="1">#REF!</definedName>
    <definedName name="DescriptionAgile">#REF!</definedName>
    <definedName name="Design_and_Production_Engineers" localSheetId="14">#REF!</definedName>
    <definedName name="Design_and_Production_Engineers" localSheetId="12">#REF!</definedName>
    <definedName name="Design_and_Production_Engineers" localSheetId="9">#REF!</definedName>
    <definedName name="Design_and_Production_Engineers" localSheetId="8">#REF!</definedName>
    <definedName name="Design_and_Production_Engineers" localSheetId="2">#REF!</definedName>
    <definedName name="Design_and_Production_Engineers" localSheetId="1">#REF!</definedName>
    <definedName name="Design_and_Production_Engineers">#REF!</definedName>
    <definedName name="DESIGN_COST01" localSheetId="12">#REF!</definedName>
    <definedName name="DESIGN_COST01" localSheetId="9">#REF!</definedName>
    <definedName name="DESIGN_COST01" localSheetId="8">#REF!</definedName>
    <definedName name="DESIGN_COST01" localSheetId="2">#REF!</definedName>
    <definedName name="DESIGN_COST01" localSheetId="1">#REF!</definedName>
    <definedName name="DESIGN_COST01">#REF!</definedName>
    <definedName name="DESIGN_HOURS01" localSheetId="12">#REF!</definedName>
    <definedName name="DESIGN_HOURS01" localSheetId="9">#REF!</definedName>
    <definedName name="DESIGN_HOURS01" localSheetId="8">#REF!</definedName>
    <definedName name="DESIGN_HOURS01" localSheetId="2">#REF!</definedName>
    <definedName name="DESIGN_HOURS01" localSheetId="1">#REF!</definedName>
    <definedName name="DESIGN_HOURS01">#REF!</definedName>
    <definedName name="DESIGN_HOURS02" localSheetId="12">#REF!</definedName>
    <definedName name="DESIGN_HOURS02" localSheetId="9">#REF!</definedName>
    <definedName name="DESIGN_HOURS02" localSheetId="8">#REF!</definedName>
    <definedName name="DESIGN_HOURS02" localSheetId="2">#REF!</definedName>
    <definedName name="DESIGN_HOURS02" localSheetId="1">#REF!</definedName>
    <definedName name="DESIGN_HOURS02">#REF!</definedName>
    <definedName name="DESIGN_HOURS03" localSheetId="12">#REF!</definedName>
    <definedName name="DESIGN_HOURS03" localSheetId="9">#REF!</definedName>
    <definedName name="DESIGN_HOURS03" localSheetId="8">#REF!</definedName>
    <definedName name="DESIGN_HOURS03" localSheetId="2">#REF!</definedName>
    <definedName name="DESIGN_HOURS03" localSheetId="1">#REF!</definedName>
    <definedName name="DESIGN_HOURS03">#REF!</definedName>
    <definedName name="DESIGN_HOURS04" localSheetId="12">#REF!</definedName>
    <definedName name="DESIGN_HOURS04" localSheetId="9">#REF!</definedName>
    <definedName name="DESIGN_HOURS04" localSheetId="8">#REF!</definedName>
    <definedName name="DESIGN_HOURS04" localSheetId="2">#REF!</definedName>
    <definedName name="DESIGN_HOURS04" localSheetId="1">#REF!</definedName>
    <definedName name="DESIGN_HOURS04">#REF!</definedName>
    <definedName name="DESIGN_HOURS05" localSheetId="12">#REF!</definedName>
    <definedName name="DESIGN_HOURS05" localSheetId="9">#REF!</definedName>
    <definedName name="DESIGN_HOURS05" localSheetId="8">#REF!</definedName>
    <definedName name="DESIGN_HOURS05" localSheetId="2">#REF!</definedName>
    <definedName name="DESIGN_HOURS05" localSheetId="1">#REF!</definedName>
    <definedName name="DESIGN_HOURS05">#REF!</definedName>
    <definedName name="DESIGN_HOURS06" localSheetId="12">#REF!</definedName>
    <definedName name="DESIGN_HOURS06" localSheetId="9">#REF!</definedName>
    <definedName name="DESIGN_HOURS06" localSheetId="8">#REF!</definedName>
    <definedName name="DESIGN_HOURS06" localSheetId="2">#REF!</definedName>
    <definedName name="DESIGN_HOURS06" localSheetId="1">#REF!</definedName>
    <definedName name="DESIGN_HOURS06">#REF!</definedName>
    <definedName name="DESIGN_HOURS07" localSheetId="12">#REF!</definedName>
    <definedName name="DESIGN_HOURS07" localSheetId="9">#REF!</definedName>
    <definedName name="DESIGN_HOURS07" localSheetId="8">#REF!</definedName>
    <definedName name="DESIGN_HOURS07" localSheetId="2">#REF!</definedName>
    <definedName name="DESIGN_HOURS07" localSheetId="1">#REF!</definedName>
    <definedName name="DESIGN_HOURS07">#REF!</definedName>
    <definedName name="DESIGN_HOURS08" localSheetId="12">#REF!</definedName>
    <definedName name="DESIGN_HOURS08" localSheetId="9">#REF!</definedName>
    <definedName name="DESIGN_HOURS08" localSheetId="8">#REF!</definedName>
    <definedName name="DESIGN_HOURS08" localSheetId="2">#REF!</definedName>
    <definedName name="DESIGN_HOURS08" localSheetId="1">#REF!</definedName>
    <definedName name="DESIGN_HOURS08">#REF!</definedName>
    <definedName name="DESIGN_HOURS09" localSheetId="12">#REF!</definedName>
    <definedName name="DESIGN_HOURS09" localSheetId="9">#REF!</definedName>
    <definedName name="DESIGN_HOURS09" localSheetId="8">#REF!</definedName>
    <definedName name="DESIGN_HOURS09" localSheetId="2">#REF!</definedName>
    <definedName name="DESIGN_HOURS09" localSheetId="1">#REF!</definedName>
    <definedName name="DESIGN_HOURS09">#REF!</definedName>
    <definedName name="DESIGN_HOURS10" localSheetId="12">#REF!</definedName>
    <definedName name="DESIGN_HOURS10" localSheetId="9">#REF!</definedName>
    <definedName name="DESIGN_HOURS10" localSheetId="8">#REF!</definedName>
    <definedName name="DESIGN_HOURS10" localSheetId="2">#REF!</definedName>
    <definedName name="DESIGN_HOURS10" localSheetId="1">#REF!</definedName>
    <definedName name="DESIGN_HOURS10">#REF!</definedName>
    <definedName name="DESIGN_HOURS11" localSheetId="12">#REF!</definedName>
    <definedName name="DESIGN_HOURS11" localSheetId="9">#REF!</definedName>
    <definedName name="DESIGN_HOURS11" localSheetId="8">#REF!</definedName>
    <definedName name="DESIGN_HOURS11" localSheetId="2">#REF!</definedName>
    <definedName name="DESIGN_HOURS11" localSheetId="1">#REF!</definedName>
    <definedName name="DESIGN_HOURS11">#REF!</definedName>
    <definedName name="DESIGN_HOURS12" localSheetId="12">#REF!</definedName>
    <definedName name="DESIGN_HOURS12" localSheetId="9">#REF!</definedName>
    <definedName name="DESIGN_HOURS12" localSheetId="8">#REF!</definedName>
    <definedName name="DESIGN_HOURS12" localSheetId="2">#REF!</definedName>
    <definedName name="DESIGN_HOURS12" localSheetId="1">#REF!</definedName>
    <definedName name="DESIGN_HOURS12">#REF!</definedName>
    <definedName name="DESIGN_HOURS13" localSheetId="12">#REF!</definedName>
    <definedName name="DESIGN_HOURS13" localSheetId="9">#REF!</definedName>
    <definedName name="DESIGN_HOURS13" localSheetId="8">#REF!</definedName>
    <definedName name="DESIGN_HOURS13" localSheetId="2">#REF!</definedName>
    <definedName name="DESIGN_HOURS13" localSheetId="1">#REF!</definedName>
    <definedName name="DESIGN_HOURS13">#REF!</definedName>
    <definedName name="DESIGN_HOURS14" localSheetId="12">#REF!</definedName>
    <definedName name="DESIGN_HOURS14" localSheetId="9">#REF!</definedName>
    <definedName name="DESIGN_HOURS14" localSheetId="8">#REF!</definedName>
    <definedName name="DESIGN_HOURS14" localSheetId="2">#REF!</definedName>
    <definedName name="DESIGN_HOURS14" localSheetId="1">#REF!</definedName>
    <definedName name="DESIGN_HOURS14">#REF!</definedName>
    <definedName name="DESIGN_HOURS15" localSheetId="12">#REF!</definedName>
    <definedName name="DESIGN_HOURS15" localSheetId="9">#REF!</definedName>
    <definedName name="DESIGN_HOURS15" localSheetId="8">#REF!</definedName>
    <definedName name="DESIGN_HOURS15" localSheetId="2">#REF!</definedName>
    <definedName name="DESIGN_HOURS15" localSheetId="1">#REF!</definedName>
    <definedName name="DESIGN_HOURS15">#REF!</definedName>
    <definedName name="DESIGN_HOURS16" localSheetId="12">#REF!</definedName>
    <definedName name="DESIGN_HOURS16" localSheetId="9">#REF!</definedName>
    <definedName name="DESIGN_HOURS16" localSheetId="8">#REF!</definedName>
    <definedName name="DESIGN_HOURS16" localSheetId="2">#REF!</definedName>
    <definedName name="DESIGN_HOURS16" localSheetId="1">#REF!</definedName>
    <definedName name="DESIGN_HOURS16">#REF!</definedName>
    <definedName name="DESIGN_HOURS17" localSheetId="12">#REF!</definedName>
    <definedName name="DESIGN_HOURS17" localSheetId="9">#REF!</definedName>
    <definedName name="DESIGN_HOURS17" localSheetId="8">#REF!</definedName>
    <definedName name="DESIGN_HOURS17" localSheetId="2">#REF!</definedName>
    <definedName name="DESIGN_HOURS17" localSheetId="1">#REF!</definedName>
    <definedName name="DESIGN_HOURS17">#REF!</definedName>
    <definedName name="DESIGN_HOURS18" localSheetId="14">#REF!</definedName>
    <definedName name="DESIGN_HOURS18" localSheetId="12">#REF!</definedName>
    <definedName name="DESIGN_HOURS18" localSheetId="9">#REF!</definedName>
    <definedName name="DESIGN_HOURS18" localSheetId="8">#REF!</definedName>
    <definedName name="DESIGN_HOURS18" localSheetId="2">#REF!</definedName>
    <definedName name="DESIGN_HOURS18" localSheetId="1">#REF!</definedName>
    <definedName name="DESIGN_HOURS18">#REF!</definedName>
    <definedName name="Desired_max_WiP_level__hours" localSheetId="14">#REF!</definedName>
    <definedName name="Desired_max_WiP_level__hours" localSheetId="12">#REF!</definedName>
    <definedName name="Desired_max_WiP_level__hours" localSheetId="9">#REF!</definedName>
    <definedName name="Desired_max_WiP_level__hours" localSheetId="8">#REF!</definedName>
    <definedName name="Desired_max_WiP_level__hours" localSheetId="2">#REF!</definedName>
    <definedName name="Desired_max_WiP_level__hours" localSheetId="1">#REF!</definedName>
    <definedName name="Desired_max_WiP_level__hours">#REF!</definedName>
    <definedName name="Destination" localSheetId="12">#REF!</definedName>
    <definedName name="Destination" localSheetId="9">#REF!</definedName>
    <definedName name="Destination" localSheetId="8">#REF!</definedName>
    <definedName name="Destination" localSheetId="2">#REF!</definedName>
    <definedName name="Destination" localSheetId="1">#REF!</definedName>
    <definedName name="Destination">#REF!</definedName>
    <definedName name="Detail" localSheetId="14">#REF!</definedName>
    <definedName name="Detail" localSheetId="12">#REF!</definedName>
    <definedName name="Detail" localSheetId="9">#REF!</definedName>
    <definedName name="Detail" localSheetId="8">#REF!</definedName>
    <definedName name="Detail" localSheetId="2">#REF!</definedName>
    <definedName name="Detail" localSheetId="1">#REF!</definedName>
    <definedName name="Detail">#REF!</definedName>
    <definedName name="Detail_Pricing_Level" localSheetId="14">#REF!</definedName>
    <definedName name="Detail_Pricing_Level" localSheetId="12">#REF!</definedName>
    <definedName name="Detail_Pricing_Level" localSheetId="9">#REF!</definedName>
    <definedName name="Detail_Pricing_Level" localSheetId="8">#REF!</definedName>
    <definedName name="Detail_Pricing_Level" localSheetId="2">#REF!</definedName>
    <definedName name="Detail_Pricing_Level" localSheetId="1">#REF!</definedName>
    <definedName name="Detail_Pricing_Level">#REF!</definedName>
    <definedName name="DetailedCalcs" localSheetId="14">#REF!</definedName>
    <definedName name="DetailedCalcs" localSheetId="12">#REF!</definedName>
    <definedName name="DetailedCalcs" localSheetId="9">#REF!</definedName>
    <definedName name="DetailedCalcs" localSheetId="8">#REF!</definedName>
    <definedName name="DetailedCalcs" localSheetId="2">#REF!</definedName>
    <definedName name="DetailedCalcs" localSheetId="1">#REF!</definedName>
    <definedName name="DetailedCalcs">#REF!</definedName>
    <definedName name="DetailSheetNum">1</definedName>
    <definedName name="detg" localSheetId="21" hidden="1">{"one (KEY)",#N/A,FALSE,"P&amp;L"}</definedName>
    <definedName name="detg" localSheetId="14" hidden="1">{"one (KEY)",#N/A,FALSE,"P&amp;L"}</definedName>
    <definedName name="detg" localSheetId="10" hidden="1">{"one (KEY)",#N/A,FALSE,"P&amp;L"}</definedName>
    <definedName name="detg" localSheetId="11" hidden="1">{"one (KEY)",#N/A,FALSE,"P&amp;L"}</definedName>
    <definedName name="detg" localSheetId="3" hidden="1">{"one (KEY)",#N/A,FALSE,"P&amp;L"}</definedName>
    <definedName name="detg" localSheetId="4" hidden="1">{"one (KEY)",#N/A,FALSE,"P&amp;L"}</definedName>
    <definedName name="detg" localSheetId="15" hidden="1">{"one (KEY)",#N/A,FALSE,"P&amp;L"}</definedName>
    <definedName name="detg" localSheetId="12" hidden="1">{"one (KEY)",#N/A,FALSE,"P&amp;L"}</definedName>
    <definedName name="detg" localSheetId="9" hidden="1">{"one (KEY)",#N/A,FALSE,"P&amp;L"}</definedName>
    <definedName name="detg" localSheetId="8" hidden="1">{"one (KEY)",#N/A,FALSE,"P&amp;L"}</definedName>
    <definedName name="detg" localSheetId="2" hidden="1">{"one (KEY)",#N/A,FALSE,"P&amp;L"}</definedName>
    <definedName name="detg" localSheetId="1" hidden="1">{"one (KEY)",#N/A,FALSE,"P&amp;L"}</definedName>
    <definedName name="detg" localSheetId="22" hidden="1">{"one (KEY)",#N/A,FALSE,"P&amp;L"}</definedName>
    <definedName name="detg" hidden="1">{"one (KEY)",#N/A,FALSE,"P&amp;L"}</definedName>
    <definedName name="df" localSheetId="21" hidden="1">{"whole",#N/A,FALSE,"6701";"whole",#N/A,FALSE,"6702";"whole",#N/A,FALSE,"7710";"whole",#N/A,FALSE,"7714";"whole",#N/A,FALSE,"7729";"whole",#N/A,FALSE,"7730";"whole",#N/A,FALSE,"7731";"whole",#N/A,FALSE,"7736";"whole",#N/A,FALSE,"7737";"whole",#N/A,FALSE,"7738";"whole",#N/A,FALSE,"7743";"Whole",#N/A,FALSE,"7740";"whole",#N/A,FALSE,"7744";"whole",#N/A,FALSE,"7745"}</definedName>
    <definedName name="df" localSheetId="14" hidden="1">{"whole",#N/A,FALSE,"6701";"whole",#N/A,FALSE,"6702";"whole",#N/A,FALSE,"7710";"whole",#N/A,FALSE,"7714";"whole",#N/A,FALSE,"7729";"whole",#N/A,FALSE,"7730";"whole",#N/A,FALSE,"7731";"whole",#N/A,FALSE,"7736";"whole",#N/A,FALSE,"7737";"whole",#N/A,FALSE,"7738";"whole",#N/A,FALSE,"7743";"Whole",#N/A,FALSE,"7740";"whole",#N/A,FALSE,"7744";"whole",#N/A,FALSE,"7745"}</definedName>
    <definedName name="df" localSheetId="12" hidden="1">{"whole",#N/A,FALSE,"6701";"whole",#N/A,FALSE,"6702";"whole",#N/A,FALSE,"7710";"whole",#N/A,FALSE,"7714";"whole",#N/A,FALSE,"7729";"whole",#N/A,FALSE,"7730";"whole",#N/A,FALSE,"7731";"whole",#N/A,FALSE,"7736";"whole",#N/A,FALSE,"7737";"whole",#N/A,FALSE,"7738";"whole",#N/A,FALSE,"7743";"Whole",#N/A,FALSE,"7740";"whole",#N/A,FALSE,"7744";"whole",#N/A,FALSE,"7745"}</definedName>
    <definedName name="df" localSheetId="9" hidden="1">{"whole",#N/A,FALSE,"6701";"whole",#N/A,FALSE,"6702";"whole",#N/A,FALSE,"7710";"whole",#N/A,FALSE,"7714";"whole",#N/A,FALSE,"7729";"whole",#N/A,FALSE,"7730";"whole",#N/A,FALSE,"7731";"whole",#N/A,FALSE,"7736";"whole",#N/A,FALSE,"7737";"whole",#N/A,FALSE,"7738";"whole",#N/A,FALSE,"7743";"Whole",#N/A,FALSE,"7740";"whole",#N/A,FALSE,"7744";"whole",#N/A,FALSE,"7745"}</definedName>
    <definedName name="df" localSheetId="8" hidden="1">{"whole",#N/A,FALSE,"6701";"whole",#N/A,FALSE,"6702";"whole",#N/A,FALSE,"7710";"whole",#N/A,FALSE,"7714";"whole",#N/A,FALSE,"7729";"whole",#N/A,FALSE,"7730";"whole",#N/A,FALSE,"7731";"whole",#N/A,FALSE,"7736";"whole",#N/A,FALSE,"7737";"whole",#N/A,FALSE,"7738";"whole",#N/A,FALSE,"7743";"Whole",#N/A,FALSE,"7740";"whole",#N/A,FALSE,"7744";"whole",#N/A,FALSE,"7745"}</definedName>
    <definedName name="df" localSheetId="2" hidden="1">{"whole",#N/A,FALSE,"6701";"whole",#N/A,FALSE,"6702";"whole",#N/A,FALSE,"7710";"whole",#N/A,FALSE,"7714";"whole",#N/A,FALSE,"7729";"whole",#N/A,FALSE,"7730";"whole",#N/A,FALSE,"7731";"whole",#N/A,FALSE,"7736";"whole",#N/A,FALSE,"7737";"whole",#N/A,FALSE,"7738";"whole",#N/A,FALSE,"7743";"Whole",#N/A,FALSE,"7740";"whole",#N/A,FALSE,"7744";"whole",#N/A,FALSE,"7745"}</definedName>
    <definedName name="df" localSheetId="1" hidden="1">{"whole",#N/A,FALSE,"6701";"whole",#N/A,FALSE,"6702";"whole",#N/A,FALSE,"7710";"whole",#N/A,FALSE,"7714";"whole",#N/A,FALSE,"7729";"whole",#N/A,FALSE,"7730";"whole",#N/A,FALSE,"7731";"whole",#N/A,FALSE,"7736";"whole",#N/A,FALSE,"7737";"whole",#N/A,FALSE,"7738";"whole",#N/A,FALSE,"7743";"Whole",#N/A,FALSE,"7740";"whole",#N/A,FALSE,"7744";"whole",#N/A,FALSE,"7745"}</definedName>
    <definedName name="df" localSheetId="22" hidden="1">{"whole",#N/A,FALSE,"6701";"whole",#N/A,FALSE,"6702";"whole",#N/A,FALSE,"7710";"whole",#N/A,FALSE,"7714";"whole",#N/A,FALSE,"7729";"whole",#N/A,FALSE,"7730";"whole",#N/A,FALSE,"7731";"whole",#N/A,FALSE,"7736";"whole",#N/A,FALSE,"7737";"whole",#N/A,FALSE,"7738";"whole",#N/A,FALSE,"7743";"Whole",#N/A,FALSE,"7740";"whole",#N/A,FALSE,"7744";"whole",#N/A,FALSE,"7745"}</definedName>
    <definedName name="df" hidden="1">{"whole",#N/A,FALSE,"6701";"whole",#N/A,FALSE,"6702";"whole",#N/A,FALSE,"7710";"whole",#N/A,FALSE,"7714";"whole",#N/A,FALSE,"7729";"whole",#N/A,FALSE,"7730";"whole",#N/A,FALSE,"7731";"whole",#N/A,FALSE,"7736";"whole",#N/A,FALSE,"7737";"whole",#N/A,FALSE,"7738";"whole",#N/A,FALSE,"7743";"Whole",#N/A,FALSE,"7740";"whole",#N/A,FALSE,"7744";"whole",#N/A,FALSE,"7745"}</definedName>
    <definedName name="dfadfa" localSheetId="12">#REF!</definedName>
    <definedName name="dfadfa" localSheetId="9">#REF!</definedName>
    <definedName name="dfadfa" localSheetId="8">#REF!</definedName>
    <definedName name="dfadfa" localSheetId="2">#REF!</definedName>
    <definedName name="dfadfa" localSheetId="1">#REF!</definedName>
    <definedName name="dfadfa">#REF!</definedName>
    <definedName name="dfas" localSheetId="21"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dfas" localSheetId="14"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dfas" localSheetId="10"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dfas" localSheetId="11"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dfas" localSheetId="3"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dfas" localSheetId="4"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dfas" localSheetId="15"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dfas" localSheetId="12"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dfas" localSheetId="9"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dfas" localSheetId="8"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dfas" localSheetId="2"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dfas" localSheetId="1"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dfas" localSheetId="22"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dfas"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DFASFDA" localSheetId="21">BlankMacro1</definedName>
    <definedName name="DFASFDA" localSheetId="14">BlankMacro1</definedName>
    <definedName name="DFASFDA" localSheetId="12">BlankMacro1</definedName>
    <definedName name="DFASFDA" localSheetId="9">BlankMacro1</definedName>
    <definedName name="DFASFDA" localSheetId="8">BlankMacro1</definedName>
    <definedName name="DFASFDA" localSheetId="2">BlankMacro1</definedName>
    <definedName name="DFASFDA" localSheetId="1">BlankMacro1</definedName>
    <definedName name="DFASFDA">BlankMacro1</definedName>
    <definedName name="DFD" localSheetId="21">BlankMacro1</definedName>
    <definedName name="DFD" localSheetId="14">BlankMacro1</definedName>
    <definedName name="DFD" localSheetId="12">BlankMacro1</definedName>
    <definedName name="DFD" localSheetId="9">BlankMacro1</definedName>
    <definedName name="DFD" localSheetId="8">BlankMacro1</definedName>
    <definedName name="DFD" localSheetId="2">BlankMacro1</definedName>
    <definedName name="DFD" localSheetId="1">BlankMacro1</definedName>
    <definedName name="DFD">BlankMacro1</definedName>
    <definedName name="dfdfs" localSheetId="14">#REF!</definedName>
    <definedName name="dfdfs" localSheetId="12">#REF!</definedName>
    <definedName name="dfdfs" localSheetId="9">#REF!</definedName>
    <definedName name="dfdfs" localSheetId="8">#REF!</definedName>
    <definedName name="dfdfs" localSheetId="2">#REF!</definedName>
    <definedName name="dfdfs" localSheetId="1">#REF!</definedName>
    <definedName name="dfdfs">#REF!</definedName>
    <definedName name="dfg" localSheetId="12">#REF!</definedName>
    <definedName name="dfg" localSheetId="9">#REF!</definedName>
    <definedName name="dfg" localSheetId="8">#REF!</definedName>
    <definedName name="dfg" localSheetId="2">#REF!</definedName>
    <definedName name="dfg" localSheetId="1">#REF!</definedName>
    <definedName name="dfg">#REF!</definedName>
    <definedName name="dfgh" localSheetId="12">#REF!</definedName>
    <definedName name="dfgh" localSheetId="9">#REF!</definedName>
    <definedName name="dfgh" localSheetId="8">#REF!</definedName>
    <definedName name="dfgh" localSheetId="2">#REF!</definedName>
    <definedName name="dfgh" localSheetId="1">#REF!</definedName>
    <definedName name="dfgh">#REF!</definedName>
    <definedName name="dfsdfs" localSheetId="14">#REF!</definedName>
    <definedName name="dfsdfs" localSheetId="12">#REF!</definedName>
    <definedName name="dfsdfs" localSheetId="9">#REF!</definedName>
    <definedName name="dfsdfs" localSheetId="8">#REF!</definedName>
    <definedName name="dfsdfs" localSheetId="2">#REF!</definedName>
    <definedName name="dfsdfs" localSheetId="1">#REF!</definedName>
    <definedName name="dfsdfs">#REF!</definedName>
    <definedName name="dfsfsfdsfdsf" localSheetId="14">#REF!</definedName>
    <definedName name="dfsfsfdsfdsf" localSheetId="12">#REF!</definedName>
    <definedName name="dfsfsfdsfdsf" localSheetId="9">#REF!</definedName>
    <definedName name="dfsfsfdsfdsf" localSheetId="8">#REF!</definedName>
    <definedName name="dfsfsfdsfdsf" localSheetId="2">#REF!</definedName>
    <definedName name="dfsfsfdsfdsf" localSheetId="1">#REF!</definedName>
    <definedName name="dfsfsfdsfdsf">#REF!</definedName>
    <definedName name="DFW" localSheetId="21">[0]!Chassis (cell line) #REF!</definedName>
    <definedName name="DFW" localSheetId="14">[0]!Chassis (cell line) #REF!</definedName>
    <definedName name="DFW" localSheetId="12">'PKG BOM 20240308_with FSC'!Chassis (cell line) #REF!</definedName>
    <definedName name="DFW" localSheetId="9">'PKG BOM 20240618_with FSC&amp;減塑'!Chassis (cell line) #REF!</definedName>
    <definedName name="DFW" localSheetId="8">'PKG BOM 20240731_with FSC&amp;減塑'!Chassis (cell line) #REF!</definedName>
    <definedName name="DFW" localSheetId="2">'PKG BOM 20241023_Amber'!Chassis (cell line) #REF!</definedName>
    <definedName name="DFW" localSheetId="1">'PKG BOM 20241119-TW'!Chassis (cell line) #REF!</definedName>
    <definedName name="DFW">[0]!Chassis (cell line) #REF!</definedName>
    <definedName name="DHT" localSheetId="12">#REF!</definedName>
    <definedName name="DHT" localSheetId="9">#REF!</definedName>
    <definedName name="DHT" localSheetId="8">#REF!</definedName>
    <definedName name="DHT" localSheetId="2">#REF!</definedName>
    <definedName name="DHT" localSheetId="1">#REF!</definedName>
    <definedName name="DHT">#REF!</definedName>
    <definedName name="DHTHOME" localSheetId="12">#REF!</definedName>
    <definedName name="DHTHOME" localSheetId="9">#REF!</definedName>
    <definedName name="DHTHOME" localSheetId="8">#REF!</definedName>
    <definedName name="DHTHOME" localSheetId="2">#REF!</definedName>
    <definedName name="DHTHOME" localSheetId="1">#REF!</definedName>
    <definedName name="DHTHOME">#REF!</definedName>
    <definedName name="Diablo" localSheetId="14">#REF!</definedName>
    <definedName name="Diablo" localSheetId="12">#REF!</definedName>
    <definedName name="Diablo" localSheetId="9">#REF!</definedName>
    <definedName name="Diablo" localSheetId="8">#REF!</definedName>
    <definedName name="Diablo" localSheetId="2">#REF!</definedName>
    <definedName name="Diablo" localSheetId="1">#REF!</definedName>
    <definedName name="Diablo">#REF!</definedName>
    <definedName name="DIOB" localSheetId="14">#REF!</definedName>
    <definedName name="DIOB" localSheetId="12">#REF!</definedName>
    <definedName name="DIOB" localSheetId="9">#REF!</definedName>
    <definedName name="DIOB" localSheetId="8">#REF!</definedName>
    <definedName name="DIOB" localSheetId="2">#REF!</definedName>
    <definedName name="DIOB" localSheetId="1">#REF!</definedName>
    <definedName name="DIOB">#REF!</definedName>
    <definedName name="DIPHolidayOvertime" localSheetId="12">#REF!</definedName>
    <definedName name="DIPHolidayOvertime" localSheetId="9">#REF!</definedName>
    <definedName name="DIPHolidayOvertime" localSheetId="8">#REF!</definedName>
    <definedName name="DIPHolidayOvertime" localSheetId="2">#REF!</definedName>
    <definedName name="DIPHolidayOvertime" localSheetId="1">#REF!</definedName>
    <definedName name="DIPHolidayOvertime">#REF!</definedName>
    <definedName name="DIPNormalOvertime" localSheetId="12">#REF!</definedName>
    <definedName name="DIPNormalOvertime" localSheetId="9">#REF!</definedName>
    <definedName name="DIPNormalOvertime" localSheetId="8">#REF!</definedName>
    <definedName name="DIPNormalOvertime" localSheetId="2">#REF!</definedName>
    <definedName name="DIPNormalOvertime" localSheetId="1">#REF!</definedName>
    <definedName name="DIPNormalOvertime">#REF!</definedName>
    <definedName name="DIPShift" localSheetId="12">#REF!</definedName>
    <definedName name="DIPShift" localSheetId="9">#REF!</definedName>
    <definedName name="DIPShift" localSheetId="8">#REF!</definedName>
    <definedName name="DIPShift" localSheetId="2">#REF!</definedName>
    <definedName name="DIPShift" localSheetId="1">#REF!</definedName>
    <definedName name="DIPShift">#REF!</definedName>
    <definedName name="DIPSTDNew" localSheetId="14">#REF!</definedName>
    <definedName name="DIPSTDNew" localSheetId="12">#REF!</definedName>
    <definedName name="DIPSTDNew" localSheetId="9">#REF!</definedName>
    <definedName name="DIPSTDNew" localSheetId="8">#REF!</definedName>
    <definedName name="DIPSTDNew" localSheetId="2">#REF!</definedName>
    <definedName name="DIPSTDNew" localSheetId="1">#REF!</definedName>
    <definedName name="DIPSTDNew">#REF!</definedName>
    <definedName name="DIPSTDOld" localSheetId="14">#REF!</definedName>
    <definedName name="DIPSTDOld" localSheetId="12">#REF!</definedName>
    <definedName name="DIPSTDOld" localSheetId="9">#REF!</definedName>
    <definedName name="DIPSTDOld" localSheetId="8">#REF!</definedName>
    <definedName name="DIPSTDOld" localSheetId="2">#REF!</definedName>
    <definedName name="DIPSTDOld" localSheetId="1">#REF!</definedName>
    <definedName name="DIPSTDOld">#REF!</definedName>
    <definedName name="DIPSupportHolidayOvertime" localSheetId="12">#REF!</definedName>
    <definedName name="DIPSupportHolidayOvertime" localSheetId="9">#REF!</definedName>
    <definedName name="DIPSupportHolidayOvertime" localSheetId="8">#REF!</definedName>
    <definedName name="DIPSupportHolidayOvertime" localSheetId="2">#REF!</definedName>
    <definedName name="DIPSupportHolidayOvertime" localSheetId="1">#REF!</definedName>
    <definedName name="DIPSupportHolidayOvertime">#REF!</definedName>
    <definedName name="DIPSupportNormalOvertime" localSheetId="12">#REF!</definedName>
    <definedName name="DIPSupportNormalOvertime" localSheetId="9">#REF!</definedName>
    <definedName name="DIPSupportNormalOvertime" localSheetId="8">#REF!</definedName>
    <definedName name="DIPSupportNormalOvertime" localSheetId="2">#REF!</definedName>
    <definedName name="DIPSupportNormalOvertime" localSheetId="1">#REF!</definedName>
    <definedName name="DIPSupportNormalOvertime">#REF!</definedName>
    <definedName name="DIPSupportWeekendOvertime" localSheetId="12">#REF!</definedName>
    <definedName name="DIPSupportWeekendOvertime" localSheetId="9">#REF!</definedName>
    <definedName name="DIPSupportWeekendOvertime" localSheetId="8">#REF!</definedName>
    <definedName name="DIPSupportWeekendOvertime" localSheetId="2">#REF!</definedName>
    <definedName name="DIPSupportWeekendOvertime" localSheetId="1">#REF!</definedName>
    <definedName name="DIPSupportWeekendOvertime">#REF!</definedName>
    <definedName name="DIPWeekendOvertime" localSheetId="12">#REF!</definedName>
    <definedName name="DIPWeekendOvertime" localSheetId="9">#REF!</definedName>
    <definedName name="DIPWeekendOvertime" localSheetId="8">#REF!</definedName>
    <definedName name="DIPWeekendOvertime" localSheetId="2">#REF!</definedName>
    <definedName name="DIPWeekendOvertime" localSheetId="1">#REF!</definedName>
    <definedName name="DIPWeekendOvertime">#REF!</definedName>
    <definedName name="dip組織圖" localSheetId="14">#REF!</definedName>
    <definedName name="dip組織圖" localSheetId="12">#REF!</definedName>
    <definedName name="dip組織圖" localSheetId="9">#REF!</definedName>
    <definedName name="dip組織圖" localSheetId="8">#REF!</definedName>
    <definedName name="dip組織圖" localSheetId="2">#REF!</definedName>
    <definedName name="dip組織圖" localSheetId="1">#REF!</definedName>
    <definedName name="dip組織圖">#REF!</definedName>
    <definedName name="direct" localSheetId="14">#REF!</definedName>
    <definedName name="direct" localSheetId="12">#REF!</definedName>
    <definedName name="direct" localSheetId="9">#REF!</definedName>
    <definedName name="direct" localSheetId="8">#REF!</definedName>
    <definedName name="direct" localSheetId="2">#REF!</definedName>
    <definedName name="direct" localSheetId="1">#REF!</definedName>
    <definedName name="direct">#REF!</definedName>
    <definedName name="direct_assembly_labor_content" localSheetId="14">#REF!</definedName>
    <definedName name="direct_assembly_labor_content" localSheetId="12">#REF!</definedName>
    <definedName name="direct_assembly_labor_content" localSheetId="9">#REF!</definedName>
    <definedName name="direct_assembly_labor_content" localSheetId="8">#REF!</definedName>
    <definedName name="direct_assembly_labor_content" localSheetId="2">#REF!</definedName>
    <definedName name="direct_assembly_labor_content" localSheetId="1">#REF!</definedName>
    <definedName name="direct_assembly_labor_content">#REF!</definedName>
    <definedName name="direct_labor" localSheetId="14">#REF!</definedName>
    <definedName name="direct_labor" localSheetId="12">#REF!</definedName>
    <definedName name="direct_labor" localSheetId="9">#REF!</definedName>
    <definedName name="direct_labor" localSheetId="8">#REF!</definedName>
    <definedName name="direct_labor" localSheetId="2">#REF!</definedName>
    <definedName name="direct_labor" localSheetId="1">#REF!</definedName>
    <definedName name="direct_labor">#REF!</definedName>
    <definedName name="Direct_labor_content" localSheetId="14">#REF!</definedName>
    <definedName name="Direct_labor_content" localSheetId="12">#REF!</definedName>
    <definedName name="Direct_labor_content" localSheetId="9">#REF!</definedName>
    <definedName name="Direct_labor_content" localSheetId="8">#REF!</definedName>
    <definedName name="Direct_labor_content" localSheetId="2">#REF!</definedName>
    <definedName name="Direct_labor_content" localSheetId="1">#REF!</definedName>
    <definedName name="Direct_labor_content">#REF!</definedName>
    <definedName name="directlab" localSheetId="14">#REF!</definedName>
    <definedName name="directlab" localSheetId="12">#REF!</definedName>
    <definedName name="directlab" localSheetId="9">#REF!</definedName>
    <definedName name="directlab" localSheetId="8">#REF!</definedName>
    <definedName name="directlab" localSheetId="2">#REF!</definedName>
    <definedName name="directlab" localSheetId="1">#REF!</definedName>
    <definedName name="directlab">#REF!</definedName>
    <definedName name="directlabor" localSheetId="14">#REF!</definedName>
    <definedName name="directlabor" localSheetId="12">#REF!</definedName>
    <definedName name="directlabor" localSheetId="9">#REF!</definedName>
    <definedName name="directlabor" localSheetId="8">#REF!</definedName>
    <definedName name="directlabor" localSheetId="2">#REF!</definedName>
    <definedName name="directlabor" localSheetId="1">#REF!</definedName>
    <definedName name="directlabor">#REF!</definedName>
    <definedName name="Discount" localSheetId="14">#REF!</definedName>
    <definedName name="Discount" localSheetId="12">#REF!</definedName>
    <definedName name="Discount" localSheetId="9">#REF!</definedName>
    <definedName name="Discount" localSheetId="8">#REF!</definedName>
    <definedName name="Discount" localSheetId="2">#REF!</definedName>
    <definedName name="Discount" localSheetId="1">#REF!</definedName>
    <definedName name="Discount">#REF!</definedName>
    <definedName name="DISK_MAX_12">1.71</definedName>
    <definedName name="DISK_MAX_5">1.54</definedName>
    <definedName name="division2" localSheetId="14">#REF!</definedName>
    <definedName name="division2" localSheetId="12">#REF!</definedName>
    <definedName name="division2" localSheetId="9">#REF!</definedName>
    <definedName name="division2" localSheetId="8">#REF!</definedName>
    <definedName name="division2" localSheetId="2">#REF!</definedName>
    <definedName name="division2" localSheetId="1">#REF!</definedName>
    <definedName name="division2">#REF!</definedName>
    <definedName name="divisor" localSheetId="14">#REF!</definedName>
    <definedName name="divisor" localSheetId="12">#REF!</definedName>
    <definedName name="divisor" localSheetId="9">#REF!</definedName>
    <definedName name="divisor" localSheetId="8">#REF!</definedName>
    <definedName name="divisor" localSheetId="2">#REF!</definedName>
    <definedName name="divisor" localSheetId="1">#REF!</definedName>
    <definedName name="divisor">#REF!</definedName>
    <definedName name="DIVN" localSheetId="14">#REF!</definedName>
    <definedName name="DIVN" localSheetId="12">#REF!</definedName>
    <definedName name="DIVN" localSheetId="9">#REF!</definedName>
    <definedName name="DIVN" localSheetId="8">#REF!</definedName>
    <definedName name="DIVN" localSheetId="2">#REF!</definedName>
    <definedName name="DIVN" localSheetId="1">#REF!</definedName>
    <definedName name="DIVN">#REF!</definedName>
    <definedName name="DKK" localSheetId="14">#REF!</definedName>
    <definedName name="DKK" localSheetId="12">#REF!</definedName>
    <definedName name="DKK" localSheetId="9">#REF!</definedName>
    <definedName name="DKK" localSheetId="8">#REF!</definedName>
    <definedName name="DKK" localSheetId="2">#REF!</definedName>
    <definedName name="DKK" localSheetId="1">#REF!</definedName>
    <definedName name="DKK">#REF!</definedName>
    <definedName name="DKKA" localSheetId="14">#REF!</definedName>
    <definedName name="DKKA" localSheetId="12">#REF!</definedName>
    <definedName name="DKKA" localSheetId="9">#REF!</definedName>
    <definedName name="DKKA" localSheetId="8">#REF!</definedName>
    <definedName name="DKKA" localSheetId="2">#REF!</definedName>
    <definedName name="DKKA" localSheetId="1">#REF!</definedName>
    <definedName name="DKKA">#REF!</definedName>
    <definedName name="DLLS" localSheetId="14">#REF!</definedName>
    <definedName name="DLLS" localSheetId="12">#REF!</definedName>
    <definedName name="DLLS" localSheetId="9">#REF!</definedName>
    <definedName name="DLLS" localSheetId="8">#REF!</definedName>
    <definedName name="DLLS" localSheetId="2">#REF!</definedName>
    <definedName name="DLLS" localSheetId="1">#REF!</definedName>
    <definedName name="DLLS">#REF!</definedName>
    <definedName name="dlsummary" localSheetId="14">#REF!</definedName>
    <definedName name="dlsummary" localSheetId="12">#REF!</definedName>
    <definedName name="dlsummary" localSheetId="9">#REF!</definedName>
    <definedName name="dlsummary" localSheetId="8">#REF!</definedName>
    <definedName name="dlsummary" localSheetId="2">#REF!</definedName>
    <definedName name="dlsummary" localSheetId="1">#REF!</definedName>
    <definedName name="dlsummary">#REF!</definedName>
    <definedName name="dlsummarypcba1" localSheetId="14">#REF!</definedName>
    <definedName name="dlsummarypcba1" localSheetId="12">#REF!</definedName>
    <definedName name="dlsummarypcba1" localSheetId="9">#REF!</definedName>
    <definedName name="dlsummarypcba1" localSheetId="8">#REF!</definedName>
    <definedName name="dlsummarypcba1" localSheetId="2">#REF!</definedName>
    <definedName name="dlsummarypcba1" localSheetId="1">#REF!</definedName>
    <definedName name="dlsummarypcba1">#REF!</definedName>
    <definedName name="dm" localSheetId="12">#REF!</definedName>
    <definedName name="dm" localSheetId="9">#REF!</definedName>
    <definedName name="dm" localSheetId="8">#REF!</definedName>
    <definedName name="dm" localSheetId="2">#REF!</definedName>
    <definedName name="dm" localSheetId="1">#REF!</definedName>
    <definedName name="dm">#REF!</definedName>
    <definedName name="DM_BE_Cost" localSheetId="14">#REF!</definedName>
    <definedName name="DM_BE_Cost" localSheetId="12">#REF!</definedName>
    <definedName name="DM_BE_Cost" localSheetId="9">#REF!</definedName>
    <definedName name="DM_BE_Cost" localSheetId="8">#REF!</definedName>
    <definedName name="DM_BE_Cost" localSheetId="2">#REF!</definedName>
    <definedName name="DM_BE_Cost" localSheetId="1">#REF!</definedName>
    <definedName name="DM_BE_Cost">#REF!</definedName>
    <definedName name="DM_FE_Cost" localSheetId="14">#REF!</definedName>
    <definedName name="DM_FE_Cost" localSheetId="12">#REF!</definedName>
    <definedName name="DM_FE_Cost" localSheetId="9">#REF!</definedName>
    <definedName name="DM_FE_Cost" localSheetId="8">#REF!</definedName>
    <definedName name="DM_FE_Cost" localSheetId="2">#REF!</definedName>
    <definedName name="DM_FE_Cost" localSheetId="1">#REF!</definedName>
    <definedName name="DM_FE_Cost">#REF!</definedName>
    <definedName name="DODA" localSheetId="14">#REF!</definedName>
    <definedName name="DODA" localSheetId="12">#REF!</definedName>
    <definedName name="DODA" localSheetId="9">#REF!</definedName>
    <definedName name="DODA" localSheetId="8">#REF!</definedName>
    <definedName name="DODA" localSheetId="2">#REF!</definedName>
    <definedName name="DODA" localSheetId="1">#REF!</definedName>
    <definedName name="DODA">#REF!</definedName>
    <definedName name="DODAA" localSheetId="14">#REF!</definedName>
    <definedName name="DODAA" localSheetId="12">#REF!</definedName>
    <definedName name="DODAA" localSheetId="9">#REF!</definedName>
    <definedName name="DODAA" localSheetId="8">#REF!</definedName>
    <definedName name="DODAA" localSheetId="2">#REF!</definedName>
    <definedName name="DODAA" localSheetId="1">#REF!</definedName>
    <definedName name="DODAA">#REF!</definedName>
    <definedName name="DODAAA" localSheetId="14">#REF!</definedName>
    <definedName name="DODAAA" localSheetId="12">#REF!</definedName>
    <definedName name="DODAAA" localSheetId="9">#REF!</definedName>
    <definedName name="DODAAA" localSheetId="8">#REF!</definedName>
    <definedName name="DODAAA" localSheetId="2">#REF!</definedName>
    <definedName name="DODAAA" localSheetId="1">#REF!</definedName>
    <definedName name="DODAAA">#REF!</definedName>
    <definedName name="Dolist1" localSheetId="12">#REF!</definedName>
    <definedName name="Dolist1" localSheetId="9">#REF!</definedName>
    <definedName name="Dolist1" localSheetId="8">#REF!</definedName>
    <definedName name="Dolist1" localSheetId="2">#REF!</definedName>
    <definedName name="Dolist1" localSheetId="1">#REF!</definedName>
    <definedName name="Dolist1">#REF!</definedName>
    <definedName name="Doumen" localSheetId="12">#REF!</definedName>
    <definedName name="Doumen" localSheetId="9">#REF!</definedName>
    <definedName name="Doumen" localSheetId="8">#REF!</definedName>
    <definedName name="Doumen" localSheetId="2">#REF!</definedName>
    <definedName name="Doumen" localSheetId="1">#REF!</definedName>
    <definedName name="Doumen">#REF!</definedName>
    <definedName name="DPITolerance" localSheetId="14">#REF!</definedName>
    <definedName name="DPITolerance" localSheetId="12">#REF!</definedName>
    <definedName name="DPITolerance" localSheetId="9">#REF!</definedName>
    <definedName name="DPITolerance" localSheetId="8">#REF!</definedName>
    <definedName name="DPITolerance" localSheetId="2">#REF!</definedName>
    <definedName name="DPITolerance" localSheetId="1">#REF!</definedName>
    <definedName name="DPITolerance">#REF!</definedName>
    <definedName name="DPT" localSheetId="14">#REF!</definedName>
    <definedName name="DPT" localSheetId="12">#REF!</definedName>
    <definedName name="DPT" localSheetId="9">#REF!</definedName>
    <definedName name="DPT" localSheetId="8">#REF!</definedName>
    <definedName name="DPT" localSheetId="2">#REF!</definedName>
    <definedName name="DPT" localSheetId="1">#REF!</definedName>
    <definedName name="DPT">#REF!</definedName>
    <definedName name="DPY_Articles" localSheetId="14">#REF!</definedName>
    <definedName name="DPY_Articles" localSheetId="12">#REF!</definedName>
    <definedName name="DPY_Articles" localSheetId="9">#REF!</definedName>
    <definedName name="DPY_Articles" localSheetId="8">#REF!</definedName>
    <definedName name="DPY_Articles" localSheetId="2">#REF!</definedName>
    <definedName name="DPY_Articles" localSheetId="1">#REF!</definedName>
    <definedName name="DPY_Articles">#REF!</definedName>
    <definedName name="DPY_Variants" localSheetId="14">#REF!</definedName>
    <definedName name="DPY_Variants" localSheetId="12">#REF!</definedName>
    <definedName name="DPY_Variants" localSheetId="9">#REF!</definedName>
    <definedName name="DPY_Variants" localSheetId="8">#REF!</definedName>
    <definedName name="DPY_Variants" localSheetId="2">#REF!</definedName>
    <definedName name="DPY_Variants" localSheetId="1">#REF!</definedName>
    <definedName name="DPY_Variants">#REF!</definedName>
    <definedName name="DPY_Volume" localSheetId="14">#REF!</definedName>
    <definedName name="DPY_Volume" localSheetId="12">#REF!</definedName>
    <definedName name="DPY_Volume" localSheetId="9">#REF!</definedName>
    <definedName name="DPY_Volume" localSheetId="8">#REF!</definedName>
    <definedName name="DPY_Volume" localSheetId="2">#REF!</definedName>
    <definedName name="DPY_Volume" localSheetId="1">#REF!</definedName>
    <definedName name="DPY_Volume">#REF!</definedName>
    <definedName name="dr" localSheetId="14">#REF!</definedName>
    <definedName name="dr" localSheetId="12">#REF!</definedName>
    <definedName name="dr" localSheetId="9">#REF!</definedName>
    <definedName name="dr" localSheetId="8">#REF!</definedName>
    <definedName name="dr" localSheetId="2">#REF!</definedName>
    <definedName name="dr" localSheetId="1">#REF!</definedName>
    <definedName name="dr">#REF!</definedName>
    <definedName name="drivers" localSheetId="12">#REF!</definedName>
    <definedName name="drivers" localSheetId="9">#REF!</definedName>
    <definedName name="drivers" localSheetId="8">#REF!</definedName>
    <definedName name="drivers" localSheetId="2">#REF!</definedName>
    <definedName name="drivers" localSheetId="1">#REF!</definedName>
    <definedName name="drivers">#REF!</definedName>
    <definedName name="drivers1" localSheetId="12">#REF!</definedName>
    <definedName name="drivers1" localSheetId="9">#REF!</definedName>
    <definedName name="drivers1" localSheetId="8">#REF!</definedName>
    <definedName name="drivers1" localSheetId="2">#REF!</definedName>
    <definedName name="drivers1" localSheetId="1">#REF!</definedName>
    <definedName name="drivers1">#REF!</definedName>
    <definedName name="DROP" localSheetId="14">#REF!</definedName>
    <definedName name="DROP" localSheetId="12">#REF!</definedName>
    <definedName name="DROP" localSheetId="9">#REF!</definedName>
    <definedName name="DROP" localSheetId="8">#REF!</definedName>
    <definedName name="DROP" localSheetId="2">#REF!</definedName>
    <definedName name="DROP" localSheetId="1">#REF!</definedName>
    <definedName name="DROP">#REF!</definedName>
    <definedName name="Drop_Units" localSheetId="14">#REF!</definedName>
    <definedName name="Drop_Units" localSheetId="12">#REF!</definedName>
    <definedName name="Drop_Units" localSheetId="9">#REF!</definedName>
    <definedName name="Drop_Units" localSheetId="8">#REF!</definedName>
    <definedName name="Drop_Units" localSheetId="2">#REF!</definedName>
    <definedName name="Drop_Units" localSheetId="1">#REF!</definedName>
    <definedName name="Drop_Units">#REF!</definedName>
    <definedName name="ds" localSheetId="14">#REF!</definedName>
    <definedName name="ds" localSheetId="12">#REF!</definedName>
    <definedName name="ds" localSheetId="9">#REF!</definedName>
    <definedName name="ds" localSheetId="8">#REF!</definedName>
    <definedName name="ds" localSheetId="2">#REF!</definedName>
    <definedName name="ds" localSheetId="1">#REF!</definedName>
    <definedName name="ds">#REF!</definedName>
    <definedName name="DSA" localSheetId="14">#REF!</definedName>
    <definedName name="DSA" localSheetId="12">#REF!</definedName>
    <definedName name="DSA" localSheetId="9">#REF!</definedName>
    <definedName name="DSA" localSheetId="8">#REF!</definedName>
    <definedName name="DSA" localSheetId="2">#REF!</definedName>
    <definedName name="DSA" localSheetId="1">#REF!</definedName>
    <definedName name="DSA">#REF!</definedName>
    <definedName name="dsaad" localSheetId="14">#REF!</definedName>
    <definedName name="dsaad" localSheetId="12">#REF!</definedName>
    <definedName name="dsaad" localSheetId="9">#REF!</definedName>
    <definedName name="dsaad" localSheetId="8">#REF!</definedName>
    <definedName name="dsaad" localSheetId="2">#REF!</definedName>
    <definedName name="dsaad" localSheetId="1">#REF!</definedName>
    <definedName name="dsaad">#REF!</definedName>
    <definedName name="DSAD">#N/A</definedName>
    <definedName name="DSAFDSAGFAGF" localSheetId="21">BlankMacro1</definedName>
    <definedName name="DSAFDSAGFAGF" localSheetId="14">BlankMacro1</definedName>
    <definedName name="DSAFDSAGFAGF" localSheetId="12">BlankMacro1</definedName>
    <definedName name="DSAFDSAGFAGF" localSheetId="9">BlankMacro1</definedName>
    <definedName name="DSAFDSAGFAGF" localSheetId="8">BlankMacro1</definedName>
    <definedName name="DSAFDSAGFAGF" localSheetId="2">BlankMacro1</definedName>
    <definedName name="DSAFDSAGFAGF" localSheetId="1">BlankMacro1</definedName>
    <definedName name="DSAFDSAGFAGF">BlankMacro1</definedName>
    <definedName name="dsak">#N/A</definedName>
    <definedName name="dsakfsld">#N/A</definedName>
    <definedName name="dsds" localSheetId="14">#REF!</definedName>
    <definedName name="dsds" localSheetId="12">#REF!</definedName>
    <definedName name="dsds" localSheetId="9">#REF!</definedName>
    <definedName name="dsds" localSheetId="8">#REF!</definedName>
    <definedName name="dsds" localSheetId="2">#REF!</definedName>
    <definedName name="dsds" localSheetId="1">#REF!</definedName>
    <definedName name="dsds">#REF!</definedName>
    <definedName name="dsfg" localSheetId="12">#REF!</definedName>
    <definedName name="dsfg" localSheetId="9">#REF!</definedName>
    <definedName name="dsfg" localSheetId="8">#REF!</definedName>
    <definedName name="dsfg" localSheetId="2">#REF!</definedName>
    <definedName name="dsfg" localSheetId="1">#REF!</definedName>
    <definedName name="dsfg">#REF!</definedName>
    <definedName name="dso" localSheetId="14">#REF!</definedName>
    <definedName name="dso" localSheetId="12">#REF!</definedName>
    <definedName name="dso" localSheetId="9">#REF!</definedName>
    <definedName name="dso" localSheetId="8">#REF!</definedName>
    <definedName name="dso" localSheetId="2">#REF!</definedName>
    <definedName name="dso" localSheetId="1">#REF!</definedName>
    <definedName name="dso">#REF!</definedName>
    <definedName name="DT" localSheetId="21">BlankMacro1</definedName>
    <definedName name="DT" localSheetId="14">BlankMacro1</definedName>
    <definedName name="DT" localSheetId="12">BlankMacro1</definedName>
    <definedName name="DT" localSheetId="9">BlankMacro1</definedName>
    <definedName name="DT" localSheetId="8">BlankMacro1</definedName>
    <definedName name="DT" localSheetId="2">BlankMacro1</definedName>
    <definedName name="DT" localSheetId="1">BlankMacro1</definedName>
    <definedName name="DT">BlankMacro1</definedName>
    <definedName name="DT_case" localSheetId="14">#REF!</definedName>
    <definedName name="DT_case" localSheetId="12">#REF!</definedName>
    <definedName name="DT_case" localSheetId="9">#REF!</definedName>
    <definedName name="DT_case" localSheetId="8">#REF!</definedName>
    <definedName name="DT_case" localSheetId="2">#REF!</definedName>
    <definedName name="DT_case" localSheetId="1">#REF!</definedName>
    <definedName name="DT_case">#REF!</definedName>
    <definedName name="DT_DIP" localSheetId="14">#REF!</definedName>
    <definedName name="DT_DIP" localSheetId="12">#REF!</definedName>
    <definedName name="DT_DIP" localSheetId="9">#REF!</definedName>
    <definedName name="DT_DIP" localSheetId="8">#REF!</definedName>
    <definedName name="DT_DIP" localSheetId="2">#REF!</definedName>
    <definedName name="DT_DIP" localSheetId="1">#REF!</definedName>
    <definedName name="DT_DIP">#REF!</definedName>
    <definedName name="DT_SMT" localSheetId="14">#REF!</definedName>
    <definedName name="DT_SMT" localSheetId="12">#REF!</definedName>
    <definedName name="DT_SMT" localSheetId="9">#REF!</definedName>
    <definedName name="DT_SMT" localSheetId="8">#REF!</definedName>
    <definedName name="DT_SMT" localSheetId="2">#REF!</definedName>
    <definedName name="DT_SMT" localSheetId="1">#REF!</definedName>
    <definedName name="DT_SMT">#REF!</definedName>
    <definedName name="DU" localSheetId="21" hidden="1">#REF!</definedName>
    <definedName name="DU" localSheetId="14" hidden="1">#REF!</definedName>
    <definedName name="DU" localSheetId="10" hidden="1">#REF!</definedName>
    <definedName name="DU" localSheetId="11" hidden="1">#REF!</definedName>
    <definedName name="DU" localSheetId="3" hidden="1">#REF!</definedName>
    <definedName name="DU" localSheetId="4" hidden="1">#REF!</definedName>
    <definedName name="DU" localSheetId="12" hidden="1">#REF!</definedName>
    <definedName name="DU" localSheetId="9" hidden="1">#REF!</definedName>
    <definedName name="DU" localSheetId="8" hidden="1">#REF!</definedName>
    <definedName name="DU" localSheetId="2" hidden="1">#REF!</definedName>
    <definedName name="DU" localSheetId="1" hidden="1">#REF!</definedName>
    <definedName name="DU" localSheetId="22" hidden="1">#REF!</definedName>
    <definedName name="DU" hidden="1">#REF!</definedName>
    <definedName name="Dunnage" localSheetId="14">#REF!</definedName>
    <definedName name="Dunnage" localSheetId="12">#REF!</definedName>
    <definedName name="Dunnage" localSheetId="9">#REF!</definedName>
    <definedName name="Dunnage" localSheetId="8">#REF!</definedName>
    <definedName name="Dunnage" localSheetId="2">#REF!</definedName>
    <definedName name="Dunnage" localSheetId="1">#REF!</definedName>
    <definedName name="Dunnage">#REF!</definedName>
    <definedName name="Dunnage_expense_per_year" localSheetId="14">#REF!</definedName>
    <definedName name="Dunnage_expense_per_year" localSheetId="12">#REF!</definedName>
    <definedName name="Dunnage_expense_per_year" localSheetId="9">#REF!</definedName>
    <definedName name="Dunnage_expense_per_year" localSheetId="8">#REF!</definedName>
    <definedName name="Dunnage_expense_per_year" localSheetId="2">#REF!</definedName>
    <definedName name="Dunnage_expense_per_year" localSheetId="1">#REF!</definedName>
    <definedName name="Dunnage_expense_per_year">#REF!</definedName>
    <definedName name="duty" localSheetId="12">#REF!</definedName>
    <definedName name="duty" localSheetId="9">#REF!</definedName>
    <definedName name="duty" localSheetId="8">#REF!</definedName>
    <definedName name="duty" localSheetId="2">#REF!</definedName>
    <definedName name="duty" localSheetId="1">#REF!</definedName>
    <definedName name="duty">#REF!</definedName>
    <definedName name="e" localSheetId="21" hidden="1">{"one (KEY)",#N/A,FALSE,"P&amp;L"}</definedName>
    <definedName name="e" localSheetId="14" hidden="1">{"one (KEY)",#N/A,FALSE,"P&amp;L"}</definedName>
    <definedName name="e" localSheetId="10" hidden="1">{"one (KEY)",#N/A,FALSE,"P&amp;L"}</definedName>
    <definedName name="e" localSheetId="11" hidden="1">{"one (KEY)",#N/A,FALSE,"P&amp;L"}</definedName>
    <definedName name="e" localSheetId="3" hidden="1">{"one (KEY)",#N/A,FALSE,"P&amp;L"}</definedName>
    <definedName name="e" localSheetId="4" hidden="1">{"one (KEY)",#N/A,FALSE,"P&amp;L"}</definedName>
    <definedName name="e" localSheetId="15" hidden="1">{"one (KEY)",#N/A,FALSE,"P&amp;L"}</definedName>
    <definedName name="e" localSheetId="12" hidden="1">{"one (KEY)",#N/A,FALSE,"P&amp;L"}</definedName>
    <definedName name="e" localSheetId="9" hidden="1">{"one (KEY)",#N/A,FALSE,"P&amp;L"}</definedName>
    <definedName name="e" localSheetId="8" hidden="1">{"one (KEY)",#N/A,FALSE,"P&amp;L"}</definedName>
    <definedName name="e" localSheetId="2" hidden="1">{"one (KEY)",#N/A,FALSE,"P&amp;L"}</definedName>
    <definedName name="e" localSheetId="1" hidden="1">{"one (KEY)",#N/A,FALSE,"P&amp;L"}</definedName>
    <definedName name="e" localSheetId="22" hidden="1">{"one (KEY)",#N/A,FALSE,"P&amp;L"}</definedName>
    <definedName name="e" hidden="1">{"one (KEY)",#N/A,FALSE,"P&amp;L"}</definedName>
    <definedName name="E_DoneDate" localSheetId="14">#REF!</definedName>
    <definedName name="E_DoneDate" localSheetId="12">#REF!</definedName>
    <definedName name="E_DoneDate" localSheetId="9">#REF!</definedName>
    <definedName name="E_DoneDate" localSheetId="8">#REF!</definedName>
    <definedName name="E_DoneDate" localSheetId="2">#REF!</definedName>
    <definedName name="E_DoneDate" localSheetId="1">#REF!</definedName>
    <definedName name="E_DoneDate">#REF!</definedName>
    <definedName name="EBN" localSheetId="12">#REF!</definedName>
    <definedName name="EBN" localSheetId="9">#REF!</definedName>
    <definedName name="EBN" localSheetId="8">#REF!</definedName>
    <definedName name="EBN" localSheetId="2">#REF!</definedName>
    <definedName name="EBN" localSheetId="1">#REF!</definedName>
    <definedName name="EBN">#REF!</definedName>
    <definedName name="EBNHOME" localSheetId="12">#REF!</definedName>
    <definedName name="EBNHOME" localSheetId="9">#REF!</definedName>
    <definedName name="EBNHOME" localSheetId="8">#REF!</definedName>
    <definedName name="EBNHOME" localSheetId="2">#REF!</definedName>
    <definedName name="EBNHOME" localSheetId="1">#REF!</definedName>
    <definedName name="EBNHOME">#REF!</definedName>
    <definedName name="ECCost" localSheetId="12">#REF!</definedName>
    <definedName name="ECCost" localSheetId="9">#REF!</definedName>
    <definedName name="ECCost" localSheetId="8">#REF!</definedName>
    <definedName name="ECCost" localSheetId="2">#REF!</definedName>
    <definedName name="ECCost" localSheetId="1">#REF!</definedName>
    <definedName name="ECCost">#REF!</definedName>
    <definedName name="ECDate" localSheetId="12">#REF!</definedName>
    <definedName name="ECDate" localSheetId="9">#REF!</definedName>
    <definedName name="ECDate" localSheetId="8">#REF!</definedName>
    <definedName name="ECDate" localSheetId="2">#REF!</definedName>
    <definedName name="ECDate" localSheetId="1">#REF!</definedName>
    <definedName name="ECDate">#REF!</definedName>
    <definedName name="ECFun" localSheetId="12">#REF!</definedName>
    <definedName name="ECFun" localSheetId="9">#REF!</definedName>
    <definedName name="ECFun" localSheetId="8">#REF!</definedName>
    <definedName name="ECFun" localSheetId="2">#REF!</definedName>
    <definedName name="ECFun" localSheetId="1">#REF!</definedName>
    <definedName name="ECFun">#REF!</definedName>
    <definedName name="Eclipse" localSheetId="14">#REF!</definedName>
    <definedName name="Eclipse" localSheetId="12">#REF!</definedName>
    <definedName name="Eclipse" localSheetId="9">#REF!</definedName>
    <definedName name="Eclipse" localSheetId="8">#REF!</definedName>
    <definedName name="Eclipse" localSheetId="2">#REF!</definedName>
    <definedName name="Eclipse" localSheetId="1">#REF!</definedName>
    <definedName name="Eclipse">#REF!</definedName>
    <definedName name="ECWeek" localSheetId="12">#REF!</definedName>
    <definedName name="ECWeek" localSheetId="9">#REF!</definedName>
    <definedName name="ECWeek" localSheetId="8">#REF!</definedName>
    <definedName name="ECWeek" localSheetId="2">#REF!</definedName>
    <definedName name="ECWeek" localSheetId="1">#REF!</definedName>
    <definedName name="ECWeek">#REF!</definedName>
    <definedName name="ED" localSheetId="21" hidden="1">{"'sheet(22) (22)'!$A$64:$K$79"}</definedName>
    <definedName name="ED" localSheetId="14" hidden="1">{"'sheet(22) (22)'!$A$64:$K$79"}</definedName>
    <definedName name="ED" localSheetId="10" hidden="1">{"'sheet(22) (22)'!$A$64:$K$79"}</definedName>
    <definedName name="ED" localSheetId="11" hidden="1">{"'sheet(22) (22)'!$A$64:$K$79"}</definedName>
    <definedName name="ED" localSheetId="3" hidden="1">{"'sheet(22) (22)'!$A$64:$K$79"}</definedName>
    <definedName name="ED" localSheetId="4" hidden="1">{"'sheet(22) (22)'!$A$64:$K$79"}</definedName>
    <definedName name="ED" localSheetId="15" hidden="1">{"'sheet(22) (22)'!$A$64:$K$79"}</definedName>
    <definedName name="ED" localSheetId="12" hidden="1">{"'sheet(22) (22)'!$A$64:$K$79"}</definedName>
    <definedName name="ED" localSheetId="9" hidden="1">{"'sheet(22) (22)'!$A$64:$K$79"}</definedName>
    <definedName name="ED" localSheetId="8" hidden="1">{"'sheet(22) (22)'!$A$64:$K$79"}</definedName>
    <definedName name="ED" localSheetId="2" hidden="1">{"'sheet(22) (22)'!$A$64:$K$79"}</definedName>
    <definedName name="ED" localSheetId="1" hidden="1">{"'sheet(22) (22)'!$A$64:$K$79"}</definedName>
    <definedName name="ED" localSheetId="22" hidden="1">{"'sheet(22) (22)'!$A$64:$K$79"}</definedName>
    <definedName name="ED" hidden="1">{"'sheet(22) (22)'!$A$64:$K$79"}</definedName>
    <definedName name="EDREW">#N/A</definedName>
    <definedName name="Edwina" localSheetId="14">#REF!</definedName>
    <definedName name="Edwina" localSheetId="12">#REF!</definedName>
    <definedName name="Edwina" localSheetId="9">#REF!</definedName>
    <definedName name="Edwina" localSheetId="8">#REF!</definedName>
    <definedName name="Edwina" localSheetId="2">#REF!</definedName>
    <definedName name="Edwina" localSheetId="1">#REF!</definedName>
    <definedName name="Edwina">#REF!</definedName>
    <definedName name="EDY__FU" localSheetId="14">#REF!</definedName>
    <definedName name="EDY__FU" localSheetId="12">#REF!</definedName>
    <definedName name="EDY__FU" localSheetId="9">#REF!</definedName>
    <definedName name="EDY__FU" localSheetId="8">#REF!</definedName>
    <definedName name="EDY__FU" localSheetId="2">#REF!</definedName>
    <definedName name="EDY__FU" localSheetId="1">#REF!</definedName>
    <definedName name="EDY__FU">#REF!</definedName>
    <definedName name="ee" localSheetId="21"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ee" localSheetId="14"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ee" localSheetId="1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ee" localSheetId="9"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ee" localSheetId="8"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ee"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ee" localSheetId="1"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ee" localSheetId="2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ee"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EEBOM" localSheetId="12" hidden="1">#REF!</definedName>
    <definedName name="EEBOM" localSheetId="9" hidden="1">#REF!</definedName>
    <definedName name="EEBOM" localSheetId="8" hidden="1">#REF!</definedName>
    <definedName name="EEBOM" localSheetId="2" hidden="1">#REF!</definedName>
    <definedName name="EEBOM" localSheetId="1" hidden="1">#REF!</definedName>
    <definedName name="EEBOM" hidden="1">#REF!</definedName>
    <definedName name="eee" localSheetId="21" hidden="1">{"'Broadway ML#4'!$J$7:$N$490"}</definedName>
    <definedName name="eee" localSheetId="14" hidden="1">{"'Broadway ML#4'!$J$7:$N$490"}</definedName>
    <definedName name="eee" localSheetId="10" hidden="1">{"'Broadway ML#4'!$J$7:$N$490"}</definedName>
    <definedName name="eee" localSheetId="11" hidden="1">{"'Broadway ML#4'!$J$7:$N$490"}</definedName>
    <definedName name="eee" localSheetId="3" hidden="1">{"'Broadway ML#4'!$J$7:$N$490"}</definedName>
    <definedName name="eee" localSheetId="4" hidden="1">{"'Broadway ML#4'!$J$7:$N$490"}</definedName>
    <definedName name="eee" localSheetId="15" hidden="1">{"'Broadway ML#4'!$J$7:$N$490"}</definedName>
    <definedName name="eee" localSheetId="12" hidden="1">{"'Broadway ML#4'!$J$7:$N$490"}</definedName>
    <definedName name="eee" localSheetId="9" hidden="1">{"'Broadway ML#4'!$J$7:$N$490"}</definedName>
    <definedName name="eee" localSheetId="8" hidden="1">{"'Broadway ML#4'!$J$7:$N$490"}</definedName>
    <definedName name="eee" localSheetId="2" hidden="1">{"'Broadway ML#4'!$J$7:$N$490"}</definedName>
    <definedName name="eee" localSheetId="1" hidden="1">{"'Broadway ML#4'!$J$7:$N$490"}</definedName>
    <definedName name="eee" localSheetId="22" hidden="1">{"'Broadway ML#4'!$J$7:$N$490"}</definedName>
    <definedName name="eee" hidden="1">{"'Broadway ML#4'!$J$7:$N$490"}</definedName>
    <definedName name="EEEE" localSheetId="14">#REF!</definedName>
    <definedName name="EEEE" localSheetId="12">#REF!</definedName>
    <definedName name="EEEE" localSheetId="9">#REF!</definedName>
    <definedName name="EEEE" localSheetId="8">#REF!</definedName>
    <definedName name="EEEE" localSheetId="2">#REF!</definedName>
    <definedName name="EEEE" localSheetId="1">#REF!</definedName>
    <definedName name="EEEE">#REF!</definedName>
    <definedName name="eeeeee" localSheetId="21" hidden="1">{#N/A,#N/A,FALSE,"Summary";#N/A,#N/A,FALSE,"Service";#N/A,#N/A,FALSE,"Carriage";#N/A,#N/A,FALSE,"Backbone"}</definedName>
    <definedName name="eeeeee" localSheetId="14" hidden="1">{#N/A,#N/A,FALSE,"Summary";#N/A,#N/A,FALSE,"Service";#N/A,#N/A,FALSE,"Carriage";#N/A,#N/A,FALSE,"Backbone"}</definedName>
    <definedName name="eeeeee" localSheetId="10" hidden="1">{#N/A,#N/A,FALSE,"Summary";#N/A,#N/A,FALSE,"Service";#N/A,#N/A,FALSE,"Carriage";#N/A,#N/A,FALSE,"Backbone"}</definedName>
    <definedName name="eeeeee" localSheetId="11" hidden="1">{#N/A,#N/A,FALSE,"Summary";#N/A,#N/A,FALSE,"Service";#N/A,#N/A,FALSE,"Carriage";#N/A,#N/A,FALSE,"Backbone"}</definedName>
    <definedName name="eeeeee" localSheetId="3" hidden="1">{#N/A,#N/A,FALSE,"Summary";#N/A,#N/A,FALSE,"Service";#N/A,#N/A,FALSE,"Carriage";#N/A,#N/A,FALSE,"Backbone"}</definedName>
    <definedName name="eeeeee" localSheetId="4" hidden="1">{#N/A,#N/A,FALSE,"Summary";#N/A,#N/A,FALSE,"Service";#N/A,#N/A,FALSE,"Carriage";#N/A,#N/A,FALSE,"Backbone"}</definedName>
    <definedName name="eeeeee" localSheetId="15" hidden="1">{#N/A,#N/A,FALSE,"Summary";#N/A,#N/A,FALSE,"Service";#N/A,#N/A,FALSE,"Carriage";#N/A,#N/A,FALSE,"Backbone"}</definedName>
    <definedName name="eeeeee" localSheetId="12" hidden="1">{#N/A,#N/A,FALSE,"Summary";#N/A,#N/A,FALSE,"Service";#N/A,#N/A,FALSE,"Carriage";#N/A,#N/A,FALSE,"Backbone"}</definedName>
    <definedName name="eeeeee" localSheetId="9" hidden="1">{#N/A,#N/A,FALSE,"Summary";#N/A,#N/A,FALSE,"Service";#N/A,#N/A,FALSE,"Carriage";#N/A,#N/A,FALSE,"Backbone"}</definedName>
    <definedName name="eeeeee" localSheetId="8" hidden="1">{#N/A,#N/A,FALSE,"Summary";#N/A,#N/A,FALSE,"Service";#N/A,#N/A,FALSE,"Carriage";#N/A,#N/A,FALSE,"Backbone"}</definedName>
    <definedName name="eeeeee" localSheetId="2" hidden="1">{#N/A,#N/A,FALSE,"Summary";#N/A,#N/A,FALSE,"Service";#N/A,#N/A,FALSE,"Carriage";#N/A,#N/A,FALSE,"Backbone"}</definedName>
    <definedName name="eeeeee" localSheetId="1" hidden="1">{#N/A,#N/A,FALSE,"Summary";#N/A,#N/A,FALSE,"Service";#N/A,#N/A,FALSE,"Carriage";#N/A,#N/A,FALSE,"Backbone"}</definedName>
    <definedName name="eeeeee" localSheetId="22" hidden="1">{#N/A,#N/A,FALSE,"Summary";#N/A,#N/A,FALSE,"Service";#N/A,#N/A,FALSE,"Carriage";#N/A,#N/A,FALSE,"Backbone"}</definedName>
    <definedName name="eeeeee" hidden="1">{#N/A,#N/A,FALSE,"Summary";#N/A,#N/A,FALSE,"Service";#N/A,#N/A,FALSE,"Carriage";#N/A,#N/A,FALSE,"Backbone"}</definedName>
    <definedName name="eeeeeeee" localSheetId="21" hidden="1">{"'Broadway ML#4'!$J$7:$N$490"}</definedName>
    <definedName name="eeeeeeee" localSheetId="14" hidden="1">{"'Broadway ML#4'!$J$7:$N$490"}</definedName>
    <definedName name="eeeeeeee" localSheetId="10" hidden="1">{"'Broadway ML#4'!$J$7:$N$490"}</definedName>
    <definedName name="eeeeeeee" localSheetId="11" hidden="1">{"'Broadway ML#4'!$J$7:$N$490"}</definedName>
    <definedName name="eeeeeeee" localSheetId="3" hidden="1">{"'Broadway ML#4'!$J$7:$N$490"}</definedName>
    <definedName name="eeeeeeee" localSheetId="4" hidden="1">{"'Broadway ML#4'!$J$7:$N$490"}</definedName>
    <definedName name="eeeeeeee" localSheetId="15" hidden="1">{"'Broadway ML#4'!$J$7:$N$490"}</definedName>
    <definedName name="eeeeeeee" localSheetId="12" hidden="1">{"'Broadway ML#4'!$J$7:$N$490"}</definedName>
    <definedName name="eeeeeeee" localSheetId="9" hidden="1">{"'Broadway ML#4'!$J$7:$N$490"}</definedName>
    <definedName name="eeeeeeee" localSheetId="8" hidden="1">{"'Broadway ML#4'!$J$7:$N$490"}</definedName>
    <definedName name="eeeeeeee" localSheetId="2" hidden="1">{"'Broadway ML#4'!$J$7:$N$490"}</definedName>
    <definedName name="eeeeeeee" localSheetId="1" hidden="1">{"'Broadway ML#4'!$J$7:$N$490"}</definedName>
    <definedName name="eeeeeeee" localSheetId="22" hidden="1">{"'Broadway ML#4'!$J$7:$N$490"}</definedName>
    <definedName name="eeeeeeee" hidden="1">{"'Broadway ML#4'!$J$7:$N$490"}</definedName>
    <definedName name="eeeeeeeeeeee" localSheetId="21" hidden="1">{"'Broadway ML#4'!$J$7:$N$490"}</definedName>
    <definedName name="eeeeeeeeeeee" localSheetId="14" hidden="1">{"'Broadway ML#4'!$J$7:$N$490"}</definedName>
    <definedName name="eeeeeeeeeeee" localSheetId="10" hidden="1">{"'Broadway ML#4'!$J$7:$N$490"}</definedName>
    <definedName name="eeeeeeeeeeee" localSheetId="11" hidden="1">{"'Broadway ML#4'!$J$7:$N$490"}</definedName>
    <definedName name="eeeeeeeeeeee" localSheetId="3" hidden="1">{"'Broadway ML#4'!$J$7:$N$490"}</definedName>
    <definedName name="eeeeeeeeeeee" localSheetId="4" hidden="1">{"'Broadway ML#4'!$J$7:$N$490"}</definedName>
    <definedName name="eeeeeeeeeeee" localSheetId="15" hidden="1">{"'Broadway ML#4'!$J$7:$N$490"}</definedName>
    <definedName name="eeeeeeeeeeee" localSheetId="12" hidden="1">{"'Broadway ML#4'!$J$7:$N$490"}</definedName>
    <definedName name="eeeeeeeeeeee" localSheetId="9" hidden="1">{"'Broadway ML#4'!$J$7:$N$490"}</definedName>
    <definedName name="eeeeeeeeeeee" localSheetId="8" hidden="1">{"'Broadway ML#4'!$J$7:$N$490"}</definedName>
    <definedName name="eeeeeeeeeeee" localSheetId="2" hidden="1">{"'Broadway ML#4'!$J$7:$N$490"}</definedName>
    <definedName name="eeeeeeeeeeee" localSheetId="1" hidden="1">{"'Broadway ML#4'!$J$7:$N$490"}</definedName>
    <definedName name="eeeeeeeeeeee" localSheetId="22" hidden="1">{"'Broadway ML#4'!$J$7:$N$490"}</definedName>
    <definedName name="eeeeeeeeeeee" hidden="1">{"'Broadway ML#4'!$J$7:$N$490"}</definedName>
    <definedName name="Effective_development_amortization_period" localSheetId="14">#REF!</definedName>
    <definedName name="Effective_development_amortization_period" localSheetId="12">#REF!</definedName>
    <definedName name="Effective_development_amortization_period" localSheetId="9">#REF!</definedName>
    <definedName name="Effective_development_amortization_period" localSheetId="8">#REF!</definedName>
    <definedName name="Effective_development_amortization_period" localSheetId="2">#REF!</definedName>
    <definedName name="Effective_development_amortization_period" localSheetId="1">#REF!</definedName>
    <definedName name="Effective_development_amortization_period">#REF!</definedName>
    <definedName name="efrf" localSheetId="21" hidden="1">{"one (KEY)",#N/A,FALSE,"P&amp;L"}</definedName>
    <definedName name="efrf" localSheetId="14" hidden="1">{"one (KEY)",#N/A,FALSE,"P&amp;L"}</definedName>
    <definedName name="efrf" localSheetId="10" hidden="1">{"one (KEY)",#N/A,FALSE,"P&amp;L"}</definedName>
    <definedName name="efrf" localSheetId="11" hidden="1">{"one (KEY)",#N/A,FALSE,"P&amp;L"}</definedName>
    <definedName name="efrf" localSheetId="3" hidden="1">{"one (KEY)",#N/A,FALSE,"P&amp;L"}</definedName>
    <definedName name="efrf" localSheetId="4" hidden="1">{"one (KEY)",#N/A,FALSE,"P&amp;L"}</definedName>
    <definedName name="efrf" localSheetId="15" hidden="1">{"one (KEY)",#N/A,FALSE,"P&amp;L"}</definedName>
    <definedName name="efrf" localSheetId="12" hidden="1">{"one (KEY)",#N/A,FALSE,"P&amp;L"}</definedName>
    <definedName name="efrf" localSheetId="9" hidden="1">{"one (KEY)",#N/A,FALSE,"P&amp;L"}</definedName>
    <definedName name="efrf" localSheetId="8" hidden="1">{"one (KEY)",#N/A,FALSE,"P&amp;L"}</definedName>
    <definedName name="efrf" localSheetId="2" hidden="1">{"one (KEY)",#N/A,FALSE,"P&amp;L"}</definedName>
    <definedName name="efrf" localSheetId="1" hidden="1">{"one (KEY)",#N/A,FALSE,"P&amp;L"}</definedName>
    <definedName name="efrf" localSheetId="22" hidden="1">{"one (KEY)",#N/A,FALSE,"P&amp;L"}</definedName>
    <definedName name="efrf" hidden="1">{"one (KEY)",#N/A,FALSE,"P&amp;L"}</definedName>
    <definedName name="EFTB2Units" localSheetId="14">#REF!</definedName>
    <definedName name="EFTB2Units" localSheetId="12">#REF!</definedName>
    <definedName name="EFTB2Units" localSheetId="9">#REF!</definedName>
    <definedName name="EFTB2Units" localSheetId="8">#REF!</definedName>
    <definedName name="EFTB2Units" localSheetId="2">#REF!</definedName>
    <definedName name="EFTB2Units" localSheetId="1">#REF!</definedName>
    <definedName name="EFTB2Units">#REF!</definedName>
    <definedName name="EFTBUnits" localSheetId="14">#REF!</definedName>
    <definedName name="EFTBUnits" localSheetId="12">#REF!</definedName>
    <definedName name="EFTBUnits" localSheetId="9">#REF!</definedName>
    <definedName name="EFTBUnits" localSheetId="8">#REF!</definedName>
    <definedName name="EFTBUnits" localSheetId="2">#REF!</definedName>
    <definedName name="EFTBUnits" localSheetId="1">#REF!</definedName>
    <definedName name="EFTBUnits">#REF!</definedName>
    <definedName name="efw" localSheetId="21" hidden="1">{"one (KEY)",#N/A,FALSE,"P&amp;L"}</definedName>
    <definedName name="efw" localSheetId="14" hidden="1">{"one (KEY)",#N/A,FALSE,"P&amp;L"}</definedName>
    <definedName name="efw" localSheetId="10" hidden="1">{"one (KEY)",#N/A,FALSE,"P&amp;L"}</definedName>
    <definedName name="efw" localSheetId="11" hidden="1">{"one (KEY)",#N/A,FALSE,"P&amp;L"}</definedName>
    <definedName name="efw" localSheetId="3" hidden="1">{"one (KEY)",#N/A,FALSE,"P&amp;L"}</definedName>
    <definedName name="efw" localSheetId="4" hidden="1">{"one (KEY)",#N/A,FALSE,"P&amp;L"}</definedName>
    <definedName name="efw" localSheetId="15" hidden="1">{"one (KEY)",#N/A,FALSE,"P&amp;L"}</definedName>
    <definedName name="efw" localSheetId="12" hidden="1">{"one (KEY)",#N/A,FALSE,"P&amp;L"}</definedName>
    <definedName name="efw" localSheetId="9" hidden="1">{"one (KEY)",#N/A,FALSE,"P&amp;L"}</definedName>
    <definedName name="efw" localSheetId="8" hidden="1">{"one (KEY)",#N/A,FALSE,"P&amp;L"}</definedName>
    <definedName name="efw" localSheetId="2" hidden="1">{"one (KEY)",#N/A,FALSE,"P&amp;L"}</definedName>
    <definedName name="efw" localSheetId="1" hidden="1">{"one (KEY)",#N/A,FALSE,"P&amp;L"}</definedName>
    <definedName name="efw" localSheetId="22" hidden="1">{"one (KEY)",#N/A,FALSE,"P&amp;L"}</definedName>
    <definedName name="efw" hidden="1">{"one (KEY)",#N/A,FALSE,"P&amp;L"}</definedName>
    <definedName name="EJ" localSheetId="14">#REF!</definedName>
    <definedName name="EJ" localSheetId="12">#REF!</definedName>
    <definedName name="EJ" localSheetId="9">#REF!</definedName>
    <definedName name="EJ" localSheetId="8">#REF!</definedName>
    <definedName name="EJ" localSheetId="2">#REF!</definedName>
    <definedName name="EJ" localSheetId="1">#REF!</definedName>
    <definedName name="EJ">#REF!</definedName>
    <definedName name="elbow_force" localSheetId="14">#REF!</definedName>
    <definedName name="elbow_force" localSheetId="12">#REF!</definedName>
    <definedName name="elbow_force" localSheetId="9">#REF!</definedName>
    <definedName name="elbow_force" localSheetId="8">#REF!</definedName>
    <definedName name="elbow_force" localSheetId="2">#REF!</definedName>
    <definedName name="elbow_force" localSheetId="1">#REF!</definedName>
    <definedName name="elbow_force">#REF!</definedName>
    <definedName name="elbow_posture" localSheetId="14">#REF!</definedName>
    <definedName name="elbow_posture" localSheetId="12">#REF!</definedName>
    <definedName name="elbow_posture" localSheetId="9">#REF!</definedName>
    <definedName name="elbow_posture" localSheetId="8">#REF!</definedName>
    <definedName name="elbow_posture" localSheetId="2">#REF!</definedName>
    <definedName name="elbow_posture" localSheetId="1">#REF!</definedName>
    <definedName name="elbow_posture">#REF!</definedName>
    <definedName name="electronic" localSheetId="14">#REF!</definedName>
    <definedName name="electronic" localSheetId="12">#REF!</definedName>
    <definedName name="electronic" localSheetId="9">#REF!</definedName>
    <definedName name="electronic" localSheetId="8">#REF!</definedName>
    <definedName name="electronic" localSheetId="2">#REF!</definedName>
    <definedName name="electronic" localSheetId="1">#REF!</definedName>
    <definedName name="electronic">#REF!</definedName>
    <definedName name="Electronics_Boutique" localSheetId="14">#REF!</definedName>
    <definedName name="Electronics_Boutique" localSheetId="12">#REF!</definedName>
    <definedName name="Electronics_Boutique" localSheetId="9">#REF!</definedName>
    <definedName name="Electronics_Boutique" localSheetId="8">#REF!</definedName>
    <definedName name="Electronics_Boutique" localSheetId="2">#REF!</definedName>
    <definedName name="Electronics_Boutique" localSheetId="1">#REF!</definedName>
    <definedName name="Electronics_Boutique">#REF!</definedName>
    <definedName name="eltonwelke" localSheetId="21" hidden="1">{"whole",#N/A,FALSE,"Gen_Dist_Act_Bud";"whole",#N/A,FALSE,"Gen_Dist_T3months";"whole",#N/A,FALSE,"GD_PerP";"whole",#N/A,FALSE,"HR Dist'n"}</definedName>
    <definedName name="eltonwelke" localSheetId="14" hidden="1">{"whole",#N/A,FALSE,"Gen_Dist_Act_Bud";"whole",#N/A,FALSE,"Gen_Dist_T3months";"whole",#N/A,FALSE,"GD_PerP";"whole",#N/A,FALSE,"HR Dist'n"}</definedName>
    <definedName name="eltonwelke" localSheetId="10" hidden="1">{"whole",#N/A,FALSE,"Gen_Dist_Act_Bud";"whole",#N/A,FALSE,"Gen_Dist_T3months";"whole",#N/A,FALSE,"GD_PerP";"whole",#N/A,FALSE,"HR Dist'n"}</definedName>
    <definedName name="eltonwelke" localSheetId="11" hidden="1">{"whole",#N/A,FALSE,"Gen_Dist_Act_Bud";"whole",#N/A,FALSE,"Gen_Dist_T3months";"whole",#N/A,FALSE,"GD_PerP";"whole",#N/A,FALSE,"HR Dist'n"}</definedName>
    <definedName name="eltonwelke" localSheetId="3" hidden="1">{"whole",#N/A,FALSE,"Gen_Dist_Act_Bud";"whole",#N/A,FALSE,"Gen_Dist_T3months";"whole",#N/A,FALSE,"GD_PerP";"whole",#N/A,FALSE,"HR Dist'n"}</definedName>
    <definedName name="eltonwelke" localSheetId="4" hidden="1">{"whole",#N/A,FALSE,"Gen_Dist_Act_Bud";"whole",#N/A,FALSE,"Gen_Dist_T3months";"whole",#N/A,FALSE,"GD_PerP";"whole",#N/A,FALSE,"HR Dist'n"}</definedName>
    <definedName name="eltonwelke" localSheetId="15" hidden="1">{"whole",#N/A,FALSE,"Gen_Dist_Act_Bud";"whole",#N/A,FALSE,"Gen_Dist_T3months";"whole",#N/A,FALSE,"GD_PerP";"whole",#N/A,FALSE,"HR Dist'n"}</definedName>
    <definedName name="eltonwelke" localSheetId="12" hidden="1">{"whole",#N/A,FALSE,"Gen_Dist_Act_Bud";"whole",#N/A,FALSE,"Gen_Dist_T3months";"whole",#N/A,FALSE,"GD_PerP";"whole",#N/A,FALSE,"HR Dist'n"}</definedName>
    <definedName name="eltonwelke" localSheetId="9" hidden="1">{"whole",#N/A,FALSE,"Gen_Dist_Act_Bud";"whole",#N/A,FALSE,"Gen_Dist_T3months";"whole",#N/A,FALSE,"GD_PerP";"whole",#N/A,FALSE,"HR Dist'n"}</definedName>
    <definedName name="eltonwelke" localSheetId="8" hidden="1">{"whole",#N/A,FALSE,"Gen_Dist_Act_Bud";"whole",#N/A,FALSE,"Gen_Dist_T3months";"whole",#N/A,FALSE,"GD_PerP";"whole",#N/A,FALSE,"HR Dist'n"}</definedName>
    <definedName name="eltonwelke" localSheetId="2" hidden="1">{"whole",#N/A,FALSE,"Gen_Dist_Act_Bud";"whole",#N/A,FALSE,"Gen_Dist_T3months";"whole",#N/A,FALSE,"GD_PerP";"whole",#N/A,FALSE,"HR Dist'n"}</definedName>
    <definedName name="eltonwelke" localSheetId="1" hidden="1">{"whole",#N/A,FALSE,"Gen_Dist_Act_Bud";"whole",#N/A,FALSE,"Gen_Dist_T3months";"whole",#N/A,FALSE,"GD_PerP";"whole",#N/A,FALSE,"HR Dist'n"}</definedName>
    <definedName name="eltonwelke" localSheetId="22" hidden="1">{"whole",#N/A,FALSE,"Gen_Dist_Act_Bud";"whole",#N/A,FALSE,"Gen_Dist_T3months";"whole",#N/A,FALSE,"GD_PerP";"whole",#N/A,FALSE,"HR Dist'n"}</definedName>
    <definedName name="eltonwelke" hidden="1">{"whole",#N/A,FALSE,"Gen_Dist_Act_Bud";"whole",#N/A,FALSE,"Gen_Dist_T3months";"whole",#N/A,FALSE,"GD_PerP";"whole",#N/A,FALSE,"HR Dist'n"}</definedName>
    <definedName name="EMC" localSheetId="14">#REF!</definedName>
    <definedName name="EMC" localSheetId="12">#REF!</definedName>
    <definedName name="EMC" localSheetId="9">#REF!</definedName>
    <definedName name="EMC" localSheetId="8">#REF!</definedName>
    <definedName name="EMC" localSheetId="2">#REF!</definedName>
    <definedName name="EMC" localSheetId="1">#REF!</definedName>
    <definedName name="EMC">#REF!</definedName>
    <definedName name="EMEAIntegration" localSheetId="14">#REF!</definedName>
    <definedName name="EMEAIntegration" localSheetId="12">#REF!</definedName>
    <definedName name="EMEAIntegration" localSheetId="9">#REF!</definedName>
    <definedName name="EMEAIntegration" localSheetId="8">#REF!</definedName>
    <definedName name="EMEAIntegration" localSheetId="2">#REF!</definedName>
    <definedName name="EMEAIntegration" localSheetId="1">#REF!</definedName>
    <definedName name="EMEAIntegration">#REF!</definedName>
    <definedName name="EmissionsUnits" localSheetId="14">#REF!</definedName>
    <definedName name="EmissionsUnits" localSheetId="12">#REF!</definedName>
    <definedName name="EmissionsUnits" localSheetId="9">#REF!</definedName>
    <definedName name="EmissionsUnits" localSheetId="8">#REF!</definedName>
    <definedName name="EmissionsUnits" localSheetId="2">#REF!</definedName>
    <definedName name="EmissionsUnits" localSheetId="1">#REF!</definedName>
    <definedName name="EmissionsUnits">#REF!</definedName>
    <definedName name="EMS_ADM" localSheetId="14">#REF!</definedName>
    <definedName name="EMS_ADM" localSheetId="12">#REF!</definedName>
    <definedName name="EMS_ADM" localSheetId="9">#REF!</definedName>
    <definedName name="EMS_ADM" localSheetId="8">#REF!</definedName>
    <definedName name="EMS_ADM" localSheetId="2">#REF!</definedName>
    <definedName name="EMS_ADM" localSheetId="1">#REF!</definedName>
    <definedName name="EMS_ADM">#REF!</definedName>
    <definedName name="EMS_ENG" localSheetId="14">#REF!</definedName>
    <definedName name="EMS_ENG" localSheetId="12">#REF!</definedName>
    <definedName name="EMS_ENG" localSheetId="9">#REF!</definedName>
    <definedName name="EMS_ENG" localSheetId="8">#REF!</definedName>
    <definedName name="EMS_ENG" localSheetId="2">#REF!</definedName>
    <definedName name="EMS_ENG" localSheetId="1">#REF!</definedName>
    <definedName name="EMS_ENG">#REF!</definedName>
    <definedName name="EMS_大陸" localSheetId="14">#REF!</definedName>
    <definedName name="EMS_大陸" localSheetId="12">#REF!</definedName>
    <definedName name="EMS_大陸" localSheetId="9">#REF!</definedName>
    <definedName name="EMS_大陸" localSheetId="8">#REF!</definedName>
    <definedName name="EMS_大陸" localSheetId="2">#REF!</definedName>
    <definedName name="EMS_大陸" localSheetId="1">#REF!</definedName>
    <definedName name="EMS_大陸">#REF!</definedName>
    <definedName name="EMS_大陸撥法" localSheetId="14">#REF!</definedName>
    <definedName name="EMS_大陸撥法" localSheetId="12">#REF!</definedName>
    <definedName name="EMS_大陸撥法" localSheetId="9">#REF!</definedName>
    <definedName name="EMS_大陸撥法" localSheetId="8">#REF!</definedName>
    <definedName name="EMS_大陸撥法" localSheetId="2">#REF!</definedName>
    <definedName name="EMS_大陸撥法" localSheetId="1">#REF!</definedName>
    <definedName name="EMS_大陸撥法">#REF!</definedName>
    <definedName name="EMS進出口" localSheetId="14">#REF!</definedName>
    <definedName name="EMS進出口" localSheetId="12">#REF!</definedName>
    <definedName name="EMS進出口" localSheetId="9">#REF!</definedName>
    <definedName name="EMS進出口" localSheetId="8">#REF!</definedName>
    <definedName name="EMS進出口" localSheetId="2">#REF!</definedName>
    <definedName name="EMS進出口" localSheetId="1">#REF!</definedName>
    <definedName name="EMS進出口">#REF!</definedName>
    <definedName name="END" localSheetId="14">#REF!</definedName>
    <definedName name="END" localSheetId="12">#REF!</definedName>
    <definedName name="END" localSheetId="9">#REF!</definedName>
    <definedName name="END" localSheetId="8">#REF!</definedName>
    <definedName name="END" localSheetId="2">#REF!</definedName>
    <definedName name="END" localSheetId="1">#REF!</definedName>
    <definedName name="END">#REF!</definedName>
    <definedName name="ENG" localSheetId="14">#REF!</definedName>
    <definedName name="ENG" localSheetId="12">#REF!</definedName>
    <definedName name="ENG" localSheetId="9">#REF!</definedName>
    <definedName name="ENG" localSheetId="8">#REF!</definedName>
    <definedName name="ENG" localSheetId="2">#REF!</definedName>
    <definedName name="ENG" localSheetId="1">#REF!</definedName>
    <definedName name="ENG">#REF!</definedName>
    <definedName name="ENG._COST01" localSheetId="14">#REF!</definedName>
    <definedName name="ENG._COST01" localSheetId="12">#REF!</definedName>
    <definedName name="ENG._COST01" localSheetId="9">#REF!</definedName>
    <definedName name="ENG._COST01" localSheetId="8">#REF!</definedName>
    <definedName name="ENG._COST01" localSheetId="2">#REF!</definedName>
    <definedName name="ENG._COST01" localSheetId="1">#REF!</definedName>
    <definedName name="ENG._COST01">#REF!</definedName>
    <definedName name="ENG._COST02" localSheetId="14">#REF!</definedName>
    <definedName name="ENG._COST02" localSheetId="12">#REF!</definedName>
    <definedName name="ENG._COST02" localSheetId="9">#REF!</definedName>
    <definedName name="ENG._COST02" localSheetId="8">#REF!</definedName>
    <definedName name="ENG._COST02" localSheetId="2">#REF!</definedName>
    <definedName name="ENG._COST02" localSheetId="1">#REF!</definedName>
    <definedName name="ENG._COST02">#REF!</definedName>
    <definedName name="ENG._COST03" localSheetId="14">#REF!</definedName>
    <definedName name="ENG._COST03" localSheetId="12">#REF!</definedName>
    <definedName name="ENG._COST03" localSheetId="9">#REF!</definedName>
    <definedName name="ENG._COST03" localSheetId="8">#REF!</definedName>
    <definedName name="ENG._COST03" localSheetId="2">#REF!</definedName>
    <definedName name="ENG._COST03" localSheetId="1">#REF!</definedName>
    <definedName name="ENG._COST03">#REF!</definedName>
    <definedName name="ENG._COST04" localSheetId="14">#REF!</definedName>
    <definedName name="ENG._COST04" localSheetId="12">#REF!</definedName>
    <definedName name="ENG._COST04" localSheetId="9">#REF!</definedName>
    <definedName name="ENG._COST04" localSheetId="8">#REF!</definedName>
    <definedName name="ENG._COST04" localSheetId="2">#REF!</definedName>
    <definedName name="ENG._COST04" localSheetId="1">#REF!</definedName>
    <definedName name="ENG._COST04">#REF!</definedName>
    <definedName name="ENG._COST05" localSheetId="14">#REF!</definedName>
    <definedName name="ENG._COST05" localSheetId="12">#REF!</definedName>
    <definedName name="ENG._COST05" localSheetId="9">#REF!</definedName>
    <definedName name="ENG._COST05" localSheetId="8">#REF!</definedName>
    <definedName name="ENG._COST05" localSheetId="2">#REF!</definedName>
    <definedName name="ENG._COST05" localSheetId="1">#REF!</definedName>
    <definedName name="ENG._COST05">#REF!</definedName>
    <definedName name="ENG._COST06" localSheetId="14">#REF!</definedName>
    <definedName name="ENG._COST06" localSheetId="12">#REF!</definedName>
    <definedName name="ENG._COST06" localSheetId="9">#REF!</definedName>
    <definedName name="ENG._COST06" localSheetId="8">#REF!</definedName>
    <definedName name="ENG._COST06" localSheetId="2">#REF!</definedName>
    <definedName name="ENG._COST06" localSheetId="1">#REF!</definedName>
    <definedName name="ENG._COST06">#REF!</definedName>
    <definedName name="ENG._COST07" localSheetId="14">#REF!</definedName>
    <definedName name="ENG._COST07" localSheetId="12">#REF!</definedName>
    <definedName name="ENG._COST07" localSheetId="9">#REF!</definedName>
    <definedName name="ENG._COST07" localSheetId="8">#REF!</definedName>
    <definedName name="ENG._COST07" localSheetId="2">#REF!</definedName>
    <definedName name="ENG._COST07" localSheetId="1">#REF!</definedName>
    <definedName name="ENG._COST07">#REF!</definedName>
    <definedName name="ENG._COST08" localSheetId="14">#REF!</definedName>
    <definedName name="ENG._COST08" localSheetId="12">#REF!</definedName>
    <definedName name="ENG._COST08" localSheetId="9">#REF!</definedName>
    <definedName name="ENG._COST08" localSheetId="8">#REF!</definedName>
    <definedName name="ENG._COST08" localSheetId="2">#REF!</definedName>
    <definedName name="ENG._COST08" localSheetId="1">#REF!</definedName>
    <definedName name="ENG._COST08">#REF!</definedName>
    <definedName name="ENG._COST09" localSheetId="14">#REF!</definedName>
    <definedName name="ENG._COST09" localSheetId="12">#REF!</definedName>
    <definedName name="ENG._COST09" localSheetId="9">#REF!</definedName>
    <definedName name="ENG._COST09" localSheetId="8">#REF!</definedName>
    <definedName name="ENG._COST09" localSheetId="2">#REF!</definedName>
    <definedName name="ENG._COST09" localSheetId="1">#REF!</definedName>
    <definedName name="ENG._COST09">#REF!</definedName>
    <definedName name="ENG._COST10" localSheetId="12">#REF!</definedName>
    <definedName name="ENG._COST10" localSheetId="9">#REF!</definedName>
    <definedName name="ENG._COST10" localSheetId="8">#REF!</definedName>
    <definedName name="ENG._COST10" localSheetId="2">#REF!</definedName>
    <definedName name="ENG._COST10" localSheetId="1">#REF!</definedName>
    <definedName name="ENG._COST10">#REF!</definedName>
    <definedName name="ENG._COST11" localSheetId="14">#REF!</definedName>
    <definedName name="ENG._COST11" localSheetId="12">#REF!</definedName>
    <definedName name="ENG._COST11" localSheetId="9">#REF!</definedName>
    <definedName name="ENG._COST11" localSheetId="8">#REF!</definedName>
    <definedName name="ENG._COST11" localSheetId="2">#REF!</definedName>
    <definedName name="ENG._COST11" localSheetId="1">#REF!</definedName>
    <definedName name="ENG._COST11">#REF!</definedName>
    <definedName name="ENG._COST12" localSheetId="14">#REF!</definedName>
    <definedName name="ENG._COST12" localSheetId="12">#REF!</definedName>
    <definedName name="ENG._COST12" localSheetId="9">#REF!</definedName>
    <definedName name="ENG._COST12" localSheetId="8">#REF!</definedName>
    <definedName name="ENG._COST12" localSheetId="2">#REF!</definedName>
    <definedName name="ENG._COST12" localSheetId="1">#REF!</definedName>
    <definedName name="ENG._COST12">#REF!</definedName>
    <definedName name="ENG._COST13" localSheetId="14">#REF!</definedName>
    <definedName name="ENG._COST13" localSheetId="12">#REF!</definedName>
    <definedName name="ENG._COST13" localSheetId="9">#REF!</definedName>
    <definedName name="ENG._COST13" localSheetId="8">#REF!</definedName>
    <definedName name="ENG._COST13" localSheetId="2">#REF!</definedName>
    <definedName name="ENG._COST13" localSheetId="1">#REF!</definedName>
    <definedName name="ENG._COST13">#REF!</definedName>
    <definedName name="ENG._COST14" localSheetId="14">#REF!</definedName>
    <definedName name="ENG._COST14" localSheetId="12">#REF!</definedName>
    <definedName name="ENG._COST14" localSheetId="9">#REF!</definedName>
    <definedName name="ENG._COST14" localSheetId="8">#REF!</definedName>
    <definedName name="ENG._COST14" localSheetId="2">#REF!</definedName>
    <definedName name="ENG._COST14" localSheetId="1">#REF!</definedName>
    <definedName name="ENG._COST14">#REF!</definedName>
    <definedName name="ENG._COST15" localSheetId="14">#REF!</definedName>
    <definedName name="ENG._COST15" localSheetId="12">#REF!</definedName>
    <definedName name="ENG._COST15" localSheetId="9">#REF!</definedName>
    <definedName name="ENG._COST15" localSheetId="8">#REF!</definedName>
    <definedName name="ENG._COST15" localSheetId="2">#REF!</definedName>
    <definedName name="ENG._COST15" localSheetId="1">#REF!</definedName>
    <definedName name="ENG._COST15">#REF!</definedName>
    <definedName name="ENG._COST16" localSheetId="14">#REF!</definedName>
    <definedName name="ENG._COST16" localSheetId="12">#REF!</definedName>
    <definedName name="ENG._COST16" localSheetId="9">#REF!</definedName>
    <definedName name="ENG._COST16" localSheetId="8">#REF!</definedName>
    <definedName name="ENG._COST16" localSheetId="2">#REF!</definedName>
    <definedName name="ENG._COST16" localSheetId="1">#REF!</definedName>
    <definedName name="ENG._COST16">#REF!</definedName>
    <definedName name="ENG._COST17" localSheetId="14">#REF!</definedName>
    <definedName name="ENG._COST17" localSheetId="12">#REF!</definedName>
    <definedName name="ENG._COST17" localSheetId="9">#REF!</definedName>
    <definedName name="ENG._COST17" localSheetId="8">#REF!</definedName>
    <definedName name="ENG._COST17" localSheetId="2">#REF!</definedName>
    <definedName name="ENG._COST17" localSheetId="1">#REF!</definedName>
    <definedName name="ENG._COST17">#REF!</definedName>
    <definedName name="ENG._COST18" localSheetId="14">#REF!</definedName>
    <definedName name="ENG._COST18" localSheetId="12">#REF!</definedName>
    <definedName name="ENG._COST18" localSheetId="9">#REF!</definedName>
    <definedName name="ENG._COST18" localSheetId="8">#REF!</definedName>
    <definedName name="ENG._COST18" localSheetId="2">#REF!</definedName>
    <definedName name="ENG._COST18" localSheetId="1">#REF!</definedName>
    <definedName name="ENG._COST18">#REF!</definedName>
    <definedName name="ENG._COST19" localSheetId="14">#REF!</definedName>
    <definedName name="ENG._COST19" localSheetId="12">#REF!</definedName>
    <definedName name="ENG._COST19" localSheetId="9">#REF!</definedName>
    <definedName name="ENG._COST19" localSheetId="8">#REF!</definedName>
    <definedName name="ENG._COST19" localSheetId="2">#REF!</definedName>
    <definedName name="ENG._COST19" localSheetId="1">#REF!</definedName>
    <definedName name="ENG._COST19">#REF!</definedName>
    <definedName name="ENG._COST20" localSheetId="14">#REF!</definedName>
    <definedName name="ENG._COST20" localSheetId="12">#REF!</definedName>
    <definedName name="ENG._COST20" localSheetId="9">#REF!</definedName>
    <definedName name="ENG._COST20" localSheetId="8">#REF!</definedName>
    <definedName name="ENG._COST20" localSheetId="2">#REF!</definedName>
    <definedName name="ENG._COST20" localSheetId="1">#REF!</definedName>
    <definedName name="ENG._COST20">#REF!</definedName>
    <definedName name="ENG._COST21" localSheetId="14">#REF!</definedName>
    <definedName name="ENG._COST21" localSheetId="12">#REF!</definedName>
    <definedName name="ENG._COST21" localSheetId="9">#REF!</definedName>
    <definedName name="ENG._COST21" localSheetId="8">#REF!</definedName>
    <definedName name="ENG._COST21" localSheetId="2">#REF!</definedName>
    <definedName name="ENG._COST21" localSheetId="1">#REF!</definedName>
    <definedName name="ENG._COST21">#REF!</definedName>
    <definedName name="ENG._COST22" localSheetId="14">#REF!</definedName>
    <definedName name="ENG._COST22" localSheetId="12">#REF!</definedName>
    <definedName name="ENG._COST22" localSheetId="9">#REF!</definedName>
    <definedName name="ENG._COST22" localSheetId="8">#REF!</definedName>
    <definedName name="ENG._COST22" localSheetId="2">#REF!</definedName>
    <definedName name="ENG._COST22" localSheetId="1">#REF!</definedName>
    <definedName name="ENG._COST22">#REF!</definedName>
    <definedName name="ENG._COST23" localSheetId="14">#REF!</definedName>
    <definedName name="ENG._COST23" localSheetId="12">#REF!</definedName>
    <definedName name="ENG._COST23" localSheetId="9">#REF!</definedName>
    <definedName name="ENG._COST23" localSheetId="8">#REF!</definedName>
    <definedName name="ENG._COST23" localSheetId="2">#REF!</definedName>
    <definedName name="ENG._COST23" localSheetId="1">#REF!</definedName>
    <definedName name="ENG._COST23">#REF!</definedName>
    <definedName name="engelec_material" localSheetId="12">#REF!</definedName>
    <definedName name="engelec_material" localSheetId="9">#REF!</definedName>
    <definedName name="engelec_material" localSheetId="8">#REF!</definedName>
    <definedName name="engelec_material" localSheetId="2">#REF!</definedName>
    <definedName name="engelec_material" localSheetId="1">#REF!</definedName>
    <definedName name="engelec_material">#REF!</definedName>
    <definedName name="Engine_Material" localSheetId="12">#REF!</definedName>
    <definedName name="Engine_Material" localSheetId="9">#REF!</definedName>
    <definedName name="Engine_Material" localSheetId="8">#REF!</definedName>
    <definedName name="Engine_Material" localSheetId="2">#REF!</definedName>
    <definedName name="Engine_Material" localSheetId="1">#REF!</definedName>
    <definedName name="Engine_Material">#REF!</definedName>
    <definedName name="Ent" localSheetId="12">#REF!</definedName>
    <definedName name="Ent" localSheetId="9">#REF!</definedName>
    <definedName name="Ent" localSheetId="8">#REF!</definedName>
    <definedName name="Ent" localSheetId="2">#REF!</definedName>
    <definedName name="Ent" localSheetId="1">#REF!</definedName>
    <definedName name="Ent">#REF!</definedName>
    <definedName name="Enter" localSheetId="12">#REF!</definedName>
    <definedName name="Enter" localSheetId="9">#REF!</definedName>
    <definedName name="Enter" localSheetId="8">#REF!</definedName>
    <definedName name="Enter" localSheetId="2">#REF!</definedName>
    <definedName name="Enter" localSheetId="1">#REF!</definedName>
    <definedName name="Enter">#REF!</definedName>
    <definedName name="Entity_Sel" localSheetId="12">#REF!</definedName>
    <definedName name="Entity_Sel" localSheetId="9">#REF!</definedName>
    <definedName name="Entity_Sel" localSheetId="8">#REF!</definedName>
    <definedName name="Entity_Sel" localSheetId="2">#REF!</definedName>
    <definedName name="Entity_Sel" localSheetId="1">#REF!</definedName>
    <definedName name="Entity_Sel">#REF!</definedName>
    <definedName name="EOLt_t" localSheetId="14">#REF!</definedName>
    <definedName name="EOLt_t" localSheetId="12">#REF!</definedName>
    <definedName name="EOLt_t" localSheetId="9">#REF!</definedName>
    <definedName name="EOLt_t" localSheetId="8">#REF!</definedName>
    <definedName name="EOLt_t" localSheetId="2">#REF!</definedName>
    <definedName name="EOLt_t" localSheetId="1">#REF!</definedName>
    <definedName name="EOLt_t">#REF!</definedName>
    <definedName name="EPO_assembly_labor" localSheetId="14">#REF!</definedName>
    <definedName name="EPO_assembly_labor" localSheetId="12">#REF!</definedName>
    <definedName name="EPO_assembly_labor" localSheetId="9">#REF!</definedName>
    <definedName name="EPO_assembly_labor" localSheetId="8">#REF!</definedName>
    <definedName name="EPO_assembly_labor" localSheetId="2">#REF!</definedName>
    <definedName name="EPO_assembly_labor" localSheetId="1">#REF!</definedName>
    <definedName name="EPO_assembly_labor">#REF!</definedName>
    <definedName name="EPO_Equipment" localSheetId="14">#REF!</definedName>
    <definedName name="EPO_Equipment" localSheetId="12">#REF!</definedName>
    <definedName name="EPO_Equipment" localSheetId="9">#REF!</definedName>
    <definedName name="EPO_Equipment" localSheetId="8">#REF!</definedName>
    <definedName name="EPO_Equipment" localSheetId="2">#REF!</definedName>
    <definedName name="EPO_Equipment" localSheetId="1">#REF!</definedName>
    <definedName name="EPO_Equipment">#REF!</definedName>
    <definedName name="EPO_machine_labor" localSheetId="14">#REF!</definedName>
    <definedName name="EPO_machine_labor" localSheetId="12">#REF!</definedName>
    <definedName name="EPO_machine_labor" localSheetId="9">#REF!</definedName>
    <definedName name="EPO_machine_labor" localSheetId="8">#REF!</definedName>
    <definedName name="EPO_machine_labor" localSheetId="2">#REF!</definedName>
    <definedName name="EPO_machine_labor" localSheetId="1">#REF!</definedName>
    <definedName name="EPO_machine_labor">#REF!</definedName>
    <definedName name="EPO_Material_Costs" localSheetId="14">#REF!</definedName>
    <definedName name="EPO_Material_Costs" localSheetId="12">#REF!</definedName>
    <definedName name="EPO_Material_Costs" localSheetId="9">#REF!</definedName>
    <definedName name="EPO_Material_Costs" localSheetId="8">#REF!</definedName>
    <definedName name="EPO_Material_Costs" localSheetId="2">#REF!</definedName>
    <definedName name="EPO_Material_Costs" localSheetId="1">#REF!</definedName>
    <definedName name="EPO_Material_Costs">#REF!</definedName>
    <definedName name="EPO_Purchased_Parts" localSheetId="14">#REF!</definedName>
    <definedName name="EPO_Purchased_Parts" localSheetId="12">#REF!</definedName>
    <definedName name="EPO_Purchased_Parts" localSheetId="9">#REF!</definedName>
    <definedName name="EPO_Purchased_Parts" localSheetId="8">#REF!</definedName>
    <definedName name="EPO_Purchased_Parts" localSheetId="2">#REF!</definedName>
    <definedName name="EPO_Purchased_Parts" localSheetId="1">#REF!</definedName>
    <definedName name="EPO_Purchased_Parts">#REF!</definedName>
    <definedName name="equipment_cost" localSheetId="14">#REF!</definedName>
    <definedName name="equipment_cost" localSheetId="12">#REF!</definedName>
    <definedName name="equipment_cost" localSheetId="9">#REF!</definedName>
    <definedName name="equipment_cost" localSheetId="8">#REF!</definedName>
    <definedName name="equipment_cost" localSheetId="2">#REF!</definedName>
    <definedName name="equipment_cost" localSheetId="1">#REF!</definedName>
    <definedName name="equipment_cost">#REF!</definedName>
    <definedName name="Equipment_expense_per_year" localSheetId="14">#REF!</definedName>
    <definedName name="Equipment_expense_per_year" localSheetId="12">#REF!</definedName>
    <definedName name="Equipment_expense_per_year" localSheetId="9">#REF!</definedName>
    <definedName name="Equipment_expense_per_year" localSheetId="8">#REF!</definedName>
    <definedName name="Equipment_expense_per_year" localSheetId="2">#REF!</definedName>
    <definedName name="Equipment_expense_per_year" localSheetId="1">#REF!</definedName>
    <definedName name="Equipment_expense_per_year">#REF!</definedName>
    <definedName name="EQUIPtotal" localSheetId="14">#REF!</definedName>
    <definedName name="EQUIPtotal" localSheetId="12">#REF!</definedName>
    <definedName name="EQUIPtotal" localSheetId="9">#REF!</definedName>
    <definedName name="EQUIPtotal" localSheetId="8">#REF!</definedName>
    <definedName name="EQUIPtotal" localSheetId="2">#REF!</definedName>
    <definedName name="EQUIPtotal" localSheetId="1">#REF!</definedName>
    <definedName name="EQUIPtotal">#REF!</definedName>
    <definedName name="ER" localSheetId="12">#REF!</definedName>
    <definedName name="ER" localSheetId="9">#REF!</definedName>
    <definedName name="ER" localSheetId="8">#REF!</definedName>
    <definedName name="ER" localSheetId="2">#REF!</definedName>
    <definedName name="ER" localSheetId="1">#REF!</definedName>
    <definedName name="ER">#REF!</definedName>
    <definedName name="Erdley_Baseline" localSheetId="14">#REF!</definedName>
    <definedName name="Erdley_Baseline" localSheetId="12">#REF!</definedName>
    <definedName name="Erdley_Baseline" localSheetId="9">#REF!</definedName>
    <definedName name="Erdley_Baseline" localSheetId="8">#REF!</definedName>
    <definedName name="Erdley_Baseline" localSheetId="2">#REF!</definedName>
    <definedName name="Erdley_Baseline" localSheetId="1">#REF!</definedName>
    <definedName name="Erdley_Baseline">#REF!</definedName>
    <definedName name="Erdley_Cost_Reduction" localSheetId="14">#REF!</definedName>
    <definedName name="Erdley_Cost_Reduction" localSheetId="12">#REF!</definedName>
    <definedName name="Erdley_Cost_Reduction" localSheetId="9">#REF!</definedName>
    <definedName name="Erdley_Cost_Reduction" localSheetId="8">#REF!</definedName>
    <definedName name="Erdley_Cost_Reduction" localSheetId="2">#REF!</definedName>
    <definedName name="Erdley_Cost_Reduction" localSheetId="1">#REF!</definedName>
    <definedName name="Erdley_Cost_Reduction">#REF!</definedName>
    <definedName name="Erdley_Ext_Cost" localSheetId="14">#REF!</definedName>
    <definedName name="Erdley_Ext_Cost" localSheetId="12">#REF!</definedName>
    <definedName name="Erdley_Ext_Cost" localSheetId="9">#REF!</definedName>
    <definedName name="Erdley_Ext_Cost" localSheetId="8">#REF!</definedName>
    <definedName name="Erdley_Ext_Cost" localSheetId="2">#REF!</definedName>
    <definedName name="Erdley_Ext_Cost" localSheetId="1">#REF!</definedName>
    <definedName name="Erdley_Ext_Cost">#REF!</definedName>
    <definedName name="Erdley_Reduction_Percentage" localSheetId="14">#REF!</definedName>
    <definedName name="Erdley_Reduction_Percentage" localSheetId="12">#REF!</definedName>
    <definedName name="Erdley_Reduction_Percentage" localSheetId="9">#REF!</definedName>
    <definedName name="Erdley_Reduction_Percentage" localSheetId="8">#REF!</definedName>
    <definedName name="Erdley_Reduction_Percentage" localSheetId="2">#REF!</definedName>
    <definedName name="Erdley_Reduction_Percentage" localSheetId="1">#REF!</definedName>
    <definedName name="Erdley_Reduction_Percentage">#REF!</definedName>
    <definedName name="erer" localSheetId="10" hidden="1">#REF!</definedName>
    <definedName name="erer" localSheetId="11" hidden="1">#REF!</definedName>
    <definedName name="erer" localSheetId="3" hidden="1">#REF!</definedName>
    <definedName name="erer" localSheetId="4" hidden="1">#REF!</definedName>
    <definedName name="erer" localSheetId="12" hidden="1">#REF!</definedName>
    <definedName name="erer" localSheetId="9" hidden="1">#REF!</definedName>
    <definedName name="erer" localSheetId="8" hidden="1">#REF!</definedName>
    <definedName name="erer" localSheetId="2" hidden="1">#REF!</definedName>
    <definedName name="erer" localSheetId="1" hidden="1">#REF!</definedName>
    <definedName name="erer" hidden="1">#REF!</definedName>
    <definedName name="erere" localSheetId="14">#REF!</definedName>
    <definedName name="erere" localSheetId="12">#REF!</definedName>
    <definedName name="erere" localSheetId="9">#REF!</definedName>
    <definedName name="erere" localSheetId="8">#REF!</definedName>
    <definedName name="erere" localSheetId="2">#REF!</definedName>
    <definedName name="erere" localSheetId="1">#REF!</definedName>
    <definedName name="erere">#REF!</definedName>
    <definedName name="ERICSSON" localSheetId="12">#REF!</definedName>
    <definedName name="ERICSSON" localSheetId="9">#REF!</definedName>
    <definedName name="ERICSSON" localSheetId="8">#REF!</definedName>
    <definedName name="ERICSSON" localSheetId="2">#REF!</definedName>
    <definedName name="ERICSSON" localSheetId="1">#REF!</definedName>
    <definedName name="ERICSSON">#REF!</definedName>
    <definedName name="ERIHOME" localSheetId="12">#REF!</definedName>
    <definedName name="ERIHOME" localSheetId="9">#REF!</definedName>
    <definedName name="ERIHOME" localSheetId="8">#REF!</definedName>
    <definedName name="ERIHOME" localSheetId="2">#REF!</definedName>
    <definedName name="ERIHOME" localSheetId="1">#REF!</definedName>
    <definedName name="ERIHOME">#REF!</definedName>
    <definedName name="errDMD" localSheetId="14">#REF!</definedName>
    <definedName name="errDMD" localSheetId="12">#REF!</definedName>
    <definedName name="errDMD" localSheetId="9">#REF!</definedName>
    <definedName name="errDMD" localSheetId="8">#REF!</definedName>
    <definedName name="errDMD" localSheetId="2">#REF!</definedName>
    <definedName name="errDMD" localSheetId="1">#REF!</definedName>
    <definedName name="errDMD">#REF!</definedName>
    <definedName name="Error" localSheetId="14">#REF!</definedName>
    <definedName name="Error" localSheetId="12">#REF!</definedName>
    <definedName name="Error" localSheetId="9">#REF!</definedName>
    <definedName name="Error" localSheetId="8">#REF!</definedName>
    <definedName name="Error" localSheetId="2">#REF!</definedName>
    <definedName name="Error" localSheetId="1">#REF!</definedName>
    <definedName name="Error">#REF!</definedName>
    <definedName name="ErrorCodeData" localSheetId="14">#REF!</definedName>
    <definedName name="ErrorCodeData" localSheetId="12">#REF!</definedName>
    <definedName name="ErrorCodeData" localSheetId="9">#REF!</definedName>
    <definedName name="ErrorCodeData" localSheetId="8">#REF!</definedName>
    <definedName name="ErrorCodeData" localSheetId="2">#REF!</definedName>
    <definedName name="ErrorCodeData" localSheetId="1">#REF!</definedName>
    <definedName name="ErrorCodeData">#REF!</definedName>
    <definedName name="ErrorCodeFormula">#VALUE!</definedName>
    <definedName name="errSHIPTO" localSheetId="14">#REF!</definedName>
    <definedName name="errSHIPTO" localSheetId="12">#REF!</definedName>
    <definedName name="errSHIPTO" localSheetId="9">#REF!</definedName>
    <definedName name="errSHIPTO" localSheetId="8">#REF!</definedName>
    <definedName name="errSHIPTO" localSheetId="2">#REF!</definedName>
    <definedName name="errSHIPTO" localSheetId="1">#REF!</definedName>
    <definedName name="errSHIPTO">#REF!</definedName>
    <definedName name="ERTY" localSheetId="12">#REF!</definedName>
    <definedName name="ERTY" localSheetId="9">#REF!</definedName>
    <definedName name="ERTY" localSheetId="8">#REF!</definedName>
    <definedName name="ERTY" localSheetId="2">#REF!</definedName>
    <definedName name="ERTY" localSheetId="1">#REF!</definedName>
    <definedName name="ERTY">#REF!</definedName>
    <definedName name="ERWR" localSheetId="21">BlankMacro1</definedName>
    <definedName name="ERWR" localSheetId="14">BlankMacro1</definedName>
    <definedName name="ERWR" localSheetId="12">BlankMacro1</definedName>
    <definedName name="ERWR" localSheetId="9">BlankMacro1</definedName>
    <definedName name="ERWR" localSheetId="8">BlankMacro1</definedName>
    <definedName name="ERWR" localSheetId="2">BlankMacro1</definedName>
    <definedName name="ERWR" localSheetId="1">BlankMacro1</definedName>
    <definedName name="ERWR">BlankMacro1</definedName>
    <definedName name="ery" localSheetId="12">#REF!</definedName>
    <definedName name="ery" localSheetId="9">#REF!</definedName>
    <definedName name="ery" localSheetId="8">#REF!</definedName>
    <definedName name="ery" localSheetId="2">#REF!</definedName>
    <definedName name="ery" localSheetId="1">#REF!</definedName>
    <definedName name="ery">#REF!</definedName>
    <definedName name="ESD_Doc499_Units" localSheetId="14">#REF!</definedName>
    <definedName name="ESD_Doc499_Units" localSheetId="12">#REF!</definedName>
    <definedName name="ESD_Doc499_Units" localSheetId="9">#REF!</definedName>
    <definedName name="ESD_Doc499_Units" localSheetId="8">#REF!</definedName>
    <definedName name="ESD_Doc499_Units" localSheetId="2">#REF!</definedName>
    <definedName name="ESD_Doc499_Units" localSheetId="1">#REF!</definedName>
    <definedName name="ESD_Doc499_Units">#REF!</definedName>
    <definedName name="ESD_EN61000_Units" localSheetId="14">#REF!</definedName>
    <definedName name="ESD_EN61000_Units" localSheetId="12">#REF!</definedName>
    <definedName name="ESD_EN61000_Units" localSheetId="9">#REF!</definedName>
    <definedName name="ESD_EN61000_Units" localSheetId="8">#REF!</definedName>
    <definedName name="ESD_EN61000_Units" localSheetId="2">#REF!</definedName>
    <definedName name="ESD_EN61000_Units" localSheetId="1">#REF!</definedName>
    <definedName name="ESD_EN61000_Units">#REF!</definedName>
    <definedName name="ess">#N/A</definedName>
    <definedName name="Ess.Calc.Connection.1">"Sheet1!1"</definedName>
    <definedName name="Ess.Calc.File.1">"Sheet1!F1AggCus"</definedName>
    <definedName name="Ess.ColumnHeaderRange.1" localSheetId="14">#REF!</definedName>
    <definedName name="Ess.ColumnHeaderRange.1" localSheetId="12">#REF!</definedName>
    <definedName name="Ess.ColumnHeaderRange.1" localSheetId="9">#REF!</definedName>
    <definedName name="Ess.ColumnHeaderRange.1" localSheetId="8">#REF!</definedName>
    <definedName name="Ess.ColumnHeaderRange.1" localSheetId="2">#REF!</definedName>
    <definedName name="Ess.ColumnHeaderRange.1" localSheetId="1">#REF!</definedName>
    <definedName name="Ess.ColumnHeaderRange.1">#REF!</definedName>
    <definedName name="Ess.ColumnHeaderRange.2" localSheetId="14">#REF!</definedName>
    <definedName name="Ess.ColumnHeaderRange.2" localSheetId="12">#REF!</definedName>
    <definedName name="Ess.ColumnHeaderRange.2" localSheetId="9">#REF!</definedName>
    <definedName name="Ess.ColumnHeaderRange.2" localSheetId="8">#REF!</definedName>
    <definedName name="Ess.ColumnHeaderRange.2" localSheetId="2">#REF!</definedName>
    <definedName name="Ess.ColumnHeaderRange.2" localSheetId="1">#REF!</definedName>
    <definedName name="Ess.ColumnHeaderRange.2">#REF!</definedName>
    <definedName name="Ess.DataRange.1" localSheetId="14">#REF!</definedName>
    <definedName name="Ess.DataRange.1" localSheetId="12">#REF!</definedName>
    <definedName name="Ess.DataRange.1" localSheetId="9">#REF!</definedName>
    <definedName name="Ess.DataRange.1" localSheetId="8">#REF!</definedName>
    <definedName name="Ess.DataRange.1" localSheetId="2">#REF!</definedName>
    <definedName name="Ess.DataRange.1" localSheetId="1">#REF!</definedName>
    <definedName name="Ess.DataRange.1">#REF!</definedName>
    <definedName name="Ess.DataRange.2" localSheetId="14">#REF!</definedName>
    <definedName name="Ess.DataRange.2" localSheetId="12">#REF!</definedName>
    <definedName name="Ess.DataRange.2" localSheetId="9">#REF!</definedName>
    <definedName name="Ess.DataRange.2" localSheetId="8">#REF!</definedName>
    <definedName name="Ess.DataRange.2" localSheetId="2">#REF!</definedName>
    <definedName name="Ess.DataRange.2" localSheetId="1">#REF!</definedName>
    <definedName name="Ess.DataRange.2">#REF!</definedName>
    <definedName name="Ess.PageHeaderRange.1" localSheetId="14">#REF!</definedName>
    <definedName name="Ess.PageHeaderRange.1" localSheetId="12">#REF!</definedName>
    <definedName name="Ess.PageHeaderRange.1" localSheetId="9">#REF!</definedName>
    <definedName name="Ess.PageHeaderRange.1" localSheetId="8">#REF!</definedName>
    <definedName name="Ess.PageHeaderRange.1" localSheetId="2">#REF!</definedName>
    <definedName name="Ess.PageHeaderRange.1" localSheetId="1">#REF!</definedName>
    <definedName name="Ess.PageHeaderRange.1">#REF!</definedName>
    <definedName name="Ess.PageHeaderRange.2" localSheetId="14">#REF!</definedName>
    <definedName name="Ess.PageHeaderRange.2" localSheetId="12">#REF!</definedName>
    <definedName name="Ess.PageHeaderRange.2" localSheetId="9">#REF!</definedName>
    <definedName name="Ess.PageHeaderRange.2" localSheetId="8">#REF!</definedName>
    <definedName name="Ess.PageHeaderRange.2" localSheetId="2">#REF!</definedName>
    <definedName name="Ess.PageHeaderRange.2" localSheetId="1">#REF!</definedName>
    <definedName name="Ess.PageHeaderRange.2">#REF!</definedName>
    <definedName name="Ess.Retrieve.Connection.1">"Sheet1!1"</definedName>
    <definedName name="Ess.Retrieve.Connection.10">"OTH_EQTY!1"</definedName>
    <definedName name="Ess.Retrieve.Connection.11">"CF_DETAIL!1"</definedName>
    <definedName name="Ess.Retrieve.Connection.12">"FA!1"</definedName>
    <definedName name="Ess.Retrieve.Connection.13">"DISPOSALS!1"</definedName>
    <definedName name="Ess.Retrieve.Connection.14">"FA_IC!1"</definedName>
    <definedName name="Ess.Retrieve.Connection.15">"IS_USD!1"</definedName>
    <definedName name="Ess.Retrieve.Connection.2">"Sheet1!1"</definedName>
    <definedName name="Ess.Retrieve.Connection.3">"Cust_Sales!1"</definedName>
    <definedName name="Ess.Retrieve.Connection.4">"Sales_%_by_Prod!1"</definedName>
    <definedName name="Ess.Retrieve.Connection.5">"BS_IC!1"</definedName>
    <definedName name="Ess.Retrieve.Connection.6">"IS_IC!1"</definedName>
    <definedName name="Ess.Retrieve.Connection.7">"INV_IC!1"</definedName>
    <definedName name="Ess.Retrieve.Connection.9">"EQUITY!1"</definedName>
    <definedName name="Ess.Retrieve.Range.1" localSheetId="14">#REF!</definedName>
    <definedName name="Ess.Retrieve.Range.1" localSheetId="12">#REF!</definedName>
    <definedName name="Ess.Retrieve.Range.1" localSheetId="9">#REF!</definedName>
    <definedName name="Ess.Retrieve.Range.1" localSheetId="8">#REF!</definedName>
    <definedName name="Ess.Retrieve.Range.1" localSheetId="2">#REF!</definedName>
    <definedName name="Ess.Retrieve.Range.1" localSheetId="1">#REF!</definedName>
    <definedName name="Ess.Retrieve.Range.1">#REF!</definedName>
    <definedName name="Ess.Retrieve.Range.2" localSheetId="14">#REF!</definedName>
    <definedName name="Ess.Retrieve.Range.2" localSheetId="12">#REF!</definedName>
    <definedName name="Ess.Retrieve.Range.2" localSheetId="9">#REF!</definedName>
    <definedName name="Ess.Retrieve.Range.2" localSheetId="8">#REF!</definedName>
    <definedName name="Ess.Retrieve.Range.2" localSheetId="2">#REF!</definedName>
    <definedName name="Ess.Retrieve.Range.2" localSheetId="1">#REF!</definedName>
    <definedName name="Ess.Retrieve.Range.2">#REF!</definedName>
    <definedName name="Ess.RowHeaderRange.1" localSheetId="14">#REF!</definedName>
    <definedName name="Ess.RowHeaderRange.1" localSheetId="12">#REF!</definedName>
    <definedName name="Ess.RowHeaderRange.1" localSheetId="9">#REF!</definedName>
    <definedName name="Ess.RowHeaderRange.1" localSheetId="8">#REF!</definedName>
    <definedName name="Ess.RowHeaderRange.1" localSheetId="2">#REF!</definedName>
    <definedName name="Ess.RowHeaderRange.1" localSheetId="1">#REF!</definedName>
    <definedName name="Ess.RowHeaderRange.1">#REF!</definedName>
    <definedName name="Ess.RowHeaderRange.2" localSheetId="14">#REF!</definedName>
    <definedName name="Ess.RowHeaderRange.2" localSheetId="12">#REF!</definedName>
    <definedName name="Ess.RowHeaderRange.2" localSheetId="9">#REF!</definedName>
    <definedName name="Ess.RowHeaderRange.2" localSheetId="8">#REF!</definedName>
    <definedName name="Ess.RowHeaderRange.2" localSheetId="2">#REF!</definedName>
    <definedName name="Ess.RowHeaderRange.2" localSheetId="1">#REF!</definedName>
    <definedName name="Ess.RowHeaderRange.2">#REF!</definedName>
    <definedName name="Ess.Send.Connection.1">"Sheet1!1"</definedName>
    <definedName name="Ess.Send.Connection.10">"OTH_EQTY!1"</definedName>
    <definedName name="Ess.Send.Connection.11">"CF_DETAIL!1"</definedName>
    <definedName name="Ess.Send.Connection.12">"FA!1"</definedName>
    <definedName name="Ess.Send.Connection.13">"DISPOSALS!1"</definedName>
    <definedName name="Ess.Send.Connection.14">"FA_IC!1"</definedName>
    <definedName name="Ess.Send.Connection.15">"IS_USD!1"</definedName>
    <definedName name="Ess.Send.Connection.2">"Standard Hour Input!1"</definedName>
    <definedName name="Ess.Send.Connection.3">"Cust_Sales!1"</definedName>
    <definedName name="Ess.Send.Connection.4">"Sales_%_by_Prod!1"</definedName>
    <definedName name="Ess.Send.Connection.5">"BS_IC!1"</definedName>
    <definedName name="Ess.Send.Connection.6">"IS_IC!1"</definedName>
    <definedName name="Ess.Send.Connection.7">"INV_IC!1"</definedName>
    <definedName name="Ess.Send.Connection.9">"EQUITY!1"</definedName>
    <definedName name="Ess.Send.Range.1" localSheetId="14">#REF!</definedName>
    <definedName name="Ess.Send.Range.1" localSheetId="12">#REF!</definedName>
    <definedName name="Ess.Send.Range.1" localSheetId="9">#REF!</definedName>
    <definedName name="Ess.Send.Range.1" localSheetId="8">#REF!</definedName>
    <definedName name="Ess.Send.Range.1" localSheetId="2">#REF!</definedName>
    <definedName name="Ess.Send.Range.1" localSheetId="1">#REF!</definedName>
    <definedName name="Ess.Send.Range.1">#REF!</definedName>
    <definedName name="Ess.Send.Range.2" localSheetId="14">#REF!</definedName>
    <definedName name="Ess.Send.Range.2" localSheetId="12">#REF!</definedName>
    <definedName name="Ess.Send.Range.2" localSheetId="9">#REF!</definedName>
    <definedName name="Ess.Send.Range.2" localSheetId="8">#REF!</definedName>
    <definedName name="Ess.Send.Range.2" localSheetId="2">#REF!</definedName>
    <definedName name="Ess.Send.Range.2" localSheetId="1">#REF!</definedName>
    <definedName name="Ess.Send.Range.2">#REF!</definedName>
    <definedName name="EssAliasTable">"Default"</definedName>
    <definedName name="EssLatest">"JAN"</definedName>
    <definedName name="EssOptions">"A3100000000010000010001111000_01 00"</definedName>
    <definedName name="EssOptions_1">"110000000013010_0"</definedName>
    <definedName name="Estimators" localSheetId="12">#REF!</definedName>
    <definedName name="Estimators" localSheetId="9">#REF!</definedName>
    <definedName name="Estimators" localSheetId="8">#REF!</definedName>
    <definedName name="Estimators" localSheetId="2">#REF!</definedName>
    <definedName name="Estimators" localSheetId="1">#REF!</definedName>
    <definedName name="Estimators">#REF!</definedName>
    <definedName name="Esub" localSheetId="14">#REF!</definedName>
    <definedName name="Esub" localSheetId="12">#REF!</definedName>
    <definedName name="Esub" localSheetId="9">#REF!</definedName>
    <definedName name="Esub" localSheetId="8">#REF!</definedName>
    <definedName name="Esub" localSheetId="2">#REF!</definedName>
    <definedName name="Esub" localSheetId="1">#REF!</definedName>
    <definedName name="Esub">#REF!</definedName>
    <definedName name="ETYRS564G54SG5" localSheetId="14">#REF!</definedName>
    <definedName name="ETYRS564G54SG5" localSheetId="12">#REF!</definedName>
    <definedName name="ETYRS564G54SG5" localSheetId="9">#REF!</definedName>
    <definedName name="ETYRS564G54SG5" localSheetId="8">#REF!</definedName>
    <definedName name="ETYRS564G54SG5" localSheetId="2">#REF!</definedName>
    <definedName name="ETYRS564G54SG5" localSheetId="1">#REF!</definedName>
    <definedName name="ETYRS564G54SG5">#REF!</definedName>
    <definedName name="EUROPE">#N/A</definedName>
    <definedName name="EV" localSheetId="14">#REF!</definedName>
    <definedName name="EV" localSheetId="12">#REF!</definedName>
    <definedName name="EV" localSheetId="9">#REF!</definedName>
    <definedName name="EV" localSheetId="8">#REF!</definedName>
    <definedName name="EV" localSheetId="2">#REF!</definedName>
    <definedName name="EV" localSheetId="1">#REF!</definedName>
    <definedName name="EV">#REF!</definedName>
    <definedName name="EV__CVPARAMS__" hidden="1">"P&amp;L by Product!$A$4:$B$16;"</definedName>
    <definedName name="EV__EXPOPTIONS__" hidden="1">0</definedName>
    <definedName name="EV__LASTREFTIME__" hidden="1">38254.8165277778</definedName>
    <definedName name="EV__MAXEXPCOLS__" hidden="1">255</definedName>
    <definedName name="EV__MAXEXPROWS__" hidden="1">1000</definedName>
    <definedName name="EV__MEMORYCVW__" hidden="1">0</definedName>
    <definedName name="EV__MEMORYCVW__ACCOUNT_WT.XLS" hidden="1">"WEEKLY_TRACKER"</definedName>
    <definedName name="EV__MEMORYCVW__ACCOUNT_WT.XLS_ACCOUNT_WT" hidden="1">"NET_CASHFLOW"</definedName>
    <definedName name="EV__MEMORYCVW__ACCOUNT_WT.XLS_ACTIVEAPPLICATION" hidden="1">"WEEKLY_TRACKER"</definedName>
    <definedName name="EV__MEMORYCVW__ACCOUNT_WT.XLS_BUSORG" hidden="1">"BU_103"</definedName>
    <definedName name="EV__MEMORYCVW__ACCOUNT_WT.XLS_BUSPARTNER_WT" hidden="1">"UND_BP"</definedName>
    <definedName name="EV__MEMORYCVW__ACCOUNT_WT.XLS_CATEGORY" hidden="1">"CURR_FCST"</definedName>
    <definedName name="EV__MEMORYCVW__ACCOUNT_WT.XLS_DATASRC" hidden="1">"TotWithAdj"</definedName>
    <definedName name="EV__MEMORYCVW__ACCOUNT_WT.XLS_MEASURES" hidden="1">"PERIODIC"</definedName>
    <definedName name="EV__MEMORYCVW__ACCOUNT_WT.XLS_PRODLINE" hidden="1">"ALL_PRODLINES"</definedName>
    <definedName name="EV__MEMORYCVW__ACCOUNT_WT.XLS_PROJECT" hidden="1">"UND_PROJECT"</definedName>
    <definedName name="EV__MEMORYCVW__ACCOUNT_WT.XLS_RPTBASIS" hidden="1">"LC"</definedName>
    <definedName name="EV__MEMORYCVW__ACCOUNT_WT.XLS_TIME_WK" hidden="1">"2005.APR"</definedName>
    <definedName name="EV__MEMORYCVW__TEMPLATE11" hidden="1">"WEEKLY_TRACKER"</definedName>
    <definedName name="EV__MEMORYCVW__TEMPLATE11_ACCOUNT_WT" hidden="1">"NET_CASHFLOW"</definedName>
    <definedName name="EV__MEMORYCVW__TEMPLATE11_ACTIVEAPPLICATION" hidden="1">"WEEKLY_TRACKER"</definedName>
    <definedName name="EV__MEMORYCVW__TEMPLATE11_BUSORG" hidden="1">"BU_103"</definedName>
    <definedName name="EV__MEMORYCVW__TEMPLATE11_BUSPARTNER_WT" hidden="1">"UND_BP"</definedName>
    <definedName name="EV__MEMORYCVW__TEMPLATE11_CATEGORY" hidden="1">"CURR_FCST"</definedName>
    <definedName name="EV__MEMORYCVW__TEMPLATE11_DATASRC" hidden="1">"TotWithAdj"</definedName>
    <definedName name="EV__MEMORYCVW__TEMPLATE11_MEASURES" hidden="1">"PERIODIC"</definedName>
    <definedName name="EV__MEMORYCVW__TEMPLATE11_PRODLINE" hidden="1">"ALL_PRODLINES"</definedName>
    <definedName name="EV__MEMORYCVW__TEMPLATE11_PROJECT" hidden="1">"UND_PROJECT"</definedName>
    <definedName name="EV__MEMORYCVW__TEMPLATE11_RPTBASIS" hidden="1">"LC"</definedName>
    <definedName name="EV__MEMORYCVW__TEMPLATE11_TIME_WK" hidden="1">"2005.APR"</definedName>
    <definedName name="EV__MEMORYCVW__TEMPLATE31" hidden="1">"WEEKLY_TRACKER"</definedName>
    <definedName name="EV__MEMORYCVW__TEMPLATE31_ACCOUNT_WT" hidden="1">"NET_CASHFLOW"</definedName>
    <definedName name="EV__MEMORYCVW__TEMPLATE31_ACTIVEAPPLICATION" hidden="1">"WEEKLY_TRACKER"</definedName>
    <definedName name="EV__MEMORYCVW__TEMPLATE31_BUSORG" hidden="1">"BU_103"</definedName>
    <definedName name="EV__MEMORYCVW__TEMPLATE31_BUSPARTNER_WT" hidden="1">"UND_BP"</definedName>
    <definedName name="EV__MEMORYCVW__TEMPLATE31_CATEGORY" hidden="1">"CURR_FCST"</definedName>
    <definedName name="EV__MEMORYCVW__TEMPLATE31_DATASRC" hidden="1">"TotWithAdj"</definedName>
    <definedName name="EV__MEMORYCVW__TEMPLATE31_MEASURES" hidden="1">"PERIODIC"</definedName>
    <definedName name="EV__MEMORYCVW__TEMPLATE31_PRODLINE" hidden="1">"ALL_PRODLINES"</definedName>
    <definedName name="EV__MEMORYCVW__TEMPLATE31_PROJECT" hidden="1">"UND_PROJECT"</definedName>
    <definedName name="EV__MEMORYCVW__TEMPLATE31_RPTBASIS" hidden="1">"LC"</definedName>
    <definedName name="EV__MEMORYCVW__TEMPLATE31_TIME_WK" hidden="1">"2005.APR"</definedName>
    <definedName name="EV__MEMORYCVW__TEMPLATE51" hidden="1">"WEEKLY_TRACKER"</definedName>
    <definedName name="EV__MEMORYCVW__TEMPLATE511" hidden="1">"WEEKLY_TRACKER"</definedName>
    <definedName name="EV__MEMORYCVW__TEMPLATE7.XLT" hidden="1">"WEEKLY_TRACKER"</definedName>
    <definedName name="EV__MEMORYCVW__TEMPLATE71" hidden="1">"WEEKLY_TRACKER"</definedName>
    <definedName name="EV__WBEVMODE__" hidden="1">0</definedName>
    <definedName name="EV__WBREFOPTIONS__" hidden="1">134217751</definedName>
    <definedName name="EV__WBVERSION__" hidden="1">0</definedName>
    <definedName name="EV__WSINFO__" hidden="1">"flex"</definedName>
    <definedName name="EV2B" localSheetId="14">#REF!</definedName>
    <definedName name="EV2B" localSheetId="12">#REF!</definedName>
    <definedName name="EV2B" localSheetId="9">#REF!</definedName>
    <definedName name="EV2B" localSheetId="8">#REF!</definedName>
    <definedName name="EV2B" localSheetId="2">#REF!</definedName>
    <definedName name="EV2B" localSheetId="1">#REF!</definedName>
    <definedName name="EV2B">#REF!</definedName>
    <definedName name="EVDESCRIPTION">"ID,NEWID,EVDESCRIPTION,PARENTH1,PARENTH2,GROUP,STYLE"</definedName>
    <definedName name="EVMAXHIER">2</definedName>
    <definedName name="EVPRINTHIER">"1, 2"</definedName>
    <definedName name="EVSEPARATE">TRUE</definedName>
    <definedName name="Excel_BuiltIn_Criteria" localSheetId="14">#REF!</definedName>
    <definedName name="Excel_BuiltIn_Criteria" localSheetId="12">#REF!</definedName>
    <definedName name="Excel_BuiltIn_Criteria" localSheetId="9">#REF!</definedName>
    <definedName name="Excel_BuiltIn_Criteria" localSheetId="8">#REF!</definedName>
    <definedName name="Excel_BuiltIn_Criteria" localSheetId="2">#REF!</definedName>
    <definedName name="Excel_BuiltIn_Criteria" localSheetId="1">#REF!</definedName>
    <definedName name="Excel_BuiltIn_Criteria">#REF!</definedName>
    <definedName name="Excel_BuiltIn_Database" localSheetId="14">#REF!</definedName>
    <definedName name="Excel_BuiltIn_Database" localSheetId="12">#REF!</definedName>
    <definedName name="Excel_BuiltIn_Database" localSheetId="9">#REF!</definedName>
    <definedName name="Excel_BuiltIn_Database" localSheetId="8">#REF!</definedName>
    <definedName name="Excel_BuiltIn_Database" localSheetId="2">#REF!</definedName>
    <definedName name="Excel_BuiltIn_Database" localSheetId="1">#REF!</definedName>
    <definedName name="Excel_BuiltIn_Database">#REF!</definedName>
    <definedName name="Excel_BuiltIn_Print_Area_1" localSheetId="14">#REF!</definedName>
    <definedName name="Excel_BuiltIn_Print_Area_1" localSheetId="12">#REF!</definedName>
    <definedName name="Excel_BuiltIn_Print_Area_1" localSheetId="9">#REF!</definedName>
    <definedName name="Excel_BuiltIn_Print_Area_1" localSheetId="8">#REF!</definedName>
    <definedName name="Excel_BuiltIn_Print_Area_1" localSheetId="2">#REF!</definedName>
    <definedName name="Excel_BuiltIn_Print_Area_1" localSheetId="1">#REF!</definedName>
    <definedName name="Excel_BuiltIn_Print_Area_1">#REF!</definedName>
    <definedName name="Excel_BuiltIn_Print_Area_1_3" localSheetId="14">#REF!</definedName>
    <definedName name="Excel_BuiltIn_Print_Area_1_3" localSheetId="12">#REF!</definedName>
    <definedName name="Excel_BuiltIn_Print_Area_1_3" localSheetId="9">#REF!</definedName>
    <definedName name="Excel_BuiltIn_Print_Area_1_3" localSheetId="8">#REF!</definedName>
    <definedName name="Excel_BuiltIn_Print_Area_1_3" localSheetId="2">#REF!</definedName>
    <definedName name="Excel_BuiltIn_Print_Area_1_3" localSheetId="1">#REF!</definedName>
    <definedName name="Excel_BuiltIn_Print_Area_1_3">#REF!</definedName>
    <definedName name="Excel_BuiltIn_Print_Area_3" localSheetId="14">#REF!</definedName>
    <definedName name="Excel_BuiltIn_Print_Area_3" localSheetId="12">#REF!</definedName>
    <definedName name="Excel_BuiltIn_Print_Area_3" localSheetId="9">#REF!</definedName>
    <definedName name="Excel_BuiltIn_Print_Area_3" localSheetId="8">#REF!</definedName>
    <definedName name="Excel_BuiltIn_Print_Area_3" localSheetId="2">#REF!</definedName>
    <definedName name="Excel_BuiltIn_Print_Area_3" localSheetId="1">#REF!</definedName>
    <definedName name="Excel_BuiltIn_Print_Area_3">#REF!</definedName>
    <definedName name="Excel_BuiltIn_Print_Area_4" localSheetId="14">#REF!</definedName>
    <definedName name="Excel_BuiltIn_Print_Area_4" localSheetId="12">#REF!</definedName>
    <definedName name="Excel_BuiltIn_Print_Area_4" localSheetId="9">#REF!</definedName>
    <definedName name="Excel_BuiltIn_Print_Area_4" localSheetId="8">#REF!</definedName>
    <definedName name="Excel_BuiltIn_Print_Area_4" localSheetId="2">#REF!</definedName>
    <definedName name="Excel_BuiltIn_Print_Area_4" localSheetId="1">#REF!</definedName>
    <definedName name="Excel_BuiltIn_Print_Area_4">#REF!</definedName>
    <definedName name="Excel_BuiltIn_Print_Area_4_2" localSheetId="14">#REF!</definedName>
    <definedName name="Excel_BuiltIn_Print_Area_4_2" localSheetId="12">#REF!</definedName>
    <definedName name="Excel_BuiltIn_Print_Area_4_2" localSheetId="9">#REF!</definedName>
    <definedName name="Excel_BuiltIn_Print_Area_4_2" localSheetId="8">#REF!</definedName>
    <definedName name="Excel_BuiltIn_Print_Area_4_2" localSheetId="2">#REF!</definedName>
    <definedName name="Excel_BuiltIn_Print_Area_4_2" localSheetId="1">#REF!</definedName>
    <definedName name="Excel_BuiltIn_Print_Area_4_2">#REF!</definedName>
    <definedName name="Exchange" localSheetId="14">#REF!</definedName>
    <definedName name="Exchange" localSheetId="12">#REF!</definedName>
    <definedName name="Exchange" localSheetId="9">#REF!</definedName>
    <definedName name="Exchange" localSheetId="8">#REF!</definedName>
    <definedName name="Exchange" localSheetId="2">#REF!</definedName>
    <definedName name="Exchange" localSheetId="1">#REF!</definedName>
    <definedName name="Exchange">#REF!</definedName>
    <definedName name="EXCHANGE_RATE" localSheetId="14">#REF!</definedName>
    <definedName name="EXCHANGE_RATE" localSheetId="12">#REF!</definedName>
    <definedName name="EXCHANGE_RATE" localSheetId="9">#REF!</definedName>
    <definedName name="EXCHANGE_RATE" localSheetId="8">#REF!</definedName>
    <definedName name="EXCHANGE_RATE" localSheetId="2">#REF!</definedName>
    <definedName name="EXCHANGE_RATE" localSheetId="1">#REF!</definedName>
    <definedName name="EXCHANGE_RATE">#REF!</definedName>
    <definedName name="ExecutiveSummary" localSheetId="21" hidden="1">{#N/A,#N/A,FALSE,"Summary";#N/A,#N/A,FALSE,"Details";#N/A,#N/A,FALSE,"Month-Hd";#N/A,#N/A,FALSE,"YTD-Hd";#N/A,#N/A,FALSE,"Capital"}</definedName>
    <definedName name="ExecutiveSummary" localSheetId="14" hidden="1">{#N/A,#N/A,FALSE,"Summary";#N/A,#N/A,FALSE,"Details";#N/A,#N/A,FALSE,"Month-Hd";#N/A,#N/A,FALSE,"YTD-Hd";#N/A,#N/A,FALSE,"Capital"}</definedName>
    <definedName name="ExecutiveSummary" localSheetId="10" hidden="1">{#N/A,#N/A,FALSE,"Summary";#N/A,#N/A,FALSE,"Details";#N/A,#N/A,FALSE,"Month-Hd";#N/A,#N/A,FALSE,"YTD-Hd";#N/A,#N/A,FALSE,"Capital"}</definedName>
    <definedName name="ExecutiveSummary" localSheetId="11" hidden="1">{#N/A,#N/A,FALSE,"Summary";#N/A,#N/A,FALSE,"Details";#N/A,#N/A,FALSE,"Month-Hd";#N/A,#N/A,FALSE,"YTD-Hd";#N/A,#N/A,FALSE,"Capital"}</definedName>
    <definedName name="ExecutiveSummary" localSheetId="3" hidden="1">{#N/A,#N/A,FALSE,"Summary";#N/A,#N/A,FALSE,"Details";#N/A,#N/A,FALSE,"Month-Hd";#N/A,#N/A,FALSE,"YTD-Hd";#N/A,#N/A,FALSE,"Capital"}</definedName>
    <definedName name="ExecutiveSummary" localSheetId="4" hidden="1">{#N/A,#N/A,FALSE,"Summary";#N/A,#N/A,FALSE,"Details";#N/A,#N/A,FALSE,"Month-Hd";#N/A,#N/A,FALSE,"YTD-Hd";#N/A,#N/A,FALSE,"Capital"}</definedName>
    <definedName name="ExecutiveSummary" localSheetId="15" hidden="1">{#N/A,#N/A,FALSE,"Summary";#N/A,#N/A,FALSE,"Details";#N/A,#N/A,FALSE,"Month-Hd";#N/A,#N/A,FALSE,"YTD-Hd";#N/A,#N/A,FALSE,"Capital"}</definedName>
    <definedName name="ExecutiveSummary" localSheetId="12" hidden="1">{#N/A,#N/A,FALSE,"Summary";#N/A,#N/A,FALSE,"Details";#N/A,#N/A,FALSE,"Month-Hd";#N/A,#N/A,FALSE,"YTD-Hd";#N/A,#N/A,FALSE,"Capital"}</definedName>
    <definedName name="ExecutiveSummary" localSheetId="9" hidden="1">{#N/A,#N/A,FALSE,"Summary";#N/A,#N/A,FALSE,"Details";#N/A,#N/A,FALSE,"Month-Hd";#N/A,#N/A,FALSE,"YTD-Hd";#N/A,#N/A,FALSE,"Capital"}</definedName>
    <definedName name="ExecutiveSummary" localSheetId="8" hidden="1">{#N/A,#N/A,FALSE,"Summary";#N/A,#N/A,FALSE,"Details";#N/A,#N/A,FALSE,"Month-Hd";#N/A,#N/A,FALSE,"YTD-Hd";#N/A,#N/A,FALSE,"Capital"}</definedName>
    <definedName name="ExecutiveSummary" localSheetId="2" hidden="1">{#N/A,#N/A,FALSE,"Summary";#N/A,#N/A,FALSE,"Details";#N/A,#N/A,FALSE,"Month-Hd";#N/A,#N/A,FALSE,"YTD-Hd";#N/A,#N/A,FALSE,"Capital"}</definedName>
    <definedName name="ExecutiveSummary" localSheetId="1" hidden="1">{#N/A,#N/A,FALSE,"Summary";#N/A,#N/A,FALSE,"Details";#N/A,#N/A,FALSE,"Month-Hd";#N/A,#N/A,FALSE,"YTD-Hd";#N/A,#N/A,FALSE,"Capital"}</definedName>
    <definedName name="ExecutiveSummary" localSheetId="22" hidden="1">{#N/A,#N/A,FALSE,"Summary";#N/A,#N/A,FALSE,"Details";#N/A,#N/A,FALSE,"Month-Hd";#N/A,#N/A,FALSE,"YTD-Hd";#N/A,#N/A,FALSE,"Capital"}</definedName>
    <definedName name="ExecutiveSummary" hidden="1">{#N/A,#N/A,FALSE,"Summary";#N/A,#N/A,FALSE,"Details";#N/A,#N/A,FALSE,"Month-Hd";#N/A,#N/A,FALSE,"YTD-Hd";#N/A,#N/A,FALSE,"Capital"}</definedName>
    <definedName name="EXMAT" localSheetId="14">#REF!</definedName>
    <definedName name="EXMAT" localSheetId="12">#REF!</definedName>
    <definedName name="EXMAT" localSheetId="9">#REF!</definedName>
    <definedName name="EXMAT" localSheetId="8">#REF!</definedName>
    <definedName name="EXMAT" localSheetId="2">#REF!</definedName>
    <definedName name="EXMAT" localSheetId="1">#REF!</definedName>
    <definedName name="EXMAT">#REF!</definedName>
    <definedName name="exp" localSheetId="14">#REF!</definedName>
    <definedName name="exp" localSheetId="12">#REF!</definedName>
    <definedName name="exp" localSheetId="9">#REF!</definedName>
    <definedName name="exp" localSheetId="8">#REF!</definedName>
    <definedName name="exp" localSheetId="2">#REF!</definedName>
    <definedName name="exp" localSheetId="1">#REF!</definedName>
    <definedName name="exp">#REF!</definedName>
    <definedName name="Expense" localSheetId="14">#REF!</definedName>
    <definedName name="Expense" localSheetId="12">#REF!</definedName>
    <definedName name="Expense" localSheetId="9">#REF!</definedName>
    <definedName name="Expense" localSheetId="8">#REF!</definedName>
    <definedName name="Expense" localSheetId="2">#REF!</definedName>
    <definedName name="Expense" localSheetId="1">#REF!</definedName>
    <definedName name="Expense">#REF!</definedName>
    <definedName name="ExpSumm" localSheetId="14">#REF!</definedName>
    <definedName name="ExpSumm" localSheetId="12">#REF!</definedName>
    <definedName name="ExpSumm" localSheetId="9">#REF!</definedName>
    <definedName name="ExpSumm" localSheetId="8">#REF!</definedName>
    <definedName name="ExpSumm" localSheetId="2">#REF!</definedName>
    <definedName name="ExpSumm" localSheetId="1">#REF!</definedName>
    <definedName name="ExpSumm">#REF!</definedName>
    <definedName name="ExRate" localSheetId="14">#REF!</definedName>
    <definedName name="ExRate" localSheetId="12">#REF!</definedName>
    <definedName name="ExRate" localSheetId="9">#REF!</definedName>
    <definedName name="ExRate" localSheetId="8">#REF!</definedName>
    <definedName name="ExRate" localSheetId="2">#REF!</definedName>
    <definedName name="ExRate" localSheetId="1">#REF!</definedName>
    <definedName name="ExRate">#REF!</definedName>
    <definedName name="ExtCost" localSheetId="14">#REF!</definedName>
    <definedName name="ExtCost" localSheetId="12">#REF!</definedName>
    <definedName name="ExtCost" localSheetId="9">#REF!</definedName>
    <definedName name="ExtCost" localSheetId="8">#REF!</definedName>
    <definedName name="ExtCost" localSheetId="2">#REF!</definedName>
    <definedName name="ExtCost" localSheetId="1">#REF!</definedName>
    <definedName name="ExtCost">#REF!</definedName>
    <definedName name="Extract_Detail_Data" localSheetId="12">#REF!</definedName>
    <definedName name="Extract_Detail_Data" localSheetId="9">#REF!</definedName>
    <definedName name="Extract_Detail_Data" localSheetId="8">#REF!</definedName>
    <definedName name="Extract_Detail_Data" localSheetId="2">#REF!</definedName>
    <definedName name="Extract_Detail_Data" localSheetId="1">#REF!</definedName>
    <definedName name="Extract_Detail_Data">#REF!</definedName>
    <definedName name="EXW_Price" localSheetId="14">#REF!</definedName>
    <definedName name="EXW_Price" localSheetId="12">#REF!</definedName>
    <definedName name="EXW_Price" localSheetId="9">#REF!</definedName>
    <definedName name="EXW_Price" localSheetId="8">#REF!</definedName>
    <definedName name="EXW_Price" localSheetId="2">#REF!</definedName>
    <definedName name="EXW_Price" localSheetId="1">#REF!</definedName>
    <definedName name="EXW_Price">#REF!</definedName>
    <definedName name="ey" localSheetId="14">#REF!</definedName>
    <definedName name="ey" localSheetId="12">#REF!</definedName>
    <definedName name="ey" localSheetId="9">#REF!</definedName>
    <definedName name="ey" localSheetId="8">#REF!</definedName>
    <definedName name="ey" localSheetId="2">#REF!</definedName>
    <definedName name="ey" localSheetId="1">#REF!</definedName>
    <definedName name="ey">#REF!</definedName>
    <definedName name="Eㅓ30" localSheetId="14">#REF!</definedName>
    <definedName name="Eㅓ30" localSheetId="12">#REF!</definedName>
    <definedName name="Eㅓ30" localSheetId="9">#REF!</definedName>
    <definedName name="Eㅓ30" localSheetId="8">#REF!</definedName>
    <definedName name="Eㅓ30" localSheetId="2">#REF!</definedName>
    <definedName name="Eㅓ30" localSheetId="1">#REF!</definedName>
    <definedName name="Eㅓ30">#REF!</definedName>
    <definedName name="f" localSheetId="14">#REF!</definedName>
    <definedName name="f" localSheetId="12">#REF!</definedName>
    <definedName name="f" localSheetId="9">#REF!</definedName>
    <definedName name="f" localSheetId="8">#REF!</definedName>
    <definedName name="f" localSheetId="2">#REF!</definedName>
    <definedName name="f" localSheetId="1">#REF!</definedName>
    <definedName name="f">#REF!</definedName>
    <definedName name="F_DoneDate" localSheetId="14">#REF!</definedName>
    <definedName name="F_DoneDate" localSheetId="12">#REF!</definedName>
    <definedName name="F_DoneDate" localSheetId="9">#REF!</definedName>
    <definedName name="F_DoneDate" localSheetId="8">#REF!</definedName>
    <definedName name="F_DoneDate" localSheetId="2">#REF!</definedName>
    <definedName name="F_DoneDate" localSheetId="1">#REF!</definedName>
    <definedName name="F_DoneDate">#REF!</definedName>
    <definedName name="F_S" localSheetId="12">#REF!</definedName>
    <definedName name="F_S" localSheetId="9">#REF!</definedName>
    <definedName name="F_S" localSheetId="8">#REF!</definedName>
    <definedName name="F_S" localSheetId="2">#REF!</definedName>
    <definedName name="F_S" localSheetId="1">#REF!</definedName>
    <definedName name="F_S">#REF!</definedName>
    <definedName name="f2.1" localSheetId="21" hidden="1">{#N/A,#N/A,FALSE,"差異表"}</definedName>
    <definedName name="f2.1" localSheetId="14" hidden="1">{#N/A,#N/A,FALSE,"差異表"}</definedName>
    <definedName name="f2.1" localSheetId="10" hidden="1">{#N/A,#N/A,FALSE,"差異表"}</definedName>
    <definedName name="f2.1" localSheetId="11" hidden="1">{#N/A,#N/A,FALSE,"差異表"}</definedName>
    <definedName name="f2.1" localSheetId="3" hidden="1">{#N/A,#N/A,FALSE,"差異表"}</definedName>
    <definedName name="f2.1" localSheetId="4" hidden="1">{#N/A,#N/A,FALSE,"差異表"}</definedName>
    <definedName name="f2.1" localSheetId="12" hidden="1">{#N/A,#N/A,FALSE,"差異表"}</definedName>
    <definedName name="f2.1" localSheetId="9" hidden="1">{#N/A,#N/A,FALSE,"差異表"}</definedName>
    <definedName name="f2.1" localSheetId="8" hidden="1">{#N/A,#N/A,FALSE,"差異表"}</definedName>
    <definedName name="f2.1" localSheetId="2" hidden="1">{#N/A,#N/A,FALSE,"差異表"}</definedName>
    <definedName name="f2.1" localSheetId="1" hidden="1">{#N/A,#N/A,FALSE,"差異表"}</definedName>
    <definedName name="f2.1" localSheetId="22" hidden="1">{#N/A,#N/A,FALSE,"差異表"}</definedName>
    <definedName name="f2.1" hidden="1">{#N/A,#N/A,FALSE,"差異表"}</definedName>
    <definedName name="F2__開窗指定_____功能">#N/A</definedName>
    <definedName name="FA_CM" localSheetId="14">#REF!</definedName>
    <definedName name="FA_CM" localSheetId="12">#REF!</definedName>
    <definedName name="FA_CM" localSheetId="9">#REF!</definedName>
    <definedName name="FA_CM" localSheetId="8">#REF!</definedName>
    <definedName name="FA_CM" localSheetId="2">#REF!</definedName>
    <definedName name="FA_CM" localSheetId="1">#REF!</definedName>
    <definedName name="FA_CM">#REF!</definedName>
    <definedName name="FA_line" localSheetId="14">#REF!</definedName>
    <definedName name="FA_line" localSheetId="12">#REF!</definedName>
    <definedName name="FA_line" localSheetId="9">#REF!</definedName>
    <definedName name="FA_line" localSheetId="8">#REF!</definedName>
    <definedName name="FA_line" localSheetId="2">#REF!</definedName>
    <definedName name="FA_line" localSheetId="1">#REF!</definedName>
    <definedName name="FA_line">#REF!</definedName>
    <definedName name="Fa_法智部__10303012" localSheetId="14">#REF!</definedName>
    <definedName name="Fa_法智部__10303012" localSheetId="12">#REF!</definedName>
    <definedName name="Fa_法智部__10303012" localSheetId="9">#REF!</definedName>
    <definedName name="Fa_法智部__10303012" localSheetId="8">#REF!</definedName>
    <definedName name="Fa_法智部__10303012" localSheetId="2">#REF!</definedName>
    <definedName name="Fa_法智部__10303012" localSheetId="1">#REF!</definedName>
    <definedName name="Fa_法智部__10303012">#REF!</definedName>
    <definedName name="FacilityCode">"81640000"</definedName>
    <definedName name="FAD" localSheetId="14">#REF!</definedName>
    <definedName name="FAD" localSheetId="12">#REF!</definedName>
    <definedName name="FAD" localSheetId="9">#REF!</definedName>
    <definedName name="FAD" localSheetId="8">#REF!</definedName>
    <definedName name="FAD" localSheetId="2">#REF!</definedName>
    <definedName name="FAD" localSheetId="1">#REF!</definedName>
    <definedName name="FAD">#REF!</definedName>
    <definedName name="fada" localSheetId="14">#REF!</definedName>
    <definedName name="fada" localSheetId="12">#REF!</definedName>
    <definedName name="fada" localSheetId="9">#REF!</definedName>
    <definedName name="fada" localSheetId="8">#REF!</definedName>
    <definedName name="fada" localSheetId="2">#REF!</definedName>
    <definedName name="fada" localSheetId="1">#REF!</definedName>
    <definedName name="fada">#REF!</definedName>
    <definedName name="fadz" localSheetId="14">#REF!</definedName>
    <definedName name="fadz" localSheetId="12">#REF!</definedName>
    <definedName name="fadz" localSheetId="9">#REF!</definedName>
    <definedName name="fadz" localSheetId="8">#REF!</definedName>
    <definedName name="fadz" localSheetId="2">#REF!</definedName>
    <definedName name="fadz" localSheetId="1">#REF!</definedName>
    <definedName name="fadz">#REF!</definedName>
    <definedName name="fafdfa" localSheetId="11" hidden="1">{#N/A,#N/A,TRUE,"NRE";#N/A,#N/A,TRUE,"Tooling";#N/A,#N/A,TRUE,"Sample";#N/A,#N/A,TRUE,"Fixtures";#N/A,#N/A,TRUE,"Agency";#N/A,#N/A,TRUE,"Personnel"}</definedName>
    <definedName name="fafdfa" localSheetId="4" hidden="1">{#N/A,#N/A,TRUE,"NRE";#N/A,#N/A,TRUE,"Tooling";#N/A,#N/A,TRUE,"Sample";#N/A,#N/A,TRUE,"Fixtures";#N/A,#N/A,TRUE,"Agency";#N/A,#N/A,TRUE,"Personnel"}</definedName>
    <definedName name="fafdfa" localSheetId="12" hidden="1">{#N/A,#N/A,TRUE,"NRE";#N/A,#N/A,TRUE,"Tooling";#N/A,#N/A,TRUE,"Sample";#N/A,#N/A,TRUE,"Fixtures";#N/A,#N/A,TRUE,"Agency";#N/A,#N/A,TRUE,"Personnel"}</definedName>
    <definedName name="fafdfa" localSheetId="9" hidden="1">{#N/A,#N/A,TRUE,"NRE";#N/A,#N/A,TRUE,"Tooling";#N/A,#N/A,TRUE,"Sample";#N/A,#N/A,TRUE,"Fixtures";#N/A,#N/A,TRUE,"Agency";#N/A,#N/A,TRUE,"Personnel"}</definedName>
    <definedName name="fafdfa" localSheetId="8" hidden="1">{#N/A,#N/A,TRUE,"NRE";#N/A,#N/A,TRUE,"Tooling";#N/A,#N/A,TRUE,"Sample";#N/A,#N/A,TRUE,"Fixtures";#N/A,#N/A,TRUE,"Agency";#N/A,#N/A,TRUE,"Personnel"}</definedName>
    <definedName name="fafdfa" localSheetId="2" hidden="1">{#N/A,#N/A,TRUE,"NRE";#N/A,#N/A,TRUE,"Tooling";#N/A,#N/A,TRUE,"Sample";#N/A,#N/A,TRUE,"Fixtures";#N/A,#N/A,TRUE,"Agency";#N/A,#N/A,TRUE,"Personnel"}</definedName>
    <definedName name="fafdfa" localSheetId="1" hidden="1">{#N/A,#N/A,TRUE,"NRE";#N/A,#N/A,TRUE,"Tooling";#N/A,#N/A,TRUE,"Sample";#N/A,#N/A,TRUE,"Fixtures";#N/A,#N/A,TRUE,"Agency";#N/A,#N/A,TRUE,"Personnel"}</definedName>
    <definedName name="fafdfa" hidden="1">{#N/A,#N/A,TRUE,"NRE";#N/A,#N/A,TRUE,"Tooling";#N/A,#N/A,TRUE,"Sample";#N/A,#N/A,TRUE,"Fixtures";#N/A,#N/A,TRUE,"Agency";#N/A,#N/A,TRUE,"Personnel"}</definedName>
    <definedName name="fairequired" localSheetId="12">#REF!</definedName>
    <definedName name="fairequired" localSheetId="9">#REF!</definedName>
    <definedName name="fairequired" localSheetId="8">#REF!</definedName>
    <definedName name="fairequired" localSheetId="2">#REF!</definedName>
    <definedName name="fairequired" localSheetId="1">#REF!</definedName>
    <definedName name="fairequired">#REF!</definedName>
    <definedName name="fajkfjalkfja5454456" localSheetId="14">#REF!</definedName>
    <definedName name="fajkfjalkfja5454456" localSheetId="12">#REF!</definedName>
    <definedName name="fajkfjalkfja5454456" localSheetId="9">#REF!</definedName>
    <definedName name="fajkfjalkfja5454456" localSheetId="8">#REF!</definedName>
    <definedName name="fajkfjalkfja5454456" localSheetId="2">#REF!</definedName>
    <definedName name="fajkfjalkfja5454456" localSheetId="1">#REF!</definedName>
    <definedName name="fajkfjalkfja5454456">#REF!</definedName>
    <definedName name="fajq" localSheetId="14">#REF!</definedName>
    <definedName name="fajq" localSheetId="12">#REF!</definedName>
    <definedName name="fajq" localSheetId="9">#REF!</definedName>
    <definedName name="fajq" localSheetId="8">#REF!</definedName>
    <definedName name="fajq" localSheetId="2">#REF!</definedName>
    <definedName name="fajq" localSheetId="1">#REF!</definedName>
    <definedName name="fajq">#REF!</definedName>
    <definedName name="fasf" localSheetId="21">alloc_start:alloc_end</definedName>
    <definedName name="fasf" localSheetId="14">alloc_start:alloc_end</definedName>
    <definedName name="fasf" localSheetId="12">alloc_start:alloc_end</definedName>
    <definedName name="fasf" localSheetId="9">alloc_start:alloc_end</definedName>
    <definedName name="fasf" localSheetId="8">alloc_start:alloc_end</definedName>
    <definedName name="fasf" localSheetId="2">alloc_start:alloc_end</definedName>
    <definedName name="fasf" localSheetId="1">alloc_start:alloc_end</definedName>
    <definedName name="fasf">alloc_start:alloc_end</definedName>
    <definedName name="FASGDAS" localSheetId="21">BlankMacro1</definedName>
    <definedName name="FASGDAS" localSheetId="14">BlankMacro1</definedName>
    <definedName name="FASGDAS" localSheetId="12">BlankMacro1</definedName>
    <definedName name="FASGDAS" localSheetId="9">BlankMacro1</definedName>
    <definedName name="FASGDAS" localSheetId="8">BlankMacro1</definedName>
    <definedName name="FASGDAS" localSheetId="2">BlankMacro1</definedName>
    <definedName name="FASGDAS" localSheetId="1">BlankMacro1</definedName>
    <definedName name="FASGDAS">BlankMacro1</definedName>
    <definedName name="fays" localSheetId="14">#REF!</definedName>
    <definedName name="fays" localSheetId="12">#REF!</definedName>
    <definedName name="fays" localSheetId="9">#REF!</definedName>
    <definedName name="fays" localSheetId="8">#REF!</definedName>
    <definedName name="fays" localSheetId="2">#REF!</definedName>
    <definedName name="fays" localSheetId="1">#REF!</definedName>
    <definedName name="fays">#REF!</definedName>
    <definedName name="FAzie" localSheetId="14">#REF!,#REF!,#REF!,#REF!,#REF!,#REF!,#REF!,#REF!,#REF!,#REF!,#REF!</definedName>
    <definedName name="FAzie" localSheetId="12">#REF!,#REF!,#REF!,#REF!,#REF!,#REF!,#REF!,#REF!,#REF!,#REF!,#REF!</definedName>
    <definedName name="FAzie" localSheetId="9">#REF!,#REF!,#REF!,#REF!,#REF!,#REF!,#REF!,#REF!,#REF!,#REF!,#REF!</definedName>
    <definedName name="FAzie" localSheetId="8">#REF!,#REF!,#REF!,#REF!,#REF!,#REF!,#REF!,#REF!,#REF!,#REF!,#REF!</definedName>
    <definedName name="FAzie" localSheetId="2">#REF!,#REF!,#REF!,#REF!,#REF!,#REF!,#REF!,#REF!,#REF!,#REF!,#REF!</definedName>
    <definedName name="FAzie" localSheetId="1">#REF!,#REF!,#REF!,#REF!,#REF!,#REF!,#REF!,#REF!,#REF!,#REF!,#REF!</definedName>
    <definedName name="FAzie">#REF!,#REF!,#REF!,#REF!,#REF!,#REF!,#REF!,#REF!,#REF!,#REF!,#REF!</definedName>
    <definedName name="FC" localSheetId="14">#REF!</definedName>
    <definedName name="FC" localSheetId="12">#REF!</definedName>
    <definedName name="FC" localSheetId="9">#REF!</definedName>
    <definedName name="FC" localSheetId="8">#REF!</definedName>
    <definedName name="FC" localSheetId="2">#REF!</definedName>
    <definedName name="FC" localSheetId="1">#REF!</definedName>
    <definedName name="FC">#REF!</definedName>
    <definedName name="fct_time" localSheetId="14">#REF!</definedName>
    <definedName name="fct_time" localSheetId="12">#REF!</definedName>
    <definedName name="fct_time" localSheetId="9">#REF!</definedName>
    <definedName name="fct_time" localSheetId="8">#REF!</definedName>
    <definedName name="fct_time" localSheetId="2">#REF!</definedName>
    <definedName name="fct_time" localSheetId="1">#REF!</definedName>
    <definedName name="fct_time">#REF!</definedName>
    <definedName name="fd" localSheetId="14">#REF!</definedName>
    <definedName name="fd" localSheetId="12">#REF!</definedName>
    <definedName name="fd" localSheetId="9">#REF!</definedName>
    <definedName name="fd" localSheetId="8">#REF!</definedName>
    <definedName name="fd" localSheetId="2">#REF!</definedName>
    <definedName name="fd" localSheetId="1">#REF!</definedName>
    <definedName name="fd">#REF!</definedName>
    <definedName name="fdas" localSheetId="21" hidden="1">{"AMR",#N/A,FALSE,"CTB by Day Apr"}</definedName>
    <definedName name="fdas" localSheetId="14" hidden="1">{"AMR",#N/A,FALSE,"CTB by Day Apr"}</definedName>
    <definedName name="fdas" localSheetId="10" hidden="1">{"AMR",#N/A,FALSE,"CTB by Day Apr"}</definedName>
    <definedName name="fdas" localSheetId="11" hidden="1">{"AMR",#N/A,FALSE,"CTB by Day Apr"}</definedName>
    <definedName name="fdas" localSheetId="3" hidden="1">{"AMR",#N/A,FALSE,"CTB by Day Apr"}</definedName>
    <definedName name="fdas" localSheetId="4" hidden="1">{"AMR",#N/A,FALSE,"CTB by Day Apr"}</definedName>
    <definedName name="fdas" localSheetId="12" hidden="1">{"AMR",#N/A,FALSE,"CTB by Day Apr"}</definedName>
    <definedName name="fdas" localSheetId="9" hidden="1">{"AMR",#N/A,FALSE,"CTB by Day Apr"}</definedName>
    <definedName name="fdas" localSheetId="8" hidden="1">{"AMR",#N/A,FALSE,"CTB by Day Apr"}</definedName>
    <definedName name="fdas" localSheetId="2" hidden="1">{"AMR",#N/A,FALSE,"CTB by Day Apr"}</definedName>
    <definedName name="fdas" localSheetId="1" hidden="1">{"AMR",#N/A,FALSE,"CTB by Day Apr"}</definedName>
    <definedName name="fdas" localSheetId="22" hidden="1">{"AMR",#N/A,FALSE,"CTB by Day Apr"}</definedName>
    <definedName name="fdas" hidden="1">{"AMR",#N/A,FALSE,"CTB by Day Apr"}</definedName>
    <definedName name="FDD_Module_Check_List" localSheetId="14">#REF!</definedName>
    <definedName name="FDD_Module_Check_List" localSheetId="12">#REF!</definedName>
    <definedName name="FDD_Module_Check_List" localSheetId="9">#REF!</definedName>
    <definedName name="FDD_Module_Check_List" localSheetId="8">#REF!</definedName>
    <definedName name="FDD_Module_Check_List" localSheetId="2">#REF!</definedName>
    <definedName name="FDD_Module_Check_List" localSheetId="1">#REF!</definedName>
    <definedName name="FDD_Module_Check_List">#REF!</definedName>
    <definedName name="fddf" localSheetId="21" hidden="1">{#N/A,#N/A,FALSE,"Summary";#N/A,#N/A,FALSE,"Details";#N/A,#N/A,FALSE,"Month-Hd";#N/A,#N/A,FALSE,"YTD-Hd";#N/A,#N/A,FALSE,"Capital"}</definedName>
    <definedName name="fddf" localSheetId="14" hidden="1">{#N/A,#N/A,FALSE,"Summary";#N/A,#N/A,FALSE,"Details";#N/A,#N/A,FALSE,"Month-Hd";#N/A,#N/A,FALSE,"YTD-Hd";#N/A,#N/A,FALSE,"Capital"}</definedName>
    <definedName name="fddf" localSheetId="10" hidden="1">{#N/A,#N/A,FALSE,"Summary";#N/A,#N/A,FALSE,"Details";#N/A,#N/A,FALSE,"Month-Hd";#N/A,#N/A,FALSE,"YTD-Hd";#N/A,#N/A,FALSE,"Capital"}</definedName>
    <definedName name="fddf" localSheetId="11" hidden="1">{#N/A,#N/A,FALSE,"Summary";#N/A,#N/A,FALSE,"Details";#N/A,#N/A,FALSE,"Month-Hd";#N/A,#N/A,FALSE,"YTD-Hd";#N/A,#N/A,FALSE,"Capital"}</definedName>
    <definedName name="fddf" localSheetId="3" hidden="1">{#N/A,#N/A,FALSE,"Summary";#N/A,#N/A,FALSE,"Details";#N/A,#N/A,FALSE,"Month-Hd";#N/A,#N/A,FALSE,"YTD-Hd";#N/A,#N/A,FALSE,"Capital"}</definedName>
    <definedName name="fddf" localSheetId="4" hidden="1">{#N/A,#N/A,FALSE,"Summary";#N/A,#N/A,FALSE,"Details";#N/A,#N/A,FALSE,"Month-Hd";#N/A,#N/A,FALSE,"YTD-Hd";#N/A,#N/A,FALSE,"Capital"}</definedName>
    <definedName name="fddf" localSheetId="15" hidden="1">{#N/A,#N/A,FALSE,"Summary";#N/A,#N/A,FALSE,"Details";#N/A,#N/A,FALSE,"Month-Hd";#N/A,#N/A,FALSE,"YTD-Hd";#N/A,#N/A,FALSE,"Capital"}</definedName>
    <definedName name="fddf" localSheetId="12" hidden="1">{#N/A,#N/A,FALSE,"Summary";#N/A,#N/A,FALSE,"Details";#N/A,#N/A,FALSE,"Month-Hd";#N/A,#N/A,FALSE,"YTD-Hd";#N/A,#N/A,FALSE,"Capital"}</definedName>
    <definedName name="fddf" localSheetId="9" hidden="1">{#N/A,#N/A,FALSE,"Summary";#N/A,#N/A,FALSE,"Details";#N/A,#N/A,FALSE,"Month-Hd";#N/A,#N/A,FALSE,"YTD-Hd";#N/A,#N/A,FALSE,"Capital"}</definedName>
    <definedName name="fddf" localSheetId="8" hidden="1">{#N/A,#N/A,FALSE,"Summary";#N/A,#N/A,FALSE,"Details";#N/A,#N/A,FALSE,"Month-Hd";#N/A,#N/A,FALSE,"YTD-Hd";#N/A,#N/A,FALSE,"Capital"}</definedName>
    <definedName name="fddf" localSheetId="2" hidden="1">{#N/A,#N/A,FALSE,"Summary";#N/A,#N/A,FALSE,"Details";#N/A,#N/A,FALSE,"Month-Hd";#N/A,#N/A,FALSE,"YTD-Hd";#N/A,#N/A,FALSE,"Capital"}</definedName>
    <definedName name="fddf" localSheetId="1" hidden="1">{#N/A,#N/A,FALSE,"Summary";#N/A,#N/A,FALSE,"Details";#N/A,#N/A,FALSE,"Month-Hd";#N/A,#N/A,FALSE,"YTD-Hd";#N/A,#N/A,FALSE,"Capital"}</definedName>
    <definedName name="fddf" localSheetId="22" hidden="1">{#N/A,#N/A,FALSE,"Summary";#N/A,#N/A,FALSE,"Details";#N/A,#N/A,FALSE,"Month-Hd";#N/A,#N/A,FALSE,"YTD-Hd";#N/A,#N/A,FALSE,"Capital"}</definedName>
    <definedName name="fddf" hidden="1">{#N/A,#N/A,FALSE,"Summary";#N/A,#N/A,FALSE,"Details";#N/A,#N/A,FALSE,"Month-Hd";#N/A,#N/A,FALSE,"YTD-Hd";#N/A,#N/A,FALSE,"Capital"}</definedName>
    <definedName name="fdf"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fdf"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fdf"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fdf"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fdf"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fdf"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fdf"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fdf"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fdf"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FDFSW" localSheetId="21">[0]!Chassis (cell line) #REF!</definedName>
    <definedName name="FDFSW" localSheetId="14">[0]!Chassis (cell line) #REF!</definedName>
    <definedName name="FDFSW" localSheetId="12">'PKG BOM 20240308_with FSC'!Chassis (cell line) #REF!</definedName>
    <definedName name="FDFSW" localSheetId="9">'PKG BOM 20240618_with FSC&amp;減塑'!Chassis (cell line) #REF!</definedName>
    <definedName name="FDFSW" localSheetId="8">'PKG BOM 20240731_with FSC&amp;減塑'!Chassis (cell line) #REF!</definedName>
    <definedName name="FDFSW" localSheetId="2">'PKG BOM 20241023_Amber'!Chassis (cell line) #REF!</definedName>
    <definedName name="FDFSW" localSheetId="1">'PKG BOM 20241119-TW'!Chassis (cell line) #REF!</definedName>
    <definedName name="FDFSW">[0]!Chassis (cell line) #REF!</definedName>
    <definedName name="FDGDSGF.">#N/A</definedName>
    <definedName name="FDS" localSheetId="14">#REF!</definedName>
    <definedName name="FDS" localSheetId="12">#REF!</definedName>
    <definedName name="FDS" localSheetId="9">#REF!</definedName>
    <definedName name="FDS" localSheetId="8">#REF!</definedName>
    <definedName name="FDS" localSheetId="2">#REF!</definedName>
    <definedName name="FDS" localSheetId="1">#REF!</definedName>
    <definedName name="FDS">#REF!</definedName>
    <definedName name="fdsa" localSheetId="21" hidden="1">{"whole",#N/A,FALSE,"6701";"whole",#N/A,FALSE,"6702";"whole",#N/A,FALSE,"7710";"whole",#N/A,FALSE,"7714";"whole",#N/A,FALSE,"7729";"whole",#N/A,FALSE,"7730";"whole",#N/A,FALSE,"7731";"whole",#N/A,FALSE,"7736";"whole",#N/A,FALSE,"7737";"whole",#N/A,FALSE,"7738";"whole",#N/A,FALSE,"7743";"Whole",#N/A,FALSE,"7740";"whole",#N/A,FALSE,"7744";"whole",#N/A,FALSE,"7745"}</definedName>
    <definedName name="fdsa" localSheetId="14" hidden="1">{"whole",#N/A,FALSE,"6701";"whole",#N/A,FALSE,"6702";"whole",#N/A,FALSE,"7710";"whole",#N/A,FALSE,"7714";"whole",#N/A,FALSE,"7729";"whole",#N/A,FALSE,"7730";"whole",#N/A,FALSE,"7731";"whole",#N/A,FALSE,"7736";"whole",#N/A,FALSE,"7737";"whole",#N/A,FALSE,"7738";"whole",#N/A,FALSE,"7743";"Whole",#N/A,FALSE,"7740";"whole",#N/A,FALSE,"7744";"whole",#N/A,FALSE,"7745"}</definedName>
    <definedName name="fdsa" localSheetId="10" hidden="1">{"whole",#N/A,FALSE,"6701";"whole",#N/A,FALSE,"6702";"whole",#N/A,FALSE,"7710";"whole",#N/A,FALSE,"7714";"whole",#N/A,FALSE,"7729";"whole",#N/A,FALSE,"7730";"whole",#N/A,FALSE,"7731";"whole",#N/A,FALSE,"7736";"whole",#N/A,FALSE,"7737";"whole",#N/A,FALSE,"7738";"whole",#N/A,FALSE,"7743";"Whole",#N/A,FALSE,"7740";"whole",#N/A,FALSE,"7744";"whole",#N/A,FALSE,"7745"}</definedName>
    <definedName name="fdsa" localSheetId="11" hidden="1">{"whole",#N/A,FALSE,"6701";"whole",#N/A,FALSE,"6702";"whole",#N/A,FALSE,"7710";"whole",#N/A,FALSE,"7714";"whole",#N/A,FALSE,"7729";"whole",#N/A,FALSE,"7730";"whole",#N/A,FALSE,"7731";"whole",#N/A,FALSE,"7736";"whole",#N/A,FALSE,"7737";"whole",#N/A,FALSE,"7738";"whole",#N/A,FALSE,"7743";"Whole",#N/A,FALSE,"7740";"whole",#N/A,FALSE,"7744";"whole",#N/A,FALSE,"7745"}</definedName>
    <definedName name="fdsa" localSheetId="3" hidden="1">{"whole",#N/A,FALSE,"6701";"whole",#N/A,FALSE,"6702";"whole",#N/A,FALSE,"7710";"whole",#N/A,FALSE,"7714";"whole",#N/A,FALSE,"7729";"whole",#N/A,FALSE,"7730";"whole",#N/A,FALSE,"7731";"whole",#N/A,FALSE,"7736";"whole",#N/A,FALSE,"7737";"whole",#N/A,FALSE,"7738";"whole",#N/A,FALSE,"7743";"Whole",#N/A,FALSE,"7740";"whole",#N/A,FALSE,"7744";"whole",#N/A,FALSE,"7745"}</definedName>
    <definedName name="fdsa" localSheetId="4" hidden="1">{"whole",#N/A,FALSE,"6701";"whole",#N/A,FALSE,"6702";"whole",#N/A,FALSE,"7710";"whole",#N/A,FALSE,"7714";"whole",#N/A,FALSE,"7729";"whole",#N/A,FALSE,"7730";"whole",#N/A,FALSE,"7731";"whole",#N/A,FALSE,"7736";"whole",#N/A,FALSE,"7737";"whole",#N/A,FALSE,"7738";"whole",#N/A,FALSE,"7743";"Whole",#N/A,FALSE,"7740";"whole",#N/A,FALSE,"7744";"whole",#N/A,FALSE,"7745"}</definedName>
    <definedName name="fdsa" localSheetId="15" hidden="1">{"whole",#N/A,FALSE,"6701";"whole",#N/A,FALSE,"6702";"whole",#N/A,FALSE,"7710";"whole",#N/A,FALSE,"7714";"whole",#N/A,FALSE,"7729";"whole",#N/A,FALSE,"7730";"whole",#N/A,FALSE,"7731";"whole",#N/A,FALSE,"7736";"whole",#N/A,FALSE,"7737";"whole",#N/A,FALSE,"7738";"whole",#N/A,FALSE,"7743";"Whole",#N/A,FALSE,"7740";"whole",#N/A,FALSE,"7744";"whole",#N/A,FALSE,"7745"}</definedName>
    <definedName name="fdsa" localSheetId="12" hidden="1">{"whole",#N/A,FALSE,"6701";"whole",#N/A,FALSE,"6702";"whole",#N/A,FALSE,"7710";"whole",#N/A,FALSE,"7714";"whole",#N/A,FALSE,"7729";"whole",#N/A,FALSE,"7730";"whole",#N/A,FALSE,"7731";"whole",#N/A,FALSE,"7736";"whole",#N/A,FALSE,"7737";"whole",#N/A,FALSE,"7738";"whole",#N/A,FALSE,"7743";"Whole",#N/A,FALSE,"7740";"whole",#N/A,FALSE,"7744";"whole",#N/A,FALSE,"7745"}</definedName>
    <definedName name="fdsa" localSheetId="9" hidden="1">{"whole",#N/A,FALSE,"6701";"whole",#N/A,FALSE,"6702";"whole",#N/A,FALSE,"7710";"whole",#N/A,FALSE,"7714";"whole",#N/A,FALSE,"7729";"whole",#N/A,FALSE,"7730";"whole",#N/A,FALSE,"7731";"whole",#N/A,FALSE,"7736";"whole",#N/A,FALSE,"7737";"whole",#N/A,FALSE,"7738";"whole",#N/A,FALSE,"7743";"Whole",#N/A,FALSE,"7740";"whole",#N/A,FALSE,"7744";"whole",#N/A,FALSE,"7745"}</definedName>
    <definedName name="fdsa" localSheetId="8" hidden="1">{"whole",#N/A,FALSE,"6701";"whole",#N/A,FALSE,"6702";"whole",#N/A,FALSE,"7710";"whole",#N/A,FALSE,"7714";"whole",#N/A,FALSE,"7729";"whole",#N/A,FALSE,"7730";"whole",#N/A,FALSE,"7731";"whole",#N/A,FALSE,"7736";"whole",#N/A,FALSE,"7737";"whole",#N/A,FALSE,"7738";"whole",#N/A,FALSE,"7743";"Whole",#N/A,FALSE,"7740";"whole",#N/A,FALSE,"7744";"whole",#N/A,FALSE,"7745"}</definedName>
    <definedName name="fdsa" localSheetId="2" hidden="1">{"whole",#N/A,FALSE,"6701";"whole",#N/A,FALSE,"6702";"whole",#N/A,FALSE,"7710";"whole",#N/A,FALSE,"7714";"whole",#N/A,FALSE,"7729";"whole",#N/A,FALSE,"7730";"whole",#N/A,FALSE,"7731";"whole",#N/A,FALSE,"7736";"whole",#N/A,FALSE,"7737";"whole",#N/A,FALSE,"7738";"whole",#N/A,FALSE,"7743";"Whole",#N/A,FALSE,"7740";"whole",#N/A,FALSE,"7744";"whole",#N/A,FALSE,"7745"}</definedName>
    <definedName name="fdsa" localSheetId="1" hidden="1">{"whole",#N/A,FALSE,"6701";"whole",#N/A,FALSE,"6702";"whole",#N/A,FALSE,"7710";"whole",#N/A,FALSE,"7714";"whole",#N/A,FALSE,"7729";"whole",#N/A,FALSE,"7730";"whole",#N/A,FALSE,"7731";"whole",#N/A,FALSE,"7736";"whole",#N/A,FALSE,"7737";"whole",#N/A,FALSE,"7738";"whole",#N/A,FALSE,"7743";"Whole",#N/A,FALSE,"7740";"whole",#N/A,FALSE,"7744";"whole",#N/A,FALSE,"7745"}</definedName>
    <definedName name="fdsa" localSheetId="22" hidden="1">{"whole",#N/A,FALSE,"6701";"whole",#N/A,FALSE,"6702";"whole",#N/A,FALSE,"7710";"whole",#N/A,FALSE,"7714";"whole",#N/A,FALSE,"7729";"whole",#N/A,FALSE,"7730";"whole",#N/A,FALSE,"7731";"whole",#N/A,FALSE,"7736";"whole",#N/A,FALSE,"7737";"whole",#N/A,FALSE,"7738";"whole",#N/A,FALSE,"7743";"Whole",#N/A,FALSE,"7740";"whole",#N/A,FALSE,"7744";"whole",#N/A,FALSE,"7745"}</definedName>
    <definedName name="fdsa" hidden="1">{"whole",#N/A,FALSE,"6701";"whole",#N/A,FALSE,"6702";"whole",#N/A,FALSE,"7710";"whole",#N/A,FALSE,"7714";"whole",#N/A,FALSE,"7729";"whole",#N/A,FALSE,"7730";"whole",#N/A,FALSE,"7731";"whole",#N/A,FALSE,"7736";"whole",#N/A,FALSE,"7737";"whole",#N/A,FALSE,"7738";"whole",#N/A,FALSE,"7743";"Whole",#N/A,FALSE,"7740";"whole",#N/A,FALSE,"7744";"whole",#N/A,FALSE,"7745"}</definedName>
    <definedName name="fdsaa" localSheetId="21" hidden="1">{"whole",#N/A,FALSE,"Gen_Dist_Act_Bud";"whole",#N/A,FALSE,"Gen_Dist_T3months";"whole",#N/A,FALSE,"GD_PerP";"whole",#N/A,FALSE,"HR Dist'n"}</definedName>
    <definedName name="fdsaa" localSheetId="14" hidden="1">{"whole",#N/A,FALSE,"Gen_Dist_Act_Bud";"whole",#N/A,FALSE,"Gen_Dist_T3months";"whole",#N/A,FALSE,"GD_PerP";"whole",#N/A,FALSE,"HR Dist'n"}</definedName>
    <definedName name="fdsaa" localSheetId="10" hidden="1">{"whole",#N/A,FALSE,"Gen_Dist_Act_Bud";"whole",#N/A,FALSE,"Gen_Dist_T3months";"whole",#N/A,FALSE,"GD_PerP";"whole",#N/A,FALSE,"HR Dist'n"}</definedName>
    <definedName name="fdsaa" localSheetId="11" hidden="1">{"whole",#N/A,FALSE,"Gen_Dist_Act_Bud";"whole",#N/A,FALSE,"Gen_Dist_T3months";"whole",#N/A,FALSE,"GD_PerP";"whole",#N/A,FALSE,"HR Dist'n"}</definedName>
    <definedName name="fdsaa" localSheetId="3" hidden="1">{"whole",#N/A,FALSE,"Gen_Dist_Act_Bud";"whole",#N/A,FALSE,"Gen_Dist_T3months";"whole",#N/A,FALSE,"GD_PerP";"whole",#N/A,FALSE,"HR Dist'n"}</definedName>
    <definedName name="fdsaa" localSheetId="4" hidden="1">{"whole",#N/A,FALSE,"Gen_Dist_Act_Bud";"whole",#N/A,FALSE,"Gen_Dist_T3months";"whole",#N/A,FALSE,"GD_PerP";"whole",#N/A,FALSE,"HR Dist'n"}</definedName>
    <definedName name="fdsaa" localSheetId="15" hidden="1">{"whole",#N/A,FALSE,"Gen_Dist_Act_Bud";"whole",#N/A,FALSE,"Gen_Dist_T3months";"whole",#N/A,FALSE,"GD_PerP";"whole",#N/A,FALSE,"HR Dist'n"}</definedName>
    <definedName name="fdsaa" localSheetId="12" hidden="1">{"whole",#N/A,FALSE,"Gen_Dist_Act_Bud";"whole",#N/A,FALSE,"Gen_Dist_T3months";"whole",#N/A,FALSE,"GD_PerP";"whole",#N/A,FALSE,"HR Dist'n"}</definedName>
    <definedName name="fdsaa" localSheetId="9" hidden="1">{"whole",#N/A,FALSE,"Gen_Dist_Act_Bud";"whole",#N/A,FALSE,"Gen_Dist_T3months";"whole",#N/A,FALSE,"GD_PerP";"whole",#N/A,FALSE,"HR Dist'n"}</definedName>
    <definedName name="fdsaa" localSheetId="8" hidden="1">{"whole",#N/A,FALSE,"Gen_Dist_Act_Bud";"whole",#N/A,FALSE,"Gen_Dist_T3months";"whole",#N/A,FALSE,"GD_PerP";"whole",#N/A,FALSE,"HR Dist'n"}</definedName>
    <definedName name="fdsaa" localSheetId="2" hidden="1">{"whole",#N/A,FALSE,"Gen_Dist_Act_Bud";"whole",#N/A,FALSE,"Gen_Dist_T3months";"whole",#N/A,FALSE,"GD_PerP";"whole",#N/A,FALSE,"HR Dist'n"}</definedName>
    <definedName name="fdsaa" localSheetId="1" hidden="1">{"whole",#N/A,FALSE,"Gen_Dist_Act_Bud";"whole",#N/A,FALSE,"Gen_Dist_T3months";"whole",#N/A,FALSE,"GD_PerP";"whole",#N/A,FALSE,"HR Dist'n"}</definedName>
    <definedName name="fdsaa" localSheetId="22" hidden="1">{"whole",#N/A,FALSE,"Gen_Dist_Act_Bud";"whole",#N/A,FALSE,"Gen_Dist_T3months";"whole",#N/A,FALSE,"GD_PerP";"whole",#N/A,FALSE,"HR Dist'n"}</definedName>
    <definedName name="fdsaa" hidden="1">{"whole",#N/A,FALSE,"Gen_Dist_Act_Bud";"whole",#N/A,FALSE,"Gen_Dist_T3months";"whole",#N/A,FALSE,"GD_PerP";"whole",#N/A,FALSE,"HR Dist'n"}</definedName>
    <definedName name="fdsaasdfasdgasdf" localSheetId="2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dsaasdfasdgasdf" localSheetId="1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dsaasdfasdgasdf"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dsaasdfasdgasdf"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dsaasdfasdgasdf" localSheetId="3"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dsaasdfasdgasdf" localSheetId="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dsaasdfasdgasdf" localSheetId="1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dsaasdfasdgasdf" localSheetId="1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dsaasdfasdgasdf"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dsaasdfasdgasdf" localSheetId="8"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dsaasdfasdgasdf" localSheetId="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dsaasdfasdgasdf" localSheetId="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dsaasdfasdgasdf" localSheetId="2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dsaasdfasdgasdf"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fdsadsf" localSheetId="21" hidden="1">{#N/A,#N/A,FALSE,"Summary";#N/A,#N/A,FALSE,"Details";#N/A,#N/A,FALSE,"Month-Hd";#N/A,#N/A,FALSE,"YTD-Hd";#N/A,#N/A,FALSE,"Capital"}</definedName>
    <definedName name="fdsadsf" localSheetId="14" hidden="1">{#N/A,#N/A,FALSE,"Summary";#N/A,#N/A,FALSE,"Details";#N/A,#N/A,FALSE,"Month-Hd";#N/A,#N/A,FALSE,"YTD-Hd";#N/A,#N/A,FALSE,"Capital"}</definedName>
    <definedName name="fdsadsf" localSheetId="10" hidden="1">{#N/A,#N/A,FALSE,"Summary";#N/A,#N/A,FALSE,"Details";#N/A,#N/A,FALSE,"Month-Hd";#N/A,#N/A,FALSE,"YTD-Hd";#N/A,#N/A,FALSE,"Capital"}</definedName>
    <definedName name="fdsadsf" localSheetId="11" hidden="1">{#N/A,#N/A,FALSE,"Summary";#N/A,#N/A,FALSE,"Details";#N/A,#N/A,FALSE,"Month-Hd";#N/A,#N/A,FALSE,"YTD-Hd";#N/A,#N/A,FALSE,"Capital"}</definedName>
    <definedName name="fdsadsf" localSheetId="3" hidden="1">{#N/A,#N/A,FALSE,"Summary";#N/A,#N/A,FALSE,"Details";#N/A,#N/A,FALSE,"Month-Hd";#N/A,#N/A,FALSE,"YTD-Hd";#N/A,#N/A,FALSE,"Capital"}</definedName>
    <definedName name="fdsadsf" localSheetId="4" hidden="1">{#N/A,#N/A,FALSE,"Summary";#N/A,#N/A,FALSE,"Details";#N/A,#N/A,FALSE,"Month-Hd";#N/A,#N/A,FALSE,"YTD-Hd";#N/A,#N/A,FALSE,"Capital"}</definedName>
    <definedName name="fdsadsf" localSheetId="15" hidden="1">{#N/A,#N/A,FALSE,"Summary";#N/A,#N/A,FALSE,"Details";#N/A,#N/A,FALSE,"Month-Hd";#N/A,#N/A,FALSE,"YTD-Hd";#N/A,#N/A,FALSE,"Capital"}</definedName>
    <definedName name="fdsadsf" localSheetId="12" hidden="1">{#N/A,#N/A,FALSE,"Summary";#N/A,#N/A,FALSE,"Details";#N/A,#N/A,FALSE,"Month-Hd";#N/A,#N/A,FALSE,"YTD-Hd";#N/A,#N/A,FALSE,"Capital"}</definedName>
    <definedName name="fdsadsf" localSheetId="9" hidden="1">{#N/A,#N/A,FALSE,"Summary";#N/A,#N/A,FALSE,"Details";#N/A,#N/A,FALSE,"Month-Hd";#N/A,#N/A,FALSE,"YTD-Hd";#N/A,#N/A,FALSE,"Capital"}</definedName>
    <definedName name="fdsadsf" localSheetId="8" hidden="1">{#N/A,#N/A,FALSE,"Summary";#N/A,#N/A,FALSE,"Details";#N/A,#N/A,FALSE,"Month-Hd";#N/A,#N/A,FALSE,"YTD-Hd";#N/A,#N/A,FALSE,"Capital"}</definedName>
    <definedName name="fdsadsf" localSheetId="2" hidden="1">{#N/A,#N/A,FALSE,"Summary";#N/A,#N/A,FALSE,"Details";#N/A,#N/A,FALSE,"Month-Hd";#N/A,#N/A,FALSE,"YTD-Hd";#N/A,#N/A,FALSE,"Capital"}</definedName>
    <definedName name="fdsadsf" localSheetId="1" hidden="1">{#N/A,#N/A,FALSE,"Summary";#N/A,#N/A,FALSE,"Details";#N/A,#N/A,FALSE,"Month-Hd";#N/A,#N/A,FALSE,"YTD-Hd";#N/A,#N/A,FALSE,"Capital"}</definedName>
    <definedName name="fdsadsf" localSheetId="22" hidden="1">{#N/A,#N/A,FALSE,"Summary";#N/A,#N/A,FALSE,"Details";#N/A,#N/A,FALSE,"Month-Hd";#N/A,#N/A,FALSE,"YTD-Hd";#N/A,#N/A,FALSE,"Capital"}</definedName>
    <definedName name="fdsadsf" hidden="1">{#N/A,#N/A,FALSE,"Summary";#N/A,#N/A,FALSE,"Details";#N/A,#N/A,FALSE,"Month-Hd";#N/A,#N/A,FALSE,"YTD-Hd";#N/A,#N/A,FALSE,"Capital"}</definedName>
    <definedName name="fdsafdasdfasdf" localSheetId="21" hidden="1">{"whole",#N/A,FALSE,"Gen_Dist_Act_Bud";"whole",#N/A,FALSE,"Gen_Dist_T3months";"whole",#N/A,FALSE,"GD_PerP";"whole",#N/A,FALSE,"HR Dist'n"}</definedName>
    <definedName name="fdsafdasdfasdf" localSheetId="14" hidden="1">{"whole",#N/A,FALSE,"Gen_Dist_Act_Bud";"whole",#N/A,FALSE,"Gen_Dist_T3months";"whole",#N/A,FALSE,"GD_PerP";"whole",#N/A,FALSE,"HR Dist'n"}</definedName>
    <definedName name="fdsafdasdfasdf" localSheetId="10" hidden="1">{"whole",#N/A,FALSE,"Gen_Dist_Act_Bud";"whole",#N/A,FALSE,"Gen_Dist_T3months";"whole",#N/A,FALSE,"GD_PerP";"whole",#N/A,FALSE,"HR Dist'n"}</definedName>
    <definedName name="fdsafdasdfasdf" localSheetId="11" hidden="1">{"whole",#N/A,FALSE,"Gen_Dist_Act_Bud";"whole",#N/A,FALSE,"Gen_Dist_T3months";"whole",#N/A,FALSE,"GD_PerP";"whole",#N/A,FALSE,"HR Dist'n"}</definedName>
    <definedName name="fdsafdasdfasdf" localSheetId="3" hidden="1">{"whole",#N/A,FALSE,"Gen_Dist_Act_Bud";"whole",#N/A,FALSE,"Gen_Dist_T3months";"whole",#N/A,FALSE,"GD_PerP";"whole",#N/A,FALSE,"HR Dist'n"}</definedName>
    <definedName name="fdsafdasdfasdf" localSheetId="4" hidden="1">{"whole",#N/A,FALSE,"Gen_Dist_Act_Bud";"whole",#N/A,FALSE,"Gen_Dist_T3months";"whole",#N/A,FALSE,"GD_PerP";"whole",#N/A,FALSE,"HR Dist'n"}</definedName>
    <definedName name="fdsafdasdfasdf" localSheetId="15" hidden="1">{"whole",#N/A,FALSE,"Gen_Dist_Act_Bud";"whole",#N/A,FALSE,"Gen_Dist_T3months";"whole",#N/A,FALSE,"GD_PerP";"whole",#N/A,FALSE,"HR Dist'n"}</definedName>
    <definedName name="fdsafdasdfasdf" localSheetId="12" hidden="1">{"whole",#N/A,FALSE,"Gen_Dist_Act_Bud";"whole",#N/A,FALSE,"Gen_Dist_T3months";"whole",#N/A,FALSE,"GD_PerP";"whole",#N/A,FALSE,"HR Dist'n"}</definedName>
    <definedName name="fdsafdasdfasdf" localSheetId="9" hidden="1">{"whole",#N/A,FALSE,"Gen_Dist_Act_Bud";"whole",#N/A,FALSE,"Gen_Dist_T3months";"whole",#N/A,FALSE,"GD_PerP";"whole",#N/A,FALSE,"HR Dist'n"}</definedName>
    <definedName name="fdsafdasdfasdf" localSheetId="8" hidden="1">{"whole",#N/A,FALSE,"Gen_Dist_Act_Bud";"whole",#N/A,FALSE,"Gen_Dist_T3months";"whole",#N/A,FALSE,"GD_PerP";"whole",#N/A,FALSE,"HR Dist'n"}</definedName>
    <definedName name="fdsafdasdfasdf" localSheetId="2" hidden="1">{"whole",#N/A,FALSE,"Gen_Dist_Act_Bud";"whole",#N/A,FALSE,"Gen_Dist_T3months";"whole",#N/A,FALSE,"GD_PerP";"whole",#N/A,FALSE,"HR Dist'n"}</definedName>
    <definedName name="fdsafdasdfasdf" localSheetId="1" hidden="1">{"whole",#N/A,FALSE,"Gen_Dist_Act_Bud";"whole",#N/A,FALSE,"Gen_Dist_T3months";"whole",#N/A,FALSE,"GD_PerP";"whole",#N/A,FALSE,"HR Dist'n"}</definedName>
    <definedName name="fdsafdasdfasdf" localSheetId="22" hidden="1">{"whole",#N/A,FALSE,"Gen_Dist_Act_Bud";"whole",#N/A,FALSE,"Gen_Dist_T3months";"whole",#N/A,FALSE,"GD_PerP";"whole",#N/A,FALSE,"HR Dist'n"}</definedName>
    <definedName name="fdsafdasdfasdf" hidden="1">{"whole",#N/A,FALSE,"Gen_Dist_Act_Bud";"whole",#N/A,FALSE,"Gen_Dist_T3months";"whole",#N/A,FALSE,"GD_PerP";"whole",#N/A,FALSE,"HR Dist'n"}</definedName>
    <definedName name="fdsafsadf" localSheetId="21" hidden="1">{#N/A,#N/A,FALSE,"Summary";#N/A,#N/A,FALSE,"Expense";#N/A,#N/A,FALSE,"Capital"}</definedName>
    <definedName name="fdsafsadf" localSheetId="14" hidden="1">{#N/A,#N/A,FALSE,"Summary";#N/A,#N/A,FALSE,"Expense";#N/A,#N/A,FALSE,"Capital"}</definedName>
    <definedName name="fdsafsadf" localSheetId="10" hidden="1">{#N/A,#N/A,FALSE,"Summary";#N/A,#N/A,FALSE,"Expense";#N/A,#N/A,FALSE,"Capital"}</definedName>
    <definedName name="fdsafsadf" localSheetId="11" hidden="1">{#N/A,#N/A,FALSE,"Summary";#N/A,#N/A,FALSE,"Expense";#N/A,#N/A,FALSE,"Capital"}</definedName>
    <definedName name="fdsafsadf" localSheetId="3" hidden="1">{#N/A,#N/A,FALSE,"Summary";#N/A,#N/A,FALSE,"Expense";#N/A,#N/A,FALSE,"Capital"}</definedName>
    <definedName name="fdsafsadf" localSheetId="4" hidden="1">{#N/A,#N/A,FALSE,"Summary";#N/A,#N/A,FALSE,"Expense";#N/A,#N/A,FALSE,"Capital"}</definedName>
    <definedName name="fdsafsadf" localSheetId="15" hidden="1">{#N/A,#N/A,FALSE,"Summary";#N/A,#N/A,FALSE,"Expense";#N/A,#N/A,FALSE,"Capital"}</definedName>
    <definedName name="fdsafsadf" localSheetId="12" hidden="1">{#N/A,#N/A,FALSE,"Summary";#N/A,#N/A,FALSE,"Expense";#N/A,#N/A,FALSE,"Capital"}</definedName>
    <definedName name="fdsafsadf" localSheetId="9" hidden="1">{#N/A,#N/A,FALSE,"Summary";#N/A,#N/A,FALSE,"Expense";#N/A,#N/A,FALSE,"Capital"}</definedName>
    <definedName name="fdsafsadf" localSheetId="8" hidden="1">{#N/A,#N/A,FALSE,"Summary";#N/A,#N/A,FALSE,"Expense";#N/A,#N/A,FALSE,"Capital"}</definedName>
    <definedName name="fdsafsadf" localSheetId="2" hidden="1">{#N/A,#N/A,FALSE,"Summary";#N/A,#N/A,FALSE,"Expense";#N/A,#N/A,FALSE,"Capital"}</definedName>
    <definedName name="fdsafsadf" localSheetId="1" hidden="1">{#N/A,#N/A,FALSE,"Summary";#N/A,#N/A,FALSE,"Expense";#N/A,#N/A,FALSE,"Capital"}</definedName>
    <definedName name="fdsafsadf" localSheetId="22" hidden="1">{#N/A,#N/A,FALSE,"Summary";#N/A,#N/A,FALSE,"Expense";#N/A,#N/A,FALSE,"Capital"}</definedName>
    <definedName name="fdsafsadf" hidden="1">{#N/A,#N/A,FALSE,"Summary";#N/A,#N/A,FALSE,"Expense";#N/A,#N/A,FALSE,"Capital"}</definedName>
    <definedName name="fdsafsda" localSheetId="2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fdsafsda" localSheetId="1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fdsafsda"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fdsafsda"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fdsafsda" localSheetId="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fdsafsda" localSheetId="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fdsafsda" localSheetId="15"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fdsafsda" localSheetId="1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fdsafsda"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fdsafsda" localSheetId="8"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fdsafsda"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fdsafsda" localSheetId="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fdsafsda" localSheetId="2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fdsafsda"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fdsfsdfdsf" localSheetId="21" hidden="1">#REF!</definedName>
    <definedName name="fdsfsdfdsf" localSheetId="14" hidden="1">#REF!</definedName>
    <definedName name="fdsfsdfdsf" localSheetId="10" hidden="1">#REF!</definedName>
    <definedName name="fdsfsdfdsf" localSheetId="11" hidden="1">#REF!</definedName>
    <definedName name="fdsfsdfdsf" localSheetId="3" hidden="1">#REF!</definedName>
    <definedName name="fdsfsdfdsf" localSheetId="4" hidden="1">#REF!</definedName>
    <definedName name="fdsfsdfdsf" localSheetId="12" hidden="1">#REF!</definedName>
    <definedName name="fdsfsdfdsf" localSheetId="9" hidden="1">#REF!</definedName>
    <definedName name="fdsfsdfdsf" localSheetId="8" hidden="1">#REF!</definedName>
    <definedName name="fdsfsdfdsf" localSheetId="2" hidden="1">#REF!</definedName>
    <definedName name="fdsfsdfdsf" localSheetId="1" hidden="1">#REF!</definedName>
    <definedName name="fdsfsdfdsf" localSheetId="22" hidden="1">#REF!</definedName>
    <definedName name="fdsfsdfdsf" hidden="1">#REF!</definedName>
    <definedName name="fdsg" localSheetId="21" hidden="1">{#N/A,#N/A,TRUE,"OUTPUT";#N/A,#N/A,TRUE,"SF_Cal";#N/A,#N/A,TRUE,"HGA_Cal";#N/A,#N/A,TRUE,"MR_Cal";#N/A,#N/A,TRUE,"JIT_COST";#N/A,#N/A,TRUE,"MR_Cost";#N/A,#N/A,TRUE,"Space &amp; Utility"}</definedName>
    <definedName name="fdsg" localSheetId="14" hidden="1">{#N/A,#N/A,TRUE,"OUTPUT";#N/A,#N/A,TRUE,"SF_Cal";#N/A,#N/A,TRUE,"HGA_Cal";#N/A,#N/A,TRUE,"MR_Cal";#N/A,#N/A,TRUE,"JIT_COST";#N/A,#N/A,TRUE,"MR_Cost";#N/A,#N/A,TRUE,"Space &amp; Utility"}</definedName>
    <definedName name="fdsg" localSheetId="10" hidden="1">{#N/A,#N/A,TRUE,"OUTPUT";#N/A,#N/A,TRUE,"SF_Cal";#N/A,#N/A,TRUE,"HGA_Cal";#N/A,#N/A,TRUE,"MR_Cal";#N/A,#N/A,TRUE,"JIT_COST";#N/A,#N/A,TRUE,"MR_Cost";#N/A,#N/A,TRUE,"Space &amp; Utility"}</definedName>
    <definedName name="fdsg" localSheetId="11" hidden="1">{#N/A,#N/A,TRUE,"OUTPUT";#N/A,#N/A,TRUE,"SF_Cal";#N/A,#N/A,TRUE,"HGA_Cal";#N/A,#N/A,TRUE,"MR_Cal";#N/A,#N/A,TRUE,"JIT_COST";#N/A,#N/A,TRUE,"MR_Cost";#N/A,#N/A,TRUE,"Space &amp; Utility"}</definedName>
    <definedName name="fdsg" localSheetId="3" hidden="1">{#N/A,#N/A,TRUE,"OUTPUT";#N/A,#N/A,TRUE,"SF_Cal";#N/A,#N/A,TRUE,"HGA_Cal";#N/A,#N/A,TRUE,"MR_Cal";#N/A,#N/A,TRUE,"JIT_COST";#N/A,#N/A,TRUE,"MR_Cost";#N/A,#N/A,TRUE,"Space &amp; Utility"}</definedName>
    <definedName name="fdsg" localSheetId="4" hidden="1">{#N/A,#N/A,TRUE,"OUTPUT";#N/A,#N/A,TRUE,"SF_Cal";#N/A,#N/A,TRUE,"HGA_Cal";#N/A,#N/A,TRUE,"MR_Cal";#N/A,#N/A,TRUE,"JIT_COST";#N/A,#N/A,TRUE,"MR_Cost";#N/A,#N/A,TRUE,"Space &amp; Utility"}</definedName>
    <definedName name="fdsg" localSheetId="12" hidden="1">{#N/A,#N/A,TRUE,"OUTPUT";#N/A,#N/A,TRUE,"SF_Cal";#N/A,#N/A,TRUE,"HGA_Cal";#N/A,#N/A,TRUE,"MR_Cal";#N/A,#N/A,TRUE,"JIT_COST";#N/A,#N/A,TRUE,"MR_Cost";#N/A,#N/A,TRUE,"Space &amp; Utility"}</definedName>
    <definedName name="fdsg" localSheetId="9" hidden="1">{#N/A,#N/A,TRUE,"OUTPUT";#N/A,#N/A,TRUE,"SF_Cal";#N/A,#N/A,TRUE,"HGA_Cal";#N/A,#N/A,TRUE,"MR_Cal";#N/A,#N/A,TRUE,"JIT_COST";#N/A,#N/A,TRUE,"MR_Cost";#N/A,#N/A,TRUE,"Space &amp; Utility"}</definedName>
    <definedName name="fdsg" localSheetId="8" hidden="1">{#N/A,#N/A,TRUE,"OUTPUT";#N/A,#N/A,TRUE,"SF_Cal";#N/A,#N/A,TRUE,"HGA_Cal";#N/A,#N/A,TRUE,"MR_Cal";#N/A,#N/A,TRUE,"JIT_COST";#N/A,#N/A,TRUE,"MR_Cost";#N/A,#N/A,TRUE,"Space &amp; Utility"}</definedName>
    <definedName name="fdsg" localSheetId="2" hidden="1">{#N/A,#N/A,TRUE,"OUTPUT";#N/A,#N/A,TRUE,"SF_Cal";#N/A,#N/A,TRUE,"HGA_Cal";#N/A,#N/A,TRUE,"MR_Cal";#N/A,#N/A,TRUE,"JIT_COST";#N/A,#N/A,TRUE,"MR_Cost";#N/A,#N/A,TRUE,"Space &amp; Utility"}</definedName>
    <definedName name="fdsg" localSheetId="1" hidden="1">{#N/A,#N/A,TRUE,"OUTPUT";#N/A,#N/A,TRUE,"SF_Cal";#N/A,#N/A,TRUE,"HGA_Cal";#N/A,#N/A,TRUE,"MR_Cal";#N/A,#N/A,TRUE,"JIT_COST";#N/A,#N/A,TRUE,"MR_Cost";#N/A,#N/A,TRUE,"Space &amp; Utility"}</definedName>
    <definedName name="fdsg" localSheetId="22" hidden="1">{#N/A,#N/A,TRUE,"OUTPUT";#N/A,#N/A,TRUE,"SF_Cal";#N/A,#N/A,TRUE,"HGA_Cal";#N/A,#N/A,TRUE,"MR_Cal";#N/A,#N/A,TRUE,"JIT_COST";#N/A,#N/A,TRUE,"MR_Cost";#N/A,#N/A,TRUE,"Space &amp; Utility"}</definedName>
    <definedName name="fdsg" hidden="1">{#N/A,#N/A,TRUE,"OUTPUT";#N/A,#N/A,TRUE,"SF_Cal";#N/A,#N/A,TRUE,"HGA_Cal";#N/A,#N/A,TRUE,"MR_Cal";#N/A,#N/A,TRUE,"JIT_COST";#N/A,#N/A,TRUE,"MR_Cost";#N/A,#N/A,TRUE,"Space &amp; Utility"}</definedName>
    <definedName name="feb" localSheetId="14">#REF!</definedName>
    <definedName name="feb" localSheetId="12">#REF!</definedName>
    <definedName name="feb" localSheetId="9">#REF!</definedName>
    <definedName name="feb" localSheetId="8">#REF!</definedName>
    <definedName name="feb" localSheetId="2">#REF!</definedName>
    <definedName name="feb" localSheetId="1">#REF!</definedName>
    <definedName name="feb">#REF!</definedName>
    <definedName name="FebACT" localSheetId="14">#REF!</definedName>
    <definedName name="FebACT" localSheetId="12">#REF!</definedName>
    <definedName name="FebACT" localSheetId="9">#REF!</definedName>
    <definedName name="FebACT" localSheetId="8">#REF!</definedName>
    <definedName name="FebACT" localSheetId="2">#REF!</definedName>
    <definedName name="FebACT" localSheetId="1">#REF!</definedName>
    <definedName name="FebACT">#REF!</definedName>
    <definedName name="FEOH" localSheetId="14">#REF!</definedName>
    <definedName name="FEOH" localSheetId="12">#REF!</definedName>
    <definedName name="FEOH" localSheetId="9">#REF!</definedName>
    <definedName name="FEOH" localSheetId="8">#REF!</definedName>
    <definedName name="FEOH" localSheetId="2">#REF!</definedName>
    <definedName name="FEOH" localSheetId="1">#REF!</definedName>
    <definedName name="FEOH">#REF!</definedName>
    <definedName name="FEOO" localSheetId="14">#REF!</definedName>
    <definedName name="FEOO" localSheetId="12">#REF!</definedName>
    <definedName name="FEOO" localSheetId="9">#REF!</definedName>
    <definedName name="FEOO" localSheetId="8">#REF!</definedName>
    <definedName name="FEOO" localSheetId="2">#REF!</definedName>
    <definedName name="FEOO" localSheetId="1">#REF!</definedName>
    <definedName name="FEOO">#REF!</definedName>
    <definedName name="few" localSheetId="21">{#N/A,#N/A,FALSE,"Sheet1"}</definedName>
    <definedName name="few" localSheetId="14">{#N/A,#N/A,FALSE,"Sheet1"}</definedName>
    <definedName name="few" localSheetId="12">{#N/A,#N/A,FALSE,"Sheet1"}</definedName>
    <definedName name="few" localSheetId="9">{#N/A,#N/A,FALSE,"Sheet1"}</definedName>
    <definedName name="few" localSheetId="8">{#N/A,#N/A,FALSE,"Sheet1"}</definedName>
    <definedName name="few" localSheetId="2">{#N/A,#N/A,FALSE,"Sheet1"}</definedName>
    <definedName name="few" localSheetId="1">{#N/A,#N/A,FALSE,"Sheet1"}</definedName>
    <definedName name="few">{#N/A,#N/A,FALSE,"Sheet1"}</definedName>
    <definedName name="few_1" localSheetId="21">{#N/A,#N/A,FALSE,"Sheet1"}</definedName>
    <definedName name="few_1" localSheetId="14">{#N/A,#N/A,FALSE,"Sheet1"}</definedName>
    <definedName name="few_1" localSheetId="12">{#N/A,#N/A,FALSE,"Sheet1"}</definedName>
    <definedName name="few_1" localSheetId="9">{#N/A,#N/A,FALSE,"Sheet1"}</definedName>
    <definedName name="few_1" localSheetId="8">{#N/A,#N/A,FALSE,"Sheet1"}</definedName>
    <definedName name="few_1" localSheetId="2">{#N/A,#N/A,FALSE,"Sheet1"}</definedName>
    <definedName name="few_1" localSheetId="1">{#N/A,#N/A,FALSE,"Sheet1"}</definedName>
    <definedName name="few_1">{#N/A,#N/A,FALSE,"Sheet1"}</definedName>
    <definedName name="FF" localSheetId="14">#REF!</definedName>
    <definedName name="FF" localSheetId="12">#REF!</definedName>
    <definedName name="FF" localSheetId="9">#REF!</definedName>
    <definedName name="FF" localSheetId="8">#REF!</definedName>
    <definedName name="FF" localSheetId="2">#REF!</definedName>
    <definedName name="FF" localSheetId="1">#REF!</definedName>
    <definedName name="FF">#REF!</definedName>
    <definedName name="ffef" localSheetId="21" hidden="1">{"one (KEY)",#N/A,FALSE,"P&amp;L"}</definedName>
    <definedName name="ffef" localSheetId="14" hidden="1">{"one (KEY)",#N/A,FALSE,"P&amp;L"}</definedName>
    <definedName name="ffef" localSheetId="10" hidden="1">{"one (KEY)",#N/A,FALSE,"P&amp;L"}</definedName>
    <definedName name="ffef" localSheetId="11" hidden="1">{"one (KEY)",#N/A,FALSE,"P&amp;L"}</definedName>
    <definedName name="ffef" localSheetId="3" hidden="1">{"one (KEY)",#N/A,FALSE,"P&amp;L"}</definedName>
    <definedName name="ffef" localSheetId="4" hidden="1">{"one (KEY)",#N/A,FALSE,"P&amp;L"}</definedName>
    <definedName name="ffef" localSheetId="15" hidden="1">{"one (KEY)",#N/A,FALSE,"P&amp;L"}</definedName>
    <definedName name="ffef" localSheetId="12" hidden="1">{"one (KEY)",#N/A,FALSE,"P&amp;L"}</definedName>
    <definedName name="ffef" localSheetId="9" hidden="1">{"one (KEY)",#N/A,FALSE,"P&amp;L"}</definedName>
    <definedName name="ffef" localSheetId="8" hidden="1">{"one (KEY)",#N/A,FALSE,"P&amp;L"}</definedName>
    <definedName name="ffef" localSheetId="2" hidden="1">{"one (KEY)",#N/A,FALSE,"P&amp;L"}</definedName>
    <definedName name="ffef" localSheetId="1" hidden="1">{"one (KEY)",#N/A,FALSE,"P&amp;L"}</definedName>
    <definedName name="ffef" localSheetId="22" hidden="1">{"one (KEY)",#N/A,FALSE,"P&amp;L"}</definedName>
    <definedName name="ffef" hidden="1">{"one (KEY)",#N/A,FALSE,"P&amp;L"}</definedName>
    <definedName name="ffefg" localSheetId="21" hidden="1">{"one (KEY)",#N/A,FALSE,"P&amp;L"}</definedName>
    <definedName name="ffefg" localSheetId="14" hidden="1">{"one (KEY)",#N/A,FALSE,"P&amp;L"}</definedName>
    <definedName name="ffefg" localSheetId="10" hidden="1">{"one (KEY)",#N/A,FALSE,"P&amp;L"}</definedName>
    <definedName name="ffefg" localSheetId="11" hidden="1">{"one (KEY)",#N/A,FALSE,"P&amp;L"}</definedName>
    <definedName name="ffefg" localSheetId="3" hidden="1">{"one (KEY)",#N/A,FALSE,"P&amp;L"}</definedName>
    <definedName name="ffefg" localSheetId="4" hidden="1">{"one (KEY)",#N/A,FALSE,"P&amp;L"}</definedName>
    <definedName name="ffefg" localSheetId="15" hidden="1">{"one (KEY)",#N/A,FALSE,"P&amp;L"}</definedName>
    <definedName name="ffefg" localSheetId="12" hidden="1">{"one (KEY)",#N/A,FALSE,"P&amp;L"}</definedName>
    <definedName name="ffefg" localSheetId="9" hidden="1">{"one (KEY)",#N/A,FALSE,"P&amp;L"}</definedName>
    <definedName name="ffefg" localSheetId="8" hidden="1">{"one (KEY)",#N/A,FALSE,"P&amp;L"}</definedName>
    <definedName name="ffefg" localSheetId="2" hidden="1">{"one (KEY)",#N/A,FALSE,"P&amp;L"}</definedName>
    <definedName name="ffefg" localSheetId="1" hidden="1">{"one (KEY)",#N/A,FALSE,"P&amp;L"}</definedName>
    <definedName name="ffefg" localSheetId="22" hidden="1">{"one (KEY)",#N/A,FALSE,"P&amp;L"}</definedName>
    <definedName name="ffefg" hidden="1">{"one (KEY)",#N/A,FALSE,"P&amp;L"}</definedName>
    <definedName name="FFF" localSheetId="14">#REF!</definedName>
    <definedName name="FFF" localSheetId="12">#REF!</definedName>
    <definedName name="FFF" localSheetId="9">#REF!</definedName>
    <definedName name="FFF" localSheetId="8">#REF!</definedName>
    <definedName name="FFF" localSheetId="2">#REF!</definedName>
    <definedName name="FFF" localSheetId="1">#REF!</definedName>
    <definedName name="FFF">#REF!</definedName>
    <definedName name="FFFF" localSheetId="14">#REF!</definedName>
    <definedName name="FFFF" localSheetId="12">#REF!</definedName>
    <definedName name="FFFF" localSheetId="9">#REF!</definedName>
    <definedName name="FFFF" localSheetId="8">#REF!</definedName>
    <definedName name="FFFF" localSheetId="2">#REF!</definedName>
    <definedName name="FFFF" localSheetId="1">#REF!</definedName>
    <definedName name="FFFF">#REF!</definedName>
    <definedName name="FFFFFFF" localSheetId="21">BlankMacro1</definedName>
    <definedName name="FFFFFFF" localSheetId="14">BlankMacro1</definedName>
    <definedName name="FFFFFFF" localSheetId="12">BlankMacro1</definedName>
    <definedName name="FFFFFFF" localSheetId="9">BlankMacro1</definedName>
    <definedName name="FFFFFFF" localSheetId="8">BlankMacro1</definedName>
    <definedName name="FFFFFFF" localSheetId="2">BlankMacro1</definedName>
    <definedName name="FFFFFFF" localSheetId="1">BlankMacro1</definedName>
    <definedName name="FFFFFFF">BlankMacro1</definedName>
    <definedName name="FFFFFFFAF" localSheetId="14">#REF!</definedName>
    <definedName name="FFFFFFFAF" localSheetId="12">#REF!</definedName>
    <definedName name="FFFFFFFAF" localSheetId="9">#REF!</definedName>
    <definedName name="FFFFFFFAF" localSheetId="8">#REF!</definedName>
    <definedName name="FFFFFFFAF" localSheetId="2">#REF!</definedName>
    <definedName name="FFFFFFFAF" localSheetId="1">#REF!</definedName>
    <definedName name="FFFFFFFAF">#REF!</definedName>
    <definedName name="FFFFFFFFFFFFFFFFF" localSheetId="21">BlankMacro1</definedName>
    <definedName name="FFFFFFFFFFFFFFFFF" localSheetId="14">BlankMacro1</definedName>
    <definedName name="FFFFFFFFFFFFFFFFF" localSheetId="12">BlankMacro1</definedName>
    <definedName name="FFFFFFFFFFFFFFFFF" localSheetId="9">BlankMacro1</definedName>
    <definedName name="FFFFFFFFFFFFFFFFF" localSheetId="8">BlankMacro1</definedName>
    <definedName name="FFFFFFFFFFFFFFFFF" localSheetId="2">BlankMacro1</definedName>
    <definedName name="FFFFFFFFFFFFFFFFF" localSheetId="1">BlankMacro1</definedName>
    <definedName name="FFFFFFFFFFFFFFFFF">BlankMacro1</definedName>
    <definedName name="fg" localSheetId="14">#REF!</definedName>
    <definedName name="fg" localSheetId="12">#REF!</definedName>
    <definedName name="fg" localSheetId="9">#REF!</definedName>
    <definedName name="fg" localSheetId="8">#REF!</definedName>
    <definedName name="fg" localSheetId="2">#REF!</definedName>
    <definedName name="fg" localSheetId="1">#REF!</definedName>
    <definedName name="fg">#REF!</definedName>
    <definedName name="FGCount" localSheetId="10" hidden="1">#REF!</definedName>
    <definedName name="FGCount" localSheetId="11" hidden="1">#REF!</definedName>
    <definedName name="FGCount" localSheetId="3" hidden="1">#REF!</definedName>
    <definedName name="FGCount" localSheetId="4" hidden="1">#REF!</definedName>
    <definedName name="FGCount" localSheetId="12" hidden="1">#REF!</definedName>
    <definedName name="FGCount" localSheetId="9" hidden="1">#REF!</definedName>
    <definedName name="FGCount" localSheetId="8" hidden="1">#REF!</definedName>
    <definedName name="FGCount" localSheetId="2" hidden="1">#REF!</definedName>
    <definedName name="FGCount" localSheetId="1" hidden="1">#REF!</definedName>
    <definedName name="FGCount" hidden="1">#REF!</definedName>
    <definedName name="FGFDSHS" localSheetId="21">BlankMacro1</definedName>
    <definedName name="FGFDSHS" localSheetId="14">BlankMacro1</definedName>
    <definedName name="FGFDSHS" localSheetId="12">BlankMacro1</definedName>
    <definedName name="FGFDSHS" localSheetId="9">BlankMacro1</definedName>
    <definedName name="FGFDSHS" localSheetId="8">BlankMacro1</definedName>
    <definedName name="FGFDSHS" localSheetId="2">BlankMacro1</definedName>
    <definedName name="FGFDSHS" localSheetId="1">BlankMacro1</definedName>
    <definedName name="FGFDSHS">BlankMacro1</definedName>
    <definedName name="FGFJH" localSheetId="12">#REF!</definedName>
    <definedName name="FGFJH" localSheetId="9">#REF!</definedName>
    <definedName name="FGFJH" localSheetId="8">#REF!</definedName>
    <definedName name="FGFJH" localSheetId="2">#REF!</definedName>
    <definedName name="FGFJH" localSheetId="1">#REF!</definedName>
    <definedName name="FGFJH">#REF!</definedName>
    <definedName name="FGGD" localSheetId="21">BlankMacro1</definedName>
    <definedName name="FGGD" localSheetId="14">BlankMacro1</definedName>
    <definedName name="FGGD" localSheetId="12">BlankMacro1</definedName>
    <definedName name="FGGD" localSheetId="9">BlankMacro1</definedName>
    <definedName name="FGGD" localSheetId="8">BlankMacro1</definedName>
    <definedName name="FGGD" localSheetId="2">BlankMacro1</definedName>
    <definedName name="FGGD" localSheetId="1">BlankMacro1</definedName>
    <definedName name="FGGD">BlankMacro1</definedName>
    <definedName name="fgjh" localSheetId="12">#REF!</definedName>
    <definedName name="fgjh" localSheetId="9">#REF!</definedName>
    <definedName name="fgjh" localSheetId="8">#REF!</definedName>
    <definedName name="fgjh" localSheetId="2">#REF!</definedName>
    <definedName name="fgjh" localSheetId="1">#REF!</definedName>
    <definedName name="fgjh">#REF!</definedName>
    <definedName name="FGRow" localSheetId="10" hidden="1">#REF!</definedName>
    <definedName name="FGRow" localSheetId="11" hidden="1">#REF!</definedName>
    <definedName name="FGRow" localSheetId="3" hidden="1">#REF!</definedName>
    <definedName name="FGRow" localSheetId="4" hidden="1">#REF!</definedName>
    <definedName name="FGRow" localSheetId="12" hidden="1">#REF!</definedName>
    <definedName name="FGRow" localSheetId="9" hidden="1">#REF!</definedName>
    <definedName name="FGRow" localSheetId="8" hidden="1">#REF!</definedName>
    <definedName name="FGRow" localSheetId="2" hidden="1">#REF!</definedName>
    <definedName name="FGRow" localSheetId="1" hidden="1">#REF!</definedName>
    <definedName name="FGRow" hidden="1">#REF!</definedName>
    <definedName name="fgsgfadga" localSheetId="12">#REF!</definedName>
    <definedName name="fgsgfadga" localSheetId="9">#REF!</definedName>
    <definedName name="fgsgfadga" localSheetId="8">#REF!</definedName>
    <definedName name="fgsgfadga" localSheetId="2">#REF!</definedName>
    <definedName name="fgsgfadga" localSheetId="1">#REF!</definedName>
    <definedName name="fgsgfadga">#REF!</definedName>
    <definedName name="FGSKUs" localSheetId="21" hidden="1">OFFSET(#REF!,FGRow-ROW(#REF!),0,FGCount,1)</definedName>
    <definedName name="FGSKUs" localSheetId="14" hidden="1">OFFSET(#REF!,FGRow-ROW(#REF!),0,FGCount,1)</definedName>
    <definedName name="FGSKUs" localSheetId="10" hidden="1">OFFSET(#REF!,'ME bom 0229_Black'!FGRow-ROW(#REF!),0,'ME bom 0229_Black'!FGCount,1)</definedName>
    <definedName name="FGSKUs" localSheetId="11" hidden="1">OFFSET(#REF!,'ME bom 0229_White'!FGRow-ROW(#REF!),0,'ME bom 0229_White'!FGCount,1)</definedName>
    <definedName name="FGSKUs" localSheetId="3" hidden="1">OFFSET(#REF!,'ME bom 0618_Black'!FGRow-ROW(#REF!),0,'ME bom 0618_Black'!FGCount,1)</definedName>
    <definedName name="FGSKUs" localSheetId="4" hidden="1">OFFSET(#REF!,'ME bom 0618_White'!FGRow-ROW(#REF!),0,'ME bom 0618_White'!FGCount,1)</definedName>
    <definedName name="FGSKUs" localSheetId="12" hidden="1">OFFSET(#REF!,'PKG BOM 20240308_with FSC'!FGRow-ROW(#REF!),0,'PKG BOM 20240308_with FSC'!FGCount,1)</definedName>
    <definedName name="FGSKUs" localSheetId="9" hidden="1">OFFSET(#REF!,'PKG BOM 20240618_with FSC&amp;減塑'!FGRow-ROW(#REF!),0,'PKG BOM 20240618_with FSC&amp;減塑'!FGCount,1)</definedName>
    <definedName name="FGSKUs" localSheetId="8" hidden="1">OFFSET(#REF!,'PKG BOM 20240731_with FSC&amp;減塑'!FGRow-ROW(#REF!),0,'PKG BOM 20240731_with FSC&amp;減塑'!FGCount,1)</definedName>
    <definedName name="FGSKUs" localSheetId="2" hidden="1">OFFSET(#REF!,'PKG BOM 20241023_Amber'!FGRow-ROW(#REF!),0,'PKG BOM 20241023_Amber'!FGCount,1)</definedName>
    <definedName name="FGSKUs" localSheetId="1" hidden="1">OFFSET(#REF!,'PKG BOM 20241119-TW'!FGRow-ROW(#REF!),0,'PKG BOM 20241119-TW'!FGCount,1)</definedName>
    <definedName name="FGSKUs" localSheetId="22" hidden="1">OFFSET(#REF!,FGRow-ROW(#REF!),0,FGCount,1)</definedName>
    <definedName name="FGSKUs" hidden="1">OFFSET(#REF!,FGRow-ROW(#REF!),0,FGCount,1)</definedName>
    <definedName name="FI" localSheetId="14">#REF!</definedName>
    <definedName name="FI" localSheetId="12">#REF!</definedName>
    <definedName name="FI" localSheetId="9">#REF!</definedName>
    <definedName name="FI" localSheetId="8">#REF!</definedName>
    <definedName name="FI" localSheetId="2">#REF!</definedName>
    <definedName name="FI" localSheetId="1">#REF!</definedName>
    <definedName name="FI">#REF!</definedName>
    <definedName name="fichier_gui" localSheetId="14">#REF!</definedName>
    <definedName name="fichier_gui" localSheetId="12">#REF!</definedName>
    <definedName name="fichier_gui" localSheetId="9">#REF!</definedName>
    <definedName name="fichier_gui" localSheetId="8">#REF!</definedName>
    <definedName name="fichier_gui" localSheetId="2">#REF!</definedName>
    <definedName name="fichier_gui" localSheetId="1">#REF!</definedName>
    <definedName name="fichier_gui">#REF!</definedName>
    <definedName name="Fig" localSheetId="14">#REF!</definedName>
    <definedName name="Fig" localSheetId="12">#REF!</definedName>
    <definedName name="Fig" localSheetId="9">#REF!</definedName>
    <definedName name="Fig" localSheetId="8">#REF!</definedName>
    <definedName name="Fig" localSheetId="2">#REF!</definedName>
    <definedName name="Fig" localSheetId="1">#REF!</definedName>
    <definedName name="Fig">#REF!</definedName>
    <definedName name="File" localSheetId="21" hidden="1">{"one (KEY)",#N/A,FALSE,"P&amp;L"}</definedName>
    <definedName name="File" localSheetId="14" hidden="1">{"one (KEY)",#N/A,FALSE,"P&amp;L"}</definedName>
    <definedName name="File" localSheetId="10" hidden="1">{"one (KEY)",#N/A,FALSE,"P&amp;L"}</definedName>
    <definedName name="File" localSheetId="11" hidden="1">{"one (KEY)",#N/A,FALSE,"P&amp;L"}</definedName>
    <definedName name="File" localSheetId="3" hidden="1">{"one (KEY)",#N/A,FALSE,"P&amp;L"}</definedName>
    <definedName name="File" localSheetId="4" hidden="1">{"one (KEY)",#N/A,FALSE,"P&amp;L"}</definedName>
    <definedName name="File" localSheetId="15" hidden="1">{"one (KEY)",#N/A,FALSE,"P&amp;L"}</definedName>
    <definedName name="File" localSheetId="12" hidden="1">{"one (KEY)",#N/A,FALSE,"P&amp;L"}</definedName>
    <definedName name="File" localSheetId="9" hidden="1">{"one (KEY)",#N/A,FALSE,"P&amp;L"}</definedName>
    <definedName name="File" localSheetId="8" hidden="1">{"one (KEY)",#N/A,FALSE,"P&amp;L"}</definedName>
    <definedName name="File" localSheetId="2" hidden="1">{"one (KEY)",#N/A,FALSE,"P&amp;L"}</definedName>
    <definedName name="File" localSheetId="1" hidden="1">{"one (KEY)",#N/A,FALSE,"P&amp;L"}</definedName>
    <definedName name="File" localSheetId="22" hidden="1">{"one (KEY)",#N/A,FALSE,"P&amp;L"}</definedName>
    <definedName name="File" hidden="1">{"one (KEY)",#N/A,FALSE,"P&amp;L"}</definedName>
    <definedName name="FILE_NMBR" localSheetId="14">#REF!</definedName>
    <definedName name="FILE_NMBR" localSheetId="12">#REF!</definedName>
    <definedName name="FILE_NMBR" localSheetId="9">#REF!</definedName>
    <definedName name="FILE_NMBR" localSheetId="8">#REF!</definedName>
    <definedName name="FILE_NMBR" localSheetId="2">#REF!</definedName>
    <definedName name="FILE_NMBR" localSheetId="1">#REF!</definedName>
    <definedName name="FILE_NMBR">#REF!</definedName>
    <definedName name="FIMA" localSheetId="14">#REF!</definedName>
    <definedName name="FIMA" localSheetId="12">#REF!</definedName>
    <definedName name="FIMA" localSheetId="9">#REF!</definedName>
    <definedName name="FIMA" localSheetId="8">#REF!</definedName>
    <definedName name="FIMA" localSheetId="2">#REF!</definedName>
    <definedName name="FIMA" localSheetId="1">#REF!</definedName>
    <definedName name="FIMA">#REF!</definedName>
    <definedName name="FIN" localSheetId="14">#REF!</definedName>
    <definedName name="FIN" localSheetId="12">#REF!</definedName>
    <definedName name="FIN" localSheetId="9">#REF!</definedName>
    <definedName name="FIN" localSheetId="8">#REF!</definedName>
    <definedName name="FIN" localSheetId="2">#REF!</definedName>
    <definedName name="FIN" localSheetId="1">#REF!</definedName>
    <definedName name="FIN">#REF!</definedName>
    <definedName name="final_assembly_skilled" localSheetId="14">#REF!</definedName>
    <definedName name="final_assembly_skilled" localSheetId="12">#REF!</definedName>
    <definedName name="final_assembly_skilled" localSheetId="9">#REF!</definedName>
    <definedName name="final_assembly_skilled" localSheetId="8">#REF!</definedName>
    <definedName name="final_assembly_skilled" localSheetId="2">#REF!</definedName>
    <definedName name="final_assembly_skilled" localSheetId="1">#REF!</definedName>
    <definedName name="final_assembly_skilled">#REF!</definedName>
    <definedName name="final_assembly_standard" localSheetId="14">#REF!</definedName>
    <definedName name="final_assembly_standard" localSheetId="12">#REF!</definedName>
    <definedName name="final_assembly_standard" localSheetId="9">#REF!</definedName>
    <definedName name="final_assembly_standard" localSheetId="8">#REF!</definedName>
    <definedName name="final_assembly_standard" localSheetId="2">#REF!</definedName>
    <definedName name="final_assembly_standard" localSheetId="1">#REF!</definedName>
    <definedName name="final_assembly_standard">#REF!</definedName>
    <definedName name="Final_Assy_Machine_Cost" localSheetId="14">#REF!</definedName>
    <definedName name="Final_Assy_Machine_Cost" localSheetId="12">#REF!</definedName>
    <definedName name="Final_Assy_Machine_Cost" localSheetId="9">#REF!</definedName>
    <definedName name="Final_Assy_Machine_Cost" localSheetId="8">#REF!</definedName>
    <definedName name="Final_Assy_Machine_Cost" localSheetId="2">#REF!</definedName>
    <definedName name="Final_Assy_Machine_Cost" localSheetId="1">#REF!</definedName>
    <definedName name="Final_Assy_Machine_Cost">#REF!</definedName>
    <definedName name="finalassy_noParts" localSheetId="12">#REF!</definedName>
    <definedName name="finalassy_noParts" localSheetId="9">#REF!</definedName>
    <definedName name="finalassy_noParts" localSheetId="8">#REF!</definedName>
    <definedName name="finalassy_noParts" localSheetId="2">#REF!</definedName>
    <definedName name="finalassy_noParts" localSheetId="1">#REF!</definedName>
    <definedName name="finalassy_noParts">#REF!</definedName>
    <definedName name="Financial" localSheetId="21" hidden="1">{"one (KEY)",#N/A,FALSE,"P&amp;L"}</definedName>
    <definedName name="Financial" localSheetId="14" hidden="1">{"one (KEY)",#N/A,FALSE,"P&amp;L"}</definedName>
    <definedName name="Financial" localSheetId="10" hidden="1">{"one (KEY)",#N/A,FALSE,"P&amp;L"}</definedName>
    <definedName name="Financial" localSheetId="11" hidden="1">{"one (KEY)",#N/A,FALSE,"P&amp;L"}</definedName>
    <definedName name="Financial" localSheetId="3" hidden="1">{"one (KEY)",#N/A,FALSE,"P&amp;L"}</definedName>
    <definedName name="Financial" localSheetId="4" hidden="1">{"one (KEY)",#N/A,FALSE,"P&amp;L"}</definedName>
    <definedName name="Financial" localSheetId="15" hidden="1">{"one (KEY)",#N/A,FALSE,"P&amp;L"}</definedName>
    <definedName name="Financial" localSheetId="12" hidden="1">{"one (KEY)",#N/A,FALSE,"P&amp;L"}</definedName>
    <definedName name="Financial" localSheetId="9" hidden="1">{"one (KEY)",#N/A,FALSE,"P&amp;L"}</definedName>
    <definedName name="Financial" localSheetId="8" hidden="1">{"one (KEY)",#N/A,FALSE,"P&amp;L"}</definedName>
    <definedName name="Financial" localSheetId="2" hidden="1">{"one (KEY)",#N/A,FALSE,"P&amp;L"}</definedName>
    <definedName name="Financial" localSheetId="1" hidden="1">{"one (KEY)",#N/A,FALSE,"P&amp;L"}</definedName>
    <definedName name="Financial" localSheetId="22" hidden="1">{"one (KEY)",#N/A,FALSE,"P&amp;L"}</definedName>
    <definedName name="Financial" hidden="1">{"one (KEY)",#N/A,FALSE,"P&amp;L"}</definedName>
    <definedName name="finishingrequirements" localSheetId="12">#REF!</definedName>
    <definedName name="finishingrequirements" localSheetId="9">#REF!</definedName>
    <definedName name="finishingrequirements" localSheetId="8">#REF!</definedName>
    <definedName name="finishingrequirements" localSheetId="2">#REF!</definedName>
    <definedName name="finishingrequirements" localSheetId="1">#REF!</definedName>
    <definedName name="finishingrequirements">#REF!</definedName>
    <definedName name="fion" localSheetId="14">#REF!</definedName>
    <definedName name="fion" localSheetId="12">#REF!</definedName>
    <definedName name="fion" localSheetId="9">#REF!</definedName>
    <definedName name="fion" localSheetId="8">#REF!</definedName>
    <definedName name="fion" localSheetId="2">#REF!</definedName>
    <definedName name="fion" localSheetId="1">#REF!</definedName>
    <definedName name="fion">#REF!</definedName>
    <definedName name="fion1" localSheetId="14">#REF!</definedName>
    <definedName name="fion1" localSheetId="12">#REF!</definedName>
    <definedName name="fion1" localSheetId="9">#REF!</definedName>
    <definedName name="fion1" localSheetId="8">#REF!</definedName>
    <definedName name="fion1" localSheetId="2">#REF!</definedName>
    <definedName name="fion1" localSheetId="1">#REF!</definedName>
    <definedName name="fion1">#REF!</definedName>
    <definedName name="FireAllocEventRange" localSheetId="14">#REF!</definedName>
    <definedName name="FireAllocEventRange" localSheetId="12">#REF!</definedName>
    <definedName name="FireAllocEventRange" localSheetId="9">#REF!</definedName>
    <definedName name="FireAllocEventRange" localSheetId="8">#REF!</definedName>
    <definedName name="FireAllocEventRange" localSheetId="2">#REF!</definedName>
    <definedName name="FireAllocEventRange" localSheetId="1">#REF!</definedName>
    <definedName name="FireAllocEventRange">#REF!</definedName>
    <definedName name="First.Data.Row" localSheetId="14">#REF!</definedName>
    <definedName name="First.Data.Row" localSheetId="12">#REF!</definedName>
    <definedName name="First.Data.Row" localSheetId="9">#REF!</definedName>
    <definedName name="First.Data.Row" localSheetId="8">#REF!</definedName>
    <definedName name="First.Data.Row" localSheetId="2">#REF!</definedName>
    <definedName name="First.Data.Row" localSheetId="1">#REF!</definedName>
    <definedName name="First.Data.Row">#REF!</definedName>
    <definedName name="First_time_yield_rate" localSheetId="14">#REF!</definedName>
    <definedName name="First_time_yield_rate" localSheetId="12">#REF!</definedName>
    <definedName name="First_time_yield_rate" localSheetId="9">#REF!</definedName>
    <definedName name="First_time_yield_rate" localSheetId="8">#REF!</definedName>
    <definedName name="First_time_yield_rate" localSheetId="2">#REF!</definedName>
    <definedName name="First_time_yield_rate" localSheetId="1">#REF!</definedName>
    <definedName name="First_time_yield_rate">#REF!</definedName>
    <definedName name="FirstCell" localSheetId="14">#REF!</definedName>
    <definedName name="FirstCell" localSheetId="12">#REF!</definedName>
    <definedName name="FirstCell" localSheetId="9">#REF!</definedName>
    <definedName name="FirstCell" localSheetId="8">#REF!</definedName>
    <definedName name="FirstCell" localSheetId="2">#REF!</definedName>
    <definedName name="FirstCell" localSheetId="1">#REF!</definedName>
    <definedName name="FirstCell">#REF!</definedName>
    <definedName name="Fiscal_Month" localSheetId="14">#REF!</definedName>
    <definedName name="Fiscal_Month" localSheetId="12">#REF!</definedName>
    <definedName name="Fiscal_Month" localSheetId="9">#REF!</definedName>
    <definedName name="Fiscal_Month" localSheetId="8">#REF!</definedName>
    <definedName name="Fiscal_Month" localSheetId="2">#REF!</definedName>
    <definedName name="Fiscal_Month" localSheetId="1">#REF!</definedName>
    <definedName name="Fiscal_Month">#REF!</definedName>
    <definedName name="FiscalPeriod" localSheetId="14">#REF!</definedName>
    <definedName name="FiscalPeriod" localSheetId="12">#REF!</definedName>
    <definedName name="FiscalPeriod" localSheetId="9">#REF!</definedName>
    <definedName name="FiscalPeriod" localSheetId="8">#REF!</definedName>
    <definedName name="FiscalPeriod" localSheetId="2">#REF!</definedName>
    <definedName name="FiscalPeriod" localSheetId="1">#REF!</definedName>
    <definedName name="FiscalPeriod">#REF!</definedName>
    <definedName name="fixture" localSheetId="14">#REF!</definedName>
    <definedName name="fixture" localSheetId="12">#REF!</definedName>
    <definedName name="fixture" localSheetId="9">#REF!</definedName>
    <definedName name="fixture" localSheetId="8">#REF!</definedName>
    <definedName name="fixture" localSheetId="2">#REF!</definedName>
    <definedName name="fixture" localSheetId="1">#REF!</definedName>
    <definedName name="fixture">#REF!</definedName>
    <definedName name="fjafjalfjafa5fa5f4a6f4" localSheetId="14">#REF!</definedName>
    <definedName name="fjafjalfjafa5fa5f4a6f4" localSheetId="12">#REF!</definedName>
    <definedName name="fjafjalfjafa5fa5f4a6f4" localSheetId="9">#REF!</definedName>
    <definedName name="fjafjalfjafa5fa5f4a6f4" localSheetId="8">#REF!</definedName>
    <definedName name="fjafjalfjafa5fa5f4a6f4" localSheetId="2">#REF!</definedName>
    <definedName name="fjafjalfjafa5fa5f4a6f4" localSheetId="1">#REF!</definedName>
    <definedName name="fjafjalfjafa5fa5f4a6f4">#REF!</definedName>
    <definedName name="FlatFIle" localSheetId="14">#REF!</definedName>
    <definedName name="FlatFIle" localSheetId="12">#REF!</definedName>
    <definedName name="FlatFIle" localSheetId="9">#REF!</definedName>
    <definedName name="FlatFIle" localSheetId="8">#REF!</definedName>
    <definedName name="FlatFIle" localSheetId="2">#REF!</definedName>
    <definedName name="FlatFIle" localSheetId="1">#REF!</definedName>
    <definedName name="FlatFIle">#REF!</definedName>
    <definedName name="Floor_space_annual_cost" localSheetId="14">#REF!</definedName>
    <definedName name="Floor_space_annual_cost" localSheetId="12">#REF!</definedName>
    <definedName name="Floor_space_annual_cost" localSheetId="9">#REF!</definedName>
    <definedName name="Floor_space_annual_cost" localSheetId="8">#REF!</definedName>
    <definedName name="Floor_space_annual_cost" localSheetId="2">#REF!</definedName>
    <definedName name="Floor_space_annual_cost" localSheetId="1">#REF!</definedName>
    <definedName name="Floor_space_annual_cost">#REF!</definedName>
    <definedName name="Floor_space_required" localSheetId="14">#REF!</definedName>
    <definedName name="Floor_space_required" localSheetId="12">#REF!</definedName>
    <definedName name="Floor_space_required" localSheetId="9">#REF!</definedName>
    <definedName name="Floor_space_required" localSheetId="8">#REF!</definedName>
    <definedName name="Floor_space_required" localSheetId="2">#REF!</definedName>
    <definedName name="Floor_space_required" localSheetId="1">#REF!</definedName>
    <definedName name="Floor_space_required">#REF!</definedName>
    <definedName name="FLOW" localSheetId="21">{"'Corrective and Pre'!$A$1:$F$36"}</definedName>
    <definedName name="FLOW" localSheetId="14">{"'Corrective and Pre'!$A$1:$F$36"}</definedName>
    <definedName name="FLOW" localSheetId="12">{"'Corrective and Pre'!$A$1:$F$36"}</definedName>
    <definedName name="FLOW" localSheetId="9">{"'Corrective and Pre'!$A$1:$F$36"}</definedName>
    <definedName name="FLOW" localSheetId="8">{"'Corrective and Pre'!$A$1:$F$36"}</definedName>
    <definedName name="FLOW" localSheetId="2">{"'Corrective and Pre'!$A$1:$F$36"}</definedName>
    <definedName name="FLOW" localSheetId="1">{"'Corrective and Pre'!$A$1:$F$36"}</definedName>
    <definedName name="FLOW">{"'Corrective and Pre'!$A$1:$F$36"}</definedName>
    <definedName name="flowchart" localSheetId="14">#REF!</definedName>
    <definedName name="flowchart" localSheetId="12">#REF!</definedName>
    <definedName name="flowchart" localSheetId="9">#REF!</definedName>
    <definedName name="flowchart" localSheetId="8">#REF!</definedName>
    <definedName name="flowchart" localSheetId="2">#REF!</definedName>
    <definedName name="flowchart" localSheetId="1">#REF!</definedName>
    <definedName name="flowchart">#REF!</definedName>
    <definedName name="flowchart1" localSheetId="14">#REF!</definedName>
    <definedName name="flowchart1" localSheetId="12">#REF!</definedName>
    <definedName name="flowchart1" localSheetId="9">#REF!</definedName>
    <definedName name="flowchart1" localSheetId="8">#REF!</definedName>
    <definedName name="flowchart1" localSheetId="2">#REF!</definedName>
    <definedName name="flowchart1" localSheetId="1">#REF!</definedName>
    <definedName name="flowchart1">#REF!</definedName>
    <definedName name="fmxatp" localSheetId="14">#REF!</definedName>
    <definedName name="fmxatp" localSheetId="12">#REF!</definedName>
    <definedName name="fmxatp" localSheetId="9">#REF!</definedName>
    <definedName name="fmxatp" localSheetId="8">#REF!</definedName>
    <definedName name="fmxatp" localSheetId="2">#REF!</definedName>
    <definedName name="fmxatp" localSheetId="1">#REF!</definedName>
    <definedName name="fmxatp">#REF!</definedName>
    <definedName name="FOB" localSheetId="14">#REF!</definedName>
    <definedName name="FOB" localSheetId="12">#REF!</definedName>
    <definedName name="FOB" localSheetId="9">#REF!</definedName>
    <definedName name="FOB" localSheetId="8">#REF!</definedName>
    <definedName name="FOB" localSheetId="2">#REF!</definedName>
    <definedName name="FOB" localSheetId="1">#REF!</definedName>
    <definedName name="FOB">#REF!</definedName>
    <definedName name="Focus" localSheetId="12">#REF!</definedName>
    <definedName name="Focus" localSheetId="9">#REF!</definedName>
    <definedName name="Focus" localSheetId="8">#REF!</definedName>
    <definedName name="Focus" localSheetId="2">#REF!</definedName>
    <definedName name="Focus" localSheetId="1">#REF!</definedName>
    <definedName name="Focus">#REF!</definedName>
    <definedName name="Folgeseiten" localSheetId="14">#REF!</definedName>
    <definedName name="Folgeseiten" localSheetId="12">#REF!</definedName>
    <definedName name="Folgeseiten" localSheetId="9">#REF!</definedName>
    <definedName name="Folgeseiten" localSheetId="8">#REF!</definedName>
    <definedName name="Folgeseiten" localSheetId="2">#REF!</definedName>
    <definedName name="Folgeseiten" localSheetId="1">#REF!</definedName>
    <definedName name="Folgeseiten">#REF!</definedName>
    <definedName name="Food" localSheetId="14">#REF!</definedName>
    <definedName name="Food" localSheetId="12">#REF!</definedName>
    <definedName name="Food" localSheetId="9">#REF!</definedName>
    <definedName name="Food" localSheetId="8">#REF!</definedName>
    <definedName name="Food" localSheetId="2">#REF!</definedName>
    <definedName name="Food" localSheetId="1">#REF!</definedName>
    <definedName name="Food">#REF!</definedName>
    <definedName name="forex" localSheetId="14">#REF!</definedName>
    <definedName name="forex" localSheetId="12">#REF!</definedName>
    <definedName name="forex" localSheetId="9">#REF!</definedName>
    <definedName name="forex" localSheetId="8">#REF!</definedName>
    <definedName name="forex" localSheetId="2">#REF!</definedName>
    <definedName name="forex" localSheetId="1">#REF!</definedName>
    <definedName name="forex">#REF!</definedName>
    <definedName name="FORK" localSheetId="14">#REF!</definedName>
    <definedName name="FORK" localSheetId="12">#REF!</definedName>
    <definedName name="FORK" localSheetId="9">#REF!</definedName>
    <definedName name="FORK" localSheetId="8">#REF!</definedName>
    <definedName name="FORK" localSheetId="2">#REF!</definedName>
    <definedName name="FORK" localSheetId="1">#REF!</definedName>
    <definedName name="FORK">#REF!</definedName>
    <definedName name="FormatLU" localSheetId="14">#REF!</definedName>
    <definedName name="FormatLU" localSheetId="12">#REF!</definedName>
    <definedName name="FormatLU" localSheetId="9">#REF!</definedName>
    <definedName name="FormatLU" localSheetId="8">#REF!</definedName>
    <definedName name="FormatLU" localSheetId="2">#REF!</definedName>
    <definedName name="FormatLU" localSheetId="1">#REF!</definedName>
    <definedName name="FormatLU">#REF!</definedName>
    <definedName name="forming_equip_cost" localSheetId="14">#REF!</definedName>
    <definedName name="forming_equip_cost" localSheetId="12">#REF!</definedName>
    <definedName name="forming_equip_cost" localSheetId="9">#REF!</definedName>
    <definedName name="forming_equip_cost" localSheetId="8">#REF!</definedName>
    <definedName name="forming_equip_cost" localSheetId="2">#REF!</definedName>
    <definedName name="forming_equip_cost" localSheetId="1">#REF!</definedName>
    <definedName name="forming_equip_cost">#REF!</definedName>
    <definedName name="FOURTH" localSheetId="14">#REF!</definedName>
    <definedName name="FOURTH" localSheetId="12">#REF!</definedName>
    <definedName name="FOURTH" localSheetId="9">#REF!</definedName>
    <definedName name="FOURTH" localSheetId="8">#REF!</definedName>
    <definedName name="FOURTH" localSheetId="2">#REF!</definedName>
    <definedName name="FOURTH" localSheetId="1">#REF!</definedName>
    <definedName name="FOURTH">#REF!</definedName>
    <definedName name="FP" localSheetId="21" hidden="1">{"'Broadway ML#4'!$J$7:$N$490"}</definedName>
    <definedName name="FP" localSheetId="14" hidden="1">{"'Broadway ML#4'!$J$7:$N$490"}</definedName>
    <definedName name="FP" localSheetId="10" hidden="1">{"'Broadway ML#4'!$J$7:$N$490"}</definedName>
    <definedName name="FP" localSheetId="11" hidden="1">{"'Broadway ML#4'!$J$7:$N$490"}</definedName>
    <definedName name="FP" localSheetId="3" hidden="1">{"'Broadway ML#4'!$J$7:$N$490"}</definedName>
    <definedName name="FP" localSheetId="4" hidden="1">{"'Broadway ML#4'!$J$7:$N$490"}</definedName>
    <definedName name="FP" localSheetId="15" hidden="1">{"'Broadway ML#4'!$J$7:$N$490"}</definedName>
    <definedName name="FP" localSheetId="12" hidden="1">{"'Broadway ML#4'!$J$7:$N$490"}</definedName>
    <definedName name="FP" localSheetId="9" hidden="1">{"'Broadway ML#4'!$J$7:$N$490"}</definedName>
    <definedName name="FP" localSheetId="8" hidden="1">{"'Broadway ML#4'!$J$7:$N$490"}</definedName>
    <definedName name="FP" localSheetId="2" hidden="1">{"'Broadway ML#4'!$J$7:$N$490"}</definedName>
    <definedName name="FP" localSheetId="1" hidden="1">{"'Broadway ML#4'!$J$7:$N$490"}</definedName>
    <definedName name="FP" localSheetId="22" hidden="1">{"'Broadway ML#4'!$J$7:$N$490"}</definedName>
    <definedName name="FP" hidden="1">{"'Broadway ML#4'!$J$7:$N$490"}</definedName>
    <definedName name="FP_ee" localSheetId="21" hidden="1">{"'Broadway ML#4'!$J$7:$N$490"}</definedName>
    <definedName name="FP_ee" localSheetId="14" hidden="1">{"'Broadway ML#4'!$J$7:$N$490"}</definedName>
    <definedName name="FP_ee" localSheetId="10" hidden="1">{"'Broadway ML#4'!$J$7:$N$490"}</definedName>
    <definedName name="FP_ee" localSheetId="11" hidden="1">{"'Broadway ML#4'!$J$7:$N$490"}</definedName>
    <definedName name="FP_ee" localSheetId="3" hidden="1">{"'Broadway ML#4'!$J$7:$N$490"}</definedName>
    <definedName name="FP_ee" localSheetId="4" hidden="1">{"'Broadway ML#4'!$J$7:$N$490"}</definedName>
    <definedName name="FP_ee" localSheetId="15" hidden="1">{"'Broadway ML#4'!$J$7:$N$490"}</definedName>
    <definedName name="FP_ee" localSheetId="12" hidden="1">{"'Broadway ML#4'!$J$7:$N$490"}</definedName>
    <definedName name="FP_ee" localSheetId="9" hidden="1">{"'Broadway ML#4'!$J$7:$N$490"}</definedName>
    <definedName name="FP_ee" localSheetId="8" hidden="1">{"'Broadway ML#4'!$J$7:$N$490"}</definedName>
    <definedName name="FP_ee" localSheetId="2" hidden="1">{"'Broadway ML#4'!$J$7:$N$490"}</definedName>
    <definedName name="FP_ee" localSheetId="1" hidden="1">{"'Broadway ML#4'!$J$7:$N$490"}</definedName>
    <definedName name="FP_ee" localSheetId="22" hidden="1">{"'Broadway ML#4'!$J$7:$N$490"}</definedName>
    <definedName name="FP_ee" hidden="1">{"'Broadway ML#4'!$J$7:$N$490"}</definedName>
    <definedName name="fp15_cos" localSheetId="14">#REF!</definedName>
    <definedName name="fp15_cos" localSheetId="12">#REF!</definedName>
    <definedName name="fp15_cos" localSheetId="9">#REF!</definedName>
    <definedName name="fp15_cos" localSheetId="8">#REF!</definedName>
    <definedName name="fp15_cos" localSheetId="2">#REF!</definedName>
    <definedName name="fp15_cos" localSheetId="1">#REF!</definedName>
    <definedName name="fp15_cos">#REF!</definedName>
    <definedName name="FPPLUS" localSheetId="21" hidden="1">{"'Broadway ML#4'!$J$7:$N$490"}</definedName>
    <definedName name="FPPLUS" localSheetId="14" hidden="1">{"'Broadway ML#4'!$J$7:$N$490"}</definedName>
    <definedName name="FPPLUS" localSheetId="10" hidden="1">{"'Broadway ML#4'!$J$7:$N$490"}</definedName>
    <definedName name="FPPLUS" localSheetId="11" hidden="1">{"'Broadway ML#4'!$J$7:$N$490"}</definedName>
    <definedName name="FPPLUS" localSheetId="3" hidden="1">{"'Broadway ML#4'!$J$7:$N$490"}</definedName>
    <definedName name="FPPLUS" localSheetId="4" hidden="1">{"'Broadway ML#4'!$J$7:$N$490"}</definedName>
    <definedName name="FPPLUS" localSheetId="15" hidden="1">{"'Broadway ML#4'!$J$7:$N$490"}</definedName>
    <definedName name="FPPLUS" localSheetId="12" hidden="1">{"'Broadway ML#4'!$J$7:$N$490"}</definedName>
    <definedName name="FPPLUS" localSheetId="9" hidden="1">{"'Broadway ML#4'!$J$7:$N$490"}</definedName>
    <definedName name="FPPLUS" localSheetId="8" hidden="1">{"'Broadway ML#4'!$J$7:$N$490"}</definedName>
    <definedName name="FPPLUS" localSheetId="2" hidden="1">{"'Broadway ML#4'!$J$7:$N$490"}</definedName>
    <definedName name="FPPLUS" localSheetId="1" hidden="1">{"'Broadway ML#4'!$J$7:$N$490"}</definedName>
    <definedName name="FPPLUS" localSheetId="22" hidden="1">{"'Broadway ML#4'!$J$7:$N$490"}</definedName>
    <definedName name="FPPLUS" hidden="1">{"'Broadway ML#4'!$J$7:$N$490"}</definedName>
    <definedName name="frdy" localSheetId="12">#REF!</definedName>
    <definedName name="frdy" localSheetId="9">#REF!</definedName>
    <definedName name="frdy" localSheetId="8">#REF!</definedName>
    <definedName name="frdy" localSheetId="2">#REF!</definedName>
    <definedName name="frdy" localSheetId="1">#REF!</definedName>
    <definedName name="frdy">#REF!</definedName>
    <definedName name="FREIGHT" localSheetId="14">#REF!</definedName>
    <definedName name="FREIGHT" localSheetId="12">#REF!</definedName>
    <definedName name="FREIGHT" localSheetId="9">#REF!</definedName>
    <definedName name="FREIGHT" localSheetId="8">#REF!</definedName>
    <definedName name="FREIGHT" localSheetId="2">#REF!</definedName>
    <definedName name="FREIGHT" localSheetId="1">#REF!</definedName>
    <definedName name="FREIGHT">#REF!</definedName>
    <definedName name="Frem">#N/A</definedName>
    <definedName name="Frem_1">#N/A</definedName>
    <definedName name="Frem1">#N/A</definedName>
    <definedName name="Frem10">#N/A</definedName>
    <definedName name="Frem4" localSheetId="14">#REF!</definedName>
    <definedName name="Frem4" localSheetId="12">#REF!</definedName>
    <definedName name="Frem4" localSheetId="9">#REF!</definedName>
    <definedName name="Frem4" localSheetId="8">#REF!</definedName>
    <definedName name="Frem4" localSheetId="2">#REF!</definedName>
    <definedName name="Frem4" localSheetId="1">#REF!</definedName>
    <definedName name="Frem4">#REF!</definedName>
    <definedName name="Frem5" localSheetId="14">#REF!</definedName>
    <definedName name="Frem5" localSheetId="12">#REF!</definedName>
    <definedName name="Frem5" localSheetId="9">#REF!</definedName>
    <definedName name="Frem5" localSheetId="8">#REF!</definedName>
    <definedName name="Frem5" localSheetId="2">#REF!</definedName>
    <definedName name="Frem5" localSheetId="1">#REF!</definedName>
    <definedName name="Frem5">#REF!</definedName>
    <definedName name="Frem6" localSheetId="14">#REF!</definedName>
    <definedName name="Frem6" localSheetId="12">#REF!</definedName>
    <definedName name="Frem6" localSheetId="9">#REF!</definedName>
    <definedName name="Frem6" localSheetId="8">#REF!</definedName>
    <definedName name="Frem6" localSheetId="2">#REF!</definedName>
    <definedName name="Frem6" localSheetId="1">#REF!</definedName>
    <definedName name="Frem6">#REF!</definedName>
    <definedName name="Frem7" localSheetId="14">#REF!</definedName>
    <definedName name="Frem7" localSheetId="12">#REF!</definedName>
    <definedName name="Frem7" localSheetId="9">#REF!</definedName>
    <definedName name="Frem7" localSheetId="8">#REF!</definedName>
    <definedName name="Frem7" localSheetId="2">#REF!</definedName>
    <definedName name="Frem7" localSheetId="1">#REF!</definedName>
    <definedName name="Frem7">#REF!</definedName>
    <definedName name="Frem8" localSheetId="14">#REF!</definedName>
    <definedName name="Frem8" localSheetId="12">#REF!</definedName>
    <definedName name="Frem8" localSheetId="9">#REF!</definedName>
    <definedName name="Frem8" localSheetId="8">#REF!</definedName>
    <definedName name="Frem8" localSheetId="2">#REF!</definedName>
    <definedName name="Frem8" localSheetId="1">#REF!</definedName>
    <definedName name="Frem8">#REF!</definedName>
    <definedName name="Frem9" localSheetId="14">#REF!</definedName>
    <definedName name="Frem9" localSheetId="12">#REF!</definedName>
    <definedName name="Frem9" localSheetId="9">#REF!</definedName>
    <definedName name="Frem9" localSheetId="8">#REF!</definedName>
    <definedName name="Frem9" localSheetId="2">#REF!</definedName>
    <definedName name="Frem9" localSheetId="1">#REF!</definedName>
    <definedName name="Frem9">#REF!</definedName>
    <definedName name="FRF" localSheetId="14">#REF!</definedName>
    <definedName name="FRF" localSheetId="12">#REF!</definedName>
    <definedName name="FRF" localSheetId="9">#REF!</definedName>
    <definedName name="FRF" localSheetId="8">#REF!</definedName>
    <definedName name="FRF" localSheetId="2">#REF!</definedName>
    <definedName name="FRF" localSheetId="1">#REF!</definedName>
    <definedName name="FRF">#REF!</definedName>
    <definedName name="FRFA" localSheetId="14">#REF!</definedName>
    <definedName name="FRFA" localSheetId="12">#REF!</definedName>
    <definedName name="FRFA" localSheetId="9">#REF!</definedName>
    <definedName name="FRFA" localSheetId="8">#REF!</definedName>
    <definedName name="FRFA" localSheetId="2">#REF!</definedName>
    <definedName name="FRFA" localSheetId="1">#REF!</definedName>
    <definedName name="FRFA">#REF!</definedName>
    <definedName name="frfrgw" localSheetId="21" hidden="1">{#N/A,#N/A,FALSE,"Sheet1"}</definedName>
    <definedName name="frfrgw" localSheetId="14" hidden="1">{#N/A,#N/A,FALSE,"Sheet1"}</definedName>
    <definedName name="frfrgw" localSheetId="10" hidden="1">{#N/A,#N/A,FALSE,"Sheet1"}</definedName>
    <definedName name="frfrgw" localSheetId="11" hidden="1">{#N/A,#N/A,FALSE,"Sheet1"}</definedName>
    <definedName name="frfrgw" localSheetId="3" hidden="1">{#N/A,#N/A,FALSE,"Sheet1"}</definedName>
    <definedName name="frfrgw" localSheetId="4" hidden="1">{#N/A,#N/A,FALSE,"Sheet1"}</definedName>
    <definedName name="frfrgw" localSheetId="15" hidden="1">{#N/A,#N/A,FALSE,"Sheet1"}</definedName>
    <definedName name="frfrgw" localSheetId="12" hidden="1">{#N/A,#N/A,FALSE,"Sheet1"}</definedName>
    <definedName name="frfrgw" localSheetId="9" hidden="1">{#N/A,#N/A,FALSE,"Sheet1"}</definedName>
    <definedName name="frfrgw" localSheetId="8" hidden="1">{#N/A,#N/A,FALSE,"Sheet1"}</definedName>
    <definedName name="frfrgw" localSheetId="2" hidden="1">{#N/A,#N/A,FALSE,"Sheet1"}</definedName>
    <definedName name="frfrgw" localSheetId="1" hidden="1">{#N/A,#N/A,FALSE,"Sheet1"}</definedName>
    <definedName name="frfrgw" localSheetId="22" hidden="1">{#N/A,#N/A,FALSE,"Sheet1"}</definedName>
    <definedName name="frfrgw" hidden="1">{#N/A,#N/A,FALSE,"Sheet1"}</definedName>
    <definedName name="frt" localSheetId="12">#REF!</definedName>
    <definedName name="frt" localSheetId="9">#REF!</definedName>
    <definedName name="frt" localSheetId="8">#REF!</definedName>
    <definedName name="frt" localSheetId="2">#REF!</definedName>
    <definedName name="frt" localSheetId="1">#REF!</definedName>
    <definedName name="frt">#REF!</definedName>
    <definedName name="FS" localSheetId="21">BlankMacro1</definedName>
    <definedName name="FS" localSheetId="14">BlankMacro1</definedName>
    <definedName name="FS" localSheetId="12">BlankMacro1</definedName>
    <definedName name="FS" localSheetId="9">BlankMacro1</definedName>
    <definedName name="FS" localSheetId="8">BlankMacro1</definedName>
    <definedName name="FS" localSheetId="2">BlankMacro1</definedName>
    <definedName name="FS" localSheetId="1">BlankMacro1</definedName>
    <definedName name="FS">BlankMacro1</definedName>
    <definedName name="fsdafdsaf" localSheetId="21" hidden="1">{#N/A,#N/A,FALSE,"Summary";#N/A,#N/A,FALSE,"Details";#N/A,#N/A,FALSE,"Month-Hd";#N/A,#N/A,FALSE,"YTD-Hd";#N/A,#N/A,FALSE,"Capital"}</definedName>
    <definedName name="fsdafdsaf" localSheetId="14" hidden="1">{#N/A,#N/A,FALSE,"Summary";#N/A,#N/A,FALSE,"Details";#N/A,#N/A,FALSE,"Month-Hd";#N/A,#N/A,FALSE,"YTD-Hd";#N/A,#N/A,FALSE,"Capital"}</definedName>
    <definedName name="fsdafdsaf" localSheetId="10" hidden="1">{#N/A,#N/A,FALSE,"Summary";#N/A,#N/A,FALSE,"Details";#N/A,#N/A,FALSE,"Month-Hd";#N/A,#N/A,FALSE,"YTD-Hd";#N/A,#N/A,FALSE,"Capital"}</definedName>
    <definedName name="fsdafdsaf" localSheetId="11" hidden="1">{#N/A,#N/A,FALSE,"Summary";#N/A,#N/A,FALSE,"Details";#N/A,#N/A,FALSE,"Month-Hd";#N/A,#N/A,FALSE,"YTD-Hd";#N/A,#N/A,FALSE,"Capital"}</definedName>
    <definedName name="fsdafdsaf" localSheetId="3" hidden="1">{#N/A,#N/A,FALSE,"Summary";#N/A,#N/A,FALSE,"Details";#N/A,#N/A,FALSE,"Month-Hd";#N/A,#N/A,FALSE,"YTD-Hd";#N/A,#N/A,FALSE,"Capital"}</definedName>
    <definedName name="fsdafdsaf" localSheetId="4" hidden="1">{#N/A,#N/A,FALSE,"Summary";#N/A,#N/A,FALSE,"Details";#N/A,#N/A,FALSE,"Month-Hd";#N/A,#N/A,FALSE,"YTD-Hd";#N/A,#N/A,FALSE,"Capital"}</definedName>
    <definedName name="fsdafdsaf" localSheetId="15" hidden="1">{#N/A,#N/A,FALSE,"Summary";#N/A,#N/A,FALSE,"Details";#N/A,#N/A,FALSE,"Month-Hd";#N/A,#N/A,FALSE,"YTD-Hd";#N/A,#N/A,FALSE,"Capital"}</definedName>
    <definedName name="fsdafdsaf" localSheetId="12" hidden="1">{#N/A,#N/A,FALSE,"Summary";#N/A,#N/A,FALSE,"Details";#N/A,#N/A,FALSE,"Month-Hd";#N/A,#N/A,FALSE,"YTD-Hd";#N/A,#N/A,FALSE,"Capital"}</definedName>
    <definedName name="fsdafdsaf" localSheetId="9" hidden="1">{#N/A,#N/A,FALSE,"Summary";#N/A,#N/A,FALSE,"Details";#N/A,#N/A,FALSE,"Month-Hd";#N/A,#N/A,FALSE,"YTD-Hd";#N/A,#N/A,FALSE,"Capital"}</definedName>
    <definedName name="fsdafdsaf" localSheetId="8" hidden="1">{#N/A,#N/A,FALSE,"Summary";#N/A,#N/A,FALSE,"Details";#N/A,#N/A,FALSE,"Month-Hd";#N/A,#N/A,FALSE,"YTD-Hd";#N/A,#N/A,FALSE,"Capital"}</definedName>
    <definedName name="fsdafdsaf" localSheetId="2" hidden="1">{#N/A,#N/A,FALSE,"Summary";#N/A,#N/A,FALSE,"Details";#N/A,#N/A,FALSE,"Month-Hd";#N/A,#N/A,FALSE,"YTD-Hd";#N/A,#N/A,FALSE,"Capital"}</definedName>
    <definedName name="fsdafdsaf" localSheetId="1" hidden="1">{#N/A,#N/A,FALSE,"Summary";#N/A,#N/A,FALSE,"Details";#N/A,#N/A,FALSE,"Month-Hd";#N/A,#N/A,FALSE,"YTD-Hd";#N/A,#N/A,FALSE,"Capital"}</definedName>
    <definedName name="fsdafdsaf" localSheetId="22" hidden="1">{#N/A,#N/A,FALSE,"Summary";#N/A,#N/A,FALSE,"Details";#N/A,#N/A,FALSE,"Month-Hd";#N/A,#N/A,FALSE,"YTD-Hd";#N/A,#N/A,FALSE,"Capital"}</definedName>
    <definedName name="fsdafdsaf" hidden="1">{#N/A,#N/A,FALSE,"Summary";#N/A,#N/A,FALSE,"Details";#N/A,#N/A,FALSE,"Month-Hd";#N/A,#N/A,FALSE,"YTD-Hd";#N/A,#N/A,FALSE,"Capital"}</definedName>
    <definedName name="FSGAS" localSheetId="21">BlankMacro1</definedName>
    <definedName name="FSGAS" localSheetId="14">BlankMacro1</definedName>
    <definedName name="FSGAS" localSheetId="12">BlankMacro1</definedName>
    <definedName name="FSGAS" localSheetId="9">BlankMacro1</definedName>
    <definedName name="FSGAS" localSheetId="8">BlankMacro1</definedName>
    <definedName name="FSGAS" localSheetId="2">BlankMacro1</definedName>
    <definedName name="FSGAS" localSheetId="1">BlankMacro1</definedName>
    <definedName name="FSGAS">BlankMacro1</definedName>
    <definedName name="ftp" localSheetId="14">#REF!</definedName>
    <definedName name="ftp" localSheetId="12">#REF!</definedName>
    <definedName name="ftp" localSheetId="9">#REF!</definedName>
    <definedName name="ftp" localSheetId="8">#REF!</definedName>
    <definedName name="ftp" localSheetId="2">#REF!</definedName>
    <definedName name="ftp" localSheetId="1">#REF!</definedName>
    <definedName name="ftp">#REF!</definedName>
    <definedName name="Fully_loaded_cost_of_material_handling_labor" localSheetId="14">#REF!</definedName>
    <definedName name="Fully_loaded_cost_of_material_handling_labor" localSheetId="12">#REF!</definedName>
    <definedName name="Fully_loaded_cost_of_material_handling_labor" localSheetId="9">#REF!</definedName>
    <definedName name="Fully_loaded_cost_of_material_handling_labor" localSheetId="8">#REF!</definedName>
    <definedName name="Fully_loaded_cost_of_material_handling_labor" localSheetId="2">#REF!</definedName>
    <definedName name="Fully_loaded_cost_of_material_handling_labor" localSheetId="1">#REF!</definedName>
    <definedName name="Fully_loaded_cost_of_material_handling_labor">#REF!</definedName>
    <definedName name="Fully_loaded_cost_of_skilled_trades___QA_labor" localSheetId="14">#REF!</definedName>
    <definedName name="Fully_loaded_cost_of_skilled_trades___QA_labor" localSheetId="12">#REF!</definedName>
    <definedName name="Fully_loaded_cost_of_skilled_trades___QA_labor" localSheetId="9">#REF!</definedName>
    <definedName name="Fully_loaded_cost_of_skilled_trades___QA_labor" localSheetId="8">#REF!</definedName>
    <definedName name="Fully_loaded_cost_of_skilled_trades___QA_labor" localSheetId="2">#REF!</definedName>
    <definedName name="Fully_loaded_cost_of_skilled_trades___QA_labor" localSheetId="1">#REF!</definedName>
    <definedName name="Fully_loaded_cost_of_skilled_trades___QA_labor">#REF!</definedName>
    <definedName name="Fully_loaded_cost_of_standard_labor" localSheetId="14">#REF!</definedName>
    <definedName name="Fully_loaded_cost_of_standard_labor" localSheetId="12">#REF!</definedName>
    <definedName name="Fully_loaded_cost_of_standard_labor" localSheetId="9">#REF!</definedName>
    <definedName name="Fully_loaded_cost_of_standard_labor" localSheetId="8">#REF!</definedName>
    <definedName name="Fully_loaded_cost_of_standard_labor" localSheetId="2">#REF!</definedName>
    <definedName name="Fully_loaded_cost_of_standard_labor" localSheetId="1">#REF!</definedName>
    <definedName name="Fully_loaded_cost_of_standard_labor">#REF!</definedName>
    <definedName name="FullyLoaded" localSheetId="14">#REF!</definedName>
    <definedName name="FullyLoaded" localSheetId="12">#REF!</definedName>
    <definedName name="FullyLoaded" localSheetId="9">#REF!</definedName>
    <definedName name="FullyLoaded" localSheetId="8">#REF!</definedName>
    <definedName name="FullyLoaded" localSheetId="2">#REF!</definedName>
    <definedName name="FullyLoaded" localSheetId="1">#REF!</definedName>
    <definedName name="FullyLoaded">#REF!</definedName>
    <definedName name="Func_test_HPU" localSheetId="14">#REF!</definedName>
    <definedName name="Func_test_HPU" localSheetId="12">#REF!</definedName>
    <definedName name="Func_test_HPU" localSheetId="9">#REF!</definedName>
    <definedName name="Func_test_HPU" localSheetId="8">#REF!</definedName>
    <definedName name="Func_test_HPU" localSheetId="2">#REF!</definedName>
    <definedName name="Func_test_HPU" localSheetId="1">#REF!</definedName>
    <definedName name="Func_test_HPU">#REF!</definedName>
    <definedName name="functional1_debugTime" localSheetId="14">#REF!</definedName>
    <definedName name="functional1_debugTime" localSheetId="12">#REF!</definedName>
    <definedName name="functional1_debugTime" localSheetId="9">#REF!</definedName>
    <definedName name="functional1_debugTime" localSheetId="8">#REF!</definedName>
    <definedName name="functional1_debugTime" localSheetId="2">#REF!</definedName>
    <definedName name="functional1_debugTime" localSheetId="1">#REF!</definedName>
    <definedName name="functional1_debugTime">#REF!</definedName>
    <definedName name="functional1_reworkTime" localSheetId="14">#REF!</definedName>
    <definedName name="functional1_reworkTime" localSheetId="12">#REF!</definedName>
    <definedName name="functional1_reworkTime" localSheetId="9">#REF!</definedName>
    <definedName name="functional1_reworkTime" localSheetId="8">#REF!</definedName>
    <definedName name="functional1_reworkTime" localSheetId="2">#REF!</definedName>
    <definedName name="functional1_reworkTime" localSheetId="1">#REF!</definedName>
    <definedName name="functional1_reworkTime">#REF!</definedName>
    <definedName name="functional1_reworkYield" localSheetId="14">#REF!</definedName>
    <definedName name="functional1_reworkYield" localSheetId="12">#REF!</definedName>
    <definedName name="functional1_reworkYield" localSheetId="9">#REF!</definedName>
    <definedName name="functional1_reworkYield" localSheetId="8">#REF!</definedName>
    <definedName name="functional1_reworkYield" localSheetId="2">#REF!</definedName>
    <definedName name="functional1_reworkYield" localSheetId="1">#REF!</definedName>
    <definedName name="functional1_reworkYield">#REF!</definedName>
    <definedName name="functional1_testTime" localSheetId="14">#REF!</definedName>
    <definedName name="functional1_testTime" localSheetId="12">#REF!</definedName>
    <definedName name="functional1_testTime" localSheetId="9">#REF!</definedName>
    <definedName name="functional1_testTime" localSheetId="8">#REF!</definedName>
    <definedName name="functional1_testTime" localSheetId="2">#REF!</definedName>
    <definedName name="functional1_testTime" localSheetId="1">#REF!</definedName>
    <definedName name="functional1_testTime">#REF!</definedName>
    <definedName name="functional1Yield" localSheetId="14">#REF!</definedName>
    <definedName name="functional1Yield" localSheetId="12">#REF!</definedName>
    <definedName name="functional1Yield" localSheetId="9">#REF!</definedName>
    <definedName name="functional1Yield" localSheetId="8">#REF!</definedName>
    <definedName name="functional1Yield" localSheetId="2">#REF!</definedName>
    <definedName name="functional1Yield" localSheetId="1">#REF!</definedName>
    <definedName name="functional1Yield">#REF!</definedName>
    <definedName name="functional2_debugTime" localSheetId="14">#REF!</definedName>
    <definedName name="functional2_debugTime" localSheetId="12">#REF!</definedName>
    <definedName name="functional2_debugTime" localSheetId="9">#REF!</definedName>
    <definedName name="functional2_debugTime" localSheetId="8">#REF!</definedName>
    <definedName name="functional2_debugTime" localSheetId="2">#REF!</definedName>
    <definedName name="functional2_debugTime" localSheetId="1">#REF!</definedName>
    <definedName name="functional2_debugTime">#REF!</definedName>
    <definedName name="functional2_reworkTime" localSheetId="14">#REF!</definedName>
    <definedName name="functional2_reworkTime" localSheetId="12">#REF!</definedName>
    <definedName name="functional2_reworkTime" localSheetId="9">#REF!</definedName>
    <definedName name="functional2_reworkTime" localSheetId="8">#REF!</definedName>
    <definedName name="functional2_reworkTime" localSheetId="2">#REF!</definedName>
    <definedName name="functional2_reworkTime" localSheetId="1">#REF!</definedName>
    <definedName name="functional2_reworkTime">#REF!</definedName>
    <definedName name="functional2_reworkYield" localSheetId="14">#REF!</definedName>
    <definedName name="functional2_reworkYield" localSheetId="12">#REF!</definedName>
    <definedName name="functional2_reworkYield" localSheetId="9">#REF!</definedName>
    <definedName name="functional2_reworkYield" localSheetId="8">#REF!</definedName>
    <definedName name="functional2_reworkYield" localSheetId="2">#REF!</definedName>
    <definedName name="functional2_reworkYield" localSheetId="1">#REF!</definedName>
    <definedName name="functional2_reworkYield">#REF!</definedName>
    <definedName name="functional2_testTime" localSheetId="14">#REF!</definedName>
    <definedName name="functional2_testTime" localSheetId="12">#REF!</definedName>
    <definedName name="functional2_testTime" localSheetId="9">#REF!</definedName>
    <definedName name="functional2_testTime" localSheetId="8">#REF!</definedName>
    <definedName name="functional2_testTime" localSheetId="2">#REF!</definedName>
    <definedName name="functional2_testTime" localSheetId="1">#REF!</definedName>
    <definedName name="functional2_testTime">#REF!</definedName>
    <definedName name="functional2Yield" localSheetId="14">#REF!</definedName>
    <definedName name="functional2Yield" localSheetId="12">#REF!</definedName>
    <definedName name="functional2Yield" localSheetId="9">#REF!</definedName>
    <definedName name="functional2Yield" localSheetId="8">#REF!</definedName>
    <definedName name="functional2Yield" localSheetId="2">#REF!</definedName>
    <definedName name="functional2Yield" localSheetId="1">#REF!</definedName>
    <definedName name="functional2Yield">#REF!</definedName>
    <definedName name="Functional3" localSheetId="14">#REF!</definedName>
    <definedName name="Functional3" localSheetId="12">#REF!</definedName>
    <definedName name="Functional3" localSheetId="9">#REF!</definedName>
    <definedName name="Functional3" localSheetId="8">#REF!</definedName>
    <definedName name="Functional3" localSheetId="2">#REF!</definedName>
    <definedName name="Functional3" localSheetId="1">#REF!</definedName>
    <definedName name="Functional3">#REF!</definedName>
    <definedName name="functional3_debugTime" localSheetId="14">#REF!</definedName>
    <definedName name="functional3_debugTime" localSheetId="12">#REF!</definedName>
    <definedName name="functional3_debugTime" localSheetId="9">#REF!</definedName>
    <definedName name="functional3_debugTime" localSheetId="8">#REF!</definedName>
    <definedName name="functional3_debugTime" localSheetId="2">#REF!</definedName>
    <definedName name="functional3_debugTime" localSheetId="1">#REF!</definedName>
    <definedName name="functional3_debugTime">#REF!</definedName>
    <definedName name="functional3_reworkTime" localSheetId="14">#REF!</definedName>
    <definedName name="functional3_reworkTime" localSheetId="12">#REF!</definedName>
    <definedName name="functional3_reworkTime" localSheetId="9">#REF!</definedName>
    <definedName name="functional3_reworkTime" localSheetId="8">#REF!</definedName>
    <definedName name="functional3_reworkTime" localSheetId="2">#REF!</definedName>
    <definedName name="functional3_reworkTime" localSheetId="1">#REF!</definedName>
    <definedName name="functional3_reworkTime">#REF!</definedName>
    <definedName name="functional3_reworkYield" localSheetId="14">#REF!</definedName>
    <definedName name="functional3_reworkYield" localSheetId="12">#REF!</definedName>
    <definedName name="functional3_reworkYield" localSheetId="9">#REF!</definedName>
    <definedName name="functional3_reworkYield" localSheetId="8">#REF!</definedName>
    <definedName name="functional3_reworkYield" localSheetId="2">#REF!</definedName>
    <definedName name="functional3_reworkYield" localSheetId="1">#REF!</definedName>
    <definedName name="functional3_reworkYield">#REF!</definedName>
    <definedName name="functional3_testTime" localSheetId="14">#REF!</definedName>
    <definedName name="functional3_testTime" localSheetId="12">#REF!</definedName>
    <definedName name="functional3_testTime" localSheetId="9">#REF!</definedName>
    <definedName name="functional3_testTime" localSheetId="8">#REF!</definedName>
    <definedName name="functional3_testTime" localSheetId="2">#REF!</definedName>
    <definedName name="functional3_testTime" localSheetId="1">#REF!</definedName>
    <definedName name="functional3_testTime">#REF!</definedName>
    <definedName name="functional3Yield" localSheetId="14">#REF!</definedName>
    <definedName name="functional3Yield" localSheetId="12">#REF!</definedName>
    <definedName name="functional3Yield" localSheetId="9">#REF!</definedName>
    <definedName name="functional3Yield" localSheetId="8">#REF!</definedName>
    <definedName name="functional3Yield" localSheetId="2">#REF!</definedName>
    <definedName name="functional3Yield" localSheetId="1">#REF!</definedName>
    <definedName name="functional3Yield">#REF!</definedName>
    <definedName name="fund" localSheetId="14">#REF!</definedName>
    <definedName name="fund" localSheetId="12">#REF!</definedName>
    <definedName name="fund" localSheetId="9">#REF!</definedName>
    <definedName name="fund" localSheetId="8">#REF!</definedName>
    <definedName name="fund" localSheetId="2">#REF!</definedName>
    <definedName name="fund" localSheetId="1">#REF!</definedName>
    <definedName name="fund">#REF!</definedName>
    <definedName name="FUSE" localSheetId="14">#REF!</definedName>
    <definedName name="FUSE" localSheetId="12">#REF!</definedName>
    <definedName name="FUSE" localSheetId="9">#REF!</definedName>
    <definedName name="FUSE" localSheetId="8">#REF!</definedName>
    <definedName name="FUSE" localSheetId="2">#REF!</definedName>
    <definedName name="FUSE" localSheetId="1">#REF!</definedName>
    <definedName name="FUSE">#REF!</definedName>
    <definedName name="FWF" localSheetId="21">[0]!Chassis (cell line) #REF!</definedName>
    <definedName name="FWF" localSheetId="14">[0]!Chassis (cell line) #REF!</definedName>
    <definedName name="FWF" localSheetId="12">'PKG BOM 20240308_with FSC'!Chassis (cell line) #REF!</definedName>
    <definedName name="FWF" localSheetId="9">'PKG BOM 20240618_with FSC&amp;減塑'!Chassis (cell line) #REF!</definedName>
    <definedName name="FWF" localSheetId="8">'PKG BOM 20240731_with FSC&amp;減塑'!Chassis (cell line) #REF!</definedName>
    <definedName name="FWF" localSheetId="2">'PKG BOM 20241023_Amber'!Chassis (cell line) #REF!</definedName>
    <definedName name="FWF" localSheetId="1">'PKG BOM 20241119-TW'!Chassis (cell line) #REF!</definedName>
    <definedName name="FWF">[0]!Chassis (cell line) #REF!</definedName>
    <definedName name="fwfew" localSheetId="21">{#N/A,#N/A,FALSE,"Sheet1"}</definedName>
    <definedName name="fwfew" localSheetId="14">{#N/A,#N/A,FALSE,"Sheet1"}</definedName>
    <definedName name="fwfew" localSheetId="12">{#N/A,#N/A,FALSE,"Sheet1"}</definedName>
    <definedName name="fwfew" localSheetId="9">{#N/A,#N/A,FALSE,"Sheet1"}</definedName>
    <definedName name="fwfew" localSheetId="8">{#N/A,#N/A,FALSE,"Sheet1"}</definedName>
    <definedName name="fwfew" localSheetId="2">{#N/A,#N/A,FALSE,"Sheet1"}</definedName>
    <definedName name="fwfew" localSheetId="1">{#N/A,#N/A,FALSE,"Sheet1"}</definedName>
    <definedName name="fwfew">{#N/A,#N/A,FALSE,"Sheet1"}</definedName>
    <definedName name="fwfew_1" localSheetId="21">{#N/A,#N/A,FALSE,"Sheet1"}</definedName>
    <definedName name="fwfew_1" localSheetId="14">{#N/A,#N/A,FALSE,"Sheet1"}</definedName>
    <definedName name="fwfew_1" localSheetId="12">{#N/A,#N/A,FALSE,"Sheet1"}</definedName>
    <definedName name="fwfew_1" localSheetId="9">{#N/A,#N/A,FALSE,"Sheet1"}</definedName>
    <definedName name="fwfew_1" localSheetId="8">{#N/A,#N/A,FALSE,"Sheet1"}</definedName>
    <definedName name="fwfew_1" localSheetId="2">{#N/A,#N/A,FALSE,"Sheet1"}</definedName>
    <definedName name="fwfew_1" localSheetId="1">{#N/A,#N/A,FALSE,"Sheet1"}</definedName>
    <definedName name="fwfew_1">{#N/A,#N/A,FALSE,"Sheet1"}</definedName>
    <definedName name="FX" localSheetId="14">#REF!</definedName>
    <definedName name="FX" localSheetId="12">#REF!</definedName>
    <definedName name="FX" localSheetId="9">#REF!</definedName>
    <definedName name="FX" localSheetId="8">#REF!</definedName>
    <definedName name="FX" localSheetId="2">#REF!</definedName>
    <definedName name="FX" localSheetId="1">#REF!</definedName>
    <definedName name="FX">#REF!</definedName>
    <definedName name="FY">2002</definedName>
    <definedName name="FY06_Act" localSheetId="14">#REF!</definedName>
    <definedName name="FY06_Act" localSheetId="12">#REF!</definedName>
    <definedName name="FY06_Act" localSheetId="9">#REF!</definedName>
    <definedName name="FY06_Act" localSheetId="8">#REF!</definedName>
    <definedName name="FY06_Act" localSheetId="2">#REF!</definedName>
    <definedName name="FY06_Act" localSheetId="1">#REF!</definedName>
    <definedName name="FY06_Act">#REF!</definedName>
    <definedName name="FYCPHCopyRange" localSheetId="14">#REF!</definedName>
    <definedName name="FYCPHCopyRange" localSheetId="12">#REF!</definedName>
    <definedName name="FYCPHCopyRange" localSheetId="9">#REF!</definedName>
    <definedName name="FYCPHCopyRange" localSheetId="8">#REF!</definedName>
    <definedName name="FYCPHCopyRange" localSheetId="2">#REF!</definedName>
    <definedName name="FYCPHCopyRange" localSheetId="1">#REF!</definedName>
    <definedName name="FYCPHCopyRange">#REF!</definedName>
    <definedName name="G" localSheetId="14">#REF!</definedName>
    <definedName name="G" localSheetId="12">#REF!</definedName>
    <definedName name="G" localSheetId="9">#REF!</definedName>
    <definedName name="G" localSheetId="8">#REF!</definedName>
    <definedName name="G" localSheetId="2">#REF!</definedName>
    <definedName name="G" localSheetId="1">#REF!</definedName>
    <definedName name="G">#REF!</definedName>
    <definedName name="G_DoneDate" localSheetId="14">#REF!</definedName>
    <definedName name="G_DoneDate" localSheetId="12">#REF!</definedName>
    <definedName name="G_DoneDate" localSheetId="9">#REF!</definedName>
    <definedName name="G_DoneDate" localSheetId="8">#REF!</definedName>
    <definedName name="G_DoneDate" localSheetId="2">#REF!</definedName>
    <definedName name="G_DoneDate" localSheetId="1">#REF!</definedName>
    <definedName name="G_DoneDate">#REF!</definedName>
    <definedName name="GA" localSheetId="14">#REF!</definedName>
    <definedName name="GA" localSheetId="12">#REF!</definedName>
    <definedName name="GA" localSheetId="9">#REF!</definedName>
    <definedName name="GA" localSheetId="8">#REF!</definedName>
    <definedName name="GA" localSheetId="2">#REF!</definedName>
    <definedName name="GA" localSheetId="1">#REF!</definedName>
    <definedName name="GA">#REF!</definedName>
    <definedName name="Gaida_Baseline" localSheetId="14">#REF!</definedName>
    <definedName name="Gaida_Baseline" localSheetId="12">#REF!</definedName>
    <definedName name="Gaida_Baseline" localSheetId="9">#REF!</definedName>
    <definedName name="Gaida_Baseline" localSheetId="8">#REF!</definedName>
    <definedName name="Gaida_Baseline" localSheetId="2">#REF!</definedName>
    <definedName name="Gaida_Baseline" localSheetId="1">#REF!</definedName>
    <definedName name="Gaida_Baseline">#REF!</definedName>
    <definedName name="Gaida_Cost_Reduction" localSheetId="14">#REF!</definedName>
    <definedName name="Gaida_Cost_Reduction" localSheetId="12">#REF!</definedName>
    <definedName name="Gaida_Cost_Reduction" localSheetId="9">#REF!</definedName>
    <definedName name="Gaida_Cost_Reduction" localSheetId="8">#REF!</definedName>
    <definedName name="Gaida_Cost_Reduction" localSheetId="2">#REF!</definedName>
    <definedName name="Gaida_Cost_Reduction" localSheetId="1">#REF!</definedName>
    <definedName name="Gaida_Cost_Reduction">#REF!</definedName>
    <definedName name="Gaida_Ext_Cost" localSheetId="14">#REF!</definedName>
    <definedName name="Gaida_Ext_Cost" localSheetId="12">#REF!</definedName>
    <definedName name="Gaida_Ext_Cost" localSheetId="9">#REF!</definedName>
    <definedName name="Gaida_Ext_Cost" localSheetId="8">#REF!</definedName>
    <definedName name="Gaida_Ext_Cost" localSheetId="2">#REF!</definedName>
    <definedName name="Gaida_Ext_Cost" localSheetId="1">#REF!</definedName>
    <definedName name="Gaida_Ext_Cost">#REF!</definedName>
    <definedName name="Gaida_Reduction_Percentage" localSheetId="14">#REF!</definedName>
    <definedName name="Gaida_Reduction_Percentage" localSheetId="12">#REF!</definedName>
    <definedName name="Gaida_Reduction_Percentage" localSheetId="9">#REF!</definedName>
    <definedName name="Gaida_Reduction_Percentage" localSheetId="8">#REF!</definedName>
    <definedName name="Gaida_Reduction_Percentage" localSheetId="2">#REF!</definedName>
    <definedName name="Gaida_Reduction_Percentage" localSheetId="1">#REF!</definedName>
    <definedName name="Gaida_Reduction_Percentage">#REF!</definedName>
    <definedName name="Gamecrazy" localSheetId="14">#REF!</definedName>
    <definedName name="Gamecrazy" localSheetId="12">#REF!</definedName>
    <definedName name="Gamecrazy" localSheetId="9">#REF!</definedName>
    <definedName name="Gamecrazy" localSheetId="8">#REF!</definedName>
    <definedName name="Gamecrazy" localSheetId="2">#REF!</definedName>
    <definedName name="Gamecrazy" localSheetId="1">#REF!</definedName>
    <definedName name="Gamecrazy">#REF!</definedName>
    <definedName name="GameStop" localSheetId="14">#REF!</definedName>
    <definedName name="GameStop" localSheetId="12">#REF!</definedName>
    <definedName name="GameStop" localSheetId="9">#REF!</definedName>
    <definedName name="GameStop" localSheetId="8">#REF!</definedName>
    <definedName name="GameStop" localSheetId="2">#REF!</definedName>
    <definedName name="GameStop" localSheetId="1">#REF!</definedName>
    <definedName name="GameStop">#REF!</definedName>
    <definedName name="GanttDate" localSheetId="14">#REF!</definedName>
    <definedName name="GanttDate" localSheetId="12">#REF!</definedName>
    <definedName name="GanttDate" localSheetId="9">#REF!</definedName>
    <definedName name="GanttDate" localSheetId="8">#REF!</definedName>
    <definedName name="GanttDate" localSheetId="2">#REF!</definedName>
    <definedName name="GanttDate" localSheetId="1">#REF!</definedName>
    <definedName name="GanttDate">#REF!</definedName>
    <definedName name="GanttInterval" localSheetId="14">#REF!</definedName>
    <definedName name="GanttInterval" localSheetId="12">#REF!</definedName>
    <definedName name="GanttInterval" localSheetId="9">#REF!</definedName>
    <definedName name="GanttInterval" localSheetId="8">#REF!</definedName>
    <definedName name="GanttInterval" localSheetId="2">#REF!</definedName>
    <definedName name="GanttInterval" localSheetId="1">#REF!</definedName>
    <definedName name="GanttInterval">#REF!</definedName>
    <definedName name="GBP" localSheetId="14">#REF!</definedName>
    <definedName name="GBP" localSheetId="12">#REF!</definedName>
    <definedName name="GBP" localSheetId="9">#REF!</definedName>
    <definedName name="GBP" localSheetId="8">#REF!</definedName>
    <definedName name="GBP" localSheetId="2">#REF!</definedName>
    <definedName name="GBP" localSheetId="1">#REF!</definedName>
    <definedName name="GBP">#REF!</definedName>
    <definedName name="GBPA" localSheetId="14">#REF!</definedName>
    <definedName name="GBPA" localSheetId="12">#REF!</definedName>
    <definedName name="GBPA" localSheetId="9">#REF!</definedName>
    <definedName name="GBPA" localSheetId="8">#REF!</definedName>
    <definedName name="GBPA" localSheetId="2">#REF!</definedName>
    <definedName name="GBPA" localSheetId="1">#REF!</definedName>
    <definedName name="GBPA">#REF!</definedName>
    <definedName name="gDataRange" localSheetId="14">#REF!</definedName>
    <definedName name="gDataRange" localSheetId="12">#REF!</definedName>
    <definedName name="gDataRange" localSheetId="9">#REF!</definedName>
    <definedName name="gDataRange" localSheetId="8">#REF!</definedName>
    <definedName name="gDataRange" localSheetId="2">#REF!</definedName>
    <definedName name="gDataRange" localSheetId="1">#REF!</definedName>
    <definedName name="gDataRange">#REF!</definedName>
    <definedName name="gdgdgdg" localSheetId="14">#REF!</definedName>
    <definedName name="gdgdgdg" localSheetId="12">#REF!</definedName>
    <definedName name="gdgdgdg" localSheetId="9">#REF!</definedName>
    <definedName name="gdgdgdg" localSheetId="8">#REF!</definedName>
    <definedName name="gdgdgdg" localSheetId="2">#REF!</definedName>
    <definedName name="gdgdgdg" localSheetId="1">#REF!</definedName>
    <definedName name="gdgdgdg">#REF!</definedName>
    <definedName name="GDH" localSheetId="12">#REF!</definedName>
    <definedName name="GDH" localSheetId="9">#REF!</definedName>
    <definedName name="GDH" localSheetId="8">#REF!</definedName>
    <definedName name="GDH" localSheetId="2">#REF!</definedName>
    <definedName name="GDH" localSheetId="1">#REF!</definedName>
    <definedName name="GDH">#REF!</definedName>
    <definedName name="gen_簡碼" localSheetId="14">#REF!</definedName>
    <definedName name="gen_簡碼" localSheetId="12">#REF!</definedName>
    <definedName name="gen_簡碼" localSheetId="9">#REF!</definedName>
    <definedName name="gen_簡碼" localSheetId="8">#REF!</definedName>
    <definedName name="gen_簡碼" localSheetId="2">#REF!</definedName>
    <definedName name="gen_簡碼" localSheetId="1">#REF!</definedName>
    <definedName name="gen_簡碼">#REF!</definedName>
    <definedName name="general" localSheetId="14">#REF!</definedName>
    <definedName name="general" localSheetId="12">#REF!</definedName>
    <definedName name="general" localSheetId="9">#REF!</definedName>
    <definedName name="general" localSheetId="8">#REF!</definedName>
    <definedName name="general" localSheetId="2">#REF!</definedName>
    <definedName name="general" localSheetId="1">#REF!</definedName>
    <definedName name="general">#REF!</definedName>
    <definedName name="GeneralCalcs" localSheetId="14">#REF!</definedName>
    <definedName name="GeneralCalcs" localSheetId="12">#REF!</definedName>
    <definedName name="GeneralCalcs" localSheetId="9">#REF!</definedName>
    <definedName name="GeneralCalcs" localSheetId="8">#REF!</definedName>
    <definedName name="GeneralCalcs" localSheetId="2">#REF!</definedName>
    <definedName name="GeneralCalcs" localSheetId="1">#REF!</definedName>
    <definedName name="GeneralCalcs">#REF!</definedName>
    <definedName name="GenSort">#N/A</definedName>
    <definedName name="Geo" localSheetId="14">#REF!</definedName>
    <definedName name="Geo" localSheetId="12">#REF!</definedName>
    <definedName name="Geo" localSheetId="9">#REF!</definedName>
    <definedName name="Geo" localSheetId="8">#REF!</definedName>
    <definedName name="Geo" localSheetId="2">#REF!</definedName>
    <definedName name="Geo" localSheetId="1">#REF!</definedName>
    <definedName name="Geo">#REF!</definedName>
    <definedName name="GFAGFA" localSheetId="21">BlankMacro1</definedName>
    <definedName name="GFAGFA" localSheetId="14">BlankMacro1</definedName>
    <definedName name="GFAGFA" localSheetId="12">BlankMacro1</definedName>
    <definedName name="GFAGFA" localSheetId="9">BlankMacro1</definedName>
    <definedName name="GFAGFA" localSheetId="8">BlankMacro1</definedName>
    <definedName name="GFAGFA" localSheetId="2">BlankMacro1</definedName>
    <definedName name="GFAGFA" localSheetId="1">BlankMacro1</definedName>
    <definedName name="GFAGFA">BlankMacro1</definedName>
    <definedName name="GFDDH" localSheetId="21">BlankMacro1</definedName>
    <definedName name="GFDDH" localSheetId="14">BlankMacro1</definedName>
    <definedName name="GFDDH" localSheetId="12">BlankMacro1</definedName>
    <definedName name="GFDDH" localSheetId="9">BlankMacro1</definedName>
    <definedName name="GFDDH" localSheetId="8">BlankMacro1</definedName>
    <definedName name="GFDDH" localSheetId="2">BlankMacro1</definedName>
    <definedName name="GFDDH" localSheetId="1">BlankMacro1</definedName>
    <definedName name="GFDDH">BlankMacro1</definedName>
    <definedName name="GFGFYUGJ" localSheetId="12">#REF!</definedName>
    <definedName name="GFGFYUGJ" localSheetId="9">#REF!</definedName>
    <definedName name="GFGFYUGJ" localSheetId="8">#REF!</definedName>
    <definedName name="GFGFYUGJ" localSheetId="2">#REF!</definedName>
    <definedName name="GFGFYUGJ" localSheetId="1">#REF!</definedName>
    <definedName name="GFGFYUGJ">#REF!</definedName>
    <definedName name="GG">#N/A</definedName>
    <definedName name="GGGGGG" localSheetId="21" hidden="1">{"'Broadway ML#4'!$J$7:$N$490"}</definedName>
    <definedName name="GGGGGG" localSheetId="14" hidden="1">{"'Broadway ML#4'!$J$7:$N$490"}</definedName>
    <definedName name="GGGGGG" localSheetId="10" hidden="1">{"'Broadway ML#4'!$J$7:$N$490"}</definedName>
    <definedName name="GGGGGG" localSheetId="11" hidden="1">{"'Broadway ML#4'!$J$7:$N$490"}</definedName>
    <definedName name="GGGGGG" localSheetId="3" hidden="1">{"'Broadway ML#4'!$J$7:$N$490"}</definedName>
    <definedName name="GGGGGG" localSheetId="4" hidden="1">{"'Broadway ML#4'!$J$7:$N$490"}</definedName>
    <definedName name="GGGGGG" localSheetId="15" hidden="1">{"'Broadway ML#4'!$J$7:$N$490"}</definedName>
    <definedName name="GGGGGG" localSheetId="12" hidden="1">{"'Broadway ML#4'!$J$7:$N$490"}</definedName>
    <definedName name="GGGGGG" localSheetId="9" hidden="1">{"'Broadway ML#4'!$J$7:$N$490"}</definedName>
    <definedName name="GGGGGG" localSheetId="8" hidden="1">{"'Broadway ML#4'!$J$7:$N$490"}</definedName>
    <definedName name="GGGGGG" localSheetId="2" hidden="1">{"'Broadway ML#4'!$J$7:$N$490"}</definedName>
    <definedName name="GGGGGG" localSheetId="1" hidden="1">{"'Broadway ML#4'!$J$7:$N$490"}</definedName>
    <definedName name="GGGGGG" localSheetId="22" hidden="1">{"'Broadway ML#4'!$J$7:$N$490"}</definedName>
    <definedName name="GGGGGG" hidden="1">{"'Broadway ML#4'!$J$7:$N$490"}</definedName>
    <definedName name="gh" localSheetId="14">#REF!</definedName>
    <definedName name="gh" localSheetId="12">#REF!</definedName>
    <definedName name="gh" localSheetId="9">#REF!</definedName>
    <definedName name="gh" localSheetId="8">#REF!</definedName>
    <definedName name="gh" localSheetId="2">#REF!</definedName>
    <definedName name="gh" localSheetId="1">#REF!</definedName>
    <definedName name="gh">#REF!</definedName>
    <definedName name="ghgjhgjghj" localSheetId="12">#REF!</definedName>
    <definedName name="ghgjhgjghj" localSheetId="9">#REF!</definedName>
    <definedName name="ghgjhgjghj" localSheetId="8">#REF!</definedName>
    <definedName name="ghgjhgjghj" localSheetId="2">#REF!</definedName>
    <definedName name="ghgjhgjghj" localSheetId="1">#REF!</definedName>
    <definedName name="ghgjhgjghj">#REF!</definedName>
    <definedName name="GHOST" localSheetId="14">#REF!</definedName>
    <definedName name="GHOST" localSheetId="12">#REF!</definedName>
    <definedName name="GHOST" localSheetId="9">#REF!</definedName>
    <definedName name="GHOST" localSheetId="8">#REF!</definedName>
    <definedName name="GHOST" localSheetId="2">#REF!</definedName>
    <definedName name="GHOST" localSheetId="1">#REF!</definedName>
    <definedName name="GHOST">#REF!</definedName>
    <definedName name="gi_計程車" localSheetId="14">#REF!</definedName>
    <definedName name="gi_計程車" localSheetId="12">#REF!</definedName>
    <definedName name="gi_計程車" localSheetId="9">#REF!</definedName>
    <definedName name="gi_計程車" localSheetId="8">#REF!</definedName>
    <definedName name="gi_計程車" localSheetId="2">#REF!</definedName>
    <definedName name="gi_計程車" localSheetId="1">#REF!</definedName>
    <definedName name="gi_計程車">#REF!</definedName>
    <definedName name="glossary" localSheetId="12">#REF!</definedName>
    <definedName name="glossary" localSheetId="9">#REF!</definedName>
    <definedName name="glossary" localSheetId="8">#REF!</definedName>
    <definedName name="glossary" localSheetId="2">#REF!</definedName>
    <definedName name="glossary" localSheetId="1">#REF!</definedName>
    <definedName name="glossary">#REF!</definedName>
    <definedName name="go" localSheetId="14">#REF!</definedName>
    <definedName name="go" localSheetId="12">#REF!</definedName>
    <definedName name="go" localSheetId="9">#REF!</definedName>
    <definedName name="go" localSheetId="8">#REF!</definedName>
    <definedName name="go" localSheetId="2">#REF!</definedName>
    <definedName name="go" localSheetId="1">#REF!</definedName>
    <definedName name="go">#REF!</definedName>
    <definedName name="gotovard">#N/A</definedName>
    <definedName name="Gotovaru">#N/A</definedName>
    <definedName name="gr_lines" localSheetId="21">gr_start:gr_end</definedName>
    <definedName name="gr_lines" localSheetId="14">gr_start:gr_end</definedName>
    <definedName name="gr_lines" localSheetId="12">gr_start:gr_end</definedName>
    <definedName name="gr_lines" localSheetId="9">gr_start:gr_end</definedName>
    <definedName name="gr_lines" localSheetId="8">gr_start:gr_end</definedName>
    <definedName name="gr_lines" localSheetId="2">gr_start:gr_end</definedName>
    <definedName name="gr_lines" localSheetId="1">gr_start:gr_end</definedName>
    <definedName name="gr_lines">gr_start:gr_end</definedName>
    <definedName name="gr_lines2" localSheetId="21">gr_start2:gr_end2</definedName>
    <definedName name="gr_lines2" localSheetId="14">gr_start2:gr_end2</definedName>
    <definedName name="gr_lines2" localSheetId="12">gr_start2:gr_end2</definedName>
    <definedName name="gr_lines2" localSheetId="9">gr_start2:gr_end2</definedName>
    <definedName name="gr_lines2" localSheetId="8">gr_start2:gr_end2</definedName>
    <definedName name="gr_lines2" localSheetId="2">gr_start2:gr_end2</definedName>
    <definedName name="gr_lines2" localSheetId="1">gr_start2:gr_end2</definedName>
    <definedName name="gr_lines2">gr_start2:gr_end2</definedName>
    <definedName name="gr_lines4" localSheetId="21">gr_start4:gr_end4</definedName>
    <definedName name="gr_lines4" localSheetId="14">gr_start4:gr_end4</definedName>
    <definedName name="gr_lines4" localSheetId="12">gr_start4:gr_end4</definedName>
    <definedName name="gr_lines4" localSheetId="9">gr_start4:gr_end4</definedName>
    <definedName name="gr_lines4" localSheetId="8">gr_start4:gr_end4</definedName>
    <definedName name="gr_lines4" localSheetId="2">gr_start4:gr_end4</definedName>
    <definedName name="gr_lines4" localSheetId="1">gr_start4:gr_end4</definedName>
    <definedName name="gr_lines4">gr_start4:gr_end4</definedName>
    <definedName name="gr_sp2" localSheetId="14">OFFSET(#REF!,MATCH("Gross Revenue",#REF!,0)-1,1)</definedName>
    <definedName name="gr_sp2" localSheetId="12">OFFSET(#REF!,MATCH("Gross Revenue",#REF!,0)-1,1)</definedName>
    <definedName name="gr_sp2" localSheetId="9">OFFSET(#REF!,MATCH("Gross Revenue",#REF!,0)-1,1)</definedName>
    <definedName name="gr_sp2" localSheetId="8">OFFSET(#REF!,MATCH("Gross Revenue",#REF!,0)-1,1)</definedName>
    <definedName name="gr_sp2" localSheetId="2">OFFSET(#REF!,MATCH("Gross Revenue",#REF!,0)-1,1)</definedName>
    <definedName name="gr_sp2" localSheetId="1">OFFSET(#REF!,MATCH("Gross Revenue",#REF!,0)-1,1)</definedName>
    <definedName name="gr_sp2">OFFSET(#REF!,MATCH("Gross Revenue",#REF!,0)-1,1)</definedName>
    <definedName name="Grand_Total" localSheetId="14">#REF!</definedName>
    <definedName name="Grand_Total" localSheetId="12">#REF!</definedName>
    <definedName name="Grand_Total" localSheetId="9">#REF!</definedName>
    <definedName name="Grand_Total" localSheetId="8">#REF!</definedName>
    <definedName name="Grand_Total" localSheetId="2">#REF!</definedName>
    <definedName name="Grand_Total" localSheetId="1">#REF!</definedName>
    <definedName name="Grand_Total">#REF!</definedName>
    <definedName name="gre" localSheetId="14">#REF!</definedName>
    <definedName name="gre" localSheetId="12">#REF!</definedName>
    <definedName name="gre" localSheetId="9">#REF!</definedName>
    <definedName name="gre" localSheetId="8">#REF!</definedName>
    <definedName name="gre" localSheetId="2">#REF!</definedName>
    <definedName name="gre" localSheetId="1">#REF!</definedName>
    <definedName name="gre">#REF!</definedName>
    <definedName name="GRINDING_HOURS01" localSheetId="12">#REF!</definedName>
    <definedName name="GRINDING_HOURS01" localSheetId="9">#REF!</definedName>
    <definedName name="GRINDING_HOURS01" localSheetId="8">#REF!</definedName>
    <definedName name="GRINDING_HOURS01" localSheetId="2">#REF!</definedName>
    <definedName name="GRINDING_HOURS01" localSheetId="1">#REF!</definedName>
    <definedName name="GRINDING_HOURS01">#REF!</definedName>
    <definedName name="GRINDING_HOURS02" localSheetId="12">#REF!</definedName>
    <definedName name="GRINDING_HOURS02" localSheetId="9">#REF!</definedName>
    <definedName name="GRINDING_HOURS02" localSheetId="8">#REF!</definedName>
    <definedName name="GRINDING_HOURS02" localSheetId="2">#REF!</definedName>
    <definedName name="GRINDING_HOURS02" localSheetId="1">#REF!</definedName>
    <definedName name="GRINDING_HOURS02">#REF!</definedName>
    <definedName name="GRINDING_HOURS03" localSheetId="12">#REF!</definedName>
    <definedName name="GRINDING_HOURS03" localSheetId="9">#REF!</definedName>
    <definedName name="GRINDING_HOURS03" localSheetId="8">#REF!</definedName>
    <definedName name="GRINDING_HOURS03" localSheetId="2">#REF!</definedName>
    <definedName name="GRINDING_HOURS03" localSheetId="1">#REF!</definedName>
    <definedName name="GRINDING_HOURS03">#REF!</definedName>
    <definedName name="GRINDING_HOURS04" localSheetId="12">#REF!</definedName>
    <definedName name="GRINDING_HOURS04" localSheetId="9">#REF!</definedName>
    <definedName name="GRINDING_HOURS04" localSheetId="8">#REF!</definedName>
    <definedName name="GRINDING_HOURS04" localSheetId="2">#REF!</definedName>
    <definedName name="GRINDING_HOURS04" localSheetId="1">#REF!</definedName>
    <definedName name="GRINDING_HOURS04">#REF!</definedName>
    <definedName name="GRINDING_HOURS05" localSheetId="12">#REF!</definedName>
    <definedName name="GRINDING_HOURS05" localSheetId="9">#REF!</definedName>
    <definedName name="GRINDING_HOURS05" localSheetId="8">#REF!</definedName>
    <definedName name="GRINDING_HOURS05" localSheetId="2">#REF!</definedName>
    <definedName name="GRINDING_HOURS05" localSheetId="1">#REF!</definedName>
    <definedName name="GRINDING_HOURS05">#REF!</definedName>
    <definedName name="GRINDING_HOURS06" localSheetId="12">#REF!</definedName>
    <definedName name="GRINDING_HOURS06" localSheetId="9">#REF!</definedName>
    <definedName name="GRINDING_HOURS06" localSheetId="8">#REF!</definedName>
    <definedName name="GRINDING_HOURS06" localSheetId="2">#REF!</definedName>
    <definedName name="GRINDING_HOURS06" localSheetId="1">#REF!</definedName>
    <definedName name="GRINDING_HOURS06">#REF!</definedName>
    <definedName name="GRINDING_HOURS07" localSheetId="12">#REF!</definedName>
    <definedName name="GRINDING_HOURS07" localSheetId="9">#REF!</definedName>
    <definedName name="GRINDING_HOURS07" localSheetId="8">#REF!</definedName>
    <definedName name="GRINDING_HOURS07" localSheetId="2">#REF!</definedName>
    <definedName name="GRINDING_HOURS07" localSheetId="1">#REF!</definedName>
    <definedName name="GRINDING_HOURS07">#REF!</definedName>
    <definedName name="GRINDING_HOURS08" localSheetId="12">#REF!</definedName>
    <definedName name="GRINDING_HOURS08" localSheetId="9">#REF!</definedName>
    <definedName name="GRINDING_HOURS08" localSheetId="8">#REF!</definedName>
    <definedName name="GRINDING_HOURS08" localSheetId="2">#REF!</definedName>
    <definedName name="GRINDING_HOURS08" localSheetId="1">#REF!</definedName>
    <definedName name="GRINDING_HOURS08">#REF!</definedName>
    <definedName name="GRINDING_HOURS09" localSheetId="12">#REF!</definedName>
    <definedName name="GRINDING_HOURS09" localSheetId="9">#REF!</definedName>
    <definedName name="GRINDING_HOURS09" localSheetId="8">#REF!</definedName>
    <definedName name="GRINDING_HOURS09" localSheetId="2">#REF!</definedName>
    <definedName name="GRINDING_HOURS09" localSheetId="1">#REF!</definedName>
    <definedName name="GRINDING_HOURS09">#REF!</definedName>
    <definedName name="GRINDING_HOURS10" localSheetId="12">#REF!</definedName>
    <definedName name="GRINDING_HOURS10" localSheetId="9">#REF!</definedName>
    <definedName name="GRINDING_HOURS10" localSheetId="8">#REF!</definedName>
    <definedName name="GRINDING_HOURS10" localSheetId="2">#REF!</definedName>
    <definedName name="GRINDING_HOURS10" localSheetId="1">#REF!</definedName>
    <definedName name="GRINDING_HOURS10">#REF!</definedName>
    <definedName name="GRINDING_HOURS11" localSheetId="12">#REF!</definedName>
    <definedName name="GRINDING_HOURS11" localSheetId="9">#REF!</definedName>
    <definedName name="GRINDING_HOURS11" localSheetId="8">#REF!</definedName>
    <definedName name="GRINDING_HOURS11" localSheetId="2">#REF!</definedName>
    <definedName name="GRINDING_HOURS11" localSheetId="1">#REF!</definedName>
    <definedName name="GRINDING_HOURS11">#REF!</definedName>
    <definedName name="GRINDING_HOURS12" localSheetId="12">#REF!</definedName>
    <definedName name="GRINDING_HOURS12" localSheetId="9">#REF!</definedName>
    <definedName name="GRINDING_HOURS12" localSheetId="8">#REF!</definedName>
    <definedName name="GRINDING_HOURS12" localSheetId="2">#REF!</definedName>
    <definedName name="GRINDING_HOURS12" localSheetId="1">#REF!</definedName>
    <definedName name="GRINDING_HOURS12">#REF!</definedName>
    <definedName name="GRINDING_HOURS13" localSheetId="12">#REF!</definedName>
    <definedName name="GRINDING_HOURS13" localSheetId="9">#REF!</definedName>
    <definedName name="GRINDING_HOURS13" localSheetId="8">#REF!</definedName>
    <definedName name="GRINDING_HOURS13" localSheetId="2">#REF!</definedName>
    <definedName name="GRINDING_HOURS13" localSheetId="1">#REF!</definedName>
    <definedName name="GRINDING_HOURS13">#REF!</definedName>
    <definedName name="GRINDING_HOURS14" localSheetId="12">#REF!</definedName>
    <definedName name="GRINDING_HOURS14" localSheetId="9">#REF!</definedName>
    <definedName name="GRINDING_HOURS14" localSheetId="8">#REF!</definedName>
    <definedName name="GRINDING_HOURS14" localSheetId="2">#REF!</definedName>
    <definedName name="GRINDING_HOURS14" localSheetId="1">#REF!</definedName>
    <definedName name="GRINDING_HOURS14">#REF!</definedName>
    <definedName name="GRINDING_HOURS15" localSheetId="12">#REF!</definedName>
    <definedName name="GRINDING_HOURS15" localSheetId="9">#REF!</definedName>
    <definedName name="GRINDING_HOURS15" localSheetId="8">#REF!</definedName>
    <definedName name="GRINDING_HOURS15" localSheetId="2">#REF!</definedName>
    <definedName name="GRINDING_HOURS15" localSheetId="1">#REF!</definedName>
    <definedName name="GRINDING_HOURS15">#REF!</definedName>
    <definedName name="GRINDING_HOURS16" localSheetId="12">#REF!</definedName>
    <definedName name="GRINDING_HOURS16" localSheetId="9">#REF!</definedName>
    <definedName name="GRINDING_HOURS16" localSheetId="8">#REF!</definedName>
    <definedName name="GRINDING_HOURS16" localSheetId="2">#REF!</definedName>
    <definedName name="GRINDING_HOURS16" localSheetId="1">#REF!</definedName>
    <definedName name="GRINDING_HOURS16">#REF!</definedName>
    <definedName name="GRINDING_HOURS17" localSheetId="12">#REF!</definedName>
    <definedName name="GRINDING_HOURS17" localSheetId="9">#REF!</definedName>
    <definedName name="GRINDING_HOURS17" localSheetId="8">#REF!</definedName>
    <definedName name="GRINDING_HOURS17" localSheetId="2">#REF!</definedName>
    <definedName name="GRINDING_HOURS17" localSheetId="1">#REF!</definedName>
    <definedName name="GRINDING_HOURS17">#REF!</definedName>
    <definedName name="GRINDING_HOURS18" localSheetId="14">#REF!</definedName>
    <definedName name="GRINDING_HOURS18" localSheetId="12">#REF!</definedName>
    <definedName name="GRINDING_HOURS18" localSheetId="9">#REF!</definedName>
    <definedName name="GRINDING_HOURS18" localSheetId="8">#REF!</definedName>
    <definedName name="GRINDING_HOURS18" localSheetId="2">#REF!</definedName>
    <definedName name="GRINDING_HOURS18" localSheetId="1">#REF!</definedName>
    <definedName name="GRINDING_HOURS18">#REF!</definedName>
    <definedName name="gross_table" localSheetId="14">#REF!</definedName>
    <definedName name="gross_table" localSheetId="12">#REF!</definedName>
    <definedName name="gross_table" localSheetId="9">#REF!</definedName>
    <definedName name="gross_table" localSheetId="8">#REF!</definedName>
    <definedName name="gross_table" localSheetId="2">#REF!</definedName>
    <definedName name="gross_table" localSheetId="1">#REF!</definedName>
    <definedName name="gross_table">#REF!</definedName>
    <definedName name="groupdesc" localSheetId="14">#REF!</definedName>
    <definedName name="groupdesc" localSheetId="12">#REF!</definedName>
    <definedName name="groupdesc" localSheetId="9">#REF!</definedName>
    <definedName name="groupdesc" localSheetId="8">#REF!</definedName>
    <definedName name="groupdesc" localSheetId="2">#REF!</definedName>
    <definedName name="groupdesc" localSheetId="1">#REF!</definedName>
    <definedName name="groupdesc">#REF!</definedName>
    <definedName name="GroupName" localSheetId="14">#REF!</definedName>
    <definedName name="GroupName" localSheetId="12">#REF!</definedName>
    <definedName name="GroupName" localSheetId="9">#REF!</definedName>
    <definedName name="GroupName" localSheetId="8">#REF!</definedName>
    <definedName name="GroupName" localSheetId="2">#REF!</definedName>
    <definedName name="GroupName" localSheetId="1">#REF!</definedName>
    <definedName name="GroupName">#REF!</definedName>
    <definedName name="gsd" localSheetId="14">#REF!</definedName>
    <definedName name="gsd" localSheetId="12">#REF!</definedName>
    <definedName name="gsd" localSheetId="9">#REF!</definedName>
    <definedName name="gsd" localSheetId="8">#REF!</definedName>
    <definedName name="gsd" localSheetId="2">#REF!</definedName>
    <definedName name="gsd" localSheetId="1">#REF!</definedName>
    <definedName name="gsd">#REF!</definedName>
    <definedName name="gtjf" localSheetId="21" hidden="1">{"one (KEY)",#N/A,FALSE,"P&amp;L"}</definedName>
    <definedName name="gtjf" localSheetId="14" hidden="1">{"one (KEY)",#N/A,FALSE,"P&amp;L"}</definedName>
    <definedName name="gtjf" localSheetId="10" hidden="1">{"one (KEY)",#N/A,FALSE,"P&amp;L"}</definedName>
    <definedName name="gtjf" localSheetId="11" hidden="1">{"one (KEY)",#N/A,FALSE,"P&amp;L"}</definedName>
    <definedName name="gtjf" localSheetId="3" hidden="1">{"one (KEY)",#N/A,FALSE,"P&amp;L"}</definedName>
    <definedName name="gtjf" localSheetId="4" hidden="1">{"one (KEY)",#N/A,FALSE,"P&amp;L"}</definedName>
    <definedName name="gtjf" localSheetId="15" hidden="1">{"one (KEY)",#N/A,FALSE,"P&amp;L"}</definedName>
    <definedName name="gtjf" localSheetId="12" hidden="1">{"one (KEY)",#N/A,FALSE,"P&amp;L"}</definedName>
    <definedName name="gtjf" localSheetId="9" hidden="1">{"one (KEY)",#N/A,FALSE,"P&amp;L"}</definedName>
    <definedName name="gtjf" localSheetId="8" hidden="1">{"one (KEY)",#N/A,FALSE,"P&amp;L"}</definedName>
    <definedName name="gtjf" localSheetId="2" hidden="1">{"one (KEY)",#N/A,FALSE,"P&amp;L"}</definedName>
    <definedName name="gtjf" localSheetId="1" hidden="1">{"one (KEY)",#N/A,FALSE,"P&amp;L"}</definedName>
    <definedName name="gtjf" localSheetId="22" hidden="1">{"one (KEY)",#N/A,FALSE,"P&amp;L"}</definedName>
    <definedName name="gtjf" hidden="1">{"one (KEY)",#N/A,FALSE,"P&amp;L"}</definedName>
    <definedName name="GU01_LA" localSheetId="14">#REF!</definedName>
    <definedName name="GU01_LA" localSheetId="12">#REF!</definedName>
    <definedName name="GU01_LA" localSheetId="9">#REF!</definedName>
    <definedName name="GU01_LA" localSheetId="8">#REF!</definedName>
    <definedName name="GU01_LA" localSheetId="2">#REF!</definedName>
    <definedName name="GU01_LA" localSheetId="1">#REF!</definedName>
    <definedName name="GU01_LA">#REF!</definedName>
    <definedName name="Guad">#N/A</definedName>
    <definedName name="Guad_1">#N/A</definedName>
    <definedName name="Guad_2">#N/A</definedName>
    <definedName name="Guad_3">#N/A</definedName>
    <definedName name="Guad_4">#N/A</definedName>
    <definedName name="Guad1">#N/A</definedName>
    <definedName name="Guad10">#N/A</definedName>
    <definedName name="Guad2" localSheetId="14">#REF!</definedName>
    <definedName name="Guad2" localSheetId="12">#REF!</definedName>
    <definedName name="Guad2" localSheetId="9">#REF!</definedName>
    <definedName name="Guad2" localSheetId="8">#REF!</definedName>
    <definedName name="Guad2" localSheetId="2">#REF!</definedName>
    <definedName name="Guad2" localSheetId="1">#REF!</definedName>
    <definedName name="Guad2">#REF!</definedName>
    <definedName name="Guad3" localSheetId="14">#REF!</definedName>
    <definedName name="Guad3" localSheetId="12">#REF!</definedName>
    <definedName name="Guad3" localSheetId="9">#REF!</definedName>
    <definedName name="Guad3" localSheetId="8">#REF!</definedName>
    <definedName name="Guad3" localSheetId="2">#REF!</definedName>
    <definedName name="Guad3" localSheetId="1">#REF!</definedName>
    <definedName name="Guad3">#REF!</definedName>
    <definedName name="Guad4" localSheetId="14">#REF!</definedName>
    <definedName name="Guad4" localSheetId="12">#REF!</definedName>
    <definedName name="Guad4" localSheetId="9">#REF!</definedName>
    <definedName name="Guad4" localSheetId="8">#REF!</definedName>
    <definedName name="Guad4" localSheetId="2">#REF!</definedName>
    <definedName name="Guad4" localSheetId="1">#REF!</definedName>
    <definedName name="Guad4">#REF!</definedName>
    <definedName name="Guad6" localSheetId="14">#REF!</definedName>
    <definedName name="Guad6" localSheetId="12">#REF!</definedName>
    <definedName name="Guad6" localSheetId="9">#REF!</definedName>
    <definedName name="Guad6" localSheetId="8">#REF!</definedName>
    <definedName name="Guad6" localSheetId="2">#REF!</definedName>
    <definedName name="Guad6" localSheetId="1">#REF!</definedName>
    <definedName name="Guad6">#REF!</definedName>
    <definedName name="Guad7" localSheetId="14">#REF!</definedName>
    <definedName name="Guad7" localSheetId="12">#REF!</definedName>
    <definedName name="Guad7" localSheetId="9">#REF!</definedName>
    <definedName name="Guad7" localSheetId="8">#REF!</definedName>
    <definedName name="Guad7" localSheetId="2">#REF!</definedName>
    <definedName name="Guad7" localSheetId="1">#REF!</definedName>
    <definedName name="Guad7">#REF!</definedName>
    <definedName name="Guad8" localSheetId="14">#REF!</definedName>
    <definedName name="Guad8" localSheetId="12">#REF!</definedName>
    <definedName name="Guad8" localSheetId="9">#REF!</definedName>
    <definedName name="Guad8" localSheetId="8">#REF!</definedName>
    <definedName name="Guad8" localSheetId="2">#REF!</definedName>
    <definedName name="Guad8" localSheetId="1">#REF!</definedName>
    <definedName name="Guad8">#REF!</definedName>
    <definedName name="Guad9" localSheetId="14">#REF!</definedName>
    <definedName name="Guad9" localSheetId="12">#REF!</definedName>
    <definedName name="Guad9" localSheetId="9">#REF!</definedName>
    <definedName name="Guad9" localSheetId="8">#REF!</definedName>
    <definedName name="Guad9" localSheetId="2">#REF!</definedName>
    <definedName name="Guad9" localSheetId="1">#REF!</definedName>
    <definedName name="Guad9">#REF!</definedName>
    <definedName name="Guang_廣州電話" localSheetId="14">#REF!</definedName>
    <definedName name="Guang_廣州電話" localSheetId="12">#REF!</definedName>
    <definedName name="Guang_廣州電話" localSheetId="9">#REF!</definedName>
    <definedName name="Guang_廣州電話" localSheetId="8">#REF!</definedName>
    <definedName name="Guang_廣州電話" localSheetId="2">#REF!</definedName>
    <definedName name="Guang_廣州電話" localSheetId="1">#REF!</definedName>
    <definedName name="Guang_廣州電話">#REF!</definedName>
    <definedName name="Guang_廣州對各部門撥法" localSheetId="14">#REF!</definedName>
    <definedName name="Guang_廣州對各部門撥法" localSheetId="12">#REF!</definedName>
    <definedName name="Guang_廣州對各部門撥法" localSheetId="9">#REF!</definedName>
    <definedName name="Guang_廣州對各部門撥法" localSheetId="8">#REF!</definedName>
    <definedName name="Guang_廣州對各部門撥法" localSheetId="2">#REF!</definedName>
    <definedName name="Guang_廣州對各部門撥法" localSheetId="1">#REF!</definedName>
    <definedName name="Guang_廣州對各部門撥法">#REF!</definedName>
    <definedName name="GutenTag" localSheetId="14">#REF!</definedName>
    <definedName name="GutenTag" localSheetId="12">#REF!</definedName>
    <definedName name="GutenTag" localSheetId="9">#REF!</definedName>
    <definedName name="GutenTag" localSheetId="8">#REF!</definedName>
    <definedName name="GutenTag" localSheetId="2">#REF!</definedName>
    <definedName name="GutenTag" localSheetId="1">#REF!</definedName>
    <definedName name="GutenTag">#REF!</definedName>
    <definedName name="GWT" localSheetId="14">#REF!</definedName>
    <definedName name="GWT" localSheetId="12">#REF!</definedName>
    <definedName name="GWT" localSheetId="9">#REF!</definedName>
    <definedName name="GWT" localSheetId="8">#REF!</definedName>
    <definedName name="GWT" localSheetId="2">#REF!</definedName>
    <definedName name="GWT" localSheetId="1">#REF!</definedName>
    <definedName name="GWT">#REF!</definedName>
    <definedName name="GYGHG" localSheetId="12">#REF!</definedName>
    <definedName name="GYGHG" localSheetId="9">#REF!</definedName>
    <definedName name="GYGHG" localSheetId="8">#REF!</definedName>
    <definedName name="GYGHG" localSheetId="2">#REF!</definedName>
    <definedName name="GYGHG" localSheetId="1">#REF!</definedName>
    <definedName name="GYGHG">#REF!</definedName>
    <definedName name="H" localSheetId="14">#REF!</definedName>
    <definedName name="H" localSheetId="12">#REF!</definedName>
    <definedName name="H" localSheetId="9">#REF!</definedName>
    <definedName name="H" localSheetId="8">#REF!</definedName>
    <definedName name="H" localSheetId="2">#REF!</definedName>
    <definedName name="H" localSheetId="1">#REF!</definedName>
    <definedName name="H">#REF!</definedName>
    <definedName name="H_DoneDate" localSheetId="14">#REF!</definedName>
    <definedName name="H_DoneDate" localSheetId="12">#REF!</definedName>
    <definedName name="H_DoneDate" localSheetId="9">#REF!</definedName>
    <definedName name="H_DoneDate" localSheetId="8">#REF!</definedName>
    <definedName name="H_DoneDate" localSheetId="2">#REF!</definedName>
    <definedName name="H_DoneDate" localSheetId="1">#REF!</definedName>
    <definedName name="H_DoneDate">#REF!</definedName>
    <definedName name="H_S" localSheetId="12">#REF!</definedName>
    <definedName name="H_S" localSheetId="9">#REF!</definedName>
    <definedName name="H_S" localSheetId="8">#REF!</definedName>
    <definedName name="H_S" localSheetId="2">#REF!</definedName>
    <definedName name="H_S" localSheetId="1">#REF!</definedName>
    <definedName name="H_S">#REF!</definedName>
    <definedName name="han_瀚誠" localSheetId="14">#REF!</definedName>
    <definedName name="han_瀚誠" localSheetId="12">#REF!</definedName>
    <definedName name="han_瀚誠" localSheetId="9">#REF!</definedName>
    <definedName name="han_瀚誠" localSheetId="8">#REF!</definedName>
    <definedName name="han_瀚誠" localSheetId="2">#REF!</definedName>
    <definedName name="han_瀚誠" localSheetId="1">#REF!</definedName>
    <definedName name="han_瀚誠">#REF!</definedName>
    <definedName name="hand_force" localSheetId="14">#REF!</definedName>
    <definedName name="hand_force" localSheetId="12">#REF!</definedName>
    <definedName name="hand_force" localSheetId="9">#REF!</definedName>
    <definedName name="hand_force" localSheetId="8">#REF!</definedName>
    <definedName name="hand_force" localSheetId="2">#REF!</definedName>
    <definedName name="hand_force" localSheetId="1">#REF!</definedName>
    <definedName name="hand_force">#REF!</definedName>
    <definedName name="hand_posture" localSheetId="14">#REF!</definedName>
    <definedName name="hand_posture" localSheetId="12">#REF!</definedName>
    <definedName name="hand_posture" localSheetId="9">#REF!</definedName>
    <definedName name="hand_posture" localSheetId="8">#REF!</definedName>
    <definedName name="hand_posture" localSheetId="2">#REF!</definedName>
    <definedName name="hand_posture" localSheetId="1">#REF!</definedName>
    <definedName name="hand_posture">#REF!</definedName>
    <definedName name="HARDWARE" localSheetId="14">#REF!</definedName>
    <definedName name="HARDWARE" localSheetId="12">#REF!</definedName>
    <definedName name="HARDWARE" localSheetId="9">#REF!</definedName>
    <definedName name="HARDWARE" localSheetId="8">#REF!</definedName>
    <definedName name="HARDWARE" localSheetId="2">#REF!</definedName>
    <definedName name="HARDWARE" localSheetId="1">#REF!</definedName>
    <definedName name="HARDWARE">#REF!</definedName>
    <definedName name="hardware_equip_cost" localSheetId="14">#REF!</definedName>
    <definedName name="hardware_equip_cost" localSheetId="12">#REF!</definedName>
    <definedName name="hardware_equip_cost" localSheetId="9">#REF!</definedName>
    <definedName name="hardware_equip_cost" localSheetId="8">#REF!</definedName>
    <definedName name="hardware_equip_cost" localSheetId="2">#REF!</definedName>
    <definedName name="hardware_equip_cost" localSheetId="1">#REF!</definedName>
    <definedName name="hardware_equip_cost">#REF!</definedName>
    <definedName name="hardware_time" localSheetId="14">#REF!</definedName>
    <definedName name="hardware_time" localSheetId="12">#REF!</definedName>
    <definedName name="hardware_time" localSheetId="9">#REF!</definedName>
    <definedName name="hardware_time" localSheetId="8">#REF!</definedName>
    <definedName name="hardware_time" localSheetId="2">#REF!</definedName>
    <definedName name="hardware_time" localSheetId="1">#REF!</definedName>
    <definedName name="hardware_time">#REF!</definedName>
    <definedName name="Harri" localSheetId="14">#REF!</definedName>
    <definedName name="Harri" localSheetId="12">#REF!</definedName>
    <definedName name="Harri" localSheetId="9">#REF!</definedName>
    <definedName name="Harri" localSheetId="8">#REF!</definedName>
    <definedName name="Harri" localSheetId="2">#REF!</definedName>
    <definedName name="Harri" localSheetId="1">#REF!</definedName>
    <definedName name="Harri">#REF!</definedName>
    <definedName name="haut" localSheetId="14">#REF!</definedName>
    <definedName name="haut" localSheetId="12">#REF!</definedName>
    <definedName name="haut" localSheetId="9">#REF!</definedName>
    <definedName name="haut" localSheetId="8">#REF!</definedName>
    <definedName name="haut" localSheetId="2">#REF!</definedName>
    <definedName name="haut" localSheetId="1">#REF!</definedName>
    <definedName name="haut">#REF!</definedName>
    <definedName name="HCArea" localSheetId="14">#REF!</definedName>
    <definedName name="HCArea" localSheetId="12">#REF!</definedName>
    <definedName name="HCArea" localSheetId="9">#REF!</definedName>
    <definedName name="HCArea" localSheetId="8">#REF!</definedName>
    <definedName name="HCArea" localSheetId="2">#REF!</definedName>
    <definedName name="HCArea" localSheetId="1">#REF!</definedName>
    <definedName name="HCArea">#REF!</definedName>
    <definedName name="HCTable" localSheetId="14">#REF!</definedName>
    <definedName name="HCTable" localSheetId="12">#REF!</definedName>
    <definedName name="HCTable" localSheetId="9">#REF!</definedName>
    <definedName name="HCTable" localSheetId="8">#REF!</definedName>
    <definedName name="HCTable" localSheetId="2">#REF!</definedName>
    <definedName name="HCTable" localSheetId="1">#REF!</definedName>
    <definedName name="HCTable">#REF!</definedName>
    <definedName name="HD_A" localSheetId="14">#REF!</definedName>
    <definedName name="HD_A" localSheetId="12">#REF!</definedName>
    <definedName name="HD_A" localSheetId="9">#REF!</definedName>
    <definedName name="HD_A" localSheetId="8">#REF!</definedName>
    <definedName name="HD_A" localSheetId="2">#REF!</definedName>
    <definedName name="HD_A" localSheetId="1">#REF!</definedName>
    <definedName name="HD_A">#REF!</definedName>
    <definedName name="HD_B" localSheetId="14">#REF!</definedName>
    <definedName name="HD_B" localSheetId="12">#REF!</definedName>
    <definedName name="HD_B" localSheetId="9">#REF!</definedName>
    <definedName name="HD_B" localSheetId="8">#REF!</definedName>
    <definedName name="HD_B" localSheetId="2">#REF!</definedName>
    <definedName name="HD_B" localSheetId="1">#REF!</definedName>
    <definedName name="HD_B">#REF!</definedName>
    <definedName name="HDAGHAGHAFDGFAG" localSheetId="21">BlankMacro1</definedName>
    <definedName name="HDAGHAGHAFDGFAG" localSheetId="14">BlankMacro1</definedName>
    <definedName name="HDAGHAGHAFDGFAG" localSheetId="12">BlankMacro1</definedName>
    <definedName name="HDAGHAGHAFDGFAG" localSheetId="9">BlankMacro1</definedName>
    <definedName name="HDAGHAGHAFDGFAG" localSheetId="8">BlankMacro1</definedName>
    <definedName name="HDAGHAGHAFDGFAG" localSheetId="2">BlankMacro1</definedName>
    <definedName name="HDAGHAGHAFDGFAG" localSheetId="1">BlankMacro1</definedName>
    <definedName name="HDAGHAGHAFDGFAG">BlankMacro1</definedName>
    <definedName name="HDD" localSheetId="12">#REF!</definedName>
    <definedName name="HDD" localSheetId="9">#REF!</definedName>
    <definedName name="HDD" localSheetId="8">#REF!</definedName>
    <definedName name="HDD" localSheetId="2">#REF!</definedName>
    <definedName name="HDD" localSheetId="1">#REF!</definedName>
    <definedName name="HDD">#REF!</definedName>
    <definedName name="HDD_Module_Check_List" localSheetId="12">#REF!</definedName>
    <definedName name="HDD_Module_Check_List" localSheetId="9">#REF!</definedName>
    <definedName name="HDD_Module_Check_List" localSheetId="8">#REF!</definedName>
    <definedName name="HDD_Module_Check_List" localSheetId="2">#REF!</definedName>
    <definedName name="HDD_Module_Check_List" localSheetId="1">#REF!</definedName>
    <definedName name="HDD_Module_Check_List">#REF!</definedName>
    <definedName name="HDDMFCST" localSheetId="12">#REF!</definedName>
    <definedName name="HDDMFCST" localSheetId="9">#REF!</definedName>
    <definedName name="HDDMFCST" localSheetId="8">#REF!</definedName>
    <definedName name="HDDMFCST" localSheetId="2">#REF!</definedName>
    <definedName name="HDDMFCST" localSheetId="1">#REF!</definedName>
    <definedName name="HDDMFCST">#REF!</definedName>
    <definedName name="HDDMShift" localSheetId="12">#REF!</definedName>
    <definedName name="HDDMShift" localSheetId="9">#REF!</definedName>
    <definedName name="HDDMShift" localSheetId="8">#REF!</definedName>
    <definedName name="HDDMShift" localSheetId="2">#REF!</definedName>
    <definedName name="HDDMShift" localSheetId="1">#REF!</definedName>
    <definedName name="HDDMShift">#REF!</definedName>
    <definedName name="HDDMSTD" localSheetId="14">#REF!</definedName>
    <definedName name="HDDMSTD" localSheetId="12">#REF!</definedName>
    <definedName name="HDDMSTD" localSheetId="9">#REF!</definedName>
    <definedName name="HDDMSTD" localSheetId="8">#REF!</definedName>
    <definedName name="HDDMSTD" localSheetId="2">#REF!</definedName>
    <definedName name="HDDMSTD" localSheetId="1">#REF!</definedName>
    <definedName name="HDDMSTD">#REF!</definedName>
    <definedName name="headcount" localSheetId="14">#REF!</definedName>
    <definedName name="headcount" localSheetId="12">#REF!</definedName>
    <definedName name="headcount" localSheetId="9">#REF!</definedName>
    <definedName name="headcount" localSheetId="8">#REF!</definedName>
    <definedName name="headcount" localSheetId="2">#REF!</definedName>
    <definedName name="headcount" localSheetId="1">#REF!</definedName>
    <definedName name="headcount">#REF!</definedName>
    <definedName name="Heading" localSheetId="14">#REF!</definedName>
    <definedName name="Heading" localSheetId="12">#REF!</definedName>
    <definedName name="Heading" localSheetId="9">#REF!</definedName>
    <definedName name="Heading" localSheetId="8">#REF!</definedName>
    <definedName name="Heading" localSheetId="2">#REF!</definedName>
    <definedName name="Heading" localSheetId="1">#REF!</definedName>
    <definedName name="Heading">#REF!</definedName>
    <definedName name="headset_list" localSheetId="12">#REF!</definedName>
    <definedName name="headset_list" localSheetId="9">#REF!</definedName>
    <definedName name="headset_list" localSheetId="8">#REF!</definedName>
    <definedName name="headset_list" localSheetId="2">#REF!</definedName>
    <definedName name="headset_list" localSheetId="1">#REF!</definedName>
    <definedName name="headset_list">#REF!</definedName>
    <definedName name="Helios"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lios"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lios"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lios"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lios"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lios"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lios"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lios"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lios"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LP" localSheetId="14">#REF!</definedName>
    <definedName name="HELP" localSheetId="12">#REF!</definedName>
    <definedName name="HELP" localSheetId="9">#REF!</definedName>
    <definedName name="HELP" localSheetId="8">#REF!</definedName>
    <definedName name="HELP" localSheetId="2">#REF!</definedName>
    <definedName name="HELP" localSheetId="1">#REF!</definedName>
    <definedName name="HELP">#REF!</definedName>
    <definedName name="Hero"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ro"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ro"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ro"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ro"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ro"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ro"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ro"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ero"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FAGFAG" localSheetId="21">BlankMacro1</definedName>
    <definedName name="HFAGFAG" localSheetId="14">BlankMacro1</definedName>
    <definedName name="HFAGFAG" localSheetId="12">BlankMacro1</definedName>
    <definedName name="HFAGFAG" localSheetId="9">BlankMacro1</definedName>
    <definedName name="HFAGFAG" localSheetId="8">BlankMacro1</definedName>
    <definedName name="HFAGFAG" localSheetId="2">BlankMacro1</definedName>
    <definedName name="HFAGFAG" localSheetId="1">BlankMacro1</definedName>
    <definedName name="HFAGFAG">BlankMacro1</definedName>
    <definedName name="HGADHFDAHGATRW" localSheetId="21">BlankMacro1</definedName>
    <definedName name="HGADHFDAHGATRW" localSheetId="14">BlankMacro1</definedName>
    <definedName name="HGADHFDAHGATRW" localSheetId="12">BlankMacro1</definedName>
    <definedName name="HGADHFDAHGATRW" localSheetId="9">BlankMacro1</definedName>
    <definedName name="HGADHFDAHGATRW" localSheetId="8">BlankMacro1</definedName>
    <definedName name="HGADHFDAHGATRW" localSheetId="2">BlankMacro1</definedName>
    <definedName name="HGADHFDAHGATRW" localSheetId="1">BlankMacro1</definedName>
    <definedName name="HGADHFDAHGATRW">BlankMacro1</definedName>
    <definedName name="HGAENG" localSheetId="12">#REF!</definedName>
    <definedName name="HGAENG" localSheetId="9">#REF!</definedName>
    <definedName name="HGAENG" localSheetId="8">#REF!</definedName>
    <definedName name="HGAENG" localSheetId="2">#REF!</definedName>
    <definedName name="HGAENG" localSheetId="1">#REF!</definedName>
    <definedName name="HGAENG">#REF!</definedName>
    <definedName name="HGGH" localSheetId="12">#REF!</definedName>
    <definedName name="HGGH" localSheetId="9">#REF!</definedName>
    <definedName name="HGGH" localSheetId="8">#REF!</definedName>
    <definedName name="HGGH" localSheetId="2">#REF!</definedName>
    <definedName name="HGGH" localSheetId="1">#REF!</definedName>
    <definedName name="HGGH">#REF!</definedName>
    <definedName name="HGJGJGH" localSheetId="12">#REF!</definedName>
    <definedName name="HGJGJGH" localSheetId="9">#REF!</definedName>
    <definedName name="HGJGJGH" localSheetId="8">#REF!</definedName>
    <definedName name="HGJGJGH" localSheetId="2">#REF!</definedName>
    <definedName name="HGJGJGH" localSheetId="1">#REF!</definedName>
    <definedName name="HGJGJGH">#REF!</definedName>
    <definedName name="hh" localSheetId="12">#REF!</definedName>
    <definedName name="hh" localSheetId="9">#REF!</definedName>
    <definedName name="hh" localSheetId="8">#REF!</definedName>
    <definedName name="hh" localSheetId="2">#REF!</definedName>
    <definedName name="hh" localSheetId="1">#REF!</definedName>
    <definedName name="hh">#REF!</definedName>
    <definedName name="hhh" localSheetId="10" hidden="1">#REF!</definedName>
    <definedName name="hhh" localSheetId="11" hidden="1">#REF!</definedName>
    <definedName name="hhh" localSheetId="3" hidden="1">#REF!</definedName>
    <definedName name="hhh" localSheetId="4" hidden="1">#REF!</definedName>
    <definedName name="hhh" localSheetId="12" hidden="1">#REF!</definedName>
    <definedName name="hhh" localSheetId="9" hidden="1">#REF!</definedName>
    <definedName name="hhh" localSheetId="8" hidden="1">#REF!</definedName>
    <definedName name="hhh" localSheetId="2" hidden="1">#REF!</definedName>
    <definedName name="hhh" localSheetId="1" hidden="1">#REF!</definedName>
    <definedName name="hhh" hidden="1">#REF!</definedName>
    <definedName name="hhjhh" localSheetId="21" hidden="1">#REF!</definedName>
    <definedName name="hhjhh" localSheetId="14" hidden="1">#REF!</definedName>
    <definedName name="hhjhh" localSheetId="10" hidden="1">#REF!</definedName>
    <definedName name="hhjhh" localSheetId="11" hidden="1">#REF!</definedName>
    <definedName name="hhjhh" localSheetId="3" hidden="1">#REF!</definedName>
    <definedName name="hhjhh" localSheetId="4" hidden="1">#REF!</definedName>
    <definedName name="hhjhh" localSheetId="12" hidden="1">#REF!</definedName>
    <definedName name="hhjhh" localSheetId="9" hidden="1">#REF!</definedName>
    <definedName name="hhjhh" localSheetId="8" hidden="1">#REF!</definedName>
    <definedName name="hhjhh" localSheetId="2" hidden="1">#REF!</definedName>
    <definedName name="hhjhh" localSheetId="1" hidden="1">#REF!</definedName>
    <definedName name="hhjhh" localSheetId="22" hidden="1">#REF!</definedName>
    <definedName name="hhjhh" hidden="1">#REF!</definedName>
    <definedName name="Hi" localSheetId="14">#REF!</definedName>
    <definedName name="Hi" localSheetId="12">#REF!</definedName>
    <definedName name="Hi" localSheetId="9">#REF!</definedName>
    <definedName name="Hi" localSheetId="8">#REF!</definedName>
    <definedName name="Hi" localSheetId="2">#REF!</definedName>
    <definedName name="Hi" localSheetId="1">#REF!</definedName>
    <definedName name="Hi">#REF!</definedName>
    <definedName name="hide" localSheetId="14">#REF!</definedName>
    <definedName name="hide" localSheetId="12">#REF!</definedName>
    <definedName name="hide" localSheetId="9">#REF!</definedName>
    <definedName name="hide" localSheetId="8">#REF!</definedName>
    <definedName name="hide" localSheetId="2">#REF!</definedName>
    <definedName name="hide" localSheetId="1">#REF!</definedName>
    <definedName name="hide">#REF!</definedName>
    <definedName name="hinge" localSheetId="14">#REF!</definedName>
    <definedName name="hinge" localSheetId="12">#REF!</definedName>
    <definedName name="hinge" localSheetId="9">#REF!</definedName>
    <definedName name="hinge" localSheetId="8">#REF!</definedName>
    <definedName name="hinge" localSheetId="2">#REF!</definedName>
    <definedName name="hinge" localSheetId="1">#REF!</definedName>
    <definedName name="hinge">#REF!</definedName>
    <definedName name="hipot_debugTime" localSheetId="14">#REF!</definedName>
    <definedName name="hipot_debugTime" localSheetId="12">#REF!</definedName>
    <definedName name="hipot_debugTime" localSheetId="9">#REF!</definedName>
    <definedName name="hipot_debugTime" localSheetId="8">#REF!</definedName>
    <definedName name="hipot_debugTime" localSheetId="2">#REF!</definedName>
    <definedName name="hipot_debugTime" localSheetId="1">#REF!</definedName>
    <definedName name="hipot_debugTime">#REF!</definedName>
    <definedName name="hipot_reworkTime" localSheetId="14">#REF!</definedName>
    <definedName name="hipot_reworkTime" localSheetId="12">#REF!</definedName>
    <definedName name="hipot_reworkTime" localSheetId="9">#REF!</definedName>
    <definedName name="hipot_reworkTime" localSheetId="8">#REF!</definedName>
    <definedName name="hipot_reworkTime" localSheetId="2">#REF!</definedName>
    <definedName name="hipot_reworkTime" localSheetId="1">#REF!</definedName>
    <definedName name="hipot_reworkTime">#REF!</definedName>
    <definedName name="hipot_reworkYield" localSheetId="14">#REF!</definedName>
    <definedName name="hipot_reworkYield" localSheetId="12">#REF!</definedName>
    <definedName name="hipot_reworkYield" localSheetId="9">#REF!</definedName>
    <definedName name="hipot_reworkYield" localSheetId="8">#REF!</definedName>
    <definedName name="hipot_reworkYield" localSheetId="2">#REF!</definedName>
    <definedName name="hipot_reworkYield" localSheetId="1">#REF!</definedName>
    <definedName name="hipot_reworkYield">#REF!</definedName>
    <definedName name="hipot_testTime" localSheetId="14">#REF!</definedName>
    <definedName name="hipot_testTime" localSheetId="12">#REF!</definedName>
    <definedName name="hipot_testTime" localSheetId="9">#REF!</definedName>
    <definedName name="hipot_testTime" localSheetId="8">#REF!</definedName>
    <definedName name="hipot_testTime" localSheetId="2">#REF!</definedName>
    <definedName name="hipot_testTime" localSheetId="1">#REF!</definedName>
    <definedName name="hipot_testTime">#REF!</definedName>
    <definedName name="hipotYield" localSheetId="14">#REF!</definedName>
    <definedName name="hipotYield" localSheetId="12">#REF!</definedName>
    <definedName name="hipotYield" localSheetId="9">#REF!</definedName>
    <definedName name="hipotYield" localSheetId="8">#REF!</definedName>
    <definedName name="hipotYield" localSheetId="2">#REF!</definedName>
    <definedName name="hipotYield" localSheetId="1">#REF!</definedName>
    <definedName name="hipotYield">#REF!</definedName>
    <definedName name="HistData1" localSheetId="14">#REF!</definedName>
    <definedName name="HistData1" localSheetId="12">#REF!</definedName>
    <definedName name="HistData1" localSheetId="9">#REF!</definedName>
    <definedName name="HistData1" localSheetId="8">#REF!</definedName>
    <definedName name="HistData1" localSheetId="2">#REF!</definedName>
    <definedName name="HistData1" localSheetId="1">#REF!</definedName>
    <definedName name="HistData1">#REF!</definedName>
    <definedName name="HistData2" localSheetId="14">#REF!</definedName>
    <definedName name="HistData2" localSheetId="12">#REF!</definedName>
    <definedName name="HistData2" localSheetId="9">#REF!</definedName>
    <definedName name="HistData2" localSheetId="8">#REF!</definedName>
    <definedName name="HistData2" localSheetId="2">#REF!</definedName>
    <definedName name="HistData2" localSheetId="1">#REF!</definedName>
    <definedName name="HistData2">#REF!</definedName>
    <definedName name="HistData3" localSheetId="14">#REF!</definedName>
    <definedName name="HistData3" localSheetId="12">#REF!</definedName>
    <definedName name="HistData3" localSheetId="9">#REF!</definedName>
    <definedName name="HistData3" localSheetId="8">#REF!</definedName>
    <definedName name="HistData3" localSheetId="2">#REF!</definedName>
    <definedName name="HistData3" localSheetId="1">#REF!</definedName>
    <definedName name="HistData3">#REF!</definedName>
    <definedName name="HistData4" localSheetId="14">#REF!</definedName>
    <definedName name="HistData4" localSheetId="12">#REF!</definedName>
    <definedName name="HistData4" localSheetId="9">#REF!</definedName>
    <definedName name="HistData4" localSheetId="8">#REF!</definedName>
    <definedName name="HistData4" localSheetId="2">#REF!</definedName>
    <definedName name="HistData4" localSheetId="1">#REF!</definedName>
    <definedName name="HistData4">#REF!</definedName>
    <definedName name="HistData5" localSheetId="14">#REF!</definedName>
    <definedName name="HistData5" localSheetId="12">#REF!</definedName>
    <definedName name="HistData5" localSheetId="9">#REF!</definedName>
    <definedName name="HistData5" localSheetId="8">#REF!</definedName>
    <definedName name="HistData5" localSheetId="2">#REF!</definedName>
    <definedName name="HistData5" localSheetId="1">#REF!</definedName>
    <definedName name="HistData5">#REF!</definedName>
    <definedName name="HistData6" localSheetId="14">#REF!</definedName>
    <definedName name="HistData6" localSheetId="12">#REF!</definedName>
    <definedName name="HistData6" localSheetId="9">#REF!</definedName>
    <definedName name="HistData6" localSheetId="8">#REF!</definedName>
    <definedName name="HistData6" localSheetId="2">#REF!</definedName>
    <definedName name="HistData6" localSheetId="1">#REF!</definedName>
    <definedName name="HistData6">#REF!</definedName>
    <definedName name="HJHLJKLJJL" localSheetId="12">#REF!</definedName>
    <definedName name="HJHLJKLJJL" localSheetId="9">#REF!</definedName>
    <definedName name="HJHLJKLJJL" localSheetId="8">#REF!</definedName>
    <definedName name="HJHLJKLJJL" localSheetId="2">#REF!</definedName>
    <definedName name="HJHLJKLJJL" localSheetId="1">#REF!</definedName>
    <definedName name="HJHLJKLJJL">#REF!</definedName>
    <definedName name="hjk" localSheetId="14">#REF!</definedName>
    <definedName name="hjk" localSheetId="12">#REF!</definedName>
    <definedName name="hjk" localSheetId="9">#REF!</definedName>
    <definedName name="hjk" localSheetId="8">#REF!</definedName>
    <definedName name="hjk" localSheetId="2">#REF!</definedName>
    <definedName name="hjk" localSheetId="1">#REF!</definedName>
    <definedName name="hjk">#REF!</definedName>
    <definedName name="HK" localSheetId="14">#REF!</definedName>
    <definedName name="HK" localSheetId="12">#REF!</definedName>
    <definedName name="HK" localSheetId="9">#REF!</definedName>
    <definedName name="HK" localSheetId="8">#REF!</definedName>
    <definedName name="HK" localSheetId="2">#REF!</definedName>
    <definedName name="HK" localSheetId="1">#REF!</definedName>
    <definedName name="HK">#REF!</definedName>
    <definedName name="HK_rate" localSheetId="14">#REF!</definedName>
    <definedName name="HK_rate" localSheetId="12">#REF!</definedName>
    <definedName name="HK_rate" localSheetId="9">#REF!</definedName>
    <definedName name="HK_rate" localSheetId="8">#REF!</definedName>
    <definedName name="HK_rate" localSheetId="2">#REF!</definedName>
    <definedName name="HK_rate" localSheetId="1">#REF!</definedName>
    <definedName name="HK_rate">#REF!</definedName>
    <definedName name="HKD" localSheetId="14">#REF!</definedName>
    <definedName name="HKD" localSheetId="12">#REF!</definedName>
    <definedName name="HKD" localSheetId="9">#REF!</definedName>
    <definedName name="HKD" localSheetId="8">#REF!</definedName>
    <definedName name="HKD" localSheetId="2">#REF!</definedName>
    <definedName name="HKD" localSheetId="1">#REF!</definedName>
    <definedName name="HKD">#REF!</definedName>
    <definedName name="HKDA" localSheetId="14">#REF!</definedName>
    <definedName name="HKDA" localSheetId="12">#REF!</definedName>
    <definedName name="HKDA" localSheetId="9">#REF!</definedName>
    <definedName name="HKDA" localSheetId="8">#REF!</definedName>
    <definedName name="HKDA" localSheetId="2">#REF!</definedName>
    <definedName name="HKDA" localSheetId="1">#REF!</definedName>
    <definedName name="HKDA">#REF!</definedName>
    <definedName name="hkl" localSheetId="21" hidden="1">{#N/A,#N/A,FALSE,"Summary";#N/A,#N/A,FALSE,"Details";#N/A,#N/A,FALSE,"Month-Hd";#N/A,#N/A,FALSE,"YTD-Hd";#N/A,#N/A,FALSE,"Capital"}</definedName>
    <definedName name="hkl" localSheetId="14" hidden="1">{#N/A,#N/A,FALSE,"Summary";#N/A,#N/A,FALSE,"Details";#N/A,#N/A,FALSE,"Month-Hd";#N/A,#N/A,FALSE,"YTD-Hd";#N/A,#N/A,FALSE,"Capital"}</definedName>
    <definedName name="hkl" localSheetId="10" hidden="1">{#N/A,#N/A,FALSE,"Summary";#N/A,#N/A,FALSE,"Details";#N/A,#N/A,FALSE,"Month-Hd";#N/A,#N/A,FALSE,"YTD-Hd";#N/A,#N/A,FALSE,"Capital"}</definedName>
    <definedName name="hkl" localSheetId="11" hidden="1">{#N/A,#N/A,FALSE,"Summary";#N/A,#N/A,FALSE,"Details";#N/A,#N/A,FALSE,"Month-Hd";#N/A,#N/A,FALSE,"YTD-Hd";#N/A,#N/A,FALSE,"Capital"}</definedName>
    <definedName name="hkl" localSheetId="3" hidden="1">{#N/A,#N/A,FALSE,"Summary";#N/A,#N/A,FALSE,"Details";#N/A,#N/A,FALSE,"Month-Hd";#N/A,#N/A,FALSE,"YTD-Hd";#N/A,#N/A,FALSE,"Capital"}</definedName>
    <definedName name="hkl" localSheetId="4" hidden="1">{#N/A,#N/A,FALSE,"Summary";#N/A,#N/A,FALSE,"Details";#N/A,#N/A,FALSE,"Month-Hd";#N/A,#N/A,FALSE,"YTD-Hd";#N/A,#N/A,FALSE,"Capital"}</definedName>
    <definedName name="hkl" localSheetId="15" hidden="1">{#N/A,#N/A,FALSE,"Summary";#N/A,#N/A,FALSE,"Details";#N/A,#N/A,FALSE,"Month-Hd";#N/A,#N/A,FALSE,"YTD-Hd";#N/A,#N/A,FALSE,"Capital"}</definedName>
    <definedName name="hkl" localSheetId="12" hidden="1">{#N/A,#N/A,FALSE,"Summary";#N/A,#N/A,FALSE,"Details";#N/A,#N/A,FALSE,"Month-Hd";#N/A,#N/A,FALSE,"YTD-Hd";#N/A,#N/A,FALSE,"Capital"}</definedName>
    <definedName name="hkl" localSheetId="9" hidden="1">{#N/A,#N/A,FALSE,"Summary";#N/A,#N/A,FALSE,"Details";#N/A,#N/A,FALSE,"Month-Hd";#N/A,#N/A,FALSE,"YTD-Hd";#N/A,#N/A,FALSE,"Capital"}</definedName>
    <definedName name="hkl" localSheetId="8" hidden="1">{#N/A,#N/A,FALSE,"Summary";#N/A,#N/A,FALSE,"Details";#N/A,#N/A,FALSE,"Month-Hd";#N/A,#N/A,FALSE,"YTD-Hd";#N/A,#N/A,FALSE,"Capital"}</definedName>
    <definedName name="hkl" localSheetId="2" hidden="1">{#N/A,#N/A,FALSE,"Summary";#N/A,#N/A,FALSE,"Details";#N/A,#N/A,FALSE,"Month-Hd";#N/A,#N/A,FALSE,"YTD-Hd";#N/A,#N/A,FALSE,"Capital"}</definedName>
    <definedName name="hkl" localSheetId="1" hidden="1">{#N/A,#N/A,FALSE,"Summary";#N/A,#N/A,FALSE,"Details";#N/A,#N/A,FALSE,"Month-Hd";#N/A,#N/A,FALSE,"YTD-Hd";#N/A,#N/A,FALSE,"Capital"}</definedName>
    <definedName name="hkl" localSheetId="22" hidden="1">{#N/A,#N/A,FALSE,"Summary";#N/A,#N/A,FALSE,"Details";#N/A,#N/A,FALSE,"Month-Hd";#N/A,#N/A,FALSE,"YTD-Hd";#N/A,#N/A,FALSE,"Capital"}</definedName>
    <definedName name="hkl" hidden="1">{#N/A,#N/A,FALSE,"Summary";#N/A,#N/A,FALSE,"Details";#N/A,#N/A,FALSE,"Month-Hd";#N/A,#N/A,FALSE,"YTD-Hd";#N/A,#N/A,FALSE,"Capital"}</definedName>
    <definedName name="HKRATE" localSheetId="14">#REF!</definedName>
    <definedName name="HKRATE" localSheetId="12">#REF!</definedName>
    <definedName name="HKRATE" localSheetId="9">#REF!</definedName>
    <definedName name="HKRATE" localSheetId="8">#REF!</definedName>
    <definedName name="HKRATE" localSheetId="2">#REF!</definedName>
    <definedName name="HKRATE" localSheetId="1">#REF!</definedName>
    <definedName name="HKRATE">#REF!</definedName>
    <definedName name="HM" localSheetId="14">#REF!</definedName>
    <definedName name="HM" localSheetId="12">#REF!</definedName>
    <definedName name="HM" localSheetId="9">#REF!</definedName>
    <definedName name="HM" localSheetId="8">#REF!</definedName>
    <definedName name="HM" localSheetId="2">#REF!</definedName>
    <definedName name="HM" localSheetId="1">#REF!</definedName>
    <definedName name="HM">#REF!</definedName>
    <definedName name="HMCT" localSheetId="14">#REF!</definedName>
    <definedName name="HMCT" localSheetId="12">#REF!</definedName>
    <definedName name="HMCT" localSheetId="9">#REF!</definedName>
    <definedName name="HMCT" localSheetId="8">#REF!</definedName>
    <definedName name="HMCT" localSheetId="2">#REF!</definedName>
    <definedName name="HMCT" localSheetId="1">#REF!</definedName>
    <definedName name="HMCT">#REF!</definedName>
    <definedName name="hoioi" localSheetId="21">{#N/A,#N/A,FALSE,"Sheet1"}</definedName>
    <definedName name="hoioi" localSheetId="14">{#N/A,#N/A,FALSE,"Sheet1"}</definedName>
    <definedName name="hoioi" localSheetId="12">{#N/A,#N/A,FALSE,"Sheet1"}</definedName>
    <definedName name="hoioi" localSheetId="9">{#N/A,#N/A,FALSE,"Sheet1"}</definedName>
    <definedName name="hoioi" localSheetId="8">{#N/A,#N/A,FALSE,"Sheet1"}</definedName>
    <definedName name="hoioi" localSheetId="2">{#N/A,#N/A,FALSE,"Sheet1"}</definedName>
    <definedName name="hoioi" localSheetId="1">{#N/A,#N/A,FALSE,"Sheet1"}</definedName>
    <definedName name="hoioi">{#N/A,#N/A,FALSE,"Sheet1"}</definedName>
    <definedName name="hoioi_1" localSheetId="21">{#N/A,#N/A,FALSE,"Sheet1"}</definedName>
    <definedName name="hoioi_1" localSheetId="14">{#N/A,#N/A,FALSE,"Sheet1"}</definedName>
    <definedName name="hoioi_1" localSheetId="12">{#N/A,#N/A,FALSE,"Sheet1"}</definedName>
    <definedName name="hoioi_1" localSheetId="9">{#N/A,#N/A,FALSE,"Sheet1"}</definedName>
    <definedName name="hoioi_1" localSheetId="8">{#N/A,#N/A,FALSE,"Sheet1"}</definedName>
    <definedName name="hoioi_1" localSheetId="2">{#N/A,#N/A,FALSE,"Sheet1"}</definedName>
    <definedName name="hoioi_1" localSheetId="1">{#N/A,#N/A,FALSE,"Sheet1"}</definedName>
    <definedName name="hoioi_1">{#N/A,#N/A,FALSE,"Sheet1"}</definedName>
    <definedName name="HolidayOvertime" localSheetId="14">#REF!</definedName>
    <definedName name="HolidayOvertime" localSheetId="12">#REF!</definedName>
    <definedName name="HolidayOvertime" localSheetId="9">#REF!</definedName>
    <definedName name="HolidayOvertime" localSheetId="8">#REF!</definedName>
    <definedName name="HolidayOvertime" localSheetId="2">#REF!</definedName>
    <definedName name="HolidayOvertime" localSheetId="1">#REF!</definedName>
    <definedName name="HolidayOvertime">#REF!</definedName>
    <definedName name="HolidayPlan" localSheetId="14">#REF!</definedName>
    <definedName name="HolidayPlan" localSheetId="12">#REF!</definedName>
    <definedName name="HolidayPlan" localSheetId="9">#REF!</definedName>
    <definedName name="HolidayPlan" localSheetId="8">#REF!</definedName>
    <definedName name="HolidayPlan" localSheetId="2">#REF!</definedName>
    <definedName name="HolidayPlan" localSheetId="1">#REF!</definedName>
    <definedName name="HolidayPlan">#REF!</definedName>
    <definedName name="Holidays" localSheetId="14">#REF!</definedName>
    <definedName name="Holidays" localSheetId="12">#REF!</definedName>
    <definedName name="Holidays" localSheetId="9">#REF!</definedName>
    <definedName name="Holidays" localSheetId="8">#REF!</definedName>
    <definedName name="Holidays" localSheetId="2">#REF!</definedName>
    <definedName name="Holidays" localSheetId="1">#REF!</definedName>
    <definedName name="Holidays">#REF!</definedName>
    <definedName name="holstein" localSheetId="14">#REF!</definedName>
    <definedName name="holstein" localSheetId="12">#REF!</definedName>
    <definedName name="holstein" localSheetId="9">#REF!</definedName>
    <definedName name="holstein" localSheetId="8">#REF!</definedName>
    <definedName name="holstein" localSheetId="2">#REF!</definedName>
    <definedName name="holstein" localSheetId="1">#REF!</definedName>
    <definedName name="holstein">#REF!</definedName>
    <definedName name="Home_page" localSheetId="14">#REF!</definedName>
    <definedName name="Home_page" localSheetId="12">#REF!</definedName>
    <definedName name="Home_page" localSheetId="9">#REF!</definedName>
    <definedName name="Home_page" localSheetId="8">#REF!</definedName>
    <definedName name="Home_page" localSheetId="2">#REF!</definedName>
    <definedName name="Home_page" localSheetId="1">#REF!</definedName>
    <definedName name="Home_page">#REF!</definedName>
    <definedName name="horizon" localSheetId="12">#REF!</definedName>
    <definedName name="horizon" localSheetId="9">#REF!</definedName>
    <definedName name="horizon" localSheetId="8">#REF!</definedName>
    <definedName name="horizon" localSheetId="2">#REF!</definedName>
    <definedName name="horizon" localSheetId="1">#REF!</definedName>
    <definedName name="horizon">#REF!</definedName>
    <definedName name="hou_hub_cost" localSheetId="14">#REF!</definedName>
    <definedName name="hou_hub_cost" localSheetId="12">#REF!</definedName>
    <definedName name="hou_hub_cost" localSheetId="9">#REF!</definedName>
    <definedName name="hou_hub_cost" localSheetId="8">#REF!</definedName>
    <definedName name="hou_hub_cost" localSheetId="2">#REF!</definedName>
    <definedName name="hou_hub_cost" localSheetId="1">#REF!</definedName>
    <definedName name="hou_hub_cost">#REF!</definedName>
    <definedName name="Hourly_Labor_Rates" localSheetId="14">#REF!</definedName>
    <definedName name="Hourly_Labor_Rates" localSheetId="12">#REF!</definedName>
    <definedName name="Hourly_Labor_Rates" localSheetId="9">#REF!</definedName>
    <definedName name="Hourly_Labor_Rates" localSheetId="8">#REF!</definedName>
    <definedName name="Hourly_Labor_Rates" localSheetId="2">#REF!</definedName>
    <definedName name="Hourly_Labor_Rates" localSheetId="1">#REF!</definedName>
    <definedName name="Hourly_Labor_Rates">#REF!</definedName>
    <definedName name="Hourly_Operators_per_Zone_supervisor" localSheetId="14">#REF!</definedName>
    <definedName name="Hourly_Operators_per_Zone_supervisor" localSheetId="12">#REF!</definedName>
    <definedName name="Hourly_Operators_per_Zone_supervisor" localSheetId="9">#REF!</definedName>
    <definedName name="Hourly_Operators_per_Zone_supervisor" localSheetId="8">#REF!</definedName>
    <definedName name="Hourly_Operators_per_Zone_supervisor" localSheetId="2">#REF!</definedName>
    <definedName name="Hourly_Operators_per_Zone_supervisor" localSheetId="1">#REF!</definedName>
    <definedName name="Hourly_Operators_per_Zone_supervisor">#REF!</definedName>
    <definedName name="HourlyRate" localSheetId="12">#REF!</definedName>
    <definedName name="HourlyRate" localSheetId="9">#REF!</definedName>
    <definedName name="HourlyRate" localSheetId="8">#REF!</definedName>
    <definedName name="HourlyRate" localSheetId="2">#REF!</definedName>
    <definedName name="HourlyRate" localSheetId="1">#REF!</definedName>
    <definedName name="HourlyRate">#REF!</definedName>
    <definedName name="Hours_of_production_per_shift" localSheetId="14">#REF!</definedName>
    <definedName name="Hours_of_production_per_shift" localSheetId="12">#REF!</definedName>
    <definedName name="Hours_of_production_per_shift" localSheetId="9">#REF!</definedName>
    <definedName name="Hours_of_production_per_shift" localSheetId="8">#REF!</definedName>
    <definedName name="Hours_of_production_per_shift" localSheetId="2">#REF!</definedName>
    <definedName name="Hours_of_production_per_shift" localSheetId="1">#REF!</definedName>
    <definedName name="Hours_of_production_per_shift">#REF!</definedName>
    <definedName name="Hous">#N/A</definedName>
    <definedName name="Hous_1">#N/A</definedName>
    <definedName name="Hous_2">#N/A</definedName>
    <definedName name="Hous_3">#N/A</definedName>
    <definedName name="Hous_4">#N/A</definedName>
    <definedName name="Hous1">#N/A</definedName>
    <definedName name="Hous10">#N/A</definedName>
    <definedName name="Hous2">#N/A</definedName>
    <definedName name="Hous3">#N/A</definedName>
    <definedName name="Hous4">#N/A</definedName>
    <definedName name="Hous5">#N/A</definedName>
    <definedName name="Hous6">#N/A</definedName>
    <definedName name="Hous7">#N/A</definedName>
    <definedName name="Hous8">#N/A</definedName>
    <definedName name="Hous9">#N/A</definedName>
    <definedName name="Howard_Baseline" localSheetId="14">#REF!</definedName>
    <definedName name="Howard_Baseline" localSheetId="12">#REF!</definedName>
    <definedName name="Howard_Baseline" localSheetId="9">#REF!</definedName>
    <definedName name="Howard_Baseline" localSheetId="8">#REF!</definedName>
    <definedName name="Howard_Baseline" localSheetId="2">#REF!</definedName>
    <definedName name="Howard_Baseline" localSheetId="1">#REF!</definedName>
    <definedName name="Howard_Baseline">#REF!</definedName>
    <definedName name="Howard_Cost_Reduction" localSheetId="14">#REF!</definedName>
    <definedName name="Howard_Cost_Reduction" localSheetId="12">#REF!</definedName>
    <definedName name="Howard_Cost_Reduction" localSheetId="9">#REF!</definedName>
    <definedName name="Howard_Cost_Reduction" localSheetId="8">#REF!</definedName>
    <definedName name="Howard_Cost_Reduction" localSheetId="2">#REF!</definedName>
    <definedName name="Howard_Cost_Reduction" localSheetId="1">#REF!</definedName>
    <definedName name="Howard_Cost_Reduction">#REF!</definedName>
    <definedName name="Howard_Ext_Cost" localSheetId="14">#REF!</definedName>
    <definedName name="Howard_Ext_Cost" localSheetId="12">#REF!</definedName>
    <definedName name="Howard_Ext_Cost" localSheetId="9">#REF!</definedName>
    <definedName name="Howard_Ext_Cost" localSheetId="8">#REF!</definedName>
    <definedName name="Howard_Ext_Cost" localSheetId="2">#REF!</definedName>
    <definedName name="Howard_Ext_Cost" localSheetId="1">#REF!</definedName>
    <definedName name="Howard_Ext_Cost">#REF!</definedName>
    <definedName name="Howard_Reduction_Percentage" localSheetId="14">#REF!</definedName>
    <definedName name="Howard_Reduction_Percentage" localSheetId="12">#REF!</definedName>
    <definedName name="Howard_Reduction_Percentage" localSheetId="9">#REF!</definedName>
    <definedName name="Howard_Reduction_Percentage" localSheetId="8">#REF!</definedName>
    <definedName name="Howard_Reduction_Percentage" localSheetId="2">#REF!</definedName>
    <definedName name="Howard_Reduction_Percentage" localSheetId="1">#REF!</definedName>
    <definedName name="Howard_Reduction_Percentage">#REF!</definedName>
    <definedName name="HP" localSheetId="12">#REF!</definedName>
    <definedName name="HP" localSheetId="9">#REF!</definedName>
    <definedName name="HP" localSheetId="8">#REF!</definedName>
    <definedName name="HP" localSheetId="2">#REF!</definedName>
    <definedName name="HP" localSheetId="1">#REF!</definedName>
    <definedName name="HP">#REF!</definedName>
    <definedName name="HP66311B" localSheetId="14">#REF!</definedName>
    <definedName name="HP66311B" localSheetId="12">#REF!</definedName>
    <definedName name="HP66311B" localSheetId="9">#REF!</definedName>
    <definedName name="HP66311B" localSheetId="8">#REF!</definedName>
    <definedName name="HP66311B" localSheetId="2">#REF!</definedName>
    <definedName name="HP66311B" localSheetId="1">#REF!</definedName>
    <definedName name="HP66311B">#REF!</definedName>
    <definedName name="HP8960A" localSheetId="14">#REF!</definedName>
    <definedName name="HP8960A" localSheetId="12">#REF!</definedName>
    <definedName name="HP8960A" localSheetId="9">#REF!</definedName>
    <definedName name="HP8960A" localSheetId="8">#REF!</definedName>
    <definedName name="HP8960A" localSheetId="2">#REF!</definedName>
    <definedName name="HP8960A" localSheetId="1">#REF!</definedName>
    <definedName name="HP8960A">#REF!</definedName>
    <definedName name="HP8960B" localSheetId="14">#REF!</definedName>
    <definedName name="HP8960B" localSheetId="12">#REF!</definedName>
    <definedName name="HP8960B" localSheetId="9">#REF!</definedName>
    <definedName name="HP8960B" localSheetId="8">#REF!</definedName>
    <definedName name="HP8960B" localSheetId="2">#REF!</definedName>
    <definedName name="HP8960B" localSheetId="1">#REF!</definedName>
    <definedName name="HP8960B">#REF!</definedName>
    <definedName name="HP8960C" localSheetId="14">#REF!</definedName>
    <definedName name="HP8960C" localSheetId="12">#REF!</definedName>
    <definedName name="HP8960C" localSheetId="9">#REF!</definedName>
    <definedName name="HP8960C" localSheetId="8">#REF!</definedName>
    <definedName name="HP8960C" localSheetId="2">#REF!</definedName>
    <definedName name="HP8960C" localSheetId="1">#REF!</definedName>
    <definedName name="HP8960C">#REF!</definedName>
    <definedName name="HPDDS" localSheetId="14">#REF!</definedName>
    <definedName name="HPDDS" localSheetId="12">#REF!</definedName>
    <definedName name="HPDDS" localSheetId="9">#REF!</definedName>
    <definedName name="HPDDS" localSheetId="8">#REF!</definedName>
    <definedName name="HPDDS" localSheetId="2">#REF!</definedName>
    <definedName name="HPDDS" localSheetId="1">#REF!</definedName>
    <definedName name="HPDDS">#REF!</definedName>
    <definedName name="HPMZ" localSheetId="12">#REF!</definedName>
    <definedName name="HPMZ" localSheetId="9">#REF!</definedName>
    <definedName name="HPMZ" localSheetId="8">#REF!</definedName>
    <definedName name="HPMZ" localSheetId="2">#REF!</definedName>
    <definedName name="HPMZ" localSheetId="1">#REF!</definedName>
    <definedName name="HPMZ">#REF!</definedName>
    <definedName name="HPServer" localSheetId="14">#REF!</definedName>
    <definedName name="HPServer" localSheetId="12">#REF!</definedName>
    <definedName name="HPServer" localSheetId="9">#REF!</definedName>
    <definedName name="HPServer" localSheetId="8">#REF!</definedName>
    <definedName name="HPServer" localSheetId="2">#REF!</definedName>
    <definedName name="HPServer" localSheetId="1">#REF!</definedName>
    <definedName name="HPServer">#REF!</definedName>
    <definedName name="HPU" localSheetId="14">#REF!</definedName>
    <definedName name="HPU" localSheetId="12">#REF!</definedName>
    <definedName name="HPU" localSheetId="9">#REF!</definedName>
    <definedName name="HPU" localSheetId="8">#REF!</definedName>
    <definedName name="HPU" localSheetId="2">#REF!</definedName>
    <definedName name="HPU" localSheetId="1">#REF!</definedName>
    <definedName name="HPU">#REF!</definedName>
    <definedName name="HQ_總公司" localSheetId="14">#REF!</definedName>
    <definedName name="HQ_總公司" localSheetId="12">#REF!</definedName>
    <definedName name="HQ_總公司" localSheetId="9">#REF!</definedName>
    <definedName name="HQ_總公司" localSheetId="8">#REF!</definedName>
    <definedName name="HQ_總公司" localSheetId="2">#REF!</definedName>
    <definedName name="HQ_總公司" localSheetId="1">#REF!</definedName>
    <definedName name="HQ_總公司">#REF!</definedName>
    <definedName name="HRD_MSSales_Query" localSheetId="14">#REF!</definedName>
    <definedName name="HRD_MSSales_Query" localSheetId="12">#REF!</definedName>
    <definedName name="HRD_MSSales_Query" localSheetId="9">#REF!</definedName>
    <definedName name="HRD_MSSales_Query" localSheetId="8">#REF!</definedName>
    <definedName name="HRD_MSSales_Query" localSheetId="2">#REF!</definedName>
    <definedName name="HRD_MSSales_Query" localSheetId="1">#REF!</definedName>
    <definedName name="HRD_MSSales_Query">#REF!</definedName>
    <definedName name="HRLYRATE" localSheetId="14">#REF!</definedName>
    <definedName name="HRLYRATE" localSheetId="12">#REF!</definedName>
    <definedName name="HRLYRATE" localSheetId="9">#REF!</definedName>
    <definedName name="HRLYRATE" localSheetId="8">#REF!</definedName>
    <definedName name="HRLYRATE" localSheetId="2">#REF!</definedName>
    <definedName name="HRLYRATE" localSheetId="1">#REF!</definedName>
    <definedName name="HRLYRATE">#REF!</definedName>
    <definedName name="HS_SATA_ME" localSheetId="14">#REF!</definedName>
    <definedName name="HS_SATA_ME" localSheetId="12">#REF!</definedName>
    <definedName name="HS_SATA_ME" localSheetId="9">#REF!</definedName>
    <definedName name="HS_SATA_ME" localSheetId="8">#REF!</definedName>
    <definedName name="HS_SATA_ME" localSheetId="2">#REF!</definedName>
    <definedName name="HS_SATA_ME" localSheetId="1">#REF!</definedName>
    <definedName name="HS_SATA_ME">#REF!</definedName>
    <definedName name="HS_SATA_ME_cost" localSheetId="14">#REF!</definedName>
    <definedName name="HS_SATA_ME_cost" localSheetId="12">#REF!</definedName>
    <definedName name="HS_SATA_ME_cost" localSheetId="9">#REF!</definedName>
    <definedName name="HS_SATA_ME_cost" localSheetId="8">#REF!</definedName>
    <definedName name="HS_SATA_ME_cost" localSheetId="2">#REF!</definedName>
    <definedName name="HS_SATA_ME_cost" localSheetId="1">#REF!</definedName>
    <definedName name="HS_SATA_ME_cost">#REF!</definedName>
    <definedName name="HS_SCSI_BP" localSheetId="14">#REF!</definedName>
    <definedName name="HS_SCSI_BP" localSheetId="12">#REF!</definedName>
    <definedName name="HS_SCSI_BP" localSheetId="9">#REF!</definedName>
    <definedName name="HS_SCSI_BP" localSheetId="8">#REF!</definedName>
    <definedName name="HS_SCSI_BP" localSheetId="2">#REF!</definedName>
    <definedName name="HS_SCSI_BP" localSheetId="1">#REF!</definedName>
    <definedName name="HS_SCSI_BP">#REF!</definedName>
    <definedName name="HS_SCSI_BP_cost" localSheetId="14">#REF!</definedName>
    <definedName name="HS_SCSI_BP_cost" localSheetId="12">#REF!</definedName>
    <definedName name="HS_SCSI_BP_cost" localSheetId="9">#REF!</definedName>
    <definedName name="HS_SCSI_BP_cost" localSheetId="8">#REF!</definedName>
    <definedName name="HS_SCSI_BP_cost" localSheetId="2">#REF!</definedName>
    <definedName name="HS_SCSI_BP_cost" localSheetId="1">#REF!</definedName>
    <definedName name="HS_SCSI_BP_cost">#REF!</definedName>
    <definedName name="HS_SCSI_ME" localSheetId="14">#REF!</definedName>
    <definedName name="HS_SCSI_ME" localSheetId="12">#REF!</definedName>
    <definedName name="HS_SCSI_ME" localSheetId="9">#REF!</definedName>
    <definedName name="HS_SCSI_ME" localSheetId="8">#REF!</definedName>
    <definedName name="HS_SCSI_ME" localSheetId="2">#REF!</definedName>
    <definedName name="HS_SCSI_ME" localSheetId="1">#REF!</definedName>
    <definedName name="HS_SCSI_ME">#REF!</definedName>
    <definedName name="HS_SCSI_ME_cost" localSheetId="14">#REF!</definedName>
    <definedName name="HS_SCSI_ME_cost" localSheetId="12">#REF!</definedName>
    <definedName name="HS_SCSI_ME_cost" localSheetId="9">#REF!</definedName>
    <definedName name="HS_SCSI_ME_cost" localSheetId="8">#REF!</definedName>
    <definedName name="HS_SCSI_ME_cost" localSheetId="2">#REF!</definedName>
    <definedName name="HS_SCSI_ME_cost" localSheetId="1">#REF!</definedName>
    <definedName name="HS_SCSI_ME_cost">#REF!</definedName>
    <definedName name="htht" localSheetId="21" hidden="1">{"one (KEY)",#N/A,FALSE,"P&amp;L"}</definedName>
    <definedName name="htht" localSheetId="14" hidden="1">{"one (KEY)",#N/A,FALSE,"P&amp;L"}</definedName>
    <definedName name="htht" localSheetId="10" hidden="1">{"one (KEY)",#N/A,FALSE,"P&amp;L"}</definedName>
    <definedName name="htht" localSheetId="11" hidden="1">{"one (KEY)",#N/A,FALSE,"P&amp;L"}</definedName>
    <definedName name="htht" localSheetId="3" hidden="1">{"one (KEY)",#N/A,FALSE,"P&amp;L"}</definedName>
    <definedName name="htht" localSheetId="4" hidden="1">{"one (KEY)",#N/A,FALSE,"P&amp;L"}</definedName>
    <definedName name="htht" localSheetId="15" hidden="1">{"one (KEY)",#N/A,FALSE,"P&amp;L"}</definedName>
    <definedName name="htht" localSheetId="12" hidden="1">{"one (KEY)",#N/A,FALSE,"P&amp;L"}</definedName>
    <definedName name="htht" localSheetId="9" hidden="1">{"one (KEY)",#N/A,FALSE,"P&amp;L"}</definedName>
    <definedName name="htht" localSheetId="8" hidden="1">{"one (KEY)",#N/A,FALSE,"P&amp;L"}</definedName>
    <definedName name="htht" localSheetId="2" hidden="1">{"one (KEY)",#N/A,FALSE,"P&amp;L"}</definedName>
    <definedName name="htht" localSheetId="1" hidden="1">{"one (KEY)",#N/A,FALSE,"P&amp;L"}</definedName>
    <definedName name="htht" localSheetId="22" hidden="1">{"one (KEY)",#N/A,FALSE,"P&amp;L"}</definedName>
    <definedName name="htht" hidden="1">{"one (KEY)",#N/A,FALSE,"P&amp;L"}</definedName>
    <definedName name="HTML" localSheetId="14">#REF!</definedName>
    <definedName name="HTML" localSheetId="12">#REF!</definedName>
    <definedName name="HTML" localSheetId="9">#REF!</definedName>
    <definedName name="HTML" localSheetId="8">#REF!</definedName>
    <definedName name="HTML" localSheetId="2">#REF!</definedName>
    <definedName name="HTML" localSheetId="1">#REF!</definedName>
    <definedName name="HTML">#REF!</definedName>
    <definedName name="HTML_CodePage" localSheetId="10" hidden="1">950</definedName>
    <definedName name="HTML_CodePage" localSheetId="11" hidden="1">950</definedName>
    <definedName name="HTML_CodePage" localSheetId="3" hidden="1">950</definedName>
    <definedName name="HTML_CodePage" localSheetId="4" hidden="1">950</definedName>
    <definedName name="HTML_CodePage" hidden="1">1252</definedName>
    <definedName name="HTML_Control" localSheetId="21" hidden="1">{"'Broadway ML#4'!$J$7:$N$490"}</definedName>
    <definedName name="HTML_Control" localSheetId="14" hidden="1">{"'Broadway ML#4'!$J$7:$N$490"}</definedName>
    <definedName name="HTML_Control" localSheetId="10" hidden="1">{"'A7V8X-LA(2.20)'!$AX$28:$AX$29","'A7V8X-LA(2.20)'!$AX$28:$AX$29"}</definedName>
    <definedName name="HTML_Control" localSheetId="11" hidden="1">{"'A7V8X-LA(2.20)'!$AX$28:$AX$29","'A7V8X-LA(2.20)'!$AX$28:$AX$29"}</definedName>
    <definedName name="HTML_Control" localSheetId="3" hidden="1">{"'A7V8X-LA(2.20)'!$AX$28:$AX$29","'A7V8X-LA(2.20)'!$AX$28:$AX$29"}</definedName>
    <definedName name="HTML_Control" localSheetId="4" hidden="1">{"'A7V8X-LA(2.20)'!$AX$28:$AX$29","'A7V8X-LA(2.20)'!$AX$28:$AX$29"}</definedName>
    <definedName name="HTML_Control" localSheetId="15" hidden="1">{"'Broadway ML#4'!$J$7:$N$490"}</definedName>
    <definedName name="HTML_Control" localSheetId="12" hidden="1">{"'Broadway ML#4'!$J$7:$N$490"}</definedName>
    <definedName name="HTML_Control" localSheetId="9" hidden="1">{"'Broadway ML#4'!$J$7:$N$490"}</definedName>
    <definedName name="HTML_Control" localSheetId="8" hidden="1">{"'Broadway ML#4'!$J$7:$N$490"}</definedName>
    <definedName name="HTML_Control" localSheetId="2" hidden="1">{"'Broadway ML#4'!$J$7:$N$490"}</definedName>
    <definedName name="HTML_Control" localSheetId="1" hidden="1">{"'Broadway ML#4'!$J$7:$N$490"}</definedName>
    <definedName name="HTML_Control" localSheetId="22" hidden="1">{"'Broadway ML#4'!$J$7:$N$490"}</definedName>
    <definedName name="HTML_Control" hidden="1">{"'Broadway ML#4'!$J$7:$N$490"}</definedName>
    <definedName name="HTML_CONTROL1" localSheetId="21" hidden="1">{"'A7V8X-LA(2.20)'!$AX$28:$AX$29","'A7V8X-LA(2.20)'!$AX$28:$AX$29"}</definedName>
    <definedName name="HTML_CONTROL1" localSheetId="14" hidden="1">{"'A7V8X-LA(2.20)'!$AX$28:$AX$29","'A7V8X-LA(2.20)'!$AX$28:$AX$29"}</definedName>
    <definedName name="HTML_CONTROL1" localSheetId="10" hidden="1">{"'A7V8X-LA(2.20)'!$AX$28:$AX$29","'A7V8X-LA(2.20)'!$AX$28:$AX$29"}</definedName>
    <definedName name="HTML_CONTROL1" localSheetId="11" hidden="1">{"'A7V8X-LA(2.20)'!$AX$28:$AX$29","'A7V8X-LA(2.20)'!$AX$28:$AX$29"}</definedName>
    <definedName name="HTML_CONTROL1" localSheetId="3" hidden="1">{"'A7V8X-LA(2.20)'!$AX$28:$AX$29","'A7V8X-LA(2.20)'!$AX$28:$AX$29"}</definedName>
    <definedName name="HTML_CONTROL1" localSheetId="4" hidden="1">{"'A7V8X-LA(2.20)'!$AX$28:$AX$29","'A7V8X-LA(2.20)'!$AX$28:$AX$29"}</definedName>
    <definedName name="HTML_CONTROL1" localSheetId="15" hidden="1">{"'A7V8X-LA(2.20)'!$AX$28:$AX$29","'A7V8X-LA(2.20)'!$AX$28:$AX$29"}</definedName>
    <definedName name="HTML_CONTROL1" localSheetId="12" hidden="1">{"'A7V8X-LA(2.20)'!$AX$28:$AX$29","'A7V8X-LA(2.20)'!$AX$28:$AX$29"}</definedName>
    <definedName name="HTML_CONTROL1" localSheetId="9" hidden="1">{"'A7V8X-LA(2.20)'!$AX$28:$AX$29","'A7V8X-LA(2.20)'!$AX$28:$AX$29"}</definedName>
    <definedName name="HTML_CONTROL1" localSheetId="8" hidden="1">{"'A7V8X-LA(2.20)'!$AX$28:$AX$29","'A7V8X-LA(2.20)'!$AX$28:$AX$29"}</definedName>
    <definedName name="HTML_CONTROL1" localSheetId="2" hidden="1">{"'A7V8X-LA(2.20)'!$AX$28:$AX$29","'A7V8X-LA(2.20)'!$AX$28:$AX$29"}</definedName>
    <definedName name="HTML_CONTROL1" localSheetId="1" hidden="1">{"'A7V8X-LA(2.20)'!$AX$28:$AX$29","'A7V8X-LA(2.20)'!$AX$28:$AX$29"}</definedName>
    <definedName name="HTML_CONTROL1" localSheetId="22" hidden="1">{"'A7V8X-LA(2.20)'!$AX$28:$AX$29","'A7V8X-LA(2.20)'!$AX$28:$AX$29"}</definedName>
    <definedName name="HTML_CONTROL1" hidden="1">{"'A7V8X-LA(2.20)'!$AX$28:$AX$29","'A7V8X-LA(2.20)'!$AX$28:$AX$29"}</definedName>
    <definedName name="HTML_Description" hidden="1">""</definedName>
    <definedName name="HTML_Email" hidden="1">""</definedName>
    <definedName name="HTML_Header" localSheetId="10" hidden="1">"A7V8X-LA(2.20)"</definedName>
    <definedName name="HTML_Header" localSheetId="11" hidden="1">"A7V8X-LA(2.20)"</definedName>
    <definedName name="HTML_Header" localSheetId="3" hidden="1">"A7V8X-LA(2.20)"</definedName>
    <definedName name="HTML_Header" localSheetId="4" hidden="1">"A7V8X-LA(2.20)"</definedName>
    <definedName name="HTML_Header" hidden="1">"Broadway ML#4"</definedName>
    <definedName name="HTML_LastUpdate" localSheetId="10" hidden="1">"2004/2/21"</definedName>
    <definedName name="HTML_LastUpdate" localSheetId="11" hidden="1">"2004/2/21"</definedName>
    <definedName name="HTML_LastUpdate" localSheetId="3" hidden="1">"2004/2/21"</definedName>
    <definedName name="HTML_LastUpdate" localSheetId="4" hidden="1">"2004/2/21"</definedName>
    <definedName name="HTML_LastUpdate" hidden="1">"5/21/99"</definedName>
    <definedName name="HTML_LineAfter" localSheetId="10" hidden="1">TRUE</definedName>
    <definedName name="HTML_LineAfter" localSheetId="11" hidden="1">TRUE</definedName>
    <definedName name="HTML_LineAfter" localSheetId="3" hidden="1">TRUE</definedName>
    <definedName name="HTML_LineAfter" localSheetId="4" hidden="1">TRUE</definedName>
    <definedName name="HTML_LineAfter" hidden="1">FALSE</definedName>
    <definedName name="HTML_LineBefore" localSheetId="10" hidden="1">TRUE</definedName>
    <definedName name="HTML_LineBefore" localSheetId="11" hidden="1">TRUE</definedName>
    <definedName name="HTML_LineBefore" localSheetId="3" hidden="1">TRUE</definedName>
    <definedName name="HTML_LineBefore" localSheetId="4" hidden="1">TRUE</definedName>
    <definedName name="HTML_LineBefore" hidden="1">FALSE</definedName>
    <definedName name="HTML_Name" localSheetId="10" hidden="1">""</definedName>
    <definedName name="HTML_Name" localSheetId="11" hidden="1">""</definedName>
    <definedName name="HTML_Name" localSheetId="3" hidden="1">""</definedName>
    <definedName name="HTML_Name" localSheetId="4" hidden="1">""</definedName>
    <definedName name="HTML_Name" hidden="1">"Lee Soon Kah"</definedName>
    <definedName name="HTML_OBDlg2" hidden="1">TRUE</definedName>
    <definedName name="HTML_OBDlg4" hidden="1">TRUE</definedName>
    <definedName name="HTML_OS" hidden="1">0</definedName>
    <definedName name="HTML_PathFile" localSheetId="10" hidden="1">"C:\My Documents\MyHTML.htm"</definedName>
    <definedName name="HTML_PathFile" localSheetId="11" hidden="1">"C:\My Documents\MyHTML.htm"</definedName>
    <definedName name="HTML_PathFile" localSheetId="3" hidden="1">"C:\My Documents\MyHTML.htm"</definedName>
    <definedName name="HTML_PathFile" localSheetId="4" hidden="1">"C:\My Documents\MyHTML.htm"</definedName>
    <definedName name="HTML_PathFile" hidden="1">"E:\MSOFFICE\EXCEL\BROADWAY\BOM\AHMO_BOM\BWML#4.htm"</definedName>
    <definedName name="HTML_Title" localSheetId="10" hidden="1">"0408HP(ICT&amp;FB)"</definedName>
    <definedName name="HTML_Title" localSheetId="11" hidden="1">"0408HP(ICT&amp;FB)"</definedName>
    <definedName name="HTML_Title" localSheetId="3" hidden="1">"0408HP(ICT&amp;FB)"</definedName>
    <definedName name="HTML_Title" localSheetId="4" hidden="1">"0408HP(ICT&amp;FB)"</definedName>
    <definedName name="HTML_Title" hidden="1">"bw_ml#4"</definedName>
    <definedName name="HTML1_1" hidden="1">"'[anly9705.xls]EM02'!$A$1:$H$38"</definedName>
    <definedName name="HTML1_10" hidden="1">""</definedName>
    <definedName name="HTML1_11" hidden="1">1</definedName>
    <definedName name="HTML1_12" hidden="1">"C:\My Documents\MyHTML.htm"</definedName>
    <definedName name="HTML1_2" hidden="1">1</definedName>
    <definedName name="HTML1_3" hidden="1">"anly9705"</definedName>
    <definedName name="HTML1_4" hidden="1">"EM02"</definedName>
    <definedName name="HTML1_5" hidden="1">""</definedName>
    <definedName name="HTML1_6" hidden="1">-4146</definedName>
    <definedName name="HTML1_7" hidden="1">-4146</definedName>
    <definedName name="HTML1_8" hidden="1">"1997/7/7"</definedName>
    <definedName name="HTML1_9" hidden="1">"mis1"</definedName>
    <definedName name="HTMLCount" hidden="1">1</definedName>
    <definedName name="http" localSheetId="14">#REF!</definedName>
    <definedName name="http" localSheetId="12">#REF!</definedName>
    <definedName name="http" localSheetId="9">#REF!</definedName>
    <definedName name="http" localSheetId="8">#REF!</definedName>
    <definedName name="http" localSheetId="2">#REF!</definedName>
    <definedName name="http" localSheetId="1">#REF!</definedName>
    <definedName name="http">#REF!</definedName>
    <definedName name="hty">#N/A</definedName>
    <definedName name="HuaWei" localSheetId="12">#REF!</definedName>
    <definedName name="HuaWei" localSheetId="9">#REF!</definedName>
    <definedName name="HuaWei" localSheetId="8">#REF!</definedName>
    <definedName name="HuaWei" localSheetId="2">#REF!</definedName>
    <definedName name="HuaWei" localSheetId="1">#REF!</definedName>
    <definedName name="HuaWei">#REF!</definedName>
    <definedName name="hub_cost" localSheetId="14">#REF!</definedName>
    <definedName name="hub_cost" localSheetId="12">#REF!</definedName>
    <definedName name="hub_cost" localSheetId="9">#REF!</definedName>
    <definedName name="hub_cost" localSheetId="8">#REF!</definedName>
    <definedName name="hub_cost" localSheetId="2">#REF!</definedName>
    <definedName name="hub_cost" localSheetId="1">#REF!</definedName>
    <definedName name="hub_cost">#REF!</definedName>
    <definedName name="HUF" localSheetId="14">#REF!</definedName>
    <definedName name="HUF" localSheetId="12">#REF!</definedName>
    <definedName name="HUF" localSheetId="9">#REF!</definedName>
    <definedName name="HUF" localSheetId="8">#REF!</definedName>
    <definedName name="HUF" localSheetId="2">#REF!</definedName>
    <definedName name="HUF" localSheetId="1">#REF!</definedName>
    <definedName name="HUF">#REF!</definedName>
    <definedName name="HUFA" localSheetId="14">#REF!</definedName>
    <definedName name="HUFA" localSheetId="12">#REF!</definedName>
    <definedName name="HUFA" localSheetId="9">#REF!</definedName>
    <definedName name="HUFA" localSheetId="8">#REF!</definedName>
    <definedName name="HUFA" localSheetId="2">#REF!</definedName>
    <definedName name="HUFA" localSheetId="1">#REF!</definedName>
    <definedName name="HUFA">#REF!</definedName>
    <definedName name="HWFWT" localSheetId="12">#REF!</definedName>
    <definedName name="HWFWT" localSheetId="9">#REF!</definedName>
    <definedName name="HWFWT" localSheetId="8">#REF!</definedName>
    <definedName name="HWFWT" localSheetId="2">#REF!</definedName>
    <definedName name="HWFWT" localSheetId="1">#REF!</definedName>
    <definedName name="HWFWT">#REF!</definedName>
    <definedName name="Hypertext" localSheetId="14">#REF!</definedName>
    <definedName name="Hypertext" localSheetId="12">#REF!</definedName>
    <definedName name="Hypertext" localSheetId="9">#REF!</definedName>
    <definedName name="Hypertext" localSheetId="8">#REF!</definedName>
    <definedName name="Hypertext" localSheetId="2">#REF!</definedName>
    <definedName name="Hypertext" localSheetId="1">#REF!</definedName>
    <definedName name="Hypertext">#REF!</definedName>
    <definedName name="I" localSheetId="21">{#N/A,#N/A,FALSE,"weekly analysis and improve"}</definedName>
    <definedName name="I" localSheetId="14">{#N/A,#N/A,FALSE,"weekly analysis and improve"}</definedName>
    <definedName name="I" localSheetId="12">{#N/A,#N/A,FALSE,"weekly analysis and improve"}</definedName>
    <definedName name="I" localSheetId="9">{#N/A,#N/A,FALSE,"weekly analysis and improve"}</definedName>
    <definedName name="I" localSheetId="8">{#N/A,#N/A,FALSE,"weekly analysis and improve"}</definedName>
    <definedName name="I" localSheetId="2">{#N/A,#N/A,FALSE,"weekly analysis and improve"}</definedName>
    <definedName name="I" localSheetId="1">{#N/A,#N/A,FALSE,"weekly analysis and improve"}</definedName>
    <definedName name="I">{#N/A,#N/A,FALSE,"weekly analysis and improve"}</definedName>
    <definedName name="I_DoneDate" localSheetId="14">#REF!</definedName>
    <definedName name="I_DoneDate" localSheetId="12">#REF!</definedName>
    <definedName name="I_DoneDate" localSheetId="9">#REF!</definedName>
    <definedName name="I_DoneDate" localSheetId="8">#REF!</definedName>
    <definedName name="I_DoneDate" localSheetId="2">#REF!</definedName>
    <definedName name="I_DoneDate" localSheetId="1">#REF!</definedName>
    <definedName name="I_DoneDate">#REF!</definedName>
    <definedName name="IA" localSheetId="10" hidden="1">#REF!</definedName>
    <definedName name="IA" localSheetId="11" hidden="1">#REF!</definedName>
    <definedName name="IA" localSheetId="3" hidden="1">#REF!</definedName>
    <definedName name="IA" localSheetId="4" hidden="1">#REF!</definedName>
    <definedName name="IA" localSheetId="12" hidden="1">#REF!</definedName>
    <definedName name="IA" localSheetId="9" hidden="1">#REF!</definedName>
    <definedName name="IA" localSheetId="8" hidden="1">#REF!</definedName>
    <definedName name="IA" localSheetId="2" hidden="1">#REF!</definedName>
    <definedName name="IA" localSheetId="1" hidden="1">#REF!</definedName>
    <definedName name="IA" hidden="1">#REF!</definedName>
    <definedName name="IA_ME_Main_Module_Check_List" localSheetId="14">#REF!</definedName>
    <definedName name="IA_ME_Main_Module_Check_List" localSheetId="12">#REF!</definedName>
    <definedName name="IA_ME_Main_Module_Check_List" localSheetId="9">#REF!</definedName>
    <definedName name="IA_ME_Main_Module_Check_List" localSheetId="8">#REF!</definedName>
    <definedName name="IA_ME_Main_Module_Check_List" localSheetId="2">#REF!</definedName>
    <definedName name="IA_ME_Main_Module_Check_List" localSheetId="1">#REF!</definedName>
    <definedName name="IA_ME_Main_Module_Check_List">#REF!</definedName>
    <definedName name="IBM" localSheetId="14">#REF!</definedName>
    <definedName name="IBM" localSheetId="12">#REF!</definedName>
    <definedName name="IBM" localSheetId="9">#REF!</definedName>
    <definedName name="IBM" localSheetId="8">#REF!</definedName>
    <definedName name="IBM" localSheetId="2">#REF!</definedName>
    <definedName name="IBM" localSheetId="1">#REF!</definedName>
    <definedName name="IBM">#REF!</definedName>
    <definedName name="IC" localSheetId="14">#REF!</definedName>
    <definedName name="IC" localSheetId="12">#REF!</definedName>
    <definedName name="IC" localSheetId="9">#REF!</definedName>
    <definedName name="IC" localSheetId="8">#REF!</definedName>
    <definedName name="IC" localSheetId="2">#REF!</definedName>
    <definedName name="IC" localSheetId="1">#REF!</definedName>
    <definedName name="IC">#REF!</definedName>
    <definedName name="IC20P" localSheetId="14">#REF!</definedName>
    <definedName name="IC20P" localSheetId="12">#REF!</definedName>
    <definedName name="IC20P" localSheetId="9">#REF!</definedName>
    <definedName name="IC20P" localSheetId="8">#REF!</definedName>
    <definedName name="IC20P" localSheetId="2">#REF!</definedName>
    <definedName name="IC20P" localSheetId="1">#REF!</definedName>
    <definedName name="IC20P">#REF!</definedName>
    <definedName name="icdHh" localSheetId="12">#REF!</definedName>
    <definedName name="icdHh" localSheetId="9">#REF!</definedName>
    <definedName name="icdHh" localSheetId="8">#REF!</definedName>
    <definedName name="icdHh" localSheetId="2">#REF!</definedName>
    <definedName name="icdHh" localSheetId="1">#REF!</definedName>
    <definedName name="icdHh">#REF!</definedName>
    <definedName name="ICT" localSheetId="14">#REF!</definedName>
    <definedName name="ICT" localSheetId="12">#REF!</definedName>
    <definedName name="ICT" localSheetId="9">#REF!</definedName>
    <definedName name="ICT" localSheetId="8">#REF!</definedName>
    <definedName name="ICT" localSheetId="2">#REF!</definedName>
    <definedName name="ICT" localSheetId="1">#REF!</definedName>
    <definedName name="ICT">#REF!</definedName>
    <definedName name="ict_debugTime" localSheetId="14">#REF!</definedName>
    <definedName name="ict_debugTime" localSheetId="12">#REF!</definedName>
    <definedName name="ict_debugTime" localSheetId="9">#REF!</definedName>
    <definedName name="ict_debugTime" localSheetId="8">#REF!</definedName>
    <definedName name="ict_debugTime" localSheetId="2">#REF!</definedName>
    <definedName name="ict_debugTime" localSheetId="1">#REF!</definedName>
    <definedName name="ict_debugTime">#REF!</definedName>
    <definedName name="ict_reworkTime" localSheetId="14">#REF!</definedName>
    <definedName name="ict_reworkTime" localSheetId="12">#REF!</definedName>
    <definedName name="ict_reworkTime" localSheetId="9">#REF!</definedName>
    <definedName name="ict_reworkTime" localSheetId="8">#REF!</definedName>
    <definedName name="ict_reworkTime" localSheetId="2">#REF!</definedName>
    <definedName name="ict_reworkTime" localSheetId="1">#REF!</definedName>
    <definedName name="ict_reworkTime">#REF!</definedName>
    <definedName name="ict_reworkYield" localSheetId="14">#REF!</definedName>
    <definedName name="ict_reworkYield" localSheetId="12">#REF!</definedName>
    <definedName name="ict_reworkYield" localSheetId="9">#REF!</definedName>
    <definedName name="ict_reworkYield" localSheetId="8">#REF!</definedName>
    <definedName name="ict_reworkYield" localSheetId="2">#REF!</definedName>
    <definedName name="ict_reworkYield" localSheetId="1">#REF!</definedName>
    <definedName name="ict_reworkYield">#REF!</definedName>
    <definedName name="ict_testTime" localSheetId="14">#REF!</definedName>
    <definedName name="ict_testTime" localSheetId="12">#REF!</definedName>
    <definedName name="ict_testTime" localSheetId="9">#REF!</definedName>
    <definedName name="ict_testTime" localSheetId="8">#REF!</definedName>
    <definedName name="ict_testTime" localSheetId="2">#REF!</definedName>
    <definedName name="ict_testTime" localSheetId="1">#REF!</definedName>
    <definedName name="ict_testTime">#REF!</definedName>
    <definedName name="ict_time" localSheetId="14">#REF!</definedName>
    <definedName name="ict_time" localSheetId="12">#REF!</definedName>
    <definedName name="ict_time" localSheetId="9">#REF!</definedName>
    <definedName name="ict_time" localSheetId="8">#REF!</definedName>
    <definedName name="ict_time" localSheetId="2">#REF!</definedName>
    <definedName name="ict_time" localSheetId="1">#REF!</definedName>
    <definedName name="ict_time">#REF!</definedName>
    <definedName name="ictYield" localSheetId="14">#REF!</definedName>
    <definedName name="ictYield" localSheetId="12">#REF!</definedName>
    <definedName name="ictYield" localSheetId="9">#REF!</definedName>
    <definedName name="ictYield" localSheetId="8">#REF!</definedName>
    <definedName name="ictYield" localSheetId="2">#REF!</definedName>
    <definedName name="ictYield" localSheetId="1">#REF!</definedName>
    <definedName name="ictYield">#REF!</definedName>
    <definedName name="IC불량" localSheetId="21">BlankMacro1</definedName>
    <definedName name="IC불량" localSheetId="14">BlankMacro1</definedName>
    <definedName name="IC불량" localSheetId="12">BlankMacro1</definedName>
    <definedName name="IC불량" localSheetId="9">BlankMacro1</definedName>
    <definedName name="IC불량" localSheetId="8">BlankMacro1</definedName>
    <definedName name="IC불량" localSheetId="2">BlankMacro1</definedName>
    <definedName name="IC불량" localSheetId="1">BlankMacro1</definedName>
    <definedName name="IC불량">BlankMacro1</definedName>
    <definedName name="IC원자재불량" localSheetId="21">BlankMacro1</definedName>
    <definedName name="IC원자재불량" localSheetId="14">BlankMacro1</definedName>
    <definedName name="IC원자재불량" localSheetId="12">BlankMacro1</definedName>
    <definedName name="IC원자재불량" localSheetId="9">BlankMacro1</definedName>
    <definedName name="IC원자재불량" localSheetId="8">BlankMacro1</definedName>
    <definedName name="IC원자재불량" localSheetId="2">BlankMacro1</definedName>
    <definedName name="IC원자재불량" localSheetId="1">BlankMacro1</definedName>
    <definedName name="IC원자재불량">BlankMacro1</definedName>
    <definedName name="idsXLT_balsheet_xlt_Expenses_Balance" localSheetId="14">#REF!</definedName>
    <definedName name="idsXLT_balsheet_xlt_Expenses_Balance" localSheetId="12">#REF!</definedName>
    <definedName name="idsXLT_balsheet_xlt_Expenses_Balance" localSheetId="9">#REF!</definedName>
    <definedName name="idsXLT_balsheet_xlt_Expenses_Balance" localSheetId="8">#REF!</definedName>
    <definedName name="idsXLT_balsheet_xlt_Expenses_Balance" localSheetId="2">#REF!</definedName>
    <definedName name="idsXLT_balsheet_xlt_Expenses_Balance" localSheetId="1">#REF!</definedName>
    <definedName name="idsXLT_balsheet_xlt_Expenses_Balance">#REF!</definedName>
    <definedName name="idsXLT_balsheet_xlt_Expenses_Balance_0" localSheetId="14">#REF!</definedName>
    <definedName name="idsXLT_balsheet_xlt_Expenses_Balance_0" localSheetId="12">#REF!</definedName>
    <definedName name="idsXLT_balsheet_xlt_Expenses_Balance_0" localSheetId="9">#REF!</definedName>
    <definedName name="idsXLT_balsheet_xlt_Expenses_Balance_0" localSheetId="8">#REF!</definedName>
    <definedName name="idsXLT_balsheet_xlt_Expenses_Balance_0" localSheetId="2">#REF!</definedName>
    <definedName name="idsXLT_balsheet_xlt_Expenses_Balance_0" localSheetId="1">#REF!</definedName>
    <definedName name="idsXLT_balsheet_xlt_Expenses_Balance_0">#REF!</definedName>
    <definedName name="idsXLT_balsheet_xlt_Expenses_Balance_Sheet" localSheetId="14">#REF!</definedName>
    <definedName name="idsXLT_balsheet_xlt_Expenses_Balance_Sheet" localSheetId="12">#REF!</definedName>
    <definedName name="idsXLT_balsheet_xlt_Expenses_Balance_Sheet" localSheetId="9">#REF!</definedName>
    <definedName name="idsXLT_balsheet_xlt_Expenses_Balance_Sheet" localSheetId="8">#REF!</definedName>
    <definedName name="idsXLT_balsheet_xlt_Expenses_Balance_Sheet" localSheetId="2">#REF!</definedName>
    <definedName name="idsXLT_balsheet_xlt_Expenses_Balance_Sheet" localSheetId="1">#REF!</definedName>
    <definedName name="idsXLT_balsheet_xlt_Expenses_Balance_Sheet">#REF!</definedName>
    <definedName name="idsXLT_balsheet_xlt_Expenses_Current_Balance" localSheetId="14">#REF!</definedName>
    <definedName name="idsXLT_balsheet_xlt_Expenses_Current_Balance" localSheetId="12">#REF!</definedName>
    <definedName name="idsXLT_balsheet_xlt_Expenses_Current_Balance" localSheetId="9">#REF!</definedName>
    <definedName name="idsXLT_balsheet_xlt_Expenses_Current_Balance" localSheetId="8">#REF!</definedName>
    <definedName name="idsXLT_balsheet_xlt_Expenses_Current_Balance" localSheetId="2">#REF!</definedName>
    <definedName name="idsXLT_balsheet_xlt_Expenses_Current_Balance" localSheetId="1">#REF!</definedName>
    <definedName name="idsXLT_balsheet_xlt_Expenses_Current_Balance">#REF!</definedName>
    <definedName name="idsXLT_balsheet_xlt_Expenses_Date" localSheetId="14">#REF!</definedName>
    <definedName name="idsXLT_balsheet_xlt_Expenses_Date" localSheetId="12">#REF!</definedName>
    <definedName name="idsXLT_balsheet_xlt_Expenses_Date" localSheetId="9">#REF!</definedName>
    <definedName name="idsXLT_balsheet_xlt_Expenses_Date" localSheetId="8">#REF!</definedName>
    <definedName name="idsXLT_balsheet_xlt_Expenses_Date" localSheetId="2">#REF!</definedName>
    <definedName name="idsXLT_balsheet_xlt_Expenses_Date" localSheetId="1">#REF!</definedName>
    <definedName name="idsXLT_balsheet_xlt_Expenses_Date">#REF!</definedName>
    <definedName name="idsXLT_balsheet_xlt_Expenses_Description" localSheetId="14">#REF!</definedName>
    <definedName name="idsXLT_balsheet_xlt_Expenses_Description" localSheetId="12">#REF!</definedName>
    <definedName name="idsXLT_balsheet_xlt_Expenses_Description" localSheetId="9">#REF!</definedName>
    <definedName name="idsXLT_balsheet_xlt_Expenses_Description" localSheetId="8">#REF!</definedName>
    <definedName name="idsXLT_balsheet_xlt_Expenses_Description" localSheetId="2">#REF!</definedName>
    <definedName name="idsXLT_balsheet_xlt_Expenses_Description" localSheetId="1">#REF!</definedName>
    <definedName name="idsXLT_balsheet_xlt_Expenses_Description">#REF!</definedName>
    <definedName name="idsXLT_balsheet_xlt_Expenses_Item_Description" localSheetId="14">#REF!</definedName>
    <definedName name="idsXLT_balsheet_xlt_Expenses_Item_Description" localSheetId="12">#REF!</definedName>
    <definedName name="idsXLT_balsheet_xlt_Expenses_Item_Description" localSheetId="9">#REF!</definedName>
    <definedName name="idsXLT_balsheet_xlt_Expenses_Item_Description" localSheetId="8">#REF!</definedName>
    <definedName name="idsXLT_balsheet_xlt_Expenses_Item_Description" localSheetId="2">#REF!</definedName>
    <definedName name="idsXLT_balsheet_xlt_Expenses_Item_Description" localSheetId="1">#REF!</definedName>
    <definedName name="idsXLT_balsheet_xlt_Expenses_Item_Description">#REF!</definedName>
    <definedName name="idsXLT_balsheet_xlt_Expenses_Payables" localSheetId="14">#REF!</definedName>
    <definedName name="idsXLT_balsheet_xlt_Expenses_Payables" localSheetId="12">#REF!</definedName>
    <definedName name="idsXLT_balsheet_xlt_Expenses_Payables" localSheetId="9">#REF!</definedName>
    <definedName name="idsXLT_balsheet_xlt_Expenses_Payables" localSheetId="8">#REF!</definedName>
    <definedName name="idsXLT_balsheet_xlt_Expenses_Payables" localSheetId="2">#REF!</definedName>
    <definedName name="idsXLT_balsheet_xlt_Expenses_Payables" localSheetId="1">#REF!</definedName>
    <definedName name="idsXLT_balsheet_xlt_Expenses_Payables">#REF!</definedName>
    <definedName name="idsXLT_balsheet_xlt_Expenses_Payment" localSheetId="14">#REF!</definedName>
    <definedName name="idsXLT_balsheet_xlt_Expenses_Payment" localSheetId="12">#REF!</definedName>
    <definedName name="idsXLT_balsheet_xlt_Expenses_Payment" localSheetId="9">#REF!</definedName>
    <definedName name="idsXLT_balsheet_xlt_Expenses_Payment" localSheetId="8">#REF!</definedName>
    <definedName name="idsXLT_balsheet_xlt_Expenses_Payment" localSheetId="2">#REF!</definedName>
    <definedName name="idsXLT_balsheet_xlt_Expenses_Payment" localSheetId="1">#REF!</definedName>
    <definedName name="idsXLT_balsheet_xlt_Expenses_Payment">#REF!</definedName>
    <definedName name="idsXLT_balsheet_xlt_Expenses_Receivable" localSheetId="14">#REF!</definedName>
    <definedName name="idsXLT_balsheet_xlt_Expenses_Receivable" localSheetId="12">#REF!</definedName>
    <definedName name="idsXLT_balsheet_xlt_Expenses_Receivable" localSheetId="9">#REF!</definedName>
    <definedName name="idsXLT_balsheet_xlt_Expenses_Receivable" localSheetId="8">#REF!</definedName>
    <definedName name="idsXLT_balsheet_xlt_Expenses_Receivable" localSheetId="2">#REF!</definedName>
    <definedName name="idsXLT_balsheet_xlt_Expenses_Receivable" localSheetId="1">#REF!</definedName>
    <definedName name="idsXLT_balsheet_xlt_Expenses_Receivable">#REF!</definedName>
    <definedName name="idsXLT_balsheet_xlt_Expenses_Received" localSheetId="14">#REF!</definedName>
    <definedName name="idsXLT_balsheet_xlt_Expenses_Received" localSheetId="12">#REF!</definedName>
    <definedName name="idsXLT_balsheet_xlt_Expenses_Received" localSheetId="9">#REF!</definedName>
    <definedName name="idsXLT_balsheet_xlt_Expenses_Received" localSheetId="8">#REF!</definedName>
    <definedName name="idsXLT_balsheet_xlt_Expenses_Received" localSheetId="2">#REF!</definedName>
    <definedName name="idsXLT_balsheet_xlt_Expenses_Received" localSheetId="1">#REF!</definedName>
    <definedName name="idsXLT_balsheet_xlt_Expenses_Received">#REF!</definedName>
    <definedName name="idsXLT_balsheet_xlt_Expenses_Starting" localSheetId="14">#REF!</definedName>
    <definedName name="idsXLT_balsheet_xlt_Expenses_Starting" localSheetId="12">#REF!</definedName>
    <definedName name="idsXLT_balsheet_xlt_Expenses_Starting" localSheetId="9">#REF!</definedName>
    <definedName name="idsXLT_balsheet_xlt_Expenses_Starting" localSheetId="8">#REF!</definedName>
    <definedName name="idsXLT_balsheet_xlt_Expenses_Starting" localSheetId="2">#REF!</definedName>
    <definedName name="idsXLT_balsheet_xlt_Expenses_Starting" localSheetId="1">#REF!</definedName>
    <definedName name="idsXLT_balsheet_xlt_Expenses_Starting">#REF!</definedName>
    <definedName name="IEP" localSheetId="14">#REF!</definedName>
    <definedName name="IEP" localSheetId="12">#REF!</definedName>
    <definedName name="IEP" localSheetId="9">#REF!</definedName>
    <definedName name="IEP" localSheetId="8">#REF!</definedName>
    <definedName name="IEP" localSheetId="2">#REF!</definedName>
    <definedName name="IEP" localSheetId="1">#REF!</definedName>
    <definedName name="IEP">#REF!</definedName>
    <definedName name="IEPA" localSheetId="14">#REF!</definedName>
    <definedName name="IEPA" localSheetId="12">#REF!</definedName>
    <definedName name="IEPA" localSheetId="9">#REF!</definedName>
    <definedName name="IEPA" localSheetId="8">#REF!</definedName>
    <definedName name="IEPA" localSheetId="2">#REF!</definedName>
    <definedName name="IEPA" localSheetId="1">#REF!</definedName>
    <definedName name="IEPA">#REF!</definedName>
    <definedName name="IgnoreCPR" localSheetId="14">#REF!</definedName>
    <definedName name="IgnoreCPR" localSheetId="12">#REF!</definedName>
    <definedName name="IgnoreCPR" localSheetId="9">#REF!</definedName>
    <definedName name="IgnoreCPR" localSheetId="8">#REF!</definedName>
    <definedName name="IgnoreCPR" localSheetId="2">#REF!</definedName>
    <definedName name="IgnoreCPR" localSheetId="1">#REF!</definedName>
    <definedName name="IgnoreCPR">#REF!</definedName>
    <definedName name="IgnoreMTS" localSheetId="14">#REF!</definedName>
    <definedName name="IgnoreMTS" localSheetId="12">#REF!</definedName>
    <definedName name="IgnoreMTS" localSheetId="9">#REF!</definedName>
    <definedName name="IgnoreMTS" localSheetId="8">#REF!</definedName>
    <definedName name="IgnoreMTS" localSheetId="2">#REF!</definedName>
    <definedName name="IgnoreMTS" localSheetId="1">#REF!</definedName>
    <definedName name="IgnoreMTS">#REF!</definedName>
    <definedName name="IgnoreNova" localSheetId="14">#REF!</definedName>
    <definedName name="IgnoreNova" localSheetId="12">#REF!</definedName>
    <definedName name="IgnoreNova" localSheetId="9">#REF!</definedName>
    <definedName name="IgnoreNova" localSheetId="8">#REF!</definedName>
    <definedName name="IgnoreNova" localSheetId="2">#REF!</definedName>
    <definedName name="IgnoreNova" localSheetId="1">#REF!</definedName>
    <definedName name="IgnoreNova">#REF!</definedName>
    <definedName name="IgnoreRFT" localSheetId="14">#REF!</definedName>
    <definedName name="IgnoreRFT" localSheetId="12">#REF!</definedName>
    <definedName name="IgnoreRFT" localSheetId="9">#REF!</definedName>
    <definedName name="IgnoreRFT" localSheetId="8">#REF!</definedName>
    <definedName name="IgnoreRFT" localSheetId="2">#REF!</definedName>
    <definedName name="IgnoreRFT" localSheetId="1">#REF!</definedName>
    <definedName name="IgnoreRFT">#REF!</definedName>
    <definedName name="IgnoreUnit" localSheetId="14">#REF!</definedName>
    <definedName name="IgnoreUnit" localSheetId="12">#REF!</definedName>
    <definedName name="IgnoreUnit" localSheetId="9">#REF!</definedName>
    <definedName name="IgnoreUnit" localSheetId="8">#REF!</definedName>
    <definedName name="IgnoreUnit" localSheetId="2">#REF!</definedName>
    <definedName name="IgnoreUnit" localSheetId="1">#REF!</definedName>
    <definedName name="IgnoreUnit">#REF!</definedName>
    <definedName name="ii" localSheetId="21" hidden="1">{#N/A,#N/A,TRUE,"OUTPUT";#N/A,#N/A,TRUE,"SF_Cal";#N/A,#N/A,TRUE,"HGA_Cal";#N/A,#N/A,TRUE,"MR_Cal";#N/A,#N/A,TRUE,"JIT_COST";#N/A,#N/A,TRUE,"MR_Cost";#N/A,#N/A,TRUE,"Space &amp; Utility"}</definedName>
    <definedName name="ii" localSheetId="14" hidden="1">{#N/A,#N/A,TRUE,"OUTPUT";#N/A,#N/A,TRUE,"SF_Cal";#N/A,#N/A,TRUE,"HGA_Cal";#N/A,#N/A,TRUE,"MR_Cal";#N/A,#N/A,TRUE,"JIT_COST";#N/A,#N/A,TRUE,"MR_Cost";#N/A,#N/A,TRUE,"Space &amp; Utility"}</definedName>
    <definedName name="ii" localSheetId="10" hidden="1">{#N/A,#N/A,TRUE,"OUTPUT";#N/A,#N/A,TRUE,"SF_Cal";#N/A,#N/A,TRUE,"HGA_Cal";#N/A,#N/A,TRUE,"MR_Cal";#N/A,#N/A,TRUE,"JIT_COST";#N/A,#N/A,TRUE,"MR_Cost";#N/A,#N/A,TRUE,"Space &amp; Utility"}</definedName>
    <definedName name="ii" localSheetId="11" hidden="1">{#N/A,#N/A,TRUE,"OUTPUT";#N/A,#N/A,TRUE,"SF_Cal";#N/A,#N/A,TRUE,"HGA_Cal";#N/A,#N/A,TRUE,"MR_Cal";#N/A,#N/A,TRUE,"JIT_COST";#N/A,#N/A,TRUE,"MR_Cost";#N/A,#N/A,TRUE,"Space &amp; Utility"}</definedName>
    <definedName name="ii" localSheetId="3" hidden="1">{#N/A,#N/A,TRUE,"OUTPUT";#N/A,#N/A,TRUE,"SF_Cal";#N/A,#N/A,TRUE,"HGA_Cal";#N/A,#N/A,TRUE,"MR_Cal";#N/A,#N/A,TRUE,"JIT_COST";#N/A,#N/A,TRUE,"MR_Cost";#N/A,#N/A,TRUE,"Space &amp; Utility"}</definedName>
    <definedName name="ii" localSheetId="4" hidden="1">{#N/A,#N/A,TRUE,"OUTPUT";#N/A,#N/A,TRUE,"SF_Cal";#N/A,#N/A,TRUE,"HGA_Cal";#N/A,#N/A,TRUE,"MR_Cal";#N/A,#N/A,TRUE,"JIT_COST";#N/A,#N/A,TRUE,"MR_Cost";#N/A,#N/A,TRUE,"Space &amp; Utility"}</definedName>
    <definedName name="ii" localSheetId="15" hidden="1">{#N/A,#N/A,TRUE,"OUTPUT";#N/A,#N/A,TRUE,"SF_Cal";#N/A,#N/A,TRUE,"HGA_Cal";#N/A,#N/A,TRUE,"MR_Cal";#N/A,#N/A,TRUE,"JIT_COST";#N/A,#N/A,TRUE,"MR_Cost";#N/A,#N/A,TRUE,"Space &amp; Utility"}</definedName>
    <definedName name="ii" localSheetId="12" hidden="1">{#N/A,#N/A,TRUE,"OUTPUT";#N/A,#N/A,TRUE,"SF_Cal";#N/A,#N/A,TRUE,"HGA_Cal";#N/A,#N/A,TRUE,"MR_Cal";#N/A,#N/A,TRUE,"JIT_COST";#N/A,#N/A,TRUE,"MR_Cost";#N/A,#N/A,TRUE,"Space &amp; Utility"}</definedName>
    <definedName name="ii" localSheetId="9" hidden="1">{#N/A,#N/A,TRUE,"OUTPUT";#N/A,#N/A,TRUE,"SF_Cal";#N/A,#N/A,TRUE,"HGA_Cal";#N/A,#N/A,TRUE,"MR_Cal";#N/A,#N/A,TRUE,"JIT_COST";#N/A,#N/A,TRUE,"MR_Cost";#N/A,#N/A,TRUE,"Space &amp; Utility"}</definedName>
    <definedName name="ii" localSheetId="8" hidden="1">{#N/A,#N/A,TRUE,"OUTPUT";#N/A,#N/A,TRUE,"SF_Cal";#N/A,#N/A,TRUE,"HGA_Cal";#N/A,#N/A,TRUE,"MR_Cal";#N/A,#N/A,TRUE,"JIT_COST";#N/A,#N/A,TRUE,"MR_Cost";#N/A,#N/A,TRUE,"Space &amp; Utility"}</definedName>
    <definedName name="ii" localSheetId="2" hidden="1">{#N/A,#N/A,TRUE,"OUTPUT";#N/A,#N/A,TRUE,"SF_Cal";#N/A,#N/A,TRUE,"HGA_Cal";#N/A,#N/A,TRUE,"MR_Cal";#N/A,#N/A,TRUE,"JIT_COST";#N/A,#N/A,TRUE,"MR_Cost";#N/A,#N/A,TRUE,"Space &amp; Utility"}</definedName>
    <definedName name="ii" localSheetId="1" hidden="1">{#N/A,#N/A,TRUE,"OUTPUT";#N/A,#N/A,TRUE,"SF_Cal";#N/A,#N/A,TRUE,"HGA_Cal";#N/A,#N/A,TRUE,"MR_Cal";#N/A,#N/A,TRUE,"JIT_COST";#N/A,#N/A,TRUE,"MR_Cost";#N/A,#N/A,TRUE,"Space &amp; Utility"}</definedName>
    <definedName name="ii" localSheetId="22" hidden="1">{#N/A,#N/A,TRUE,"OUTPUT";#N/A,#N/A,TRUE,"SF_Cal";#N/A,#N/A,TRUE,"HGA_Cal";#N/A,#N/A,TRUE,"MR_Cal";#N/A,#N/A,TRUE,"JIT_COST";#N/A,#N/A,TRUE,"MR_Cost";#N/A,#N/A,TRUE,"Space &amp; Utility"}</definedName>
    <definedName name="ii" hidden="1">{#N/A,#N/A,TRUE,"OUTPUT";#N/A,#N/A,TRUE,"SF_Cal";#N/A,#N/A,TRUE,"HGA_Cal";#N/A,#N/A,TRUE,"MR_Cal";#N/A,#N/A,TRUE,"JIT_COST";#N/A,#N/A,TRUE,"MR_Cost";#N/A,#N/A,TRUE,"Space &amp; Utility"}</definedName>
    <definedName name="iii" localSheetId="21" hidden="1">{#N/A,#N/A,TRUE,"NRE";#N/A,#N/A,TRUE,"Tooling";#N/A,#N/A,TRUE,"Sample";#N/A,#N/A,TRUE,"Fixtures";#N/A,#N/A,TRUE,"Agency";#N/A,#N/A,TRUE,"Personnel"}</definedName>
    <definedName name="iii" localSheetId="14" hidden="1">{#N/A,#N/A,TRUE,"NRE";#N/A,#N/A,TRUE,"Tooling";#N/A,#N/A,TRUE,"Sample";#N/A,#N/A,TRUE,"Fixtures";#N/A,#N/A,TRUE,"Agency";#N/A,#N/A,TRUE,"Personnel"}</definedName>
    <definedName name="iii" localSheetId="10" hidden="1">{#N/A,#N/A,TRUE,"NRE";#N/A,#N/A,TRUE,"Tooling";#N/A,#N/A,TRUE,"Sample";#N/A,#N/A,TRUE,"Fixtures";#N/A,#N/A,TRUE,"Agency";#N/A,#N/A,TRUE,"Personnel"}</definedName>
    <definedName name="iii" localSheetId="11" hidden="1">{#N/A,#N/A,TRUE,"NRE";#N/A,#N/A,TRUE,"Tooling";#N/A,#N/A,TRUE,"Sample";#N/A,#N/A,TRUE,"Fixtures";#N/A,#N/A,TRUE,"Agency";#N/A,#N/A,TRUE,"Personnel"}</definedName>
    <definedName name="iii" localSheetId="3" hidden="1">{#N/A,#N/A,TRUE,"NRE";#N/A,#N/A,TRUE,"Tooling";#N/A,#N/A,TRUE,"Sample";#N/A,#N/A,TRUE,"Fixtures";#N/A,#N/A,TRUE,"Agency";#N/A,#N/A,TRUE,"Personnel"}</definedName>
    <definedName name="iii" localSheetId="4" hidden="1">{#N/A,#N/A,TRUE,"NRE";#N/A,#N/A,TRUE,"Tooling";#N/A,#N/A,TRUE,"Sample";#N/A,#N/A,TRUE,"Fixtures";#N/A,#N/A,TRUE,"Agency";#N/A,#N/A,TRUE,"Personnel"}</definedName>
    <definedName name="iii" localSheetId="15" hidden="1">{#N/A,#N/A,TRUE,"NRE";#N/A,#N/A,TRUE,"Tooling";#N/A,#N/A,TRUE,"Sample";#N/A,#N/A,TRUE,"Fixtures";#N/A,#N/A,TRUE,"Agency";#N/A,#N/A,TRUE,"Personnel"}</definedName>
    <definedName name="iii" localSheetId="12" hidden="1">{#N/A,#N/A,TRUE,"NRE";#N/A,#N/A,TRUE,"Tooling";#N/A,#N/A,TRUE,"Sample";#N/A,#N/A,TRUE,"Fixtures";#N/A,#N/A,TRUE,"Agency";#N/A,#N/A,TRUE,"Personnel"}</definedName>
    <definedName name="iii" localSheetId="9" hidden="1">{#N/A,#N/A,TRUE,"NRE";#N/A,#N/A,TRUE,"Tooling";#N/A,#N/A,TRUE,"Sample";#N/A,#N/A,TRUE,"Fixtures";#N/A,#N/A,TRUE,"Agency";#N/A,#N/A,TRUE,"Personnel"}</definedName>
    <definedName name="iii" localSheetId="8" hidden="1">{#N/A,#N/A,TRUE,"NRE";#N/A,#N/A,TRUE,"Tooling";#N/A,#N/A,TRUE,"Sample";#N/A,#N/A,TRUE,"Fixtures";#N/A,#N/A,TRUE,"Agency";#N/A,#N/A,TRUE,"Personnel"}</definedName>
    <definedName name="iii" localSheetId="2" hidden="1">{#N/A,#N/A,TRUE,"NRE";#N/A,#N/A,TRUE,"Tooling";#N/A,#N/A,TRUE,"Sample";#N/A,#N/A,TRUE,"Fixtures";#N/A,#N/A,TRUE,"Agency";#N/A,#N/A,TRUE,"Personnel"}</definedName>
    <definedName name="iii" localSheetId="1" hidden="1">{#N/A,#N/A,TRUE,"NRE";#N/A,#N/A,TRUE,"Tooling";#N/A,#N/A,TRUE,"Sample";#N/A,#N/A,TRUE,"Fixtures";#N/A,#N/A,TRUE,"Agency";#N/A,#N/A,TRUE,"Personnel"}</definedName>
    <definedName name="iii" localSheetId="22" hidden="1">{#N/A,#N/A,TRUE,"NRE";#N/A,#N/A,TRUE,"Tooling";#N/A,#N/A,TRUE,"Sample";#N/A,#N/A,TRUE,"Fixtures";#N/A,#N/A,TRUE,"Agency";#N/A,#N/A,TRUE,"Personnel"}</definedName>
    <definedName name="iii" hidden="1">{#N/A,#N/A,TRUE,"NRE";#N/A,#N/A,TRUE,"Tooling";#N/A,#N/A,TRUE,"Sample";#N/A,#N/A,TRUE,"Fixtures";#N/A,#N/A,TRUE,"Agency";#N/A,#N/A,TRUE,"Personnel"}</definedName>
    <definedName name="IMD" localSheetId="14">#REF!</definedName>
    <definedName name="IMD" localSheetId="12">#REF!</definedName>
    <definedName name="IMD" localSheetId="9">#REF!</definedName>
    <definedName name="IMD" localSheetId="8">#REF!</definedName>
    <definedName name="IMD" localSheetId="2">#REF!</definedName>
    <definedName name="IMD" localSheetId="1">#REF!</definedName>
    <definedName name="IMD">#REF!</definedName>
    <definedName name="Inb" localSheetId="14">#REF!</definedName>
    <definedName name="Inb" localSheetId="12">#REF!</definedName>
    <definedName name="Inb" localSheetId="9">#REF!</definedName>
    <definedName name="Inb" localSheetId="8">#REF!</definedName>
    <definedName name="Inb" localSheetId="2">#REF!</definedName>
    <definedName name="Inb" localSheetId="1">#REF!</definedName>
    <definedName name="Inb">#REF!</definedName>
    <definedName name="Inbound_freight_expense" localSheetId="14">#REF!</definedName>
    <definedName name="Inbound_freight_expense" localSheetId="12">#REF!</definedName>
    <definedName name="Inbound_freight_expense" localSheetId="9">#REF!</definedName>
    <definedName name="Inbound_freight_expense" localSheetId="8">#REF!</definedName>
    <definedName name="Inbound_freight_expense" localSheetId="2">#REF!</definedName>
    <definedName name="Inbound_freight_expense" localSheetId="1">#REF!</definedName>
    <definedName name="Inbound_freight_expense">#REF!</definedName>
    <definedName name="INDEX" localSheetId="12">#REF!</definedName>
    <definedName name="INDEX" localSheetId="9">#REF!</definedName>
    <definedName name="INDEX" localSheetId="8">#REF!</definedName>
    <definedName name="INDEX" localSheetId="2">#REF!</definedName>
    <definedName name="INDEX" localSheetId="1">#REF!</definedName>
    <definedName name="INDEX">#REF!</definedName>
    <definedName name="indirectlabor" localSheetId="14">#REF!</definedName>
    <definedName name="indirectlabor" localSheetId="12">#REF!</definedName>
    <definedName name="indirectlabor" localSheetId="9">#REF!</definedName>
    <definedName name="indirectlabor" localSheetId="8">#REF!</definedName>
    <definedName name="indirectlabor" localSheetId="2">#REF!</definedName>
    <definedName name="indirectlabor" localSheetId="1">#REF!</definedName>
    <definedName name="indirectlabor">#REF!</definedName>
    <definedName name="inf" localSheetId="14">#REF!</definedName>
    <definedName name="inf" localSheetId="12">#REF!</definedName>
    <definedName name="inf" localSheetId="9">#REF!</definedName>
    <definedName name="inf" localSheetId="8">#REF!</definedName>
    <definedName name="inf" localSheetId="2">#REF!</definedName>
    <definedName name="inf" localSheetId="1">#REF!</definedName>
    <definedName name="inf">#REF!</definedName>
    <definedName name="Infineon" localSheetId="14">#REF!</definedName>
    <definedName name="Infineon" localSheetId="12">#REF!</definedName>
    <definedName name="Infineon" localSheetId="9">#REF!</definedName>
    <definedName name="Infineon" localSheetId="8">#REF!</definedName>
    <definedName name="Infineon" localSheetId="2">#REF!</definedName>
    <definedName name="Infineon" localSheetId="1">#REF!</definedName>
    <definedName name="Infineon">#REF!</definedName>
    <definedName name="infobase" localSheetId="14">#REF!</definedName>
    <definedName name="infobase" localSheetId="12">#REF!</definedName>
    <definedName name="infobase" localSheetId="9">#REF!</definedName>
    <definedName name="infobase" localSheetId="8">#REF!</definedName>
    <definedName name="infobase" localSheetId="2">#REF!</definedName>
    <definedName name="infobase" localSheetId="1">#REF!</definedName>
    <definedName name="infobase">#REF!</definedName>
    <definedName name="Initial_sales_and_administration_costs" localSheetId="14">#REF!</definedName>
    <definedName name="Initial_sales_and_administration_costs" localSheetId="12">#REF!</definedName>
    <definedName name="Initial_sales_and_administration_costs" localSheetId="9">#REF!</definedName>
    <definedName name="Initial_sales_and_administration_costs" localSheetId="8">#REF!</definedName>
    <definedName name="Initial_sales_and_administration_costs" localSheetId="2">#REF!</definedName>
    <definedName name="Initial_sales_and_administration_costs" localSheetId="1">#REF!</definedName>
    <definedName name="Initial_sales_and_administration_costs">#REF!</definedName>
    <definedName name="Initial_setting" localSheetId="12">#REF!</definedName>
    <definedName name="Initial_setting" localSheetId="9">#REF!</definedName>
    <definedName name="Initial_setting" localSheetId="8">#REF!</definedName>
    <definedName name="Initial_setting" localSheetId="2">#REF!</definedName>
    <definedName name="Initial_setting" localSheetId="1">#REF!</definedName>
    <definedName name="Initial_setting">#REF!</definedName>
    <definedName name="Initial_setting_4">NA()</definedName>
    <definedName name="ink_screenprint_equip_cost" localSheetId="14">#REF!</definedName>
    <definedName name="ink_screenprint_equip_cost" localSheetId="12">#REF!</definedName>
    <definedName name="ink_screenprint_equip_cost" localSheetId="9">#REF!</definedName>
    <definedName name="ink_screenprint_equip_cost" localSheetId="8">#REF!</definedName>
    <definedName name="ink_screenprint_equip_cost" localSheetId="2">#REF!</definedName>
    <definedName name="ink_screenprint_equip_cost" localSheetId="1">#REF!</definedName>
    <definedName name="ink_screenprint_equip_cost">#REF!</definedName>
    <definedName name="INP" localSheetId="12">#REF!</definedName>
    <definedName name="INP" localSheetId="9">#REF!</definedName>
    <definedName name="INP" localSheetId="8">#REF!</definedName>
    <definedName name="INP" localSheetId="2">#REF!</definedName>
    <definedName name="INP" localSheetId="1">#REF!</definedName>
    <definedName name="INP">#REF!</definedName>
    <definedName name="Input_Area" localSheetId="14">#REF!</definedName>
    <definedName name="Input_Area" localSheetId="12">#REF!</definedName>
    <definedName name="Input_Area" localSheetId="9">#REF!</definedName>
    <definedName name="Input_Area" localSheetId="8">#REF!</definedName>
    <definedName name="Input_Area" localSheetId="2">#REF!</definedName>
    <definedName name="Input_Area" localSheetId="1">#REF!</definedName>
    <definedName name="Input_Area">#REF!</definedName>
    <definedName name="INS" localSheetId="14">#REF!</definedName>
    <definedName name="INS" localSheetId="12">#REF!</definedName>
    <definedName name="INS" localSheetId="9">#REF!</definedName>
    <definedName name="INS" localSheetId="8">#REF!</definedName>
    <definedName name="INS" localSheetId="2">#REF!</definedName>
    <definedName name="INS" localSheetId="1">#REF!</definedName>
    <definedName name="INS">#REF!</definedName>
    <definedName name="INS_CYCLE" localSheetId="14">#REF!</definedName>
    <definedName name="INS_CYCLE" localSheetId="12">#REF!</definedName>
    <definedName name="INS_CYCLE" localSheetId="9">#REF!</definedName>
    <definedName name="INS_CYCLE" localSheetId="8">#REF!</definedName>
    <definedName name="INS_CYCLE" localSheetId="2">#REF!</definedName>
    <definedName name="INS_CYCLE" localSheetId="1">#REF!</definedName>
    <definedName name="INS_CYCLE">#REF!</definedName>
    <definedName name="Insert.Marker" localSheetId="14">#REF!</definedName>
    <definedName name="Insert.Marker" localSheetId="12">#REF!</definedName>
    <definedName name="Insert.Marker" localSheetId="9">#REF!</definedName>
    <definedName name="Insert.Marker" localSheetId="8">#REF!</definedName>
    <definedName name="Insert.Marker" localSheetId="2">#REF!</definedName>
    <definedName name="Insert.Marker" localSheetId="1">#REF!</definedName>
    <definedName name="Insert.Marker">#REF!</definedName>
    <definedName name="Insp_Date" localSheetId="12">#REF!</definedName>
    <definedName name="Insp_Date" localSheetId="9">#REF!</definedName>
    <definedName name="Insp_Date" localSheetId="8">#REF!</definedName>
    <definedName name="Insp_Date" localSheetId="2">#REF!</definedName>
    <definedName name="Insp_Date" localSheetId="1">#REF!</definedName>
    <definedName name="Insp_Date">#REF!</definedName>
    <definedName name="INSPECT" localSheetId="14">#REF!</definedName>
    <definedName name="INSPECT" localSheetId="12">#REF!</definedName>
    <definedName name="INSPECT" localSheetId="9">#REF!</definedName>
    <definedName name="INSPECT" localSheetId="8">#REF!</definedName>
    <definedName name="INSPECT" localSheetId="2">#REF!</definedName>
    <definedName name="INSPECT" localSheetId="1">#REF!</definedName>
    <definedName name="INSPECT">#REF!</definedName>
    <definedName name="inteltarget">#N/A</definedName>
    <definedName name="Interface_list" localSheetId="12">#REF!</definedName>
    <definedName name="Interface_list" localSheetId="9">#REF!</definedName>
    <definedName name="Interface_list" localSheetId="8">#REF!</definedName>
    <definedName name="Interface_list" localSheetId="2">#REF!</definedName>
    <definedName name="Interface_list" localSheetId="1">#REF!</definedName>
    <definedName name="Interface_list">#REF!</definedName>
    <definedName name="INTHOME" localSheetId="12">#REF!</definedName>
    <definedName name="INTHOME" localSheetId="9">#REF!</definedName>
    <definedName name="INTHOME" localSheetId="8">#REF!</definedName>
    <definedName name="INTHOME" localSheetId="2">#REF!</definedName>
    <definedName name="INTHOME" localSheetId="1">#REF!</definedName>
    <definedName name="INTHOME">#REF!</definedName>
    <definedName name="INTRACOM" localSheetId="12">#REF!</definedName>
    <definedName name="INTRACOM" localSheetId="9">#REF!</definedName>
    <definedName name="INTRACOM" localSheetId="8">#REF!</definedName>
    <definedName name="INTRACOM" localSheetId="2">#REF!</definedName>
    <definedName name="INTRACOM" localSheetId="1">#REF!</definedName>
    <definedName name="INTRACOM">#REF!</definedName>
    <definedName name="inv" localSheetId="14">#REF!</definedName>
    <definedName name="inv" localSheetId="12">#REF!</definedName>
    <definedName name="inv" localSheetId="9">#REF!</definedName>
    <definedName name="inv" localSheetId="8">#REF!</definedName>
    <definedName name="inv" localSheetId="2">#REF!</definedName>
    <definedName name="inv" localSheetId="1">#REF!</definedName>
    <definedName name="inv">#REF!</definedName>
    <definedName name="Inv_Wking_Capital" localSheetId="14">#REF!</definedName>
    <definedName name="Inv_Wking_Capital" localSheetId="12">#REF!</definedName>
    <definedName name="Inv_Wking_Capital" localSheetId="9">#REF!</definedName>
    <definedName name="Inv_Wking_Capital" localSheetId="8">#REF!</definedName>
    <definedName name="Inv_Wking_Capital" localSheetId="2">#REF!</definedName>
    <definedName name="Inv_Wking_Capital" localSheetId="1">#REF!</definedName>
    <definedName name="Inv_Wking_Capital">#REF!</definedName>
    <definedName name="Inventories" localSheetId="14">#REF!</definedName>
    <definedName name="Inventories" localSheetId="12">#REF!</definedName>
    <definedName name="Inventories" localSheetId="9">#REF!</definedName>
    <definedName name="Inventories" localSheetId="8">#REF!</definedName>
    <definedName name="Inventories" localSheetId="2">#REF!</definedName>
    <definedName name="Inventories" localSheetId="1">#REF!</definedName>
    <definedName name="Inventories">#REF!</definedName>
    <definedName name="INVENTORY" localSheetId="14">#REF!</definedName>
    <definedName name="INVENTORY" localSheetId="12">#REF!</definedName>
    <definedName name="INVENTORY" localSheetId="9">#REF!</definedName>
    <definedName name="INVENTORY" localSheetId="8">#REF!</definedName>
    <definedName name="INVENTORY" localSheetId="2">#REF!</definedName>
    <definedName name="INVENTORY" localSheetId="1">#REF!</definedName>
    <definedName name="INVENTORY">#REF!</definedName>
    <definedName name="Inventory_Expense" localSheetId="14">#REF!</definedName>
    <definedName name="Inventory_Expense" localSheetId="12">#REF!</definedName>
    <definedName name="Inventory_Expense" localSheetId="9">#REF!</definedName>
    <definedName name="Inventory_Expense" localSheetId="8">#REF!</definedName>
    <definedName name="Inventory_Expense" localSheetId="2">#REF!</definedName>
    <definedName name="Inventory_Expense" localSheetId="1">#REF!</definedName>
    <definedName name="Inventory_Expense">#REF!</definedName>
    <definedName name="inventoryturns" localSheetId="14">#REF!</definedName>
    <definedName name="inventoryturns" localSheetId="12">#REF!</definedName>
    <definedName name="inventoryturns" localSheetId="9">#REF!</definedName>
    <definedName name="inventoryturns" localSheetId="8">#REF!</definedName>
    <definedName name="inventoryturns" localSheetId="2">#REF!</definedName>
    <definedName name="inventoryturns" localSheetId="1">#REF!</definedName>
    <definedName name="inventoryturns">#REF!</definedName>
    <definedName name="invoiceinfo" localSheetId="12">#REF!</definedName>
    <definedName name="invoiceinfo" localSheetId="9">#REF!</definedName>
    <definedName name="invoiceinfo" localSheetId="8">#REF!</definedName>
    <definedName name="invoiceinfo" localSheetId="2">#REF!</definedName>
    <definedName name="invoiceinfo" localSheetId="1">#REF!</definedName>
    <definedName name="invoiceinfo">#REF!</definedName>
    <definedName name="IOUOUOH" localSheetId="12">#REF!</definedName>
    <definedName name="IOUOUOH" localSheetId="9">#REF!</definedName>
    <definedName name="IOUOUOH" localSheetId="8">#REF!</definedName>
    <definedName name="IOUOUOH" localSheetId="2">#REF!</definedName>
    <definedName name="IOUOUOH" localSheetId="1">#REF!</definedName>
    <definedName name="IOUOUOH">#REF!</definedName>
    <definedName name="ip" localSheetId="21">BlankMacro1</definedName>
    <definedName name="ip" localSheetId="14">BlankMacro1</definedName>
    <definedName name="ip" localSheetId="12">BlankMacro1</definedName>
    <definedName name="ip" localSheetId="9">BlankMacro1</definedName>
    <definedName name="ip" localSheetId="8">BlankMacro1</definedName>
    <definedName name="ip" localSheetId="2">BlankMacro1</definedName>
    <definedName name="ip" localSheetId="1">BlankMacro1</definedName>
    <definedName name="ip">BlankMacro1</definedName>
    <definedName name="IPMI" localSheetId="14">#REF!</definedName>
    <definedName name="IPMI" localSheetId="12">#REF!</definedName>
    <definedName name="IPMI" localSheetId="9">#REF!</definedName>
    <definedName name="IPMI" localSheetId="8">#REF!</definedName>
    <definedName name="IPMI" localSheetId="2">#REF!</definedName>
    <definedName name="IPMI" localSheetId="1">#REF!</definedName>
    <definedName name="IPMI">#REF!</definedName>
    <definedName name="IPMI_cost" localSheetId="14">#REF!</definedName>
    <definedName name="IPMI_cost" localSheetId="12">#REF!</definedName>
    <definedName name="IPMI_cost" localSheetId="9">#REF!</definedName>
    <definedName name="IPMI_cost" localSheetId="8">#REF!</definedName>
    <definedName name="IPMI_cost" localSheetId="2">#REF!</definedName>
    <definedName name="IPMI_cost" localSheetId="1">#REF!</definedName>
    <definedName name="IPMI_cost">#REF!</definedName>
    <definedName name="IRP" localSheetId="14">#REF!</definedName>
    <definedName name="IRP" localSheetId="12">#REF!</definedName>
    <definedName name="IRP" localSheetId="9">#REF!</definedName>
    <definedName name="IRP" localSheetId="8">#REF!</definedName>
    <definedName name="IRP" localSheetId="2">#REF!</definedName>
    <definedName name="IRP" localSheetId="1">#REF!</definedName>
    <definedName name="IRP">#REF!</definedName>
    <definedName name="ISR_No." localSheetId="12">#REF!</definedName>
    <definedName name="ISR_No." localSheetId="9">#REF!</definedName>
    <definedName name="ISR_No." localSheetId="8">#REF!</definedName>
    <definedName name="ISR_No." localSheetId="2">#REF!</definedName>
    <definedName name="ISR_No." localSheetId="1">#REF!</definedName>
    <definedName name="ISR_No.">#REF!</definedName>
    <definedName name="Item" localSheetId="14">#REF!</definedName>
    <definedName name="Item" localSheetId="12">#REF!</definedName>
    <definedName name="Item" localSheetId="9">#REF!</definedName>
    <definedName name="Item" localSheetId="8">#REF!</definedName>
    <definedName name="Item" localSheetId="2">#REF!</definedName>
    <definedName name="Item" localSheetId="1">#REF!</definedName>
    <definedName name="Item">#REF!</definedName>
    <definedName name="Item_codes" localSheetId="14">#REF!</definedName>
    <definedName name="Item_codes" localSheetId="12">#REF!</definedName>
    <definedName name="Item_codes" localSheetId="9">#REF!</definedName>
    <definedName name="Item_codes" localSheetId="8">#REF!</definedName>
    <definedName name="Item_codes" localSheetId="2">#REF!</definedName>
    <definedName name="Item_codes" localSheetId="1">#REF!</definedName>
    <definedName name="Item_codes">#REF!</definedName>
    <definedName name="itemcheck" localSheetId="14">#REF!</definedName>
    <definedName name="itemcheck" localSheetId="12">#REF!</definedName>
    <definedName name="itemcheck" localSheetId="9">#REF!</definedName>
    <definedName name="itemcheck" localSheetId="8">#REF!</definedName>
    <definedName name="itemcheck" localSheetId="2">#REF!</definedName>
    <definedName name="itemcheck" localSheetId="1">#REF!</definedName>
    <definedName name="itemcheck">#REF!</definedName>
    <definedName name="ItemNumber" localSheetId="14">#REF!</definedName>
    <definedName name="ItemNumber" localSheetId="12">#REF!</definedName>
    <definedName name="ItemNumber" localSheetId="9">#REF!</definedName>
    <definedName name="ItemNumber" localSheetId="8">#REF!</definedName>
    <definedName name="ItemNumber" localSheetId="2">#REF!</definedName>
    <definedName name="ItemNumber" localSheetId="1">#REF!</definedName>
    <definedName name="ItemNumber">#REF!</definedName>
    <definedName name="ITL" localSheetId="14">#REF!</definedName>
    <definedName name="ITL" localSheetId="12">#REF!</definedName>
    <definedName name="ITL" localSheetId="9">#REF!</definedName>
    <definedName name="ITL" localSheetId="8">#REF!</definedName>
    <definedName name="ITL" localSheetId="2">#REF!</definedName>
    <definedName name="ITL" localSheetId="1">#REF!</definedName>
    <definedName name="ITL">#REF!</definedName>
    <definedName name="ITLA" localSheetId="14">#REF!</definedName>
    <definedName name="ITLA" localSheetId="12">#REF!</definedName>
    <definedName name="ITLA" localSheetId="9">#REF!</definedName>
    <definedName name="ITLA" localSheetId="8">#REF!</definedName>
    <definedName name="ITLA" localSheetId="2">#REF!</definedName>
    <definedName name="ITLA" localSheetId="1">#REF!</definedName>
    <definedName name="ITLA">#REF!</definedName>
    <definedName name="iuo" localSheetId="12">#REF!</definedName>
    <definedName name="iuo" localSheetId="9">#REF!</definedName>
    <definedName name="iuo" localSheetId="8">#REF!</definedName>
    <definedName name="iuo" localSheetId="2">#REF!</definedName>
    <definedName name="iuo" localSheetId="1">#REF!</definedName>
    <definedName name="iuo">#REF!</definedName>
    <definedName name="j"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_DoneDate" localSheetId="14">#REF!</definedName>
    <definedName name="J_DoneDate" localSheetId="12">#REF!</definedName>
    <definedName name="J_DoneDate" localSheetId="9">#REF!</definedName>
    <definedName name="J_DoneDate" localSheetId="8">#REF!</definedName>
    <definedName name="J_DoneDate" localSheetId="2">#REF!</definedName>
    <definedName name="J_DoneDate" localSheetId="1">#REF!</definedName>
    <definedName name="J_DoneDate">#REF!</definedName>
    <definedName name="JanACT" localSheetId="14">#REF!</definedName>
    <definedName name="JanACT" localSheetId="12">#REF!</definedName>
    <definedName name="JanACT" localSheetId="9">#REF!</definedName>
    <definedName name="JanACT" localSheetId="8">#REF!</definedName>
    <definedName name="JanACT" localSheetId="2">#REF!</definedName>
    <definedName name="JanACT" localSheetId="1">#REF!</definedName>
    <definedName name="JanACT">#REF!</definedName>
    <definedName name="Javascript" localSheetId="14">#REF!</definedName>
    <definedName name="Javascript" localSheetId="12">#REF!</definedName>
    <definedName name="Javascript" localSheetId="9">#REF!</definedName>
    <definedName name="Javascript" localSheetId="8">#REF!</definedName>
    <definedName name="Javascript" localSheetId="2">#REF!</definedName>
    <definedName name="Javascript" localSheetId="1">#REF!</definedName>
    <definedName name="Javascript">#REF!</definedName>
    <definedName name="Jazz" localSheetId="12">#REF!</definedName>
    <definedName name="Jazz" localSheetId="9">#REF!</definedName>
    <definedName name="Jazz" localSheetId="8">#REF!</definedName>
    <definedName name="Jazz" localSheetId="2">#REF!</definedName>
    <definedName name="Jazz" localSheetId="1">#REF!</definedName>
    <definedName name="Jazz">#REF!</definedName>
    <definedName name="JDFGJDILJGLD" localSheetId="12">#REF!</definedName>
    <definedName name="JDFGJDILJGLD" localSheetId="9">#REF!</definedName>
    <definedName name="JDFGJDILJGLD" localSheetId="8">#REF!</definedName>
    <definedName name="JDFGJDILJGLD" localSheetId="2">#REF!</definedName>
    <definedName name="JDFGJDILJGLD" localSheetId="1">#REF!</definedName>
    <definedName name="JDFGJDILJGLD">#REF!</definedName>
    <definedName name="Jeraldine" localSheetId="14">#REF!</definedName>
    <definedName name="Jeraldine" localSheetId="12">#REF!</definedName>
    <definedName name="Jeraldine" localSheetId="9">#REF!</definedName>
    <definedName name="Jeraldine" localSheetId="8">#REF!</definedName>
    <definedName name="Jeraldine" localSheetId="2">#REF!</definedName>
    <definedName name="Jeraldine" localSheetId="1">#REF!</definedName>
    <definedName name="Jeraldine">#REF!</definedName>
    <definedName name="jeuatp" localSheetId="14">#REF!</definedName>
    <definedName name="jeuatp" localSheetId="12">#REF!</definedName>
    <definedName name="jeuatp" localSheetId="9">#REF!</definedName>
    <definedName name="jeuatp" localSheetId="8">#REF!</definedName>
    <definedName name="jeuatp" localSheetId="2">#REF!</definedName>
    <definedName name="jeuatp" localSheetId="1">#REF!</definedName>
    <definedName name="jeuatp">#REF!</definedName>
    <definedName name="jeufgi" localSheetId="14">#REF!</definedName>
    <definedName name="jeufgi" localSheetId="12">#REF!</definedName>
    <definedName name="jeufgi" localSheetId="9">#REF!</definedName>
    <definedName name="jeufgi" localSheetId="8">#REF!</definedName>
    <definedName name="jeufgi" localSheetId="2">#REF!</definedName>
    <definedName name="jeufgi" localSheetId="1">#REF!</definedName>
    <definedName name="jeufgi">#REF!</definedName>
    <definedName name="JH" hidden="1">#N/A</definedName>
    <definedName name="jig" localSheetId="14">#REF!</definedName>
    <definedName name="jig" localSheetId="12">#REF!</definedName>
    <definedName name="jig" localSheetId="9">#REF!</definedName>
    <definedName name="jig" localSheetId="8">#REF!</definedName>
    <definedName name="jig" localSheetId="2">#REF!</definedName>
    <definedName name="jig" localSheetId="1">#REF!</definedName>
    <definedName name="jig">#REF!</definedName>
    <definedName name="Jim" localSheetId="14">#REF!</definedName>
    <definedName name="Jim" localSheetId="12">#REF!</definedName>
    <definedName name="Jim" localSheetId="9">#REF!</definedName>
    <definedName name="Jim" localSheetId="8">#REF!</definedName>
    <definedName name="Jim" localSheetId="2">#REF!</definedName>
    <definedName name="Jim" localSheetId="1">#REF!</definedName>
    <definedName name="Jim">#REF!</definedName>
    <definedName name="JIOGHBHL" localSheetId="12">#REF!</definedName>
    <definedName name="JIOGHBHL" localSheetId="9">#REF!</definedName>
    <definedName name="JIOGHBHL" localSheetId="8">#REF!</definedName>
    <definedName name="JIOGHBHL" localSheetId="2">#REF!</definedName>
    <definedName name="JIOGHBHL" localSheetId="1">#REF!</definedName>
    <definedName name="JIOGHBHL">#REF!</definedName>
    <definedName name="jise" localSheetId="12">#REF!</definedName>
    <definedName name="jise" localSheetId="9">#REF!</definedName>
    <definedName name="jise" localSheetId="8">#REF!</definedName>
    <definedName name="jise" localSheetId="2">#REF!</definedName>
    <definedName name="jise" localSheetId="1">#REF!</definedName>
    <definedName name="jise">#REF!</definedName>
    <definedName name="JJ" localSheetId="12">#REF!</definedName>
    <definedName name="JJ" localSheetId="9">#REF!</definedName>
    <definedName name="JJ" localSheetId="8">#REF!</definedName>
    <definedName name="JJ" localSheetId="2">#REF!</definedName>
    <definedName name="JJ" localSheetId="1">#REF!</definedName>
    <definedName name="JJ">#REF!</definedName>
    <definedName name="JJJ" localSheetId="14">#REF!</definedName>
    <definedName name="JJJ" localSheetId="12">#REF!</definedName>
    <definedName name="JJJ" localSheetId="9">#REF!</definedName>
    <definedName name="JJJ" localSheetId="8">#REF!</definedName>
    <definedName name="JJJ" localSheetId="2">#REF!</definedName>
    <definedName name="JJJ" localSheetId="1">#REF!</definedName>
    <definedName name="JJJ">#REF!</definedName>
    <definedName name="jjuuui" localSheetId="21">{"'Corrective and Pre'!$A$1:$F$36"}</definedName>
    <definedName name="jjuuui" localSheetId="14">{"'Corrective and Pre'!$A$1:$F$36"}</definedName>
    <definedName name="jjuuui" localSheetId="12">{"'Corrective and Pre'!$A$1:$F$36"}</definedName>
    <definedName name="jjuuui" localSheetId="9">{"'Corrective and Pre'!$A$1:$F$36"}</definedName>
    <definedName name="jjuuui" localSheetId="8">{"'Corrective and Pre'!$A$1:$F$36"}</definedName>
    <definedName name="jjuuui" localSheetId="2">{"'Corrective and Pre'!$A$1:$F$36"}</definedName>
    <definedName name="jjuuui" localSheetId="1">{"'Corrective and Pre'!$A$1:$F$36"}</definedName>
    <definedName name="jjuuui">{"'Corrective and Pre'!$A$1:$F$36"}</definedName>
    <definedName name="jjuuui_1" localSheetId="21">{"'Corrective and Pre'!$A$1:$F$36"}</definedName>
    <definedName name="jjuuui_1" localSheetId="14">{"'Corrective and Pre'!$A$1:$F$36"}</definedName>
    <definedName name="jjuuui_1" localSheetId="12">{"'Corrective and Pre'!$A$1:$F$36"}</definedName>
    <definedName name="jjuuui_1" localSheetId="9">{"'Corrective and Pre'!$A$1:$F$36"}</definedName>
    <definedName name="jjuuui_1" localSheetId="8">{"'Corrective and Pre'!$A$1:$F$36"}</definedName>
    <definedName name="jjuuui_1" localSheetId="2">{"'Corrective and Pre'!$A$1:$F$36"}</definedName>
    <definedName name="jjuuui_1" localSheetId="1">{"'Corrective and Pre'!$A$1:$F$36"}</definedName>
    <definedName name="jjuuui_1">{"'Corrective and Pre'!$A$1:$F$36"}</definedName>
    <definedName name="jkjij" localSheetId="21" hidden="1">#REF!</definedName>
    <definedName name="jkjij" localSheetId="14" hidden="1">#REF!</definedName>
    <definedName name="jkjij" localSheetId="10" hidden="1">#REF!</definedName>
    <definedName name="jkjij" localSheetId="11" hidden="1">#REF!</definedName>
    <definedName name="jkjij" localSheetId="3" hidden="1">#REF!</definedName>
    <definedName name="jkjij" localSheetId="4" hidden="1">#REF!</definedName>
    <definedName name="jkjij" localSheetId="12" hidden="1">#REF!</definedName>
    <definedName name="jkjij" localSheetId="9" hidden="1">#REF!</definedName>
    <definedName name="jkjij" localSheetId="8" hidden="1">#REF!</definedName>
    <definedName name="jkjij" localSheetId="2" hidden="1">#REF!</definedName>
    <definedName name="jkjij" localSheetId="1" hidden="1">#REF!</definedName>
    <definedName name="jkjij" localSheetId="22" hidden="1">#REF!</definedName>
    <definedName name="jkjij" hidden="1">#REF!</definedName>
    <definedName name="jkl" localSheetId="21" hidden="1">{"'Broadway ML#4'!$J$7:$N$490"}</definedName>
    <definedName name="jkl" localSheetId="14" hidden="1">{"'Broadway ML#4'!$J$7:$N$490"}</definedName>
    <definedName name="jkl" localSheetId="10" hidden="1">{"'Broadway ML#4'!$J$7:$N$490"}</definedName>
    <definedName name="jkl" localSheetId="11" hidden="1">{"'Broadway ML#4'!$J$7:$N$490"}</definedName>
    <definedName name="jkl" localSheetId="3" hidden="1">{"'Broadway ML#4'!$J$7:$N$490"}</definedName>
    <definedName name="jkl" localSheetId="4" hidden="1">{"'Broadway ML#4'!$J$7:$N$490"}</definedName>
    <definedName name="jkl" localSheetId="15" hidden="1">{"'Broadway ML#4'!$J$7:$N$490"}</definedName>
    <definedName name="jkl" localSheetId="12" hidden="1">{"'Broadway ML#4'!$J$7:$N$490"}</definedName>
    <definedName name="jkl" localSheetId="9" hidden="1">{"'Broadway ML#4'!$J$7:$N$490"}</definedName>
    <definedName name="jkl" localSheetId="8" hidden="1">{"'Broadway ML#4'!$J$7:$N$490"}</definedName>
    <definedName name="jkl" localSheetId="2" hidden="1">{"'Broadway ML#4'!$J$7:$N$490"}</definedName>
    <definedName name="jkl" localSheetId="1" hidden="1">{"'Broadway ML#4'!$J$7:$N$490"}</definedName>
    <definedName name="jkl" localSheetId="22" hidden="1">{"'Broadway ML#4'!$J$7:$N$490"}</definedName>
    <definedName name="jkl" hidden="1">{"'Broadway ML#4'!$J$7:$N$490"}</definedName>
    <definedName name="JPY" localSheetId="14">#REF!</definedName>
    <definedName name="JPY" localSheetId="12">#REF!</definedName>
    <definedName name="JPY" localSheetId="9">#REF!</definedName>
    <definedName name="JPY" localSheetId="8">#REF!</definedName>
    <definedName name="JPY" localSheetId="2">#REF!</definedName>
    <definedName name="JPY" localSheetId="1">#REF!</definedName>
    <definedName name="JPY">#REF!</definedName>
    <definedName name="JPYA" localSheetId="14">#REF!</definedName>
    <definedName name="JPYA" localSheetId="12">#REF!</definedName>
    <definedName name="JPYA" localSheetId="9">#REF!</definedName>
    <definedName name="JPYA" localSheetId="8">#REF!</definedName>
    <definedName name="JPYA" localSheetId="2">#REF!</definedName>
    <definedName name="JPYA" localSheetId="1">#REF!</definedName>
    <definedName name="JPYA">#REF!</definedName>
    <definedName name="Jsum" localSheetId="12">#REF!</definedName>
    <definedName name="Jsum" localSheetId="9">#REF!</definedName>
    <definedName name="Jsum" localSheetId="8">#REF!</definedName>
    <definedName name="Jsum" localSheetId="2">#REF!</definedName>
    <definedName name="Jsum" localSheetId="1">#REF!</definedName>
    <definedName name="Jsum">#REF!</definedName>
    <definedName name="JUL" localSheetId="14">#REF!</definedName>
    <definedName name="JUL" localSheetId="12">#REF!</definedName>
    <definedName name="JUL" localSheetId="9">#REF!</definedName>
    <definedName name="JUL" localSheetId="8">#REF!</definedName>
    <definedName name="JUL" localSheetId="2">#REF!</definedName>
    <definedName name="JUL" localSheetId="1">#REF!</definedName>
    <definedName name="JUL">#REF!</definedName>
    <definedName name="JulACT" localSheetId="14">#REF!</definedName>
    <definedName name="JulACT" localSheetId="12">#REF!</definedName>
    <definedName name="JulACT" localSheetId="9">#REF!</definedName>
    <definedName name="JulACT" localSheetId="8">#REF!</definedName>
    <definedName name="JulACT" localSheetId="2">#REF!</definedName>
    <definedName name="JulACT" localSheetId="1">#REF!</definedName>
    <definedName name="JulACT">#REF!</definedName>
    <definedName name="July05_Act" localSheetId="14">#REF!</definedName>
    <definedName name="July05_Act" localSheetId="12">#REF!</definedName>
    <definedName name="July05_Act" localSheetId="9">#REF!</definedName>
    <definedName name="July05_Act" localSheetId="8">#REF!</definedName>
    <definedName name="July05_Act" localSheetId="2">#REF!</definedName>
    <definedName name="July05_Act" localSheetId="1">#REF!</definedName>
    <definedName name="July05_Act">#REF!</definedName>
    <definedName name="JunACT" localSheetId="14">#REF!</definedName>
    <definedName name="JunACT" localSheetId="12">#REF!</definedName>
    <definedName name="JunACT" localSheetId="9">#REF!</definedName>
    <definedName name="JunACT" localSheetId="8">#REF!</definedName>
    <definedName name="JunACT" localSheetId="2">#REF!</definedName>
    <definedName name="JunACT" localSheetId="1">#REF!</definedName>
    <definedName name="JunACT">#REF!</definedName>
    <definedName name="June05_Act" localSheetId="14">#REF!</definedName>
    <definedName name="June05_Act" localSheetId="12">#REF!</definedName>
    <definedName name="June05_Act" localSheetId="9">#REF!</definedName>
    <definedName name="June05_Act" localSheetId="8">#REF!</definedName>
    <definedName name="June05_Act" localSheetId="2">#REF!</definedName>
    <definedName name="June05_Act" localSheetId="1">#REF!</definedName>
    <definedName name="June05_Act">#REF!</definedName>
    <definedName name="JZG" localSheetId="14">#REF!</definedName>
    <definedName name="JZG" localSheetId="12">#REF!</definedName>
    <definedName name="JZG" localSheetId="9">#REF!</definedName>
    <definedName name="JZG" localSheetId="8">#REF!</definedName>
    <definedName name="JZG" localSheetId="2">#REF!</definedName>
    <definedName name="JZG" localSheetId="1">#REF!</definedName>
    <definedName name="JZG">#REF!</definedName>
    <definedName name="k" localSheetId="14">#REF!</definedName>
    <definedName name="k" localSheetId="12">#REF!</definedName>
    <definedName name="k" localSheetId="9">#REF!</definedName>
    <definedName name="k" localSheetId="8">#REF!</definedName>
    <definedName name="k" localSheetId="2">#REF!</definedName>
    <definedName name="k" localSheetId="1">#REF!</definedName>
    <definedName name="k">#REF!</definedName>
    <definedName name="K_DoneDate" localSheetId="14">#REF!</definedName>
    <definedName name="K_DoneDate" localSheetId="12">#REF!</definedName>
    <definedName name="K_DoneDate" localSheetId="9">#REF!</definedName>
    <definedName name="K_DoneDate" localSheetId="8">#REF!</definedName>
    <definedName name="K_DoneDate" localSheetId="2">#REF!</definedName>
    <definedName name="K_DoneDate" localSheetId="1">#REF!</definedName>
    <definedName name="K_DoneDate">#REF!</definedName>
    <definedName name="K_Donedateee" localSheetId="14">#REF!</definedName>
    <definedName name="K_Donedateee" localSheetId="12">#REF!</definedName>
    <definedName name="K_Donedateee" localSheetId="9">#REF!</definedName>
    <definedName name="K_Donedateee" localSheetId="8">#REF!</definedName>
    <definedName name="K_Donedateee" localSheetId="2">#REF!</definedName>
    <definedName name="K_Donedateee" localSheetId="1">#REF!</definedName>
    <definedName name="K_Donedateee">#REF!</definedName>
    <definedName name="ka" localSheetId="14">#REF!</definedName>
    <definedName name="ka" localSheetId="12">#REF!</definedName>
    <definedName name="ka" localSheetId="9">#REF!</definedName>
    <definedName name="ka" localSheetId="8">#REF!</definedName>
    <definedName name="ka" localSheetId="2">#REF!</definedName>
    <definedName name="ka" localSheetId="1">#REF!</definedName>
    <definedName name="ka">#REF!</definedName>
    <definedName name="kae" localSheetId="14">#REF!</definedName>
    <definedName name="kae" localSheetId="12">#REF!</definedName>
    <definedName name="kae" localSheetId="9">#REF!</definedName>
    <definedName name="kae" localSheetId="8">#REF!</definedName>
    <definedName name="kae" localSheetId="2">#REF!</definedName>
    <definedName name="kae" localSheetId="1">#REF!</definedName>
    <definedName name="kae">#REF!</definedName>
    <definedName name="Kathy_Chen陳藍雲" localSheetId="14">#REF!</definedName>
    <definedName name="Kathy_Chen陳藍雲" localSheetId="12">#REF!</definedName>
    <definedName name="Kathy_Chen陳藍雲" localSheetId="9">#REF!</definedName>
    <definedName name="Kathy_Chen陳藍雲" localSheetId="8">#REF!</definedName>
    <definedName name="Kathy_Chen陳藍雲" localSheetId="2">#REF!</definedName>
    <definedName name="Kathy_Chen陳藍雲" localSheetId="1">#REF!</definedName>
    <definedName name="Kathy_Chen陳藍雲">#REF!</definedName>
    <definedName name="KB_Toys" localSheetId="14">#REF!</definedName>
    <definedName name="KB_Toys" localSheetId="12">#REF!</definedName>
    <definedName name="KB_Toys" localSheetId="9">#REF!</definedName>
    <definedName name="KB_Toys" localSheetId="8">#REF!</definedName>
    <definedName name="KB_Toys" localSheetId="2">#REF!</definedName>
    <definedName name="KB_Toys" localSheetId="1">#REF!</definedName>
    <definedName name="KB_Toys">#REF!</definedName>
    <definedName name="KC_Lim" localSheetId="14">#REF!</definedName>
    <definedName name="KC_Lim" localSheetId="12">#REF!</definedName>
    <definedName name="KC_Lim" localSheetId="9">#REF!</definedName>
    <definedName name="KC_Lim" localSheetId="8">#REF!</definedName>
    <definedName name="KC_Lim" localSheetId="2">#REF!</definedName>
    <definedName name="KC_Lim" localSheetId="1">#REF!</definedName>
    <definedName name="KC_Lim">#REF!</definedName>
    <definedName name="kddle"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kddle"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kddle"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kddle"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kddle"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kddle"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kddle"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kddle"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kddl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kdl" localSheetId="14">#REF!</definedName>
    <definedName name="kdl" localSheetId="12">#REF!</definedName>
    <definedName name="kdl" localSheetId="9">#REF!</definedName>
    <definedName name="kdl" localSheetId="8">#REF!</definedName>
    <definedName name="kdl" localSheetId="2">#REF!</definedName>
    <definedName name="kdl" localSheetId="1">#REF!</definedName>
    <definedName name="kdl">#REF!</definedName>
    <definedName name="Kevin_Yang" localSheetId="14">#REF!</definedName>
    <definedName name="Kevin_Yang" localSheetId="12">#REF!</definedName>
    <definedName name="Kevin_Yang" localSheetId="9">#REF!</definedName>
    <definedName name="Kevin_Yang" localSheetId="8">#REF!</definedName>
    <definedName name="Kevin_Yang" localSheetId="2">#REF!</definedName>
    <definedName name="Kevin_Yang" localSheetId="1">#REF!</definedName>
    <definedName name="Kevin_Yang">#REF!</definedName>
    <definedName name="key" localSheetId="12">#REF!</definedName>
    <definedName name="key" localSheetId="9">#REF!</definedName>
    <definedName name="key" localSheetId="8">#REF!</definedName>
    <definedName name="key" localSheetId="2">#REF!</definedName>
    <definedName name="key" localSheetId="1">#REF!</definedName>
    <definedName name="key">#REF!</definedName>
    <definedName name="Keyboard" localSheetId="12">#REF!</definedName>
    <definedName name="Keyboard" localSheetId="9">#REF!</definedName>
    <definedName name="Keyboard" localSheetId="8">#REF!</definedName>
    <definedName name="Keyboard" localSheetId="2">#REF!</definedName>
    <definedName name="Keyboard" localSheetId="1">#REF!</definedName>
    <definedName name="Keyboard">#REF!</definedName>
    <definedName name="keyboard_material" localSheetId="12">#REF!</definedName>
    <definedName name="keyboard_material" localSheetId="9">#REF!</definedName>
    <definedName name="keyboard_material" localSheetId="8">#REF!</definedName>
    <definedName name="keyboard_material" localSheetId="2">#REF!</definedName>
    <definedName name="keyboard_material" localSheetId="1">#REF!</definedName>
    <definedName name="keyboard_material">#REF!</definedName>
    <definedName name="keysome" localSheetId="12">#REF!</definedName>
    <definedName name="keysome" localSheetId="9">#REF!</definedName>
    <definedName name="keysome" localSheetId="8">#REF!</definedName>
    <definedName name="keysome" localSheetId="2">#REF!</definedName>
    <definedName name="keysome" localSheetId="1">#REF!</definedName>
    <definedName name="keysome">#REF!</definedName>
    <definedName name="kiik" localSheetId="12">#REF!</definedName>
    <definedName name="kiik" localSheetId="9">#REF!</definedName>
    <definedName name="kiik" localSheetId="8">#REF!</definedName>
    <definedName name="kiik" localSheetId="2">#REF!</definedName>
    <definedName name="kiik" localSheetId="1">#REF!</definedName>
    <definedName name="kiik">#REF!</definedName>
    <definedName name="KING" localSheetId="14">#REF!</definedName>
    <definedName name="KING" localSheetId="12">#REF!</definedName>
    <definedName name="KING" localSheetId="9">#REF!</definedName>
    <definedName name="KING" localSheetId="8">#REF!</definedName>
    <definedName name="KING" localSheetId="2">#REF!</definedName>
    <definedName name="KING" localSheetId="1">#REF!</definedName>
    <definedName name="KING">#REF!</definedName>
    <definedName name="king1">#N/A</definedName>
    <definedName name="kjklsda" localSheetId="21" hidden="1">{"one (KEY)",#N/A,FALSE,"P&amp;L"}</definedName>
    <definedName name="kjklsda" localSheetId="14" hidden="1">{"one (KEY)",#N/A,FALSE,"P&amp;L"}</definedName>
    <definedName name="kjklsda" localSheetId="10" hidden="1">{"one (KEY)",#N/A,FALSE,"P&amp;L"}</definedName>
    <definedName name="kjklsda" localSheetId="11" hidden="1">{"one (KEY)",#N/A,FALSE,"P&amp;L"}</definedName>
    <definedName name="kjklsda" localSheetId="3" hidden="1">{"one (KEY)",#N/A,FALSE,"P&amp;L"}</definedName>
    <definedName name="kjklsda" localSheetId="4" hidden="1">{"one (KEY)",#N/A,FALSE,"P&amp;L"}</definedName>
    <definedName name="kjklsda" localSheetId="15" hidden="1">{"one (KEY)",#N/A,FALSE,"P&amp;L"}</definedName>
    <definedName name="kjklsda" localSheetId="12" hidden="1">{"one (KEY)",#N/A,FALSE,"P&amp;L"}</definedName>
    <definedName name="kjklsda" localSheetId="9" hidden="1">{"one (KEY)",#N/A,FALSE,"P&amp;L"}</definedName>
    <definedName name="kjklsda" localSheetId="8" hidden="1">{"one (KEY)",#N/A,FALSE,"P&amp;L"}</definedName>
    <definedName name="kjklsda" localSheetId="2" hidden="1">{"one (KEY)",#N/A,FALSE,"P&amp;L"}</definedName>
    <definedName name="kjklsda" localSheetId="1" hidden="1">{"one (KEY)",#N/A,FALSE,"P&amp;L"}</definedName>
    <definedName name="kjklsda" localSheetId="22" hidden="1">{"one (KEY)",#N/A,FALSE,"P&amp;L"}</definedName>
    <definedName name="kjklsda" hidden="1">{"one (KEY)",#N/A,FALSE,"P&amp;L"}</definedName>
    <definedName name="kk" localSheetId="21">{"'Corrective and Pre'!$A$1:$F$36"}</definedName>
    <definedName name="kk" localSheetId="14">{"'Corrective and Pre'!$A$1:$F$36"}</definedName>
    <definedName name="kk" localSheetId="12">{"'Corrective and Pre'!$A$1:$F$36"}</definedName>
    <definedName name="kk" localSheetId="9">{"'Corrective and Pre'!$A$1:$F$36"}</definedName>
    <definedName name="kk" localSheetId="8">{"'Corrective and Pre'!$A$1:$F$36"}</definedName>
    <definedName name="kk" localSheetId="2">{"'Corrective and Pre'!$A$1:$F$36"}</definedName>
    <definedName name="kk" localSheetId="1">{"'Corrective and Pre'!$A$1:$F$36"}</definedName>
    <definedName name="kk">{"'Corrective and Pre'!$A$1:$F$36"}</definedName>
    <definedName name="KKK" localSheetId="21" hidden="1">{#N/A,#N/A,TRUE,"NRE";#N/A,#N/A,TRUE,"Tooling";#N/A,#N/A,TRUE,"Sample";#N/A,#N/A,TRUE,"Fixtures";#N/A,#N/A,TRUE,"Agency";#N/A,#N/A,TRUE,"Personnel"}</definedName>
    <definedName name="KKK" localSheetId="14" hidden="1">{#N/A,#N/A,TRUE,"NRE";#N/A,#N/A,TRUE,"Tooling";#N/A,#N/A,TRUE,"Sample";#N/A,#N/A,TRUE,"Fixtures";#N/A,#N/A,TRUE,"Agency";#N/A,#N/A,TRUE,"Personnel"}</definedName>
    <definedName name="KKK" localSheetId="10" hidden="1">{#N/A,#N/A,TRUE,"NRE";#N/A,#N/A,TRUE,"Tooling";#N/A,#N/A,TRUE,"Sample";#N/A,#N/A,TRUE,"Fixtures";#N/A,#N/A,TRUE,"Agency";#N/A,#N/A,TRUE,"Personnel"}</definedName>
    <definedName name="KKK" localSheetId="11" hidden="1">{#N/A,#N/A,TRUE,"NRE";#N/A,#N/A,TRUE,"Tooling";#N/A,#N/A,TRUE,"Sample";#N/A,#N/A,TRUE,"Fixtures";#N/A,#N/A,TRUE,"Agency";#N/A,#N/A,TRUE,"Personnel"}</definedName>
    <definedName name="KKK" localSheetId="3" hidden="1">{#N/A,#N/A,TRUE,"NRE";#N/A,#N/A,TRUE,"Tooling";#N/A,#N/A,TRUE,"Sample";#N/A,#N/A,TRUE,"Fixtures";#N/A,#N/A,TRUE,"Agency";#N/A,#N/A,TRUE,"Personnel"}</definedName>
    <definedName name="KKK" localSheetId="4" hidden="1">{#N/A,#N/A,TRUE,"NRE";#N/A,#N/A,TRUE,"Tooling";#N/A,#N/A,TRUE,"Sample";#N/A,#N/A,TRUE,"Fixtures";#N/A,#N/A,TRUE,"Agency";#N/A,#N/A,TRUE,"Personnel"}</definedName>
    <definedName name="KKK" localSheetId="15" hidden="1">{#N/A,#N/A,TRUE,"NRE";#N/A,#N/A,TRUE,"Tooling";#N/A,#N/A,TRUE,"Sample";#N/A,#N/A,TRUE,"Fixtures";#N/A,#N/A,TRUE,"Agency";#N/A,#N/A,TRUE,"Personnel"}</definedName>
    <definedName name="KKK" localSheetId="12" hidden="1">{#N/A,#N/A,TRUE,"NRE";#N/A,#N/A,TRUE,"Tooling";#N/A,#N/A,TRUE,"Sample";#N/A,#N/A,TRUE,"Fixtures";#N/A,#N/A,TRUE,"Agency";#N/A,#N/A,TRUE,"Personnel"}</definedName>
    <definedName name="KKK" localSheetId="9" hidden="1">{#N/A,#N/A,TRUE,"NRE";#N/A,#N/A,TRUE,"Tooling";#N/A,#N/A,TRUE,"Sample";#N/A,#N/A,TRUE,"Fixtures";#N/A,#N/A,TRUE,"Agency";#N/A,#N/A,TRUE,"Personnel"}</definedName>
    <definedName name="KKK" localSheetId="8" hidden="1">{#N/A,#N/A,TRUE,"NRE";#N/A,#N/A,TRUE,"Tooling";#N/A,#N/A,TRUE,"Sample";#N/A,#N/A,TRUE,"Fixtures";#N/A,#N/A,TRUE,"Agency";#N/A,#N/A,TRUE,"Personnel"}</definedName>
    <definedName name="KKK" localSheetId="2" hidden="1">{#N/A,#N/A,TRUE,"NRE";#N/A,#N/A,TRUE,"Tooling";#N/A,#N/A,TRUE,"Sample";#N/A,#N/A,TRUE,"Fixtures";#N/A,#N/A,TRUE,"Agency";#N/A,#N/A,TRUE,"Personnel"}</definedName>
    <definedName name="KKK" localSheetId="1" hidden="1">{#N/A,#N/A,TRUE,"NRE";#N/A,#N/A,TRUE,"Tooling";#N/A,#N/A,TRUE,"Sample";#N/A,#N/A,TRUE,"Fixtures";#N/A,#N/A,TRUE,"Agency";#N/A,#N/A,TRUE,"Personnel"}</definedName>
    <definedName name="KKK" localSheetId="22" hidden="1">{#N/A,#N/A,TRUE,"NRE";#N/A,#N/A,TRUE,"Tooling";#N/A,#N/A,TRUE,"Sample";#N/A,#N/A,TRUE,"Fixtures";#N/A,#N/A,TRUE,"Agency";#N/A,#N/A,TRUE,"Personnel"}</definedName>
    <definedName name="KKK" hidden="1">{#N/A,#N/A,TRUE,"NRE";#N/A,#N/A,TRUE,"Tooling";#N/A,#N/A,TRUE,"Sample";#N/A,#N/A,TRUE,"Fixtures";#N/A,#N/A,TRUE,"Agency";#N/A,#N/A,TRUE,"Personnel"}</definedName>
    <definedName name="kkkk" localSheetId="12">#REF!</definedName>
    <definedName name="kkkk" localSheetId="9">#REF!</definedName>
    <definedName name="kkkk" localSheetId="8">#REF!</definedName>
    <definedName name="kkkk" localSheetId="2">#REF!</definedName>
    <definedName name="kkkk" localSheetId="1">#REF!</definedName>
    <definedName name="kkkk">#REF!</definedName>
    <definedName name="KL_Lee" localSheetId="14">#REF!</definedName>
    <definedName name="KL_Lee" localSheetId="12">#REF!</definedName>
    <definedName name="KL_Lee" localSheetId="9">#REF!</definedName>
    <definedName name="KL_Lee" localSheetId="8">#REF!</definedName>
    <definedName name="KL_Lee" localSheetId="2">#REF!</definedName>
    <definedName name="KL_Lee" localSheetId="1">#REF!</definedName>
    <definedName name="KL_Lee">#REF!</definedName>
    <definedName name="klk" localSheetId="14">#REF!</definedName>
    <definedName name="klk" localSheetId="12">#REF!</definedName>
    <definedName name="klk" localSheetId="9">#REF!</definedName>
    <definedName name="klk" localSheetId="8">#REF!</definedName>
    <definedName name="klk" localSheetId="2">#REF!</definedName>
    <definedName name="klk" localSheetId="1">#REF!</definedName>
    <definedName name="klk">#REF!</definedName>
    <definedName name="Kmart" localSheetId="14">#REF!</definedName>
    <definedName name="Kmart" localSheetId="12">#REF!</definedName>
    <definedName name="Kmart" localSheetId="9">#REF!</definedName>
    <definedName name="Kmart" localSheetId="8">#REF!</definedName>
    <definedName name="Kmart" localSheetId="2">#REF!</definedName>
    <definedName name="Kmart" localSheetId="1">#REF!</definedName>
    <definedName name="Kmart">#REF!</definedName>
    <definedName name="Koval_Baseline" localSheetId="14">#REF!</definedName>
    <definedName name="Koval_Baseline" localSheetId="12">#REF!</definedName>
    <definedName name="Koval_Baseline" localSheetId="9">#REF!</definedName>
    <definedName name="Koval_Baseline" localSheetId="8">#REF!</definedName>
    <definedName name="Koval_Baseline" localSheetId="2">#REF!</definedName>
    <definedName name="Koval_Baseline" localSheetId="1">#REF!</definedName>
    <definedName name="Koval_Baseline">#REF!</definedName>
    <definedName name="Koval_Cost_Reduction" localSheetId="14">#REF!</definedName>
    <definedName name="Koval_Cost_Reduction" localSheetId="12">#REF!</definedName>
    <definedName name="Koval_Cost_Reduction" localSheetId="9">#REF!</definedName>
    <definedName name="Koval_Cost_Reduction" localSheetId="8">#REF!</definedName>
    <definedName name="Koval_Cost_Reduction" localSheetId="2">#REF!</definedName>
    <definedName name="Koval_Cost_Reduction" localSheetId="1">#REF!</definedName>
    <definedName name="Koval_Cost_Reduction">#REF!</definedName>
    <definedName name="Koval_Ext_Cost" localSheetId="14">#REF!</definedName>
    <definedName name="Koval_Ext_Cost" localSheetId="12">#REF!</definedName>
    <definedName name="Koval_Ext_Cost" localSheetId="9">#REF!</definedName>
    <definedName name="Koval_Ext_Cost" localSheetId="8">#REF!</definedName>
    <definedName name="Koval_Ext_Cost" localSheetId="2">#REF!</definedName>
    <definedName name="Koval_Ext_Cost" localSheetId="1">#REF!</definedName>
    <definedName name="Koval_Ext_Cost">#REF!</definedName>
    <definedName name="Koval_Reduction_Percentage" localSheetId="14">#REF!</definedName>
    <definedName name="Koval_Reduction_Percentage" localSheetId="12">#REF!</definedName>
    <definedName name="Koval_Reduction_Percentage" localSheetId="9">#REF!</definedName>
    <definedName name="Koval_Reduction_Percentage" localSheetId="8">#REF!</definedName>
    <definedName name="Koval_Reduction_Percentage" localSheetId="2">#REF!</definedName>
    <definedName name="Koval_Reduction_Percentage" localSheetId="1">#REF!</definedName>
    <definedName name="Koval_Reduction_Percentage">#REF!</definedName>
    <definedName name="KWC" localSheetId="12">#REF!</definedName>
    <definedName name="KWC" localSheetId="9">#REF!</definedName>
    <definedName name="KWC" localSheetId="8">#REF!</definedName>
    <definedName name="KWC" localSheetId="2">#REF!</definedName>
    <definedName name="KWC" localSheetId="1">#REF!</definedName>
    <definedName name="KWC">#REF!</definedName>
    <definedName name="L" localSheetId="14">#REF!</definedName>
    <definedName name="L" localSheetId="12">#REF!</definedName>
    <definedName name="L" localSheetId="9">#REF!</definedName>
    <definedName name="L" localSheetId="8">#REF!</definedName>
    <definedName name="L" localSheetId="2">#REF!</definedName>
    <definedName name="L" localSheetId="1">#REF!</definedName>
    <definedName name="L">#REF!</definedName>
    <definedName name="la_assess" localSheetId="14">#REF!</definedName>
    <definedName name="la_assess" localSheetId="12">#REF!</definedName>
    <definedName name="la_assess" localSheetId="9">#REF!</definedName>
    <definedName name="la_assess" localSheetId="8">#REF!</definedName>
    <definedName name="la_assess" localSheetId="2">#REF!</definedName>
    <definedName name="la_assess" localSheetId="1">#REF!</definedName>
    <definedName name="la_assess">#REF!</definedName>
    <definedName name="LA_CPQ_ASPIRE" localSheetId="14">#REF!</definedName>
    <definedName name="LA_CPQ_ASPIRE" localSheetId="12">#REF!</definedName>
    <definedName name="LA_CPQ_ASPIRE" localSheetId="9">#REF!</definedName>
    <definedName name="LA_CPQ_ASPIRE" localSheetId="8">#REF!</definedName>
    <definedName name="LA_CPQ_ASPIRE" localSheetId="2">#REF!</definedName>
    <definedName name="LA_CPQ_ASPIRE" localSheetId="1">#REF!</definedName>
    <definedName name="LA_CPQ_ASPIRE">#REF!</definedName>
    <definedName name="la_cpq_assess" localSheetId="14">#REF!</definedName>
    <definedName name="la_cpq_assess" localSheetId="12">#REF!</definedName>
    <definedName name="la_cpq_assess" localSheetId="9">#REF!</definedName>
    <definedName name="la_cpq_assess" localSheetId="8">#REF!</definedName>
    <definedName name="la_cpq_assess" localSheetId="2">#REF!</definedName>
    <definedName name="la_cpq_assess" localSheetId="1">#REF!</definedName>
    <definedName name="la_cpq_assess">#REF!</definedName>
    <definedName name="LA_HP_ASPIRE" localSheetId="14">#REF!</definedName>
    <definedName name="LA_HP_ASPIRE" localSheetId="12">#REF!</definedName>
    <definedName name="LA_HP_ASPIRE" localSheetId="9">#REF!</definedName>
    <definedName name="LA_HP_ASPIRE" localSheetId="8">#REF!</definedName>
    <definedName name="LA_HP_ASPIRE" localSheetId="2">#REF!</definedName>
    <definedName name="LA_HP_ASPIRE" localSheetId="1">#REF!</definedName>
    <definedName name="LA_HP_ASPIRE">#REF!</definedName>
    <definedName name="la_hp_assess" localSheetId="14">#REF!</definedName>
    <definedName name="la_hp_assess" localSheetId="12">#REF!</definedName>
    <definedName name="la_hp_assess" localSheetId="9">#REF!</definedName>
    <definedName name="la_hp_assess" localSheetId="8">#REF!</definedName>
    <definedName name="la_hp_assess" localSheetId="2">#REF!</definedName>
    <definedName name="la_hp_assess" localSheetId="1">#REF!</definedName>
    <definedName name="la_hp_assess">#REF!</definedName>
    <definedName name="LA_NewHP_Aspire" localSheetId="14">#REF!</definedName>
    <definedName name="LA_NewHP_Aspire" localSheetId="12">#REF!</definedName>
    <definedName name="LA_NewHP_Aspire" localSheetId="9">#REF!</definedName>
    <definedName name="LA_NewHP_Aspire" localSheetId="8">#REF!</definedName>
    <definedName name="LA_NewHP_Aspire" localSheetId="2">#REF!</definedName>
    <definedName name="LA_NewHP_Aspire" localSheetId="1">#REF!</definedName>
    <definedName name="LA_NewHP_Aspire">#REF!</definedName>
    <definedName name="Labor" localSheetId="14">#REF!</definedName>
    <definedName name="Labor" localSheetId="12">#REF!</definedName>
    <definedName name="Labor" localSheetId="9">#REF!</definedName>
    <definedName name="Labor" localSheetId="8">#REF!</definedName>
    <definedName name="Labor" localSheetId="2">#REF!</definedName>
    <definedName name="Labor" localSheetId="1">#REF!</definedName>
    <definedName name="Labor">#REF!</definedName>
    <definedName name="LaborContent" localSheetId="14">#REF!</definedName>
    <definedName name="LaborContent" localSheetId="12">#REF!</definedName>
    <definedName name="LaborContent" localSheetId="9">#REF!</definedName>
    <definedName name="LaborContent" localSheetId="8">#REF!</definedName>
    <definedName name="LaborContent" localSheetId="2">#REF!</definedName>
    <definedName name="LaborContent" localSheetId="1">#REF!</definedName>
    <definedName name="LaborContent">#REF!</definedName>
    <definedName name="LANDIMP" localSheetId="14">#REF!</definedName>
    <definedName name="LANDIMP" localSheetId="12">#REF!</definedName>
    <definedName name="LANDIMP" localSheetId="9">#REF!</definedName>
    <definedName name="LANDIMP" localSheetId="8">#REF!</definedName>
    <definedName name="LANDIMP" localSheetId="2">#REF!</definedName>
    <definedName name="LANDIMP" localSheetId="1">#REF!</definedName>
    <definedName name="LANDIMP">#REF!</definedName>
    <definedName name="LANDREV" localSheetId="14">#REF!</definedName>
    <definedName name="LANDREV" localSheetId="12">#REF!</definedName>
    <definedName name="LANDREV" localSheetId="9">#REF!</definedName>
    <definedName name="LANDREV" localSheetId="8">#REF!</definedName>
    <definedName name="LANDREV" localSheetId="2">#REF!</definedName>
    <definedName name="LANDREV" localSheetId="1">#REF!</definedName>
    <definedName name="LANDREV">#REF!</definedName>
    <definedName name="Last.Data.Row">98</definedName>
    <definedName name="last_updated" localSheetId="14">#REF!</definedName>
    <definedName name="last_updated" localSheetId="12">#REF!</definedName>
    <definedName name="last_updated" localSheetId="9">#REF!</definedName>
    <definedName name="last_updated" localSheetId="8">#REF!</definedName>
    <definedName name="last_updated" localSheetId="2">#REF!</definedName>
    <definedName name="last_updated" localSheetId="1">#REF!</definedName>
    <definedName name="last_updated">#REF!</definedName>
    <definedName name="LastRealCell" localSheetId="14">#REF!</definedName>
    <definedName name="LastRealCell" localSheetId="12">#REF!</definedName>
    <definedName name="LastRealCell" localSheetId="9">#REF!</definedName>
    <definedName name="LastRealCell" localSheetId="8">#REF!</definedName>
    <definedName name="LastRealCell" localSheetId="2">#REF!</definedName>
    <definedName name="LastRealCell" localSheetId="1">#REF!</definedName>
    <definedName name="LastRealCell">#REF!</definedName>
    <definedName name="LastSaved">37267.4736111111</definedName>
    <definedName name="LastUpdated" localSheetId="14">#REF!</definedName>
    <definedName name="LastUpdated" localSheetId="12">#REF!</definedName>
    <definedName name="LastUpdated" localSheetId="9">#REF!</definedName>
    <definedName name="LastUpdated" localSheetId="8">#REF!</definedName>
    <definedName name="LastUpdated" localSheetId="2">#REF!</definedName>
    <definedName name="LastUpdated" localSheetId="1">#REF!</definedName>
    <definedName name="LastUpdated">#REF!</definedName>
    <definedName name="LCD_Back_Cover_Sub_Ass_y_Check_List" localSheetId="14">#REF!</definedName>
    <definedName name="LCD_Back_Cover_Sub_Ass_y_Check_List" localSheetId="12">#REF!</definedName>
    <definedName name="LCD_Back_Cover_Sub_Ass_y_Check_List" localSheetId="9">#REF!</definedName>
    <definedName name="LCD_Back_Cover_Sub_Ass_y_Check_List" localSheetId="8">#REF!</definedName>
    <definedName name="LCD_Back_Cover_Sub_Ass_y_Check_List" localSheetId="2">#REF!</definedName>
    <definedName name="LCD_Back_Cover_Sub_Ass_y_Check_List" localSheetId="1">#REF!</definedName>
    <definedName name="LCD_Back_Cover_Sub_Ass_y_Check_List">#REF!</definedName>
    <definedName name="LCD_Front_Cover_Sub_Ass_y_Check_List" localSheetId="14">#REF!</definedName>
    <definedName name="LCD_Front_Cover_Sub_Ass_y_Check_List" localSheetId="12">#REF!</definedName>
    <definedName name="LCD_Front_Cover_Sub_Ass_y_Check_List" localSheetId="9">#REF!</definedName>
    <definedName name="LCD_Front_Cover_Sub_Ass_y_Check_List" localSheetId="8">#REF!</definedName>
    <definedName name="LCD_Front_Cover_Sub_Ass_y_Check_List" localSheetId="2">#REF!</definedName>
    <definedName name="LCD_Front_Cover_Sub_Ass_y_Check_List" localSheetId="1">#REF!</definedName>
    <definedName name="LCD_Front_Cover_Sub_Ass_y_Check_List">#REF!</definedName>
    <definedName name="LCD_Module_Check_List" localSheetId="12">#REF!</definedName>
    <definedName name="LCD_Module_Check_List" localSheetId="9">#REF!</definedName>
    <definedName name="LCD_Module_Check_List" localSheetId="8">#REF!</definedName>
    <definedName name="LCD_Module_Check_List" localSheetId="2">#REF!</definedName>
    <definedName name="LCD_Module_Check_List" localSheetId="1">#REF!</definedName>
    <definedName name="LCD_Module_Check_List">#REF!</definedName>
    <definedName name="LCD_Panel" localSheetId="12">#REF!</definedName>
    <definedName name="LCD_Panel" localSheetId="9">#REF!</definedName>
    <definedName name="LCD_Panel" localSheetId="8">#REF!</definedName>
    <definedName name="LCD_Panel" localSheetId="2">#REF!</definedName>
    <definedName name="LCD_Panel" localSheetId="1">#REF!</definedName>
    <definedName name="LCD_Panel">#REF!</definedName>
    <definedName name="LCD_Single_Board_Check_List" localSheetId="14">#REF!</definedName>
    <definedName name="LCD_Single_Board_Check_List" localSheetId="12">#REF!</definedName>
    <definedName name="LCD_Single_Board_Check_List" localSheetId="9">#REF!</definedName>
    <definedName name="LCD_Single_Board_Check_List" localSheetId="8">#REF!</definedName>
    <definedName name="LCD_Single_Board_Check_List" localSheetId="2">#REF!</definedName>
    <definedName name="LCD_Single_Board_Check_List" localSheetId="1">#REF!</definedName>
    <definedName name="LCD_Single_Board_Check_List">#REF!</definedName>
    <definedName name="LCurveMultiplier" localSheetId="14">#REF!</definedName>
    <definedName name="LCurveMultiplier" localSheetId="12">#REF!</definedName>
    <definedName name="LCurveMultiplier" localSheetId="9">#REF!</definedName>
    <definedName name="LCurveMultiplier" localSheetId="8">#REF!</definedName>
    <definedName name="LCurveMultiplier" localSheetId="2">#REF!</definedName>
    <definedName name="LCurveMultiplier" localSheetId="1">#REF!</definedName>
    <definedName name="LCurveMultiplier">#REF!</definedName>
    <definedName name="LEADTIME" localSheetId="12">#REF!</definedName>
    <definedName name="LEADTIME" localSheetId="9">#REF!</definedName>
    <definedName name="LEADTIME" localSheetId="8">#REF!</definedName>
    <definedName name="LEADTIME" localSheetId="2">#REF!</definedName>
    <definedName name="LEADTIME" localSheetId="1">#REF!</definedName>
    <definedName name="LEADTIME">#REF!</definedName>
    <definedName name="License_Type" localSheetId="14">#REF!</definedName>
    <definedName name="License_Type" localSheetId="12">#REF!</definedName>
    <definedName name="License_Type" localSheetId="9">#REF!</definedName>
    <definedName name="License_Type" localSheetId="8">#REF!</definedName>
    <definedName name="License_Type" localSheetId="2">#REF!</definedName>
    <definedName name="License_Type" localSheetId="1">#REF!</definedName>
    <definedName name="License_Type">#REF!</definedName>
    <definedName name="LifeCycle" localSheetId="14">#REF!</definedName>
    <definedName name="LifeCycle" localSheetId="12">#REF!</definedName>
    <definedName name="LifeCycle" localSheetId="9">#REF!</definedName>
    <definedName name="LifeCycle" localSheetId="8">#REF!</definedName>
    <definedName name="LifeCycle" localSheetId="2">#REF!</definedName>
    <definedName name="LifeCycle" localSheetId="1">#REF!</definedName>
    <definedName name="LifeCycle">#REF!</definedName>
    <definedName name="Lifter" localSheetId="14">#REF!</definedName>
    <definedName name="Lifter" localSheetId="12">#REF!</definedName>
    <definedName name="Lifter" localSheetId="9">#REF!</definedName>
    <definedName name="Lifter" localSheetId="8">#REF!</definedName>
    <definedName name="Lifter" localSheetId="2">#REF!</definedName>
    <definedName name="Lifter" localSheetId="1">#REF!</definedName>
    <definedName name="Lifter">#REF!</definedName>
    <definedName name="Line_Clearance" localSheetId="14">#REF!</definedName>
    <definedName name="Line_Clearance" localSheetId="12">#REF!</definedName>
    <definedName name="Line_Clearance" localSheetId="9">#REF!</definedName>
    <definedName name="Line_Clearance" localSheetId="8">#REF!</definedName>
    <definedName name="Line_Clearance" localSheetId="2">#REF!</definedName>
    <definedName name="Line_Clearance" localSheetId="1">#REF!</definedName>
    <definedName name="Line_Clearance">#REF!</definedName>
    <definedName name="line_items" localSheetId="14">#REF!</definedName>
    <definedName name="line_items" localSheetId="12">#REF!</definedName>
    <definedName name="line_items" localSheetId="9">#REF!</definedName>
    <definedName name="line_items" localSheetId="8">#REF!</definedName>
    <definedName name="line_items" localSheetId="2">#REF!</definedName>
    <definedName name="line_items" localSheetId="1">#REF!</definedName>
    <definedName name="line_items">#REF!</definedName>
    <definedName name="line_items1" localSheetId="14">#REF!</definedName>
    <definedName name="line_items1" localSheetId="12">#REF!</definedName>
    <definedName name="line_items1" localSheetId="9">#REF!</definedName>
    <definedName name="line_items1" localSheetId="8">#REF!</definedName>
    <definedName name="line_items1" localSheetId="2">#REF!</definedName>
    <definedName name="line_items1" localSheetId="1">#REF!</definedName>
    <definedName name="line_items1">#REF!</definedName>
    <definedName name="line_items2" localSheetId="14">#REF!</definedName>
    <definedName name="line_items2" localSheetId="12">#REF!</definedName>
    <definedName name="line_items2" localSheetId="9">#REF!</definedName>
    <definedName name="line_items2" localSheetId="8">#REF!</definedName>
    <definedName name="line_items2" localSheetId="2">#REF!</definedName>
    <definedName name="line_items2" localSheetId="1">#REF!</definedName>
    <definedName name="line_items2">#REF!</definedName>
    <definedName name="line_items2b" localSheetId="14">#REF!</definedName>
    <definedName name="line_items2b" localSheetId="12">#REF!</definedName>
    <definedName name="line_items2b" localSheetId="9">#REF!</definedName>
    <definedName name="line_items2b" localSheetId="8">#REF!</definedName>
    <definedName name="line_items2b" localSheetId="2">#REF!</definedName>
    <definedName name="line_items2b" localSheetId="1">#REF!</definedName>
    <definedName name="line_items2b">#REF!</definedName>
    <definedName name="Lineitem" localSheetId="14">#REF!</definedName>
    <definedName name="Lineitem" localSheetId="12">#REF!</definedName>
    <definedName name="Lineitem" localSheetId="9">#REF!</definedName>
    <definedName name="Lineitem" localSheetId="8">#REF!</definedName>
    <definedName name="Lineitem" localSheetId="2">#REF!</definedName>
    <definedName name="Lineitem" localSheetId="1">#REF!</definedName>
    <definedName name="Lineitem">#REF!</definedName>
    <definedName name="LineItemList" localSheetId="14">#REF!</definedName>
    <definedName name="LineItemList" localSheetId="12">#REF!</definedName>
    <definedName name="LineItemList" localSheetId="9">#REF!</definedName>
    <definedName name="LineItemList" localSheetId="8">#REF!</definedName>
    <definedName name="LineItemList" localSheetId="2">#REF!</definedName>
    <definedName name="LineItemList" localSheetId="1">#REF!</definedName>
    <definedName name="LineItemList">#REF!</definedName>
    <definedName name="liteon" localSheetId="21" hidden="1">#REF!</definedName>
    <definedName name="liteon" localSheetId="14" hidden="1">#REF!</definedName>
    <definedName name="liteon" localSheetId="10" hidden="1">#REF!</definedName>
    <definedName name="liteon" localSheetId="11" hidden="1">#REF!</definedName>
    <definedName name="liteon" localSheetId="3" hidden="1">#REF!</definedName>
    <definedName name="liteon" localSheetId="4" hidden="1">#REF!</definedName>
    <definedName name="liteon" localSheetId="15" hidden="1">#REF!</definedName>
    <definedName name="liteon" localSheetId="12" hidden="1">#REF!</definedName>
    <definedName name="liteon" localSheetId="9" hidden="1">#REF!</definedName>
    <definedName name="liteon" localSheetId="8" hidden="1">#REF!</definedName>
    <definedName name="liteon" localSheetId="2" hidden="1">#REF!</definedName>
    <definedName name="liteon" localSheetId="1" hidden="1">#REF!</definedName>
    <definedName name="liteon" localSheetId="22" hidden="1">#REF!</definedName>
    <definedName name="liteon" hidden="1">#REF!</definedName>
    <definedName name="lkpokop" localSheetId="21" hidden="1">{#N/A,#N/A,FALSE,"Sheet1"}</definedName>
    <definedName name="lkpokop" localSheetId="14" hidden="1">{#N/A,#N/A,FALSE,"Sheet1"}</definedName>
    <definedName name="lkpokop" localSheetId="10" hidden="1">{#N/A,#N/A,FALSE,"Sheet1"}</definedName>
    <definedName name="lkpokop" localSheetId="11" hidden="1">{#N/A,#N/A,FALSE,"Sheet1"}</definedName>
    <definedName name="lkpokop" localSheetId="3" hidden="1">{#N/A,#N/A,FALSE,"Sheet1"}</definedName>
    <definedName name="lkpokop" localSheetId="4" hidden="1">{#N/A,#N/A,FALSE,"Sheet1"}</definedName>
    <definedName name="lkpokop" localSheetId="15" hidden="1">{#N/A,#N/A,FALSE,"Sheet1"}</definedName>
    <definedName name="lkpokop" localSheetId="12" hidden="1">{#N/A,#N/A,FALSE,"Sheet1"}</definedName>
    <definedName name="lkpokop" localSheetId="9" hidden="1">{#N/A,#N/A,FALSE,"Sheet1"}</definedName>
    <definedName name="lkpokop" localSheetId="8" hidden="1">{#N/A,#N/A,FALSE,"Sheet1"}</definedName>
    <definedName name="lkpokop" localSheetId="2" hidden="1">{#N/A,#N/A,FALSE,"Sheet1"}</definedName>
    <definedName name="lkpokop" localSheetId="1" hidden="1">{#N/A,#N/A,FALSE,"Sheet1"}</definedName>
    <definedName name="lkpokop" localSheetId="22" hidden="1">{#N/A,#N/A,FALSE,"Sheet1"}</definedName>
    <definedName name="lkpokop" hidden="1">{#N/A,#N/A,FALSE,"Sheet1"}</definedName>
    <definedName name="ll" localSheetId="21" hidden="1">{"'Broadway ML#4'!$J$7:$N$490"}</definedName>
    <definedName name="ll" localSheetId="14" hidden="1">{"'Broadway ML#4'!$J$7:$N$490"}</definedName>
    <definedName name="ll" localSheetId="10" hidden="1">{"'Broadway ML#4'!$J$7:$N$490"}</definedName>
    <definedName name="ll" localSheetId="11" hidden="1">{"'Broadway ML#4'!$J$7:$N$490"}</definedName>
    <definedName name="ll" localSheetId="3" hidden="1">{"'Broadway ML#4'!$J$7:$N$490"}</definedName>
    <definedName name="ll" localSheetId="4" hidden="1">{"'Broadway ML#4'!$J$7:$N$490"}</definedName>
    <definedName name="ll" localSheetId="15" hidden="1">{"'Broadway ML#4'!$J$7:$N$490"}</definedName>
    <definedName name="ll" localSheetId="12" hidden="1">{"'Broadway ML#4'!$J$7:$N$490"}</definedName>
    <definedName name="ll" localSheetId="9" hidden="1">{"'Broadway ML#4'!$J$7:$N$490"}</definedName>
    <definedName name="ll" localSheetId="8" hidden="1">{"'Broadway ML#4'!$J$7:$N$490"}</definedName>
    <definedName name="ll" localSheetId="2" hidden="1">{"'Broadway ML#4'!$J$7:$N$490"}</definedName>
    <definedName name="ll" localSheetId="1" hidden="1">{"'Broadway ML#4'!$J$7:$N$490"}</definedName>
    <definedName name="ll" localSheetId="22" hidden="1">{"'Broadway ML#4'!$J$7:$N$490"}</definedName>
    <definedName name="ll" hidden="1">{"'Broadway ML#4'!$J$7:$N$490"}</definedName>
    <definedName name="LLL" localSheetId="10" hidden="1">#REF!</definedName>
    <definedName name="LLL" localSheetId="11" hidden="1">#REF!</definedName>
    <definedName name="LLL" localSheetId="3" hidden="1">#REF!</definedName>
    <definedName name="LLL" localSheetId="4" hidden="1">#REF!</definedName>
    <definedName name="LLL" localSheetId="12" hidden="1">#REF!</definedName>
    <definedName name="LLL" localSheetId="9" hidden="1">#REF!</definedName>
    <definedName name="LLL" localSheetId="8" hidden="1">#REF!</definedName>
    <definedName name="LLL" localSheetId="2" hidden="1">#REF!</definedName>
    <definedName name="LLL" localSheetId="1" hidden="1">#REF!</definedName>
    <definedName name="LLL" hidden="1">#REF!</definedName>
    <definedName name="LO" localSheetId="12">#REF!</definedName>
    <definedName name="LO" localSheetId="9">#REF!</definedName>
    <definedName name="LO" localSheetId="8">#REF!</definedName>
    <definedName name="LO" localSheetId="2">#REF!</definedName>
    <definedName name="LO" localSheetId="1">#REF!</definedName>
    <definedName name="LO">#REF!</definedName>
    <definedName name="load" localSheetId="14">#REF!</definedName>
    <definedName name="load" localSheetId="12">#REF!</definedName>
    <definedName name="load" localSheetId="9">#REF!</definedName>
    <definedName name="load" localSheetId="8">#REF!</definedName>
    <definedName name="load" localSheetId="2">#REF!</definedName>
    <definedName name="load" localSheetId="1">#REF!</definedName>
    <definedName name="load">#REF!</definedName>
    <definedName name="Locations" localSheetId="14">#REF!</definedName>
    <definedName name="Locations" localSheetId="12">#REF!</definedName>
    <definedName name="Locations" localSheetId="9">#REF!</definedName>
    <definedName name="Locations" localSheetId="8">#REF!</definedName>
    <definedName name="Locations" localSheetId="2">#REF!</definedName>
    <definedName name="Locations" localSheetId="1">#REF!</definedName>
    <definedName name="Locations">#REF!</definedName>
    <definedName name="locations1" localSheetId="12">#REF!</definedName>
    <definedName name="locations1" localSheetId="9">#REF!</definedName>
    <definedName name="locations1" localSheetId="8">#REF!</definedName>
    <definedName name="locations1" localSheetId="2">#REF!</definedName>
    <definedName name="locations1" localSheetId="1">#REF!</definedName>
    <definedName name="locations1">#REF!</definedName>
    <definedName name="LOH" localSheetId="12">#REF!</definedName>
    <definedName name="LOH" localSheetId="9">#REF!</definedName>
    <definedName name="LOH" localSheetId="8">#REF!</definedName>
    <definedName name="LOH" localSheetId="2">#REF!</definedName>
    <definedName name="LOH" localSheetId="1">#REF!</definedName>
    <definedName name="LOH">#REF!</definedName>
    <definedName name="Lookup" localSheetId="14">#REF!</definedName>
    <definedName name="Lookup" localSheetId="12">#REF!</definedName>
    <definedName name="Lookup" localSheetId="9">#REF!</definedName>
    <definedName name="Lookup" localSheetId="8">#REF!</definedName>
    <definedName name="Lookup" localSheetId="2">#REF!</definedName>
    <definedName name="Lookup" localSheetId="1">#REF!</definedName>
    <definedName name="Lookup">#REF!</definedName>
    <definedName name="LookupRange" localSheetId="14">#REF!</definedName>
    <definedName name="LookupRange" localSheetId="12">#REF!</definedName>
    <definedName name="LookupRange" localSheetId="9">#REF!</definedName>
    <definedName name="LookupRange" localSheetId="8">#REF!</definedName>
    <definedName name="LookupRange" localSheetId="2">#REF!</definedName>
    <definedName name="LookupRange" localSheetId="1">#REF!</definedName>
    <definedName name="LookupRange">#REF!</definedName>
    <definedName name="LookupRange2" localSheetId="14">#REF!</definedName>
    <definedName name="LookupRange2" localSheetId="12">#REF!</definedName>
    <definedName name="LookupRange2" localSheetId="9">#REF!</definedName>
    <definedName name="LookupRange2" localSheetId="8">#REF!</definedName>
    <definedName name="LookupRange2" localSheetId="2">#REF!</definedName>
    <definedName name="LookupRange2" localSheetId="1">#REF!</definedName>
    <definedName name="LookupRange2">#REF!</definedName>
    <definedName name="LookupRange3" localSheetId="14">#REF!</definedName>
    <definedName name="LookupRange3" localSheetId="12">#REF!</definedName>
    <definedName name="LookupRange3" localSheetId="9">#REF!</definedName>
    <definedName name="LookupRange3" localSheetId="8">#REF!</definedName>
    <definedName name="LookupRange3" localSheetId="2">#REF!</definedName>
    <definedName name="LookupRange3" localSheetId="1">#REF!</definedName>
    <definedName name="LookupRange3">#REF!</definedName>
    <definedName name="LopezRFQ_COGs" localSheetId="14">#REF!</definedName>
    <definedName name="LopezRFQ_COGs" localSheetId="12">#REF!</definedName>
    <definedName name="LopezRFQ_COGs" localSheetId="9">#REF!</definedName>
    <definedName name="LopezRFQ_COGs" localSheetId="8">#REF!</definedName>
    <definedName name="LopezRFQ_COGs" localSheetId="2">#REF!</definedName>
    <definedName name="LopezRFQ_COGs" localSheetId="1">#REF!</definedName>
    <definedName name="LopezRFQ_COGs">#REF!</definedName>
    <definedName name="lowjiwodo" localSheetId="11" hidden="1">{#N/A,#N/A,TRUE,"OUTPUT";#N/A,#N/A,TRUE,"SF_Cal";#N/A,#N/A,TRUE,"HGA_Cal";#N/A,#N/A,TRUE,"MR_Cal";#N/A,#N/A,TRUE,"JIT_COST";#N/A,#N/A,TRUE,"MR_Cost";#N/A,#N/A,TRUE,"Space &amp; Utility"}</definedName>
    <definedName name="lowjiwodo" localSheetId="4" hidden="1">{#N/A,#N/A,TRUE,"OUTPUT";#N/A,#N/A,TRUE,"SF_Cal";#N/A,#N/A,TRUE,"HGA_Cal";#N/A,#N/A,TRUE,"MR_Cal";#N/A,#N/A,TRUE,"JIT_COST";#N/A,#N/A,TRUE,"MR_Cost";#N/A,#N/A,TRUE,"Space &amp; Utility"}</definedName>
    <definedName name="lowjiwodo" localSheetId="12" hidden="1">{#N/A,#N/A,TRUE,"OUTPUT";#N/A,#N/A,TRUE,"SF_Cal";#N/A,#N/A,TRUE,"HGA_Cal";#N/A,#N/A,TRUE,"MR_Cal";#N/A,#N/A,TRUE,"JIT_COST";#N/A,#N/A,TRUE,"MR_Cost";#N/A,#N/A,TRUE,"Space &amp; Utility"}</definedName>
    <definedName name="lowjiwodo" localSheetId="9" hidden="1">{#N/A,#N/A,TRUE,"OUTPUT";#N/A,#N/A,TRUE,"SF_Cal";#N/A,#N/A,TRUE,"HGA_Cal";#N/A,#N/A,TRUE,"MR_Cal";#N/A,#N/A,TRUE,"JIT_COST";#N/A,#N/A,TRUE,"MR_Cost";#N/A,#N/A,TRUE,"Space &amp; Utility"}</definedName>
    <definedName name="lowjiwodo" localSheetId="8" hidden="1">{#N/A,#N/A,TRUE,"OUTPUT";#N/A,#N/A,TRUE,"SF_Cal";#N/A,#N/A,TRUE,"HGA_Cal";#N/A,#N/A,TRUE,"MR_Cal";#N/A,#N/A,TRUE,"JIT_COST";#N/A,#N/A,TRUE,"MR_Cost";#N/A,#N/A,TRUE,"Space &amp; Utility"}</definedName>
    <definedName name="lowjiwodo" localSheetId="2" hidden="1">{#N/A,#N/A,TRUE,"OUTPUT";#N/A,#N/A,TRUE,"SF_Cal";#N/A,#N/A,TRUE,"HGA_Cal";#N/A,#N/A,TRUE,"MR_Cal";#N/A,#N/A,TRUE,"JIT_COST";#N/A,#N/A,TRUE,"MR_Cost";#N/A,#N/A,TRUE,"Space &amp; Utility"}</definedName>
    <definedName name="lowjiwodo" localSheetId="1" hidden="1">{#N/A,#N/A,TRUE,"OUTPUT";#N/A,#N/A,TRUE,"SF_Cal";#N/A,#N/A,TRUE,"HGA_Cal";#N/A,#N/A,TRUE,"MR_Cal";#N/A,#N/A,TRUE,"JIT_COST";#N/A,#N/A,TRUE,"MR_Cost";#N/A,#N/A,TRUE,"Space &amp; Utility"}</definedName>
    <definedName name="lowjiwodo" hidden="1">{#N/A,#N/A,TRUE,"OUTPUT";#N/A,#N/A,TRUE,"SF_Cal";#N/A,#N/A,TRUE,"HGA_Cal";#N/A,#N/A,TRUE,"MR_Cal";#N/A,#N/A,TRUE,"JIT_COST";#N/A,#N/A,TRUE,"MR_Cost";#N/A,#N/A,TRUE,"Space &amp; Utility"}</definedName>
    <definedName name="LPI__Austin" localSheetId="14">#REF!</definedName>
    <definedName name="LPI__Austin" localSheetId="12">#REF!</definedName>
    <definedName name="LPI__Austin" localSheetId="9">#REF!</definedName>
    <definedName name="LPI__Austin" localSheetId="8">#REF!</definedName>
    <definedName name="LPI__Austin" localSheetId="2">#REF!</definedName>
    <definedName name="LPI__Austin" localSheetId="1">#REF!</definedName>
    <definedName name="LPI__Austin">#REF!</definedName>
    <definedName name="lrpc_amort" localSheetId="14">#REF!</definedName>
    <definedName name="lrpc_amort" localSheetId="12">#REF!</definedName>
    <definedName name="lrpc_amort" localSheetId="9">#REF!</definedName>
    <definedName name="lrpc_amort" localSheetId="8">#REF!</definedName>
    <definedName name="lrpc_amort" localSheetId="2">#REF!</definedName>
    <definedName name="lrpc_amort" localSheetId="1">#REF!</definedName>
    <definedName name="lrpc_amort">#REF!</definedName>
    <definedName name="LS_120" localSheetId="14">#REF!</definedName>
    <definedName name="LS_120" localSheetId="12">#REF!</definedName>
    <definedName name="LS_120" localSheetId="9">#REF!</definedName>
    <definedName name="LS_120" localSheetId="8">#REF!</definedName>
    <definedName name="LS_120" localSheetId="2">#REF!</definedName>
    <definedName name="LS_120" localSheetId="1">#REF!</definedName>
    <definedName name="LS_120">#REF!</definedName>
    <definedName name="LT" localSheetId="14">#REF!</definedName>
    <definedName name="LT" localSheetId="12">#REF!</definedName>
    <definedName name="LT" localSheetId="9">#REF!</definedName>
    <definedName name="LT" localSheetId="8">#REF!</definedName>
    <definedName name="LT" localSheetId="2">#REF!</definedName>
    <definedName name="LT" localSheetId="1">#REF!</definedName>
    <definedName name="LT">#REF!</definedName>
    <definedName name="Lunch" localSheetId="14">#REF!</definedName>
    <definedName name="Lunch" localSheetId="12">#REF!</definedName>
    <definedName name="Lunch" localSheetId="9">#REF!</definedName>
    <definedName name="Lunch" localSheetId="8">#REF!</definedName>
    <definedName name="Lunch" localSheetId="2">#REF!</definedName>
    <definedName name="Lunch" localSheetId="1">#REF!</definedName>
    <definedName name="Lunch">#REF!</definedName>
    <definedName name="luo">#N/A</definedName>
    <definedName name="l暂停" localSheetId="14">#REF!</definedName>
    <definedName name="l暂停" localSheetId="12">#REF!</definedName>
    <definedName name="l暂停" localSheetId="9">#REF!</definedName>
    <definedName name="l暂停" localSheetId="8">#REF!</definedName>
    <definedName name="l暂停" localSheetId="2">#REF!</definedName>
    <definedName name="l暂停" localSheetId="1">#REF!</definedName>
    <definedName name="l暂停">#REF!</definedName>
    <definedName name="m" localSheetId="12">#REF!</definedName>
    <definedName name="m" localSheetId="9">#REF!</definedName>
    <definedName name="m" localSheetId="8">#REF!</definedName>
    <definedName name="m" localSheetId="2">#REF!</definedName>
    <definedName name="m" localSheetId="1">#REF!</definedName>
    <definedName name="m">#REF!</definedName>
    <definedName name="M_B_Module_Check_List" localSheetId="12">#REF!</definedName>
    <definedName name="M_B_Module_Check_List" localSheetId="9">#REF!</definedName>
    <definedName name="M_B_Module_Check_List" localSheetId="8">#REF!</definedName>
    <definedName name="M_B_Module_Check_List" localSheetId="2">#REF!</definedName>
    <definedName name="M_B_Module_Check_List" localSheetId="1">#REF!</definedName>
    <definedName name="M_B_Module_Check_List">#REF!</definedName>
    <definedName name="M_DoneDate" localSheetId="14">#REF!</definedName>
    <definedName name="M_DoneDate" localSheetId="12">#REF!</definedName>
    <definedName name="M_DoneDate" localSheetId="9">#REF!</definedName>
    <definedName name="M_DoneDate" localSheetId="8">#REF!</definedName>
    <definedName name="M_DoneDate" localSheetId="2">#REF!</definedName>
    <definedName name="M_DoneDate" localSheetId="1">#REF!</definedName>
    <definedName name="M_DoneDate">#REF!</definedName>
    <definedName name="m1_mat" localSheetId="12">#REF!</definedName>
    <definedName name="m1_mat" localSheetId="9">#REF!</definedName>
    <definedName name="m1_mat" localSheetId="8">#REF!</definedName>
    <definedName name="m1_mat" localSheetId="2">#REF!</definedName>
    <definedName name="m1_mat" localSheetId="1">#REF!</definedName>
    <definedName name="m1_mat">#REF!</definedName>
    <definedName name="m1_name" localSheetId="12">#REF!</definedName>
    <definedName name="m1_name" localSheetId="9">#REF!</definedName>
    <definedName name="m1_name" localSheetId="8">#REF!</definedName>
    <definedName name="m1_name" localSheetId="2">#REF!</definedName>
    <definedName name="m1_name" localSheetId="1">#REF!</definedName>
    <definedName name="m1_name">#REF!</definedName>
    <definedName name="m1_no" localSheetId="14">#REF!</definedName>
    <definedName name="m1_no" localSheetId="12">#REF!</definedName>
    <definedName name="m1_no" localSheetId="9">#REF!</definedName>
    <definedName name="m1_no" localSheetId="8">#REF!</definedName>
    <definedName name="m1_no" localSheetId="2">#REF!</definedName>
    <definedName name="m1_no" localSheetId="1">#REF!</definedName>
    <definedName name="m1_no">#REF!</definedName>
    <definedName name="m1_no1" localSheetId="14">#REF!</definedName>
    <definedName name="m1_no1" localSheetId="12">#REF!</definedName>
    <definedName name="m1_no1" localSheetId="9">#REF!</definedName>
    <definedName name="m1_no1" localSheetId="8">#REF!</definedName>
    <definedName name="m1_no1" localSheetId="2">#REF!</definedName>
    <definedName name="m1_no1" localSheetId="1">#REF!</definedName>
    <definedName name="m1_no1">#REF!</definedName>
    <definedName name="m1_type" localSheetId="14">#REF!</definedName>
    <definedName name="m1_type" localSheetId="12">#REF!</definedName>
    <definedName name="m1_type" localSheetId="9">#REF!</definedName>
    <definedName name="m1_type" localSheetId="8">#REF!</definedName>
    <definedName name="m1_type" localSheetId="2">#REF!</definedName>
    <definedName name="m1_type" localSheetId="1">#REF!</definedName>
    <definedName name="m1_type">#REF!</definedName>
    <definedName name="m1_w" localSheetId="14">#REF!</definedName>
    <definedName name="m1_w" localSheetId="12">#REF!</definedName>
    <definedName name="m1_w" localSheetId="9">#REF!</definedName>
    <definedName name="m1_w" localSheetId="8">#REF!</definedName>
    <definedName name="m1_w" localSheetId="2">#REF!</definedName>
    <definedName name="m1_w" localSheetId="1">#REF!</definedName>
    <definedName name="m1_w">#REF!</definedName>
    <definedName name="m2_mat" localSheetId="12">#REF!</definedName>
    <definedName name="m2_mat" localSheetId="9">#REF!</definedName>
    <definedName name="m2_mat" localSheetId="8">#REF!</definedName>
    <definedName name="m2_mat" localSheetId="2">#REF!</definedName>
    <definedName name="m2_mat" localSheetId="1">#REF!</definedName>
    <definedName name="m2_mat">#REF!</definedName>
    <definedName name="m2_name" localSheetId="12">#REF!</definedName>
    <definedName name="m2_name" localSheetId="9">#REF!</definedName>
    <definedName name="m2_name" localSheetId="8">#REF!</definedName>
    <definedName name="m2_name" localSheetId="2">#REF!</definedName>
    <definedName name="m2_name" localSheetId="1">#REF!</definedName>
    <definedName name="m2_name">#REF!</definedName>
    <definedName name="m2_no" localSheetId="12">#REF!</definedName>
    <definedName name="m2_no" localSheetId="9">#REF!</definedName>
    <definedName name="m2_no" localSheetId="8">#REF!</definedName>
    <definedName name="m2_no" localSheetId="2">#REF!</definedName>
    <definedName name="m2_no" localSheetId="1">#REF!</definedName>
    <definedName name="m2_no">#REF!</definedName>
    <definedName name="m2_type" localSheetId="12">#REF!</definedName>
    <definedName name="m2_type" localSheetId="9">#REF!</definedName>
    <definedName name="m2_type" localSheetId="8">#REF!</definedName>
    <definedName name="m2_type" localSheetId="2">#REF!</definedName>
    <definedName name="m2_type" localSheetId="1">#REF!</definedName>
    <definedName name="m2_type">#REF!</definedName>
    <definedName name="m2_w" localSheetId="12">#REF!</definedName>
    <definedName name="m2_w" localSheetId="9">#REF!</definedName>
    <definedName name="m2_w" localSheetId="8">#REF!</definedName>
    <definedName name="m2_w" localSheetId="2">#REF!</definedName>
    <definedName name="m2_w" localSheetId="1">#REF!</definedName>
    <definedName name="m2_w">#REF!</definedName>
    <definedName name="m3_mat" localSheetId="12">#REF!</definedName>
    <definedName name="m3_mat" localSheetId="9">#REF!</definedName>
    <definedName name="m3_mat" localSheetId="8">#REF!</definedName>
    <definedName name="m3_mat" localSheetId="2">#REF!</definedName>
    <definedName name="m3_mat" localSheetId="1">#REF!</definedName>
    <definedName name="m3_mat">#REF!</definedName>
    <definedName name="M3_NAME" localSheetId="12">#REF!</definedName>
    <definedName name="M3_NAME" localSheetId="9">#REF!</definedName>
    <definedName name="M3_NAME" localSheetId="8">#REF!</definedName>
    <definedName name="M3_NAME" localSheetId="2">#REF!</definedName>
    <definedName name="M3_NAME" localSheetId="1">#REF!</definedName>
    <definedName name="M3_NAME">#REF!</definedName>
    <definedName name="m3_no" localSheetId="12">#REF!</definedName>
    <definedName name="m3_no" localSheetId="9">#REF!</definedName>
    <definedName name="m3_no" localSheetId="8">#REF!</definedName>
    <definedName name="m3_no" localSheetId="2">#REF!</definedName>
    <definedName name="m3_no" localSheetId="1">#REF!</definedName>
    <definedName name="m3_no">#REF!</definedName>
    <definedName name="m3_type" localSheetId="12">#REF!</definedName>
    <definedName name="m3_type" localSheetId="9">#REF!</definedName>
    <definedName name="m3_type" localSheetId="8">#REF!</definedName>
    <definedName name="m3_type" localSheetId="2">#REF!</definedName>
    <definedName name="m3_type" localSheetId="1">#REF!</definedName>
    <definedName name="m3_type">#REF!</definedName>
    <definedName name="m3_w" localSheetId="12">#REF!</definedName>
    <definedName name="m3_w" localSheetId="9">#REF!</definedName>
    <definedName name="m3_w" localSheetId="8">#REF!</definedName>
    <definedName name="m3_w" localSheetId="2">#REF!</definedName>
    <definedName name="m3_w" localSheetId="1">#REF!</definedName>
    <definedName name="m3_w">#REF!</definedName>
    <definedName name="m4_mat" localSheetId="12">#REF!</definedName>
    <definedName name="m4_mat" localSheetId="9">#REF!</definedName>
    <definedName name="m4_mat" localSheetId="8">#REF!</definedName>
    <definedName name="m4_mat" localSheetId="2">#REF!</definedName>
    <definedName name="m4_mat" localSheetId="1">#REF!</definedName>
    <definedName name="m4_mat">#REF!</definedName>
    <definedName name="m4_name" localSheetId="12">#REF!</definedName>
    <definedName name="m4_name" localSheetId="9">#REF!</definedName>
    <definedName name="m4_name" localSheetId="8">#REF!</definedName>
    <definedName name="m4_name" localSheetId="2">#REF!</definedName>
    <definedName name="m4_name" localSheetId="1">#REF!</definedName>
    <definedName name="m4_name">#REF!</definedName>
    <definedName name="m4_no" localSheetId="12">#REF!</definedName>
    <definedName name="m4_no" localSheetId="9">#REF!</definedName>
    <definedName name="m4_no" localSheetId="8">#REF!</definedName>
    <definedName name="m4_no" localSheetId="2">#REF!</definedName>
    <definedName name="m4_no" localSheetId="1">#REF!</definedName>
    <definedName name="m4_no">#REF!</definedName>
    <definedName name="m4_type" localSheetId="12">#REF!</definedName>
    <definedName name="m4_type" localSheetId="9">#REF!</definedName>
    <definedName name="m4_type" localSheetId="8">#REF!</definedName>
    <definedName name="m4_type" localSheetId="2">#REF!</definedName>
    <definedName name="m4_type" localSheetId="1">#REF!</definedName>
    <definedName name="m4_type">#REF!</definedName>
    <definedName name="m4_w" localSheetId="12">#REF!</definedName>
    <definedName name="m4_w" localSheetId="9">#REF!</definedName>
    <definedName name="m4_w" localSheetId="8">#REF!</definedName>
    <definedName name="m4_w" localSheetId="2">#REF!</definedName>
    <definedName name="m4_w" localSheetId="1">#REF!</definedName>
    <definedName name="m4_w">#REF!</definedName>
    <definedName name="M45_cos" localSheetId="12">#REF!</definedName>
    <definedName name="M45_cos" localSheetId="9">#REF!</definedName>
    <definedName name="M45_cos" localSheetId="8">#REF!</definedName>
    <definedName name="M45_cos" localSheetId="2">#REF!</definedName>
    <definedName name="M45_cos" localSheetId="1">#REF!</definedName>
    <definedName name="M45_cos">#REF!</definedName>
    <definedName name="m5_mat" localSheetId="12">#REF!</definedName>
    <definedName name="m5_mat" localSheetId="9">#REF!</definedName>
    <definedName name="m5_mat" localSheetId="8">#REF!</definedName>
    <definedName name="m5_mat" localSheetId="2">#REF!</definedName>
    <definedName name="m5_mat" localSheetId="1">#REF!</definedName>
    <definedName name="m5_mat">#REF!</definedName>
    <definedName name="m5_name" localSheetId="12">#REF!</definedName>
    <definedName name="m5_name" localSheetId="9">#REF!</definedName>
    <definedName name="m5_name" localSheetId="8">#REF!</definedName>
    <definedName name="m5_name" localSheetId="2">#REF!</definedName>
    <definedName name="m5_name" localSheetId="1">#REF!</definedName>
    <definedName name="m5_name">#REF!</definedName>
    <definedName name="m5_no" localSheetId="12">#REF!</definedName>
    <definedName name="m5_no" localSheetId="9">#REF!</definedName>
    <definedName name="m5_no" localSheetId="8">#REF!</definedName>
    <definedName name="m5_no" localSheetId="2">#REF!</definedName>
    <definedName name="m5_no" localSheetId="1">#REF!</definedName>
    <definedName name="m5_no">#REF!</definedName>
    <definedName name="m5_type" localSheetId="12">#REF!</definedName>
    <definedName name="m5_type" localSheetId="9">#REF!</definedName>
    <definedName name="m5_type" localSheetId="8">#REF!</definedName>
    <definedName name="m5_type" localSheetId="2">#REF!</definedName>
    <definedName name="m5_type" localSheetId="1">#REF!</definedName>
    <definedName name="m5_type">#REF!</definedName>
    <definedName name="m5_w" localSheetId="12">#REF!</definedName>
    <definedName name="m5_w" localSheetId="9">#REF!</definedName>
    <definedName name="m5_w" localSheetId="8">#REF!</definedName>
    <definedName name="m5_w" localSheetId="2">#REF!</definedName>
    <definedName name="m5_w" localSheetId="1">#REF!</definedName>
    <definedName name="m5_w">#REF!</definedName>
    <definedName name="M50_cos" localSheetId="12">#REF!</definedName>
    <definedName name="M50_cos" localSheetId="9">#REF!</definedName>
    <definedName name="M50_cos" localSheetId="8">#REF!</definedName>
    <definedName name="M50_cos" localSheetId="2">#REF!</definedName>
    <definedName name="M50_cos" localSheetId="1">#REF!</definedName>
    <definedName name="M50_cos">#REF!</definedName>
    <definedName name="m6_mat" localSheetId="14">#REF!</definedName>
    <definedName name="m6_mat" localSheetId="12">#REF!</definedName>
    <definedName name="m6_mat" localSheetId="9">#REF!</definedName>
    <definedName name="m6_mat" localSheetId="8">#REF!</definedName>
    <definedName name="m6_mat" localSheetId="2">#REF!</definedName>
    <definedName name="m6_mat" localSheetId="1">#REF!</definedName>
    <definedName name="m6_mat">#REF!</definedName>
    <definedName name="m6_name" localSheetId="14">#REF!</definedName>
    <definedName name="m6_name" localSheetId="12">#REF!</definedName>
    <definedName name="m6_name" localSheetId="9">#REF!</definedName>
    <definedName name="m6_name" localSheetId="8">#REF!</definedName>
    <definedName name="m6_name" localSheetId="2">#REF!</definedName>
    <definedName name="m6_name" localSheetId="1">#REF!</definedName>
    <definedName name="m6_name">#REF!</definedName>
    <definedName name="m6_no" localSheetId="14">#REF!</definedName>
    <definedName name="m6_no" localSheetId="12">#REF!</definedName>
    <definedName name="m6_no" localSheetId="9">#REF!</definedName>
    <definedName name="m6_no" localSheetId="8">#REF!</definedName>
    <definedName name="m6_no" localSheetId="2">#REF!</definedName>
    <definedName name="m6_no" localSheetId="1">#REF!</definedName>
    <definedName name="m6_no">#REF!</definedName>
    <definedName name="m6_type" localSheetId="14">#REF!</definedName>
    <definedName name="m6_type" localSheetId="12">#REF!</definedName>
    <definedName name="m6_type" localSheetId="9">#REF!</definedName>
    <definedName name="m6_type" localSheetId="8">#REF!</definedName>
    <definedName name="m6_type" localSheetId="2">#REF!</definedName>
    <definedName name="m6_type" localSheetId="1">#REF!</definedName>
    <definedName name="m6_type">#REF!</definedName>
    <definedName name="m6_w" localSheetId="14">#REF!</definedName>
    <definedName name="m6_w" localSheetId="12">#REF!</definedName>
    <definedName name="m6_w" localSheetId="9">#REF!</definedName>
    <definedName name="m6_w" localSheetId="8">#REF!</definedName>
    <definedName name="m6_w" localSheetId="2">#REF!</definedName>
    <definedName name="m6_w" localSheetId="1">#REF!</definedName>
    <definedName name="m6_w">#REF!</definedName>
    <definedName name="m7_mat" localSheetId="14">#REF!</definedName>
    <definedName name="m7_mat" localSheetId="12">#REF!</definedName>
    <definedName name="m7_mat" localSheetId="9">#REF!</definedName>
    <definedName name="m7_mat" localSheetId="8">#REF!</definedName>
    <definedName name="m7_mat" localSheetId="2">#REF!</definedName>
    <definedName name="m7_mat" localSheetId="1">#REF!</definedName>
    <definedName name="m7_mat">#REF!</definedName>
    <definedName name="M7_N00" localSheetId="14">#REF!</definedName>
    <definedName name="M7_N00" localSheetId="12">#REF!</definedName>
    <definedName name="M7_N00" localSheetId="9">#REF!</definedName>
    <definedName name="M7_N00" localSheetId="8">#REF!</definedName>
    <definedName name="M7_N00" localSheetId="2">#REF!</definedName>
    <definedName name="M7_N00" localSheetId="1">#REF!</definedName>
    <definedName name="M7_N00">#REF!</definedName>
    <definedName name="m7_name" localSheetId="14">#REF!</definedName>
    <definedName name="m7_name" localSheetId="12">#REF!</definedName>
    <definedName name="m7_name" localSheetId="9">#REF!</definedName>
    <definedName name="m7_name" localSheetId="8">#REF!</definedName>
    <definedName name="m7_name" localSheetId="2">#REF!</definedName>
    <definedName name="m7_name" localSheetId="1">#REF!</definedName>
    <definedName name="m7_name">#REF!</definedName>
    <definedName name="m7_no" localSheetId="14">#REF!</definedName>
    <definedName name="m7_no" localSheetId="12">#REF!</definedName>
    <definedName name="m7_no" localSheetId="9">#REF!</definedName>
    <definedName name="m7_no" localSheetId="8">#REF!</definedName>
    <definedName name="m7_no" localSheetId="2">#REF!</definedName>
    <definedName name="m7_no" localSheetId="1">#REF!</definedName>
    <definedName name="m7_no">#REF!</definedName>
    <definedName name="m7_type" localSheetId="14">#REF!</definedName>
    <definedName name="m7_type" localSheetId="12">#REF!</definedName>
    <definedName name="m7_type" localSheetId="9">#REF!</definedName>
    <definedName name="m7_type" localSheetId="8">#REF!</definedName>
    <definedName name="m7_type" localSheetId="2">#REF!</definedName>
    <definedName name="m7_type" localSheetId="1">#REF!</definedName>
    <definedName name="m7_type">#REF!</definedName>
    <definedName name="m7_w" localSheetId="14">#REF!</definedName>
    <definedName name="m7_w" localSheetId="12">#REF!</definedName>
    <definedName name="m7_w" localSheetId="9">#REF!</definedName>
    <definedName name="m7_w" localSheetId="8">#REF!</definedName>
    <definedName name="m7_w" localSheetId="2">#REF!</definedName>
    <definedName name="m7_w" localSheetId="1">#REF!</definedName>
    <definedName name="m7_w">#REF!</definedName>
    <definedName name="M70_cos" localSheetId="12">#REF!</definedName>
    <definedName name="M70_cos" localSheetId="9">#REF!</definedName>
    <definedName name="M70_cos" localSheetId="8">#REF!</definedName>
    <definedName name="M70_cos" localSheetId="2">#REF!</definedName>
    <definedName name="M70_cos" localSheetId="1">#REF!</definedName>
    <definedName name="M70_cos">#REF!</definedName>
    <definedName name="m8_mat" localSheetId="14">#REF!</definedName>
    <definedName name="m8_mat" localSheetId="12">#REF!</definedName>
    <definedName name="m8_mat" localSheetId="9">#REF!</definedName>
    <definedName name="m8_mat" localSheetId="8">#REF!</definedName>
    <definedName name="m8_mat" localSheetId="2">#REF!</definedName>
    <definedName name="m8_mat" localSheetId="1">#REF!</definedName>
    <definedName name="m8_mat">#REF!</definedName>
    <definedName name="m8_mat1" localSheetId="14">#REF!</definedName>
    <definedName name="m8_mat1" localSheetId="12">#REF!</definedName>
    <definedName name="m8_mat1" localSheetId="9">#REF!</definedName>
    <definedName name="m8_mat1" localSheetId="8">#REF!</definedName>
    <definedName name="m8_mat1" localSheetId="2">#REF!</definedName>
    <definedName name="m8_mat1" localSheetId="1">#REF!</definedName>
    <definedName name="m8_mat1">#REF!</definedName>
    <definedName name="m8_name" localSheetId="14">#REF!</definedName>
    <definedName name="m8_name" localSheetId="12">#REF!</definedName>
    <definedName name="m8_name" localSheetId="9">#REF!</definedName>
    <definedName name="m8_name" localSheetId="8">#REF!</definedName>
    <definedName name="m8_name" localSheetId="2">#REF!</definedName>
    <definedName name="m8_name" localSheetId="1">#REF!</definedName>
    <definedName name="m8_name">#REF!</definedName>
    <definedName name="m8_no" localSheetId="14">#REF!</definedName>
    <definedName name="m8_no" localSheetId="12">#REF!</definedName>
    <definedName name="m8_no" localSheetId="9">#REF!</definedName>
    <definedName name="m8_no" localSheetId="8">#REF!</definedName>
    <definedName name="m8_no" localSheetId="2">#REF!</definedName>
    <definedName name="m8_no" localSheetId="1">#REF!</definedName>
    <definedName name="m8_no">#REF!</definedName>
    <definedName name="m8_type" localSheetId="14">#REF!</definedName>
    <definedName name="m8_type" localSheetId="12">#REF!</definedName>
    <definedName name="m8_type" localSheetId="9">#REF!</definedName>
    <definedName name="m8_type" localSheetId="8">#REF!</definedName>
    <definedName name="m8_type" localSheetId="2">#REF!</definedName>
    <definedName name="m8_type" localSheetId="1">#REF!</definedName>
    <definedName name="m8_type">#REF!</definedName>
    <definedName name="m8_w" localSheetId="14">#REF!</definedName>
    <definedName name="m8_w" localSheetId="12">#REF!</definedName>
    <definedName name="m8_w" localSheetId="9">#REF!</definedName>
    <definedName name="m8_w" localSheetId="8">#REF!</definedName>
    <definedName name="m8_w" localSheetId="2">#REF!</definedName>
    <definedName name="m8_w" localSheetId="1">#REF!</definedName>
    <definedName name="m8_w">#REF!</definedName>
    <definedName name="m9_mat" localSheetId="14">#REF!</definedName>
    <definedName name="m9_mat" localSheetId="12">#REF!</definedName>
    <definedName name="m9_mat" localSheetId="9">#REF!</definedName>
    <definedName name="m9_mat" localSheetId="8">#REF!</definedName>
    <definedName name="m9_mat" localSheetId="2">#REF!</definedName>
    <definedName name="m9_mat" localSheetId="1">#REF!</definedName>
    <definedName name="m9_mat">#REF!</definedName>
    <definedName name="m9_name" localSheetId="14">#REF!</definedName>
    <definedName name="m9_name" localSheetId="12">#REF!</definedName>
    <definedName name="m9_name" localSheetId="9">#REF!</definedName>
    <definedName name="m9_name" localSheetId="8">#REF!</definedName>
    <definedName name="m9_name" localSheetId="2">#REF!</definedName>
    <definedName name="m9_name" localSheetId="1">#REF!</definedName>
    <definedName name="m9_name">#REF!</definedName>
    <definedName name="m9_name1" localSheetId="14">#REF!</definedName>
    <definedName name="m9_name1" localSheetId="12">#REF!</definedName>
    <definedName name="m9_name1" localSheetId="9">#REF!</definedName>
    <definedName name="m9_name1" localSheetId="8">#REF!</definedName>
    <definedName name="m9_name1" localSheetId="2">#REF!</definedName>
    <definedName name="m9_name1" localSheetId="1">#REF!</definedName>
    <definedName name="m9_name1">#REF!</definedName>
    <definedName name="m9_no" localSheetId="14">#REF!</definedName>
    <definedName name="m9_no" localSheetId="12">#REF!</definedName>
    <definedName name="m9_no" localSheetId="9">#REF!</definedName>
    <definedName name="m9_no" localSheetId="8">#REF!</definedName>
    <definedName name="m9_no" localSheetId="2">#REF!</definedName>
    <definedName name="m9_no" localSheetId="1">#REF!</definedName>
    <definedName name="m9_no">#REF!</definedName>
    <definedName name="m9_type" localSheetId="14">#REF!</definedName>
    <definedName name="m9_type" localSheetId="12">#REF!</definedName>
    <definedName name="m9_type" localSheetId="9">#REF!</definedName>
    <definedName name="m9_type" localSheetId="8">#REF!</definedName>
    <definedName name="m9_type" localSheetId="2">#REF!</definedName>
    <definedName name="m9_type" localSheetId="1">#REF!</definedName>
    <definedName name="m9_type">#REF!</definedName>
    <definedName name="m9_w" localSheetId="14">#REF!</definedName>
    <definedName name="m9_w" localSheetId="12">#REF!</definedName>
    <definedName name="m9_w" localSheetId="9">#REF!</definedName>
    <definedName name="m9_w" localSheetId="8">#REF!</definedName>
    <definedName name="m9_w" localSheetId="2">#REF!</definedName>
    <definedName name="m9_w" localSheetId="1">#REF!</definedName>
    <definedName name="m9_w">#REF!</definedName>
    <definedName name="M90_cos" localSheetId="12">#REF!</definedName>
    <definedName name="M90_cos" localSheetId="9">#REF!</definedName>
    <definedName name="M90_cos" localSheetId="8">#REF!</definedName>
    <definedName name="M90_cos" localSheetId="2">#REF!</definedName>
    <definedName name="M90_cos" localSheetId="1">#REF!</definedName>
    <definedName name="M90_cos">#REF!</definedName>
    <definedName name="MAC_QTY" localSheetId="12">#REF!</definedName>
    <definedName name="MAC_QTY" localSheetId="9">#REF!</definedName>
    <definedName name="MAC_QTY" localSheetId="8">#REF!</definedName>
    <definedName name="MAC_QTY" localSheetId="2">#REF!</definedName>
    <definedName name="MAC_QTY" localSheetId="1">#REF!</definedName>
    <definedName name="MAC_QTY">#REF!</definedName>
    <definedName name="MACH" localSheetId="12">#REF!</definedName>
    <definedName name="MACH" localSheetId="9">#REF!</definedName>
    <definedName name="MACH" localSheetId="8">#REF!</definedName>
    <definedName name="MACH" localSheetId="2">#REF!</definedName>
    <definedName name="MACH" localSheetId="1">#REF!</definedName>
    <definedName name="MACH">#REF!</definedName>
    <definedName name="Mach_rate" localSheetId="12">#REF!</definedName>
    <definedName name="Mach_rate" localSheetId="9">#REF!</definedName>
    <definedName name="Mach_rate" localSheetId="8">#REF!</definedName>
    <definedName name="Mach_rate" localSheetId="2">#REF!</definedName>
    <definedName name="Mach_rate" localSheetId="1">#REF!</definedName>
    <definedName name="Mach_rate">#REF!</definedName>
    <definedName name="Machine_List_Plastic" localSheetId="12">#REF!</definedName>
    <definedName name="Machine_List_Plastic" localSheetId="9">#REF!</definedName>
    <definedName name="Machine_List_Plastic" localSheetId="8">#REF!</definedName>
    <definedName name="Machine_List_Plastic" localSheetId="2">#REF!</definedName>
    <definedName name="Machine_List_Plastic" localSheetId="1">#REF!</definedName>
    <definedName name="Machine_List_Plastic">#REF!</definedName>
    <definedName name="Machine_List1" localSheetId="12">#REF!</definedName>
    <definedName name="Machine_List1" localSheetId="9">#REF!</definedName>
    <definedName name="Machine_List1" localSheetId="8">#REF!</definedName>
    <definedName name="Machine_List1" localSheetId="2">#REF!</definedName>
    <definedName name="Machine_List1" localSheetId="1">#REF!</definedName>
    <definedName name="Machine_List1">#REF!</definedName>
    <definedName name="Machine_Table_Metal" localSheetId="12">#REF!</definedName>
    <definedName name="Machine_Table_Metal" localSheetId="9">#REF!</definedName>
    <definedName name="Machine_Table_Metal" localSheetId="8">#REF!</definedName>
    <definedName name="Machine_Table_Metal" localSheetId="2">#REF!</definedName>
    <definedName name="Machine_Table_Metal" localSheetId="1">#REF!</definedName>
    <definedName name="Machine_Table_Metal">#REF!</definedName>
    <definedName name="Machine_Table_Plastic" localSheetId="12">#REF!</definedName>
    <definedName name="Machine_Table_Plastic" localSheetId="9">#REF!</definedName>
    <definedName name="Machine_Table_Plastic" localSheetId="8">#REF!</definedName>
    <definedName name="Machine_Table_Plastic" localSheetId="2">#REF!</definedName>
    <definedName name="Machine_Table_Plastic" localSheetId="1">#REF!</definedName>
    <definedName name="Machine_Table_Plastic">#REF!</definedName>
    <definedName name="machine_time" localSheetId="12">#REF!</definedName>
    <definedName name="machine_time" localSheetId="9">#REF!</definedName>
    <definedName name="machine_time" localSheetId="8">#REF!</definedName>
    <definedName name="machine_time" localSheetId="2">#REF!</definedName>
    <definedName name="machine_time" localSheetId="1">#REF!</definedName>
    <definedName name="machine_time">#REF!</definedName>
    <definedName name="Machine_Tonnage" localSheetId="12">#REF!</definedName>
    <definedName name="Machine_Tonnage" localSheetId="9">#REF!</definedName>
    <definedName name="Machine_Tonnage" localSheetId="8">#REF!</definedName>
    <definedName name="Machine_Tonnage" localSheetId="2">#REF!</definedName>
    <definedName name="Machine_Tonnage" localSheetId="1">#REF!</definedName>
    <definedName name="Machine_Tonnage">#REF!</definedName>
    <definedName name="Machine_Tonnage2" localSheetId="12">#REF!</definedName>
    <definedName name="Machine_Tonnage2" localSheetId="9">#REF!</definedName>
    <definedName name="Machine_Tonnage2" localSheetId="8">#REF!</definedName>
    <definedName name="Machine_Tonnage2" localSheetId="2">#REF!</definedName>
    <definedName name="Machine_Tonnage2" localSheetId="1">#REF!</definedName>
    <definedName name="Machine_Tonnage2">#REF!</definedName>
    <definedName name="MachineTime" localSheetId="12">#REF!</definedName>
    <definedName name="MachineTime" localSheetId="9">#REF!</definedName>
    <definedName name="MachineTime" localSheetId="8">#REF!</definedName>
    <definedName name="MachineTime" localSheetId="2">#REF!</definedName>
    <definedName name="MachineTime" localSheetId="1">#REF!</definedName>
    <definedName name="MachineTime">#REF!</definedName>
    <definedName name="Machining_Labor_Content" localSheetId="12">#REF!</definedName>
    <definedName name="Machining_Labor_Content" localSheetId="9">#REF!</definedName>
    <definedName name="Machining_Labor_Content" localSheetId="8">#REF!</definedName>
    <definedName name="Machining_Labor_Content" localSheetId="2">#REF!</definedName>
    <definedName name="Machining_Labor_Content" localSheetId="1">#REF!</definedName>
    <definedName name="Machining_Labor_Content">#REF!</definedName>
    <definedName name="machu" localSheetId="14">#REF!</definedName>
    <definedName name="machu" localSheetId="12">#REF!</definedName>
    <definedName name="machu" localSheetId="9">#REF!</definedName>
    <definedName name="machu" localSheetId="8">#REF!</definedName>
    <definedName name="machu" localSheetId="2">#REF!</definedName>
    <definedName name="machu" localSheetId="1">#REF!</definedName>
    <definedName name="machu">#REF!</definedName>
    <definedName name="macpac_code" localSheetId="12">#REF!</definedName>
    <definedName name="macpac_code" localSheetId="9">#REF!</definedName>
    <definedName name="macpac_code" localSheetId="8">#REF!</definedName>
    <definedName name="macpac_code" localSheetId="2">#REF!</definedName>
    <definedName name="macpac_code" localSheetId="1">#REF!</definedName>
    <definedName name="macpac_code">#REF!</definedName>
    <definedName name="MACRO" localSheetId="12">#REF!</definedName>
    <definedName name="MACRO" localSheetId="9">#REF!</definedName>
    <definedName name="MACRO" localSheetId="8">#REF!</definedName>
    <definedName name="MACRO" localSheetId="2">#REF!</definedName>
    <definedName name="MACRO" localSheetId="1">#REF!</definedName>
    <definedName name="MACRO">#REF!</definedName>
    <definedName name="Macrolist" localSheetId="12">#REF!</definedName>
    <definedName name="Macrolist" localSheetId="9">#REF!</definedName>
    <definedName name="Macrolist" localSheetId="8">#REF!</definedName>
    <definedName name="Macrolist" localSheetId="2">#REF!</definedName>
    <definedName name="Macrolist" localSheetId="1">#REF!</definedName>
    <definedName name="Macrolist">#REF!</definedName>
    <definedName name="madrian" localSheetId="12">#REF!</definedName>
    <definedName name="madrian" localSheetId="9">#REF!</definedName>
    <definedName name="madrian" localSheetId="8">#REF!</definedName>
    <definedName name="madrian" localSheetId="2">#REF!</definedName>
    <definedName name="madrian" localSheetId="1">#REF!</definedName>
    <definedName name="madrian">#REF!</definedName>
    <definedName name="madriansalesthru" localSheetId="12">#REF!</definedName>
    <definedName name="madriansalesthru" localSheetId="9">#REF!</definedName>
    <definedName name="madriansalesthru" localSheetId="8">#REF!</definedName>
    <definedName name="madriansalesthru" localSheetId="2">#REF!</definedName>
    <definedName name="madriansalesthru" localSheetId="1">#REF!</definedName>
    <definedName name="madriansalesthru">#REF!</definedName>
    <definedName name="MAINDATA" localSheetId="12">#REF!</definedName>
    <definedName name="MAINDATA" localSheetId="9">#REF!</definedName>
    <definedName name="MAINDATA" localSheetId="8">#REF!</definedName>
    <definedName name="MAINDATA" localSheetId="2">#REF!</definedName>
    <definedName name="MAINDATA" localSheetId="1">#REF!</definedName>
    <definedName name="MAINDATA">#REF!</definedName>
    <definedName name="Mainothers현재" localSheetId="21" hidden="1">{#N/A,#N/A,TRUE,"NRE";#N/A,#N/A,TRUE,"Tooling";#N/A,#N/A,TRUE,"Sample";#N/A,#N/A,TRUE,"Fixtures";#N/A,#N/A,TRUE,"Agency";#N/A,#N/A,TRUE,"Personnel"}</definedName>
    <definedName name="Mainothers현재" localSheetId="14" hidden="1">{#N/A,#N/A,TRUE,"NRE";#N/A,#N/A,TRUE,"Tooling";#N/A,#N/A,TRUE,"Sample";#N/A,#N/A,TRUE,"Fixtures";#N/A,#N/A,TRUE,"Agency";#N/A,#N/A,TRUE,"Personnel"}</definedName>
    <definedName name="Mainothers현재" localSheetId="10" hidden="1">{#N/A,#N/A,TRUE,"NRE";#N/A,#N/A,TRUE,"Tooling";#N/A,#N/A,TRUE,"Sample";#N/A,#N/A,TRUE,"Fixtures";#N/A,#N/A,TRUE,"Agency";#N/A,#N/A,TRUE,"Personnel"}</definedName>
    <definedName name="Mainothers현재" localSheetId="11" hidden="1">{#N/A,#N/A,TRUE,"NRE";#N/A,#N/A,TRUE,"Tooling";#N/A,#N/A,TRUE,"Sample";#N/A,#N/A,TRUE,"Fixtures";#N/A,#N/A,TRUE,"Agency";#N/A,#N/A,TRUE,"Personnel"}</definedName>
    <definedName name="Mainothers현재" localSheetId="3" hidden="1">{#N/A,#N/A,TRUE,"NRE";#N/A,#N/A,TRUE,"Tooling";#N/A,#N/A,TRUE,"Sample";#N/A,#N/A,TRUE,"Fixtures";#N/A,#N/A,TRUE,"Agency";#N/A,#N/A,TRUE,"Personnel"}</definedName>
    <definedName name="Mainothers현재" localSheetId="4" hidden="1">{#N/A,#N/A,TRUE,"NRE";#N/A,#N/A,TRUE,"Tooling";#N/A,#N/A,TRUE,"Sample";#N/A,#N/A,TRUE,"Fixtures";#N/A,#N/A,TRUE,"Agency";#N/A,#N/A,TRUE,"Personnel"}</definedName>
    <definedName name="Mainothers현재" localSheetId="15" hidden="1">{#N/A,#N/A,TRUE,"NRE";#N/A,#N/A,TRUE,"Tooling";#N/A,#N/A,TRUE,"Sample";#N/A,#N/A,TRUE,"Fixtures";#N/A,#N/A,TRUE,"Agency";#N/A,#N/A,TRUE,"Personnel"}</definedName>
    <definedName name="Mainothers현재" localSheetId="12" hidden="1">{#N/A,#N/A,TRUE,"NRE";#N/A,#N/A,TRUE,"Tooling";#N/A,#N/A,TRUE,"Sample";#N/A,#N/A,TRUE,"Fixtures";#N/A,#N/A,TRUE,"Agency";#N/A,#N/A,TRUE,"Personnel"}</definedName>
    <definedName name="Mainothers현재" localSheetId="9" hidden="1">{#N/A,#N/A,TRUE,"NRE";#N/A,#N/A,TRUE,"Tooling";#N/A,#N/A,TRUE,"Sample";#N/A,#N/A,TRUE,"Fixtures";#N/A,#N/A,TRUE,"Agency";#N/A,#N/A,TRUE,"Personnel"}</definedName>
    <definedName name="Mainothers현재" localSheetId="8" hidden="1">{#N/A,#N/A,TRUE,"NRE";#N/A,#N/A,TRUE,"Tooling";#N/A,#N/A,TRUE,"Sample";#N/A,#N/A,TRUE,"Fixtures";#N/A,#N/A,TRUE,"Agency";#N/A,#N/A,TRUE,"Personnel"}</definedName>
    <definedName name="Mainothers현재" localSheetId="2" hidden="1">{#N/A,#N/A,TRUE,"NRE";#N/A,#N/A,TRUE,"Tooling";#N/A,#N/A,TRUE,"Sample";#N/A,#N/A,TRUE,"Fixtures";#N/A,#N/A,TRUE,"Agency";#N/A,#N/A,TRUE,"Personnel"}</definedName>
    <definedName name="Mainothers현재" localSheetId="1" hidden="1">{#N/A,#N/A,TRUE,"NRE";#N/A,#N/A,TRUE,"Tooling";#N/A,#N/A,TRUE,"Sample";#N/A,#N/A,TRUE,"Fixtures";#N/A,#N/A,TRUE,"Agency";#N/A,#N/A,TRUE,"Personnel"}</definedName>
    <definedName name="Mainothers현재" localSheetId="22" hidden="1">{#N/A,#N/A,TRUE,"NRE";#N/A,#N/A,TRUE,"Tooling";#N/A,#N/A,TRUE,"Sample";#N/A,#N/A,TRUE,"Fixtures";#N/A,#N/A,TRUE,"Agency";#N/A,#N/A,TRUE,"Personnel"}</definedName>
    <definedName name="Mainothers현재" hidden="1">{#N/A,#N/A,TRUE,"NRE";#N/A,#N/A,TRUE,"Tooling";#N/A,#N/A,TRUE,"Sample";#N/A,#N/A,TRUE,"Fixtures";#N/A,#N/A,TRUE,"Agency";#N/A,#N/A,TRUE,"Personnel"}</definedName>
    <definedName name="MAINT" localSheetId="12">#REF!</definedName>
    <definedName name="MAINT" localSheetId="9">#REF!</definedName>
    <definedName name="MAINT" localSheetId="8">#REF!</definedName>
    <definedName name="MAINT" localSheetId="2">#REF!</definedName>
    <definedName name="MAINT" localSheetId="1">#REF!</definedName>
    <definedName name="MAINT">#REF!</definedName>
    <definedName name="Maintenance_Engineer" localSheetId="12">#REF!</definedName>
    <definedName name="Maintenance_Engineer" localSheetId="9">#REF!</definedName>
    <definedName name="Maintenance_Engineer" localSheetId="8">#REF!</definedName>
    <definedName name="Maintenance_Engineer" localSheetId="2">#REF!</definedName>
    <definedName name="Maintenance_Engineer" localSheetId="1">#REF!</definedName>
    <definedName name="Maintenance_Engineer">#REF!</definedName>
    <definedName name="Maintenance_personnel_shift" localSheetId="12">#REF!</definedName>
    <definedName name="Maintenance_personnel_shift" localSheetId="9">#REF!</definedName>
    <definedName name="Maintenance_personnel_shift" localSheetId="8">#REF!</definedName>
    <definedName name="Maintenance_personnel_shift" localSheetId="2">#REF!</definedName>
    <definedName name="Maintenance_personnel_shift" localSheetId="1">#REF!</definedName>
    <definedName name="Maintenance_personnel_shift">#REF!</definedName>
    <definedName name="MAN_TIME" localSheetId="12">#REF!</definedName>
    <definedName name="MAN_TIME" localSheetId="9">#REF!</definedName>
    <definedName name="MAN_TIME" localSheetId="8">#REF!</definedName>
    <definedName name="MAN_TIME" localSheetId="2">#REF!</definedName>
    <definedName name="MAN_TIME" localSheetId="1">#REF!</definedName>
    <definedName name="MAN_TIME">#REF!</definedName>
    <definedName name="Manager__administration" localSheetId="12">#REF!</definedName>
    <definedName name="Manager__administration" localSheetId="9">#REF!</definedName>
    <definedName name="Manager__administration" localSheetId="8">#REF!</definedName>
    <definedName name="Manager__administration" localSheetId="2">#REF!</definedName>
    <definedName name="Manager__administration" localSheetId="1">#REF!</definedName>
    <definedName name="Manager__administration">#REF!</definedName>
    <definedName name="Manager_annual_cost" localSheetId="12">#REF!</definedName>
    <definedName name="Manager_annual_cost" localSheetId="9">#REF!</definedName>
    <definedName name="Manager_annual_cost" localSheetId="8">#REF!</definedName>
    <definedName name="Manager_annual_cost" localSheetId="2">#REF!</definedName>
    <definedName name="Manager_annual_cost" localSheetId="1">#REF!</definedName>
    <definedName name="Manager_annual_cost">#REF!</definedName>
    <definedName name="Manifold" localSheetId="12">#REF!</definedName>
    <definedName name="Manifold" localSheetId="9">#REF!</definedName>
    <definedName name="Manifold" localSheetId="8">#REF!</definedName>
    <definedName name="Manifold" localSheetId="2">#REF!</definedName>
    <definedName name="Manifold" localSheetId="1">#REF!</definedName>
    <definedName name="Manifold">#REF!</definedName>
    <definedName name="manpower" localSheetId="12">#REF!</definedName>
    <definedName name="manpower" localSheetId="9">#REF!</definedName>
    <definedName name="manpower" localSheetId="8">#REF!</definedName>
    <definedName name="manpower" localSheetId="2">#REF!</definedName>
    <definedName name="manpower" localSheetId="1">#REF!</definedName>
    <definedName name="manpower">#REF!</definedName>
    <definedName name="Manual" localSheetId="21" hidden="1">{#N/A,#N/A,TRUE,"OUTPUT";#N/A,#N/A,TRUE,"SF_Cal";#N/A,#N/A,TRUE,"HGA_Cal";#N/A,#N/A,TRUE,"MR_Cal";#N/A,#N/A,TRUE,"JIT_COST";#N/A,#N/A,TRUE,"MR_Cost";#N/A,#N/A,TRUE,"Space &amp; Utility"}</definedName>
    <definedName name="Manual" localSheetId="14" hidden="1">{#N/A,#N/A,TRUE,"OUTPUT";#N/A,#N/A,TRUE,"SF_Cal";#N/A,#N/A,TRUE,"HGA_Cal";#N/A,#N/A,TRUE,"MR_Cal";#N/A,#N/A,TRUE,"JIT_COST";#N/A,#N/A,TRUE,"MR_Cost";#N/A,#N/A,TRUE,"Space &amp; Utility"}</definedName>
    <definedName name="Manual" localSheetId="10" hidden="1">{#N/A,#N/A,TRUE,"OUTPUT";#N/A,#N/A,TRUE,"SF_Cal";#N/A,#N/A,TRUE,"HGA_Cal";#N/A,#N/A,TRUE,"MR_Cal";#N/A,#N/A,TRUE,"JIT_COST";#N/A,#N/A,TRUE,"MR_Cost";#N/A,#N/A,TRUE,"Space &amp; Utility"}</definedName>
    <definedName name="Manual" localSheetId="11" hidden="1">{#N/A,#N/A,TRUE,"OUTPUT";#N/A,#N/A,TRUE,"SF_Cal";#N/A,#N/A,TRUE,"HGA_Cal";#N/A,#N/A,TRUE,"MR_Cal";#N/A,#N/A,TRUE,"JIT_COST";#N/A,#N/A,TRUE,"MR_Cost";#N/A,#N/A,TRUE,"Space &amp; Utility"}</definedName>
    <definedName name="Manual" localSheetId="3" hidden="1">{#N/A,#N/A,TRUE,"OUTPUT";#N/A,#N/A,TRUE,"SF_Cal";#N/A,#N/A,TRUE,"HGA_Cal";#N/A,#N/A,TRUE,"MR_Cal";#N/A,#N/A,TRUE,"JIT_COST";#N/A,#N/A,TRUE,"MR_Cost";#N/A,#N/A,TRUE,"Space &amp; Utility"}</definedName>
    <definedName name="Manual" localSheetId="4" hidden="1">{#N/A,#N/A,TRUE,"OUTPUT";#N/A,#N/A,TRUE,"SF_Cal";#N/A,#N/A,TRUE,"HGA_Cal";#N/A,#N/A,TRUE,"MR_Cal";#N/A,#N/A,TRUE,"JIT_COST";#N/A,#N/A,TRUE,"MR_Cost";#N/A,#N/A,TRUE,"Space &amp; Utility"}</definedName>
    <definedName name="Manual" localSheetId="12" hidden="1">{#N/A,#N/A,TRUE,"OUTPUT";#N/A,#N/A,TRUE,"SF_Cal";#N/A,#N/A,TRUE,"HGA_Cal";#N/A,#N/A,TRUE,"MR_Cal";#N/A,#N/A,TRUE,"JIT_COST";#N/A,#N/A,TRUE,"MR_Cost";#N/A,#N/A,TRUE,"Space &amp; Utility"}</definedName>
    <definedName name="Manual" localSheetId="9" hidden="1">{#N/A,#N/A,TRUE,"OUTPUT";#N/A,#N/A,TRUE,"SF_Cal";#N/A,#N/A,TRUE,"HGA_Cal";#N/A,#N/A,TRUE,"MR_Cal";#N/A,#N/A,TRUE,"JIT_COST";#N/A,#N/A,TRUE,"MR_Cost";#N/A,#N/A,TRUE,"Space &amp; Utility"}</definedName>
    <definedName name="Manual" localSheetId="8" hidden="1">{#N/A,#N/A,TRUE,"OUTPUT";#N/A,#N/A,TRUE,"SF_Cal";#N/A,#N/A,TRUE,"HGA_Cal";#N/A,#N/A,TRUE,"MR_Cal";#N/A,#N/A,TRUE,"JIT_COST";#N/A,#N/A,TRUE,"MR_Cost";#N/A,#N/A,TRUE,"Space &amp; Utility"}</definedName>
    <definedName name="Manual" localSheetId="2" hidden="1">{#N/A,#N/A,TRUE,"OUTPUT";#N/A,#N/A,TRUE,"SF_Cal";#N/A,#N/A,TRUE,"HGA_Cal";#N/A,#N/A,TRUE,"MR_Cal";#N/A,#N/A,TRUE,"JIT_COST";#N/A,#N/A,TRUE,"MR_Cost";#N/A,#N/A,TRUE,"Space &amp; Utility"}</definedName>
    <definedName name="Manual" localSheetId="1" hidden="1">{#N/A,#N/A,TRUE,"OUTPUT";#N/A,#N/A,TRUE,"SF_Cal";#N/A,#N/A,TRUE,"HGA_Cal";#N/A,#N/A,TRUE,"MR_Cal";#N/A,#N/A,TRUE,"JIT_COST";#N/A,#N/A,TRUE,"MR_Cost";#N/A,#N/A,TRUE,"Space &amp; Utility"}</definedName>
    <definedName name="Manual" localSheetId="22" hidden="1">{#N/A,#N/A,TRUE,"OUTPUT";#N/A,#N/A,TRUE,"SF_Cal";#N/A,#N/A,TRUE,"HGA_Cal";#N/A,#N/A,TRUE,"MR_Cal";#N/A,#N/A,TRUE,"JIT_COST";#N/A,#N/A,TRUE,"MR_Cost";#N/A,#N/A,TRUE,"Space &amp; Utility"}</definedName>
    <definedName name="Manual" hidden="1">{#N/A,#N/A,TRUE,"OUTPUT";#N/A,#N/A,TRUE,"SF_Cal";#N/A,#N/A,TRUE,"HGA_Cal";#N/A,#N/A,TRUE,"MR_Cal";#N/A,#N/A,TRUE,"JIT_COST";#N/A,#N/A,TRUE,"MR_Cost";#N/A,#N/A,TRUE,"Space &amp; Utility"}</definedName>
    <definedName name="Manual_Data" localSheetId="12">#REF!</definedName>
    <definedName name="Manual_Data" localSheetId="9">#REF!</definedName>
    <definedName name="Manual_Data" localSheetId="8">#REF!</definedName>
    <definedName name="Manual_Data" localSheetId="2">#REF!</definedName>
    <definedName name="Manual_Data" localSheetId="1">#REF!</definedName>
    <definedName name="Manual_Data">#REF!</definedName>
    <definedName name="manualassy_noParts" localSheetId="12">#REF!</definedName>
    <definedName name="manualassy_noParts" localSheetId="9">#REF!</definedName>
    <definedName name="manualassy_noParts" localSheetId="8">#REF!</definedName>
    <definedName name="manualassy_noParts" localSheetId="2">#REF!</definedName>
    <definedName name="manualassy_noParts" localSheetId="1">#REF!</definedName>
    <definedName name="manualassy_noParts">#REF!</definedName>
    <definedName name="manufacturer_location" localSheetId="12">#REF!</definedName>
    <definedName name="manufacturer_location" localSheetId="9">#REF!</definedName>
    <definedName name="manufacturer_location" localSheetId="8">#REF!</definedName>
    <definedName name="manufacturer_location" localSheetId="2">#REF!</definedName>
    <definedName name="manufacturer_location" localSheetId="1">#REF!</definedName>
    <definedName name="manufacturer_location">#REF!</definedName>
    <definedName name="manufacturer_name" localSheetId="12">#REF!</definedName>
    <definedName name="manufacturer_name" localSheetId="9">#REF!</definedName>
    <definedName name="manufacturer_name" localSheetId="8">#REF!</definedName>
    <definedName name="manufacturer_name" localSheetId="2">#REF!</definedName>
    <definedName name="manufacturer_name" localSheetId="1">#REF!</definedName>
    <definedName name="manufacturer_name">#REF!</definedName>
    <definedName name="MarACT" localSheetId="14">#REF!</definedName>
    <definedName name="MarACT" localSheetId="12">#REF!</definedName>
    <definedName name="MarACT" localSheetId="9">#REF!</definedName>
    <definedName name="MarACT" localSheetId="8">#REF!</definedName>
    <definedName name="MarACT" localSheetId="2">#REF!</definedName>
    <definedName name="MarACT" localSheetId="1">#REF!</definedName>
    <definedName name="MarACT">#REF!</definedName>
    <definedName name="March_2000_Assumptions" localSheetId="14">#REF!</definedName>
    <definedName name="March_2000_Assumptions" localSheetId="12">#REF!</definedName>
    <definedName name="March_2000_Assumptions" localSheetId="9">#REF!</definedName>
    <definedName name="March_2000_Assumptions" localSheetId="8">#REF!</definedName>
    <definedName name="March_2000_Assumptions" localSheetId="2">#REF!</definedName>
    <definedName name="March_2000_Assumptions" localSheetId="1">#REF!</definedName>
    <definedName name="March_2000_Assumptions">#REF!</definedName>
    <definedName name="Marsstartxbox" localSheetId="12">#REF!</definedName>
    <definedName name="Marsstartxbox" localSheetId="9">#REF!</definedName>
    <definedName name="Marsstartxbox" localSheetId="8">#REF!</definedName>
    <definedName name="Marsstartxbox" localSheetId="2">#REF!</definedName>
    <definedName name="Marsstartxbox" localSheetId="1">#REF!</definedName>
    <definedName name="Marsstartxbox">#REF!</definedName>
    <definedName name="mast" localSheetId="12">#REF!</definedName>
    <definedName name="mast" localSheetId="9">#REF!</definedName>
    <definedName name="mast" localSheetId="8">#REF!</definedName>
    <definedName name="mast" localSheetId="2">#REF!</definedName>
    <definedName name="mast" localSheetId="1">#REF!</definedName>
    <definedName name="mast">#REF!</definedName>
    <definedName name="master" localSheetId="12">#REF!</definedName>
    <definedName name="master" localSheetId="9">#REF!</definedName>
    <definedName name="master" localSheetId="8">#REF!</definedName>
    <definedName name="master" localSheetId="2">#REF!</definedName>
    <definedName name="master" localSheetId="1">#REF!</definedName>
    <definedName name="master">#REF!</definedName>
    <definedName name="MasterPCList" localSheetId="12">#REF!</definedName>
    <definedName name="MasterPCList" localSheetId="9">#REF!</definedName>
    <definedName name="MasterPCList" localSheetId="8">#REF!</definedName>
    <definedName name="MasterPCList" localSheetId="2">#REF!</definedName>
    <definedName name="MasterPCList" localSheetId="1">#REF!</definedName>
    <definedName name="MasterPCList">#REF!</definedName>
    <definedName name="masyert" localSheetId="12">#REF!</definedName>
    <definedName name="masyert" localSheetId="9">#REF!</definedName>
    <definedName name="masyert" localSheetId="8">#REF!</definedName>
    <definedName name="masyert" localSheetId="2">#REF!</definedName>
    <definedName name="masyert" localSheetId="1">#REF!</definedName>
    <definedName name="masyert">#REF!</definedName>
    <definedName name="MAT" localSheetId="12">#REF!</definedName>
    <definedName name="MAT" localSheetId="9">#REF!</definedName>
    <definedName name="MAT" localSheetId="8">#REF!</definedName>
    <definedName name="MAT" localSheetId="2">#REF!</definedName>
    <definedName name="MAT" localSheetId="1">#REF!</definedName>
    <definedName name="MAT">#REF!</definedName>
    <definedName name="mat_3d">#N/A</definedName>
    <definedName name="mat_66">#N/A</definedName>
    <definedName name="mat_765">#N/A</definedName>
    <definedName name="mat_ark">#N/A</definedName>
    <definedName name="mat_cond" localSheetId="12">#REF!</definedName>
    <definedName name="mat_cond" localSheetId="9">#REF!</definedName>
    <definedName name="mat_cond" localSheetId="8">#REF!</definedName>
    <definedName name="mat_cond" localSheetId="2">#REF!</definedName>
    <definedName name="mat_cond" localSheetId="1">#REF!</definedName>
    <definedName name="mat_cond">#REF!</definedName>
    <definedName name="mat_tele">#N/A</definedName>
    <definedName name="mat_virge">#N/A</definedName>
    <definedName name="MatCost" localSheetId="12">#REF!</definedName>
    <definedName name="MatCost" localSheetId="9">#REF!</definedName>
    <definedName name="MatCost" localSheetId="8">#REF!</definedName>
    <definedName name="MatCost" localSheetId="2">#REF!</definedName>
    <definedName name="MatCost" localSheetId="1">#REF!</definedName>
    <definedName name="MatCost">#REF!</definedName>
    <definedName name="Material" localSheetId="12">#REF!</definedName>
    <definedName name="Material" localSheetId="9">#REF!</definedName>
    <definedName name="Material" localSheetId="8">#REF!</definedName>
    <definedName name="Material" localSheetId="2">#REF!</definedName>
    <definedName name="Material" localSheetId="1">#REF!</definedName>
    <definedName name="Material">#REF!</definedName>
    <definedName name="Material_list" localSheetId="12">#REF!</definedName>
    <definedName name="Material_list" localSheetId="9">#REF!</definedName>
    <definedName name="Material_list" localSheetId="8">#REF!</definedName>
    <definedName name="Material_list" localSheetId="2">#REF!</definedName>
    <definedName name="Material_list" localSheetId="1">#REF!</definedName>
    <definedName name="Material_list">#REF!</definedName>
    <definedName name="Material_List_Plastic" localSheetId="12">#REF!</definedName>
    <definedName name="Material_List_Plastic" localSheetId="9">#REF!</definedName>
    <definedName name="Material_List_Plastic" localSheetId="8">#REF!</definedName>
    <definedName name="Material_List_Plastic" localSheetId="2">#REF!</definedName>
    <definedName name="Material_List_Plastic" localSheetId="1">#REF!</definedName>
    <definedName name="Material_List_Plastic">#REF!</definedName>
    <definedName name="Material_planning_and_scheduling" localSheetId="12">#REF!</definedName>
    <definedName name="Material_planning_and_scheduling" localSheetId="9">#REF!</definedName>
    <definedName name="Material_planning_and_scheduling" localSheetId="8">#REF!</definedName>
    <definedName name="Material_planning_and_scheduling" localSheetId="2">#REF!</definedName>
    <definedName name="Material_planning_and_scheduling" localSheetId="1">#REF!</definedName>
    <definedName name="Material_planning_and_scheduling">#REF!</definedName>
    <definedName name="MATERIAL_PREP_HOURS01" localSheetId="12">#REF!</definedName>
    <definedName name="MATERIAL_PREP_HOURS01" localSheetId="9">#REF!</definedName>
    <definedName name="MATERIAL_PREP_HOURS01" localSheetId="8">#REF!</definedName>
    <definedName name="MATERIAL_PREP_HOURS01" localSheetId="2">#REF!</definedName>
    <definedName name="MATERIAL_PREP_HOURS01" localSheetId="1">#REF!</definedName>
    <definedName name="MATERIAL_PREP_HOURS01">#REF!</definedName>
    <definedName name="MATERIAL_PREP_HOURS02" localSheetId="12">#REF!</definedName>
    <definedName name="MATERIAL_PREP_HOURS02" localSheetId="9">#REF!</definedName>
    <definedName name="MATERIAL_PREP_HOURS02" localSheetId="8">#REF!</definedName>
    <definedName name="MATERIAL_PREP_HOURS02" localSheetId="2">#REF!</definedName>
    <definedName name="MATERIAL_PREP_HOURS02" localSheetId="1">#REF!</definedName>
    <definedName name="MATERIAL_PREP_HOURS02">#REF!</definedName>
    <definedName name="MATERIAL_PREP_HOURS03" localSheetId="12">#REF!</definedName>
    <definedName name="MATERIAL_PREP_HOURS03" localSheetId="9">#REF!</definedName>
    <definedName name="MATERIAL_PREP_HOURS03" localSheetId="8">#REF!</definedName>
    <definedName name="MATERIAL_PREP_HOURS03" localSheetId="2">#REF!</definedName>
    <definedName name="MATERIAL_PREP_HOURS03" localSheetId="1">#REF!</definedName>
    <definedName name="MATERIAL_PREP_HOURS03">#REF!</definedName>
    <definedName name="MATERIAL_PREP_HOURS04" localSheetId="12">#REF!</definedName>
    <definedName name="MATERIAL_PREP_HOURS04" localSheetId="9">#REF!</definedName>
    <definedName name="MATERIAL_PREP_HOURS04" localSheetId="8">#REF!</definedName>
    <definedName name="MATERIAL_PREP_HOURS04" localSheetId="2">#REF!</definedName>
    <definedName name="MATERIAL_PREP_HOURS04" localSheetId="1">#REF!</definedName>
    <definedName name="MATERIAL_PREP_HOURS04">#REF!</definedName>
    <definedName name="MATERIAL_PREP_HOURS05" localSheetId="12">#REF!</definedName>
    <definedName name="MATERIAL_PREP_HOURS05" localSheetId="9">#REF!</definedName>
    <definedName name="MATERIAL_PREP_HOURS05" localSheetId="8">#REF!</definedName>
    <definedName name="MATERIAL_PREP_HOURS05" localSheetId="2">#REF!</definedName>
    <definedName name="MATERIAL_PREP_HOURS05" localSheetId="1">#REF!</definedName>
    <definedName name="MATERIAL_PREP_HOURS05">#REF!</definedName>
    <definedName name="MATERIAL_PREP_HOURS06" localSheetId="12">#REF!</definedName>
    <definedName name="MATERIAL_PREP_HOURS06" localSheetId="9">#REF!</definedName>
    <definedName name="MATERIAL_PREP_HOURS06" localSheetId="8">#REF!</definedName>
    <definedName name="MATERIAL_PREP_HOURS06" localSheetId="2">#REF!</definedName>
    <definedName name="MATERIAL_PREP_HOURS06" localSheetId="1">#REF!</definedName>
    <definedName name="MATERIAL_PREP_HOURS06">#REF!</definedName>
    <definedName name="MATERIAL_PREP_HOURS07" localSheetId="12">#REF!</definedName>
    <definedName name="MATERIAL_PREP_HOURS07" localSheetId="9">#REF!</definedName>
    <definedName name="MATERIAL_PREP_HOURS07" localSheetId="8">#REF!</definedName>
    <definedName name="MATERIAL_PREP_HOURS07" localSheetId="2">#REF!</definedName>
    <definedName name="MATERIAL_PREP_HOURS07" localSheetId="1">#REF!</definedName>
    <definedName name="MATERIAL_PREP_HOURS07">#REF!</definedName>
    <definedName name="MATERIAL_PREP_HOURS08" localSheetId="12">#REF!</definedName>
    <definedName name="MATERIAL_PREP_HOURS08" localSheetId="9">#REF!</definedName>
    <definedName name="MATERIAL_PREP_HOURS08" localSheetId="8">#REF!</definedName>
    <definedName name="MATERIAL_PREP_HOURS08" localSheetId="2">#REF!</definedName>
    <definedName name="MATERIAL_PREP_HOURS08" localSheetId="1">#REF!</definedName>
    <definedName name="MATERIAL_PREP_HOURS08">#REF!</definedName>
    <definedName name="MATERIAL_PREP_HOURS09" localSheetId="12">#REF!</definedName>
    <definedName name="MATERIAL_PREP_HOURS09" localSheetId="9">#REF!</definedName>
    <definedName name="MATERIAL_PREP_HOURS09" localSheetId="8">#REF!</definedName>
    <definedName name="MATERIAL_PREP_HOURS09" localSheetId="2">#REF!</definedName>
    <definedName name="MATERIAL_PREP_HOURS09" localSheetId="1">#REF!</definedName>
    <definedName name="MATERIAL_PREP_HOURS09">#REF!</definedName>
    <definedName name="MATERIAL_PREP_HOURS10" localSheetId="12">#REF!</definedName>
    <definedName name="MATERIAL_PREP_HOURS10" localSheetId="9">#REF!</definedName>
    <definedName name="MATERIAL_PREP_HOURS10" localSheetId="8">#REF!</definedName>
    <definedName name="MATERIAL_PREP_HOURS10" localSheetId="2">#REF!</definedName>
    <definedName name="MATERIAL_PREP_HOURS10" localSheetId="1">#REF!</definedName>
    <definedName name="MATERIAL_PREP_HOURS10">#REF!</definedName>
    <definedName name="MATERIAL_PREP_HOURS11" localSheetId="12">#REF!</definedName>
    <definedName name="MATERIAL_PREP_HOURS11" localSheetId="9">#REF!</definedName>
    <definedName name="MATERIAL_PREP_HOURS11" localSheetId="8">#REF!</definedName>
    <definedName name="MATERIAL_PREP_HOURS11" localSheetId="2">#REF!</definedName>
    <definedName name="MATERIAL_PREP_HOURS11" localSheetId="1">#REF!</definedName>
    <definedName name="MATERIAL_PREP_HOURS11">#REF!</definedName>
    <definedName name="MATERIAL_PREP_HOURS12" localSheetId="12">#REF!</definedName>
    <definedName name="MATERIAL_PREP_HOURS12" localSheetId="9">#REF!</definedName>
    <definedName name="MATERIAL_PREP_HOURS12" localSheetId="8">#REF!</definedName>
    <definedName name="MATERIAL_PREP_HOURS12" localSheetId="2">#REF!</definedName>
    <definedName name="MATERIAL_PREP_HOURS12" localSheetId="1">#REF!</definedName>
    <definedName name="MATERIAL_PREP_HOURS12">#REF!</definedName>
    <definedName name="MATERIAL_PREP_HOURS13" localSheetId="12">#REF!</definedName>
    <definedName name="MATERIAL_PREP_HOURS13" localSheetId="9">#REF!</definedName>
    <definedName name="MATERIAL_PREP_HOURS13" localSheetId="8">#REF!</definedName>
    <definedName name="MATERIAL_PREP_HOURS13" localSheetId="2">#REF!</definedName>
    <definedName name="MATERIAL_PREP_HOURS13" localSheetId="1">#REF!</definedName>
    <definedName name="MATERIAL_PREP_HOURS13">#REF!</definedName>
    <definedName name="MATERIAL_PREP_HOURS14" localSheetId="12">#REF!</definedName>
    <definedName name="MATERIAL_PREP_HOURS14" localSheetId="9">#REF!</definedName>
    <definedName name="MATERIAL_PREP_HOURS14" localSheetId="8">#REF!</definedName>
    <definedName name="MATERIAL_PREP_HOURS14" localSheetId="2">#REF!</definedName>
    <definedName name="MATERIAL_PREP_HOURS14" localSheetId="1">#REF!</definedName>
    <definedName name="MATERIAL_PREP_HOURS14">#REF!</definedName>
    <definedName name="MATERIAL_PREP_HOURS15" localSheetId="12">#REF!</definedName>
    <definedName name="MATERIAL_PREP_HOURS15" localSheetId="9">#REF!</definedName>
    <definedName name="MATERIAL_PREP_HOURS15" localSheetId="8">#REF!</definedName>
    <definedName name="MATERIAL_PREP_HOURS15" localSheetId="2">#REF!</definedName>
    <definedName name="MATERIAL_PREP_HOURS15" localSheetId="1">#REF!</definedName>
    <definedName name="MATERIAL_PREP_HOURS15">#REF!</definedName>
    <definedName name="MATERIAL_PREP_HOURS16" localSheetId="12">#REF!</definedName>
    <definedName name="MATERIAL_PREP_HOURS16" localSheetId="9">#REF!</definedName>
    <definedName name="MATERIAL_PREP_HOURS16" localSheetId="8">#REF!</definedName>
    <definedName name="MATERIAL_PREP_HOURS16" localSheetId="2">#REF!</definedName>
    <definedName name="MATERIAL_PREP_HOURS16" localSheetId="1">#REF!</definedName>
    <definedName name="MATERIAL_PREP_HOURS16">#REF!</definedName>
    <definedName name="MATERIAL_PREP_HOURS17" localSheetId="12">#REF!</definedName>
    <definedName name="MATERIAL_PREP_HOURS17" localSheetId="9">#REF!</definedName>
    <definedName name="MATERIAL_PREP_HOURS17" localSheetId="8">#REF!</definedName>
    <definedName name="MATERIAL_PREP_HOURS17" localSheetId="2">#REF!</definedName>
    <definedName name="MATERIAL_PREP_HOURS17" localSheetId="1">#REF!</definedName>
    <definedName name="MATERIAL_PREP_HOURS17">#REF!</definedName>
    <definedName name="MATERIAL_PREP_HOURS18" localSheetId="12">#REF!</definedName>
    <definedName name="MATERIAL_PREP_HOURS18" localSheetId="9">#REF!</definedName>
    <definedName name="MATERIAL_PREP_HOURS18" localSheetId="8">#REF!</definedName>
    <definedName name="MATERIAL_PREP_HOURS18" localSheetId="2">#REF!</definedName>
    <definedName name="MATERIAL_PREP_HOURS18" localSheetId="1">#REF!</definedName>
    <definedName name="MATERIAL_PREP_HOURS18">#REF!</definedName>
    <definedName name="Material_Table_Metal" localSheetId="12">#REF!</definedName>
    <definedName name="Material_Table_Metal" localSheetId="9">#REF!</definedName>
    <definedName name="Material_Table_Metal" localSheetId="8">#REF!</definedName>
    <definedName name="Material_Table_Metal" localSheetId="2">#REF!</definedName>
    <definedName name="Material_Table_Metal" localSheetId="1">#REF!</definedName>
    <definedName name="Material_Table_Metal">#REF!</definedName>
    <definedName name="Material_Table_Plastic" localSheetId="12">#REF!</definedName>
    <definedName name="Material_Table_Plastic" localSheetId="9">#REF!</definedName>
    <definedName name="Material_Table_Plastic" localSheetId="8">#REF!</definedName>
    <definedName name="Material_Table_Plastic" localSheetId="2">#REF!</definedName>
    <definedName name="Material_Table_Plastic" localSheetId="1">#REF!</definedName>
    <definedName name="Material_Table_Plastic">#REF!</definedName>
    <definedName name="materialcost" localSheetId="12">#REF!</definedName>
    <definedName name="materialcost" localSheetId="9">#REF!</definedName>
    <definedName name="materialcost" localSheetId="8">#REF!</definedName>
    <definedName name="materialcost" localSheetId="2">#REF!</definedName>
    <definedName name="materialcost" localSheetId="1">#REF!</definedName>
    <definedName name="materialcost">#REF!</definedName>
    <definedName name="materialname" localSheetId="12">#REF!</definedName>
    <definedName name="materialname" localSheetId="9">#REF!</definedName>
    <definedName name="materialname" localSheetId="8">#REF!</definedName>
    <definedName name="materialname" localSheetId="2">#REF!</definedName>
    <definedName name="materialname" localSheetId="1">#REF!</definedName>
    <definedName name="materialname">#REF!</definedName>
    <definedName name="materialprofit" localSheetId="12">#REF!</definedName>
    <definedName name="materialprofit" localSheetId="9">#REF!</definedName>
    <definedName name="materialprofit" localSheetId="8">#REF!</definedName>
    <definedName name="materialprofit" localSheetId="2">#REF!</definedName>
    <definedName name="materialprofit" localSheetId="1">#REF!</definedName>
    <definedName name="materialprofit">#REF!</definedName>
    <definedName name="materialsga" localSheetId="12">#REF!</definedName>
    <definedName name="materialsga" localSheetId="9">#REF!</definedName>
    <definedName name="materialsga" localSheetId="8">#REF!</definedName>
    <definedName name="materialsga" localSheetId="2">#REF!</definedName>
    <definedName name="materialsga" localSheetId="1">#REF!</definedName>
    <definedName name="materialsga">#REF!</definedName>
    <definedName name="materialtype" localSheetId="12">#REF!</definedName>
    <definedName name="materialtype" localSheetId="9">#REF!</definedName>
    <definedName name="materialtype" localSheetId="8">#REF!</definedName>
    <definedName name="materialtype" localSheetId="2">#REF!</definedName>
    <definedName name="materialtype" localSheetId="1">#REF!</definedName>
    <definedName name="materialtype">#REF!</definedName>
    <definedName name="MATL" localSheetId="12">#REF!</definedName>
    <definedName name="MATL" localSheetId="9">#REF!</definedName>
    <definedName name="MATL" localSheetId="8">#REF!</definedName>
    <definedName name="MATL" localSheetId="2">#REF!</definedName>
    <definedName name="MATL" localSheetId="1">#REF!</definedName>
    <definedName name="MATL">#REF!</definedName>
    <definedName name="matl_1000" localSheetId="12">#REF!</definedName>
    <definedName name="matl_1000" localSheetId="9">#REF!</definedName>
    <definedName name="matl_1000" localSheetId="8">#REF!</definedName>
    <definedName name="matl_1000" localSheetId="2">#REF!</definedName>
    <definedName name="matl_1000" localSheetId="1">#REF!</definedName>
    <definedName name="matl_1000">#REF!</definedName>
    <definedName name="matl_1500" localSheetId="12">#REF!</definedName>
    <definedName name="matl_1500" localSheetId="9">#REF!</definedName>
    <definedName name="matl_1500" localSheetId="8">#REF!</definedName>
    <definedName name="matl_1500" localSheetId="2">#REF!</definedName>
    <definedName name="matl_1500" localSheetId="1">#REF!</definedName>
    <definedName name="matl_1500">#REF!</definedName>
    <definedName name="matl_250" localSheetId="12">#REF!</definedName>
    <definedName name="matl_250" localSheetId="9">#REF!</definedName>
    <definedName name="matl_250" localSheetId="8">#REF!</definedName>
    <definedName name="matl_250" localSheetId="2">#REF!</definedName>
    <definedName name="matl_250" localSheetId="1">#REF!</definedName>
    <definedName name="matl_250">#REF!</definedName>
    <definedName name="matl_500" localSheetId="12">#REF!</definedName>
    <definedName name="matl_500" localSheetId="9">#REF!</definedName>
    <definedName name="matl_500" localSheetId="8">#REF!</definedName>
    <definedName name="matl_500" localSheetId="2">#REF!</definedName>
    <definedName name="matl_500" localSheetId="1">#REF!</definedName>
    <definedName name="matl_500">#REF!</definedName>
    <definedName name="matl_time2" localSheetId="12">#REF!</definedName>
    <definedName name="matl_time2" localSheetId="9">#REF!</definedName>
    <definedName name="matl_time2" localSheetId="8">#REF!</definedName>
    <definedName name="matl_time2" localSheetId="2">#REF!</definedName>
    <definedName name="matl_time2" localSheetId="1">#REF!</definedName>
    <definedName name="matl_time2">#REF!</definedName>
    <definedName name="matl1_table" localSheetId="12">#REF!</definedName>
    <definedName name="matl1_table" localSheetId="9">#REF!</definedName>
    <definedName name="matl1_table" localSheetId="8">#REF!</definedName>
    <definedName name="matl1_table" localSheetId="2">#REF!</definedName>
    <definedName name="matl1_table" localSheetId="1">#REF!</definedName>
    <definedName name="matl1_table">#REF!</definedName>
    <definedName name="matl1_time" localSheetId="12">#REF!</definedName>
    <definedName name="matl1_time" localSheetId="9">#REF!</definedName>
    <definedName name="matl1_time" localSheetId="8">#REF!</definedName>
    <definedName name="matl1_time" localSheetId="2">#REF!</definedName>
    <definedName name="matl1_time" localSheetId="1">#REF!</definedName>
    <definedName name="matl1_time">#REF!</definedName>
    <definedName name="Mav" localSheetId="14">#REF!</definedName>
    <definedName name="Mav" localSheetId="12">#REF!</definedName>
    <definedName name="Mav" localSheetId="9">#REF!</definedName>
    <definedName name="Mav" localSheetId="8">#REF!</definedName>
    <definedName name="Mav" localSheetId="2">#REF!</definedName>
    <definedName name="Mav" localSheetId="1">#REF!</definedName>
    <definedName name="Mav">#REF!</definedName>
    <definedName name="Max." localSheetId="12">#REF!</definedName>
    <definedName name="Max." localSheetId="9">#REF!</definedName>
    <definedName name="Max." localSheetId="8">#REF!</definedName>
    <definedName name="Max." localSheetId="2">#REF!</definedName>
    <definedName name="Max." localSheetId="1">#REF!</definedName>
    <definedName name="Max.">#REF!</definedName>
    <definedName name="Max_Outsourc">#N/A</definedName>
    <definedName name="MaxAmbientTemp">40</definedName>
    <definedName name="MAY" localSheetId="21" hidden="1">{"'Broadway ML#4'!$J$7:$N$490"}</definedName>
    <definedName name="MAY" localSheetId="14" hidden="1">{"'Broadway ML#4'!$J$7:$N$490"}</definedName>
    <definedName name="MAY" localSheetId="10" hidden="1">{"'Broadway ML#4'!$J$7:$N$490"}</definedName>
    <definedName name="MAY" localSheetId="11" hidden="1">{"'Broadway ML#4'!$J$7:$N$490"}</definedName>
    <definedName name="MAY" localSheetId="3" hidden="1">{"'Broadway ML#4'!$J$7:$N$490"}</definedName>
    <definedName name="MAY" localSheetId="4" hidden="1">{"'Broadway ML#4'!$J$7:$N$490"}</definedName>
    <definedName name="MAY" localSheetId="15" hidden="1">{"'Broadway ML#4'!$J$7:$N$490"}</definedName>
    <definedName name="MAY" localSheetId="12" hidden="1">{"'Broadway ML#4'!$J$7:$N$490"}</definedName>
    <definedName name="MAY" localSheetId="9" hidden="1">{"'Broadway ML#4'!$J$7:$N$490"}</definedName>
    <definedName name="MAY" localSheetId="8" hidden="1">{"'Broadway ML#4'!$J$7:$N$490"}</definedName>
    <definedName name="MAY" localSheetId="2" hidden="1">{"'Broadway ML#4'!$J$7:$N$490"}</definedName>
    <definedName name="MAY" localSheetId="1" hidden="1">{"'Broadway ML#4'!$J$7:$N$490"}</definedName>
    <definedName name="MAY" localSheetId="22" hidden="1">{"'Broadway ML#4'!$J$7:$N$490"}</definedName>
    <definedName name="MAY" hidden="1">{"'Broadway ML#4'!$J$7:$N$490"}</definedName>
    <definedName name="May05_Act" localSheetId="12">#REF!</definedName>
    <definedName name="May05_Act" localSheetId="9">#REF!</definedName>
    <definedName name="May05_Act" localSheetId="8">#REF!</definedName>
    <definedName name="May05_Act" localSheetId="2">#REF!</definedName>
    <definedName name="May05_Act" localSheetId="1">#REF!</definedName>
    <definedName name="May05_Act">#REF!</definedName>
    <definedName name="MayACT" localSheetId="14">#REF!</definedName>
    <definedName name="MayACT" localSheetId="12">#REF!</definedName>
    <definedName name="MayACT" localSheetId="9">#REF!</definedName>
    <definedName name="MayACT" localSheetId="8">#REF!</definedName>
    <definedName name="MayACT" localSheetId="2">#REF!</definedName>
    <definedName name="MayACT" localSheetId="1">#REF!</definedName>
    <definedName name="MayACT">#REF!</definedName>
    <definedName name="Mayl">#N/A</definedName>
    <definedName name="Mayl_1">#N/A</definedName>
    <definedName name="Mayl_2">#N/A</definedName>
    <definedName name="Mayl_3">#N/A</definedName>
    <definedName name="Mayl_4">#N/A</definedName>
    <definedName name="Mayl1">#N/A</definedName>
    <definedName name="Mayl10">#N/A</definedName>
    <definedName name="Mayl2" localSheetId="12">#REF!</definedName>
    <definedName name="Mayl2" localSheetId="9">#REF!</definedName>
    <definedName name="Mayl2" localSheetId="8">#REF!</definedName>
    <definedName name="Mayl2" localSheetId="2">#REF!</definedName>
    <definedName name="Mayl2" localSheetId="1">#REF!</definedName>
    <definedName name="Mayl2">#REF!</definedName>
    <definedName name="Mayl3" localSheetId="12">#REF!</definedName>
    <definedName name="Mayl3" localSheetId="9">#REF!</definedName>
    <definedName name="Mayl3" localSheetId="8">#REF!</definedName>
    <definedName name="Mayl3" localSheetId="2">#REF!</definedName>
    <definedName name="Mayl3" localSheetId="1">#REF!</definedName>
    <definedName name="Mayl3">#REF!</definedName>
    <definedName name="Mayl4" localSheetId="12">#REF!</definedName>
    <definedName name="Mayl4" localSheetId="9">#REF!</definedName>
    <definedName name="Mayl4" localSheetId="8">#REF!</definedName>
    <definedName name="Mayl4" localSheetId="2">#REF!</definedName>
    <definedName name="Mayl4" localSheetId="1">#REF!</definedName>
    <definedName name="Mayl4">#REF!</definedName>
    <definedName name="Mayl6" localSheetId="12">#REF!</definedName>
    <definedName name="Mayl6" localSheetId="9">#REF!</definedName>
    <definedName name="Mayl6" localSheetId="8">#REF!</definedName>
    <definedName name="Mayl6" localSheetId="2">#REF!</definedName>
    <definedName name="Mayl6" localSheetId="1">#REF!</definedName>
    <definedName name="Mayl6">#REF!</definedName>
    <definedName name="Mayl7" localSheetId="12">#REF!</definedName>
    <definedName name="Mayl7" localSheetId="9">#REF!</definedName>
    <definedName name="Mayl7" localSheetId="8">#REF!</definedName>
    <definedName name="Mayl7" localSheetId="2">#REF!</definedName>
    <definedName name="Mayl7" localSheetId="1">#REF!</definedName>
    <definedName name="Mayl7">#REF!</definedName>
    <definedName name="Mayl8" localSheetId="12">#REF!</definedName>
    <definedName name="Mayl8" localSheetId="9">#REF!</definedName>
    <definedName name="Mayl8" localSheetId="8">#REF!</definedName>
    <definedName name="Mayl8" localSheetId="2">#REF!</definedName>
    <definedName name="Mayl8" localSheetId="1">#REF!</definedName>
    <definedName name="Mayl8">#REF!</definedName>
    <definedName name="Mayl9" localSheetId="12">#REF!</definedName>
    <definedName name="Mayl9" localSheetId="9">#REF!</definedName>
    <definedName name="Mayl9" localSheetId="8">#REF!</definedName>
    <definedName name="Mayl9" localSheetId="2">#REF!</definedName>
    <definedName name="Mayl9" localSheetId="1">#REF!</definedName>
    <definedName name="Mayl9">#REF!</definedName>
    <definedName name="MB">"文字方塊 25"</definedName>
    <definedName name="MB_Module_Check_List" localSheetId="14">#REF!</definedName>
    <definedName name="MB_Module_Check_List" localSheetId="12">#REF!</definedName>
    <definedName name="MB_Module_Check_List" localSheetId="9">#REF!</definedName>
    <definedName name="MB_Module_Check_List" localSheetId="8">#REF!</definedName>
    <definedName name="MB_Module_Check_List" localSheetId="2">#REF!</definedName>
    <definedName name="MB_Module_Check_List" localSheetId="1">#REF!</definedName>
    <definedName name="MB_Module_Check_List">#REF!</definedName>
    <definedName name="MB_Schedule" localSheetId="14">#REF!</definedName>
    <definedName name="MB_Schedule" localSheetId="12">#REF!</definedName>
    <definedName name="MB_Schedule" localSheetId="9">#REF!</definedName>
    <definedName name="MB_Schedule" localSheetId="8">#REF!</definedName>
    <definedName name="MB_Schedule" localSheetId="2">#REF!</definedName>
    <definedName name="MB_Schedule" localSheetId="1">#REF!</definedName>
    <definedName name="MB_Schedule">#REF!</definedName>
    <definedName name="MBA人力總表" hidden="1">#N/A</definedName>
    <definedName name="mc" localSheetId="14">#REF!</definedName>
    <definedName name="mc" localSheetId="12">#REF!</definedName>
    <definedName name="mc" localSheetId="9">#REF!</definedName>
    <definedName name="mc" localSheetId="8">#REF!</definedName>
    <definedName name="mc" localSheetId="2">#REF!</definedName>
    <definedName name="mc" localSheetId="1">#REF!</definedName>
    <definedName name="mc">#REF!</definedName>
    <definedName name="MCDET" localSheetId="14">#REF!</definedName>
    <definedName name="MCDET" localSheetId="12">#REF!</definedName>
    <definedName name="MCDET" localSheetId="9">#REF!</definedName>
    <definedName name="MCDET" localSheetId="8">#REF!</definedName>
    <definedName name="MCDET" localSheetId="2">#REF!</definedName>
    <definedName name="MCDET" localSheetId="1">#REF!</definedName>
    <definedName name="MCDET">#REF!</definedName>
    <definedName name="MCU" localSheetId="14">#REF!</definedName>
    <definedName name="MCU" localSheetId="12">#REF!</definedName>
    <definedName name="MCU" localSheetId="9">#REF!</definedName>
    <definedName name="MCU" localSheetId="8">#REF!</definedName>
    <definedName name="MCU" localSheetId="2">#REF!</definedName>
    <definedName name="MCU" localSheetId="1">#REF!</definedName>
    <definedName name="MCU">#REF!</definedName>
    <definedName name="MDL" localSheetId="12">#REF!</definedName>
    <definedName name="MDL" localSheetId="9">#REF!</definedName>
    <definedName name="MDL" localSheetId="8">#REF!</definedName>
    <definedName name="MDL" localSheetId="2">#REF!</definedName>
    <definedName name="MDL" localSheetId="1">#REF!</definedName>
    <definedName name="MDL">#REF!</definedName>
    <definedName name="ME_0829" localSheetId="14">#REF!</definedName>
    <definedName name="ME_0829" localSheetId="12">#REF!</definedName>
    <definedName name="ME_0829" localSheetId="9">#REF!</definedName>
    <definedName name="ME_0829" localSheetId="8">#REF!</definedName>
    <definedName name="ME_0829" localSheetId="2">#REF!</definedName>
    <definedName name="ME_0829" localSheetId="1">#REF!</definedName>
    <definedName name="ME_0829">#REF!</definedName>
    <definedName name="MEAuth" localSheetId="14">#REF!</definedName>
    <definedName name="MEAuth" localSheetId="12">#REF!</definedName>
    <definedName name="MEAuth" localSheetId="9">#REF!</definedName>
    <definedName name="MEAuth" localSheetId="8">#REF!</definedName>
    <definedName name="MEAuth" localSheetId="2">#REF!</definedName>
    <definedName name="MEAuth" localSheetId="1">#REF!</definedName>
    <definedName name="MEAuth">#REF!</definedName>
    <definedName name="Meijer" localSheetId="14">#REF!</definedName>
    <definedName name="Meijer" localSheetId="12">#REF!</definedName>
    <definedName name="Meijer" localSheetId="9">#REF!</definedName>
    <definedName name="Meijer" localSheetId="8">#REF!</definedName>
    <definedName name="Meijer" localSheetId="2">#REF!</definedName>
    <definedName name="Meijer" localSheetId="1">#REF!</definedName>
    <definedName name="Meijer">#REF!</definedName>
    <definedName name="Member" localSheetId="14">#REF!</definedName>
    <definedName name="Member" localSheetId="12">#REF!</definedName>
    <definedName name="Member" localSheetId="9">#REF!</definedName>
    <definedName name="Member" localSheetId="8">#REF!</definedName>
    <definedName name="Member" localSheetId="2">#REF!</definedName>
    <definedName name="Member" localSheetId="1">#REF!</definedName>
    <definedName name="Member">#REF!</definedName>
    <definedName name="Memory" localSheetId="12">#REF!</definedName>
    <definedName name="Memory" localSheetId="9">#REF!</definedName>
    <definedName name="Memory" localSheetId="8">#REF!</definedName>
    <definedName name="Memory" localSheetId="2">#REF!</definedName>
    <definedName name="Memory" localSheetId="1">#REF!</definedName>
    <definedName name="Memory">#REF!</definedName>
    <definedName name="menu" localSheetId="12">#REF!</definedName>
    <definedName name="menu" localSheetId="9">#REF!</definedName>
    <definedName name="menu" localSheetId="8">#REF!</definedName>
    <definedName name="menu" localSheetId="2">#REF!</definedName>
    <definedName name="menu" localSheetId="1">#REF!</definedName>
    <definedName name="menu">#REF!</definedName>
    <definedName name="MENU1" localSheetId="12">#REF!</definedName>
    <definedName name="MENU1" localSheetId="9">#REF!</definedName>
    <definedName name="MENU1" localSheetId="8">#REF!</definedName>
    <definedName name="MENU1" localSheetId="2">#REF!</definedName>
    <definedName name="MENU1" localSheetId="1">#REF!</definedName>
    <definedName name="MENU1">#REF!</definedName>
    <definedName name="MENU2" localSheetId="12">#REF!</definedName>
    <definedName name="MENU2" localSheetId="9">#REF!</definedName>
    <definedName name="MENU2" localSheetId="8">#REF!</definedName>
    <definedName name="MENU2" localSheetId="2">#REF!</definedName>
    <definedName name="MENU2" localSheetId="1">#REF!</definedName>
    <definedName name="MENU2">#REF!</definedName>
    <definedName name="MENU3" localSheetId="12">#REF!</definedName>
    <definedName name="MENU3" localSheetId="9">#REF!</definedName>
    <definedName name="MENU3" localSheetId="8">#REF!</definedName>
    <definedName name="MENU3" localSheetId="2">#REF!</definedName>
    <definedName name="MENU3" localSheetId="1">#REF!</definedName>
    <definedName name="MENU3">#REF!</definedName>
    <definedName name="MENU4" localSheetId="12">#REF!</definedName>
    <definedName name="MENU4" localSheetId="9">#REF!</definedName>
    <definedName name="MENU4" localSheetId="8">#REF!</definedName>
    <definedName name="MENU4" localSheetId="2">#REF!</definedName>
    <definedName name="MENU4" localSheetId="1">#REF!</definedName>
    <definedName name="MENU4">#REF!</definedName>
    <definedName name="MENUHOME" localSheetId="12">#REF!</definedName>
    <definedName name="MENUHOME" localSheetId="9">#REF!</definedName>
    <definedName name="MENUHOME" localSheetId="8">#REF!</definedName>
    <definedName name="MENUHOME" localSheetId="2">#REF!</definedName>
    <definedName name="MENUHOME" localSheetId="1">#REF!</definedName>
    <definedName name="MENUHOME">#REF!</definedName>
    <definedName name="MER" localSheetId="12">#REF!</definedName>
    <definedName name="MER" localSheetId="9">#REF!</definedName>
    <definedName name="MER" localSheetId="8">#REF!</definedName>
    <definedName name="MER" localSheetId="2">#REF!</definedName>
    <definedName name="MER" localSheetId="1">#REF!</definedName>
    <definedName name="MER">#REF!</definedName>
    <definedName name="MERHOME" localSheetId="12">#REF!</definedName>
    <definedName name="MERHOME" localSheetId="9">#REF!</definedName>
    <definedName name="MERHOME" localSheetId="8">#REF!</definedName>
    <definedName name="MERHOME" localSheetId="2">#REF!</definedName>
    <definedName name="MERHOME" localSheetId="1">#REF!</definedName>
    <definedName name="MERHOME">#REF!</definedName>
    <definedName name="mescmbud" localSheetId="14">#REF!</definedName>
    <definedName name="mescmbud" localSheetId="12">#REF!</definedName>
    <definedName name="mescmbud" localSheetId="9">#REF!</definedName>
    <definedName name="mescmbud" localSheetId="8">#REF!</definedName>
    <definedName name="mescmbud" localSheetId="2">#REF!</definedName>
    <definedName name="mescmbud" localSheetId="1">#REF!</definedName>
    <definedName name="mescmbud">#REF!</definedName>
    <definedName name="metalmachinetonnage" localSheetId="12">#REF!</definedName>
    <definedName name="metalmachinetonnage" localSheetId="9">#REF!</definedName>
    <definedName name="metalmachinetonnage" localSheetId="8">#REF!</definedName>
    <definedName name="metalmachinetonnage" localSheetId="2">#REF!</definedName>
    <definedName name="metalmachinetonnage" localSheetId="1">#REF!</definedName>
    <definedName name="metalmachinetonnage">#REF!</definedName>
    <definedName name="METCAL" localSheetId="12">#REF!</definedName>
    <definedName name="METCAL" localSheetId="9">#REF!</definedName>
    <definedName name="METCAL" localSheetId="8">#REF!</definedName>
    <definedName name="METCAL" localSheetId="2">#REF!</definedName>
    <definedName name="METCAL" localSheetId="1">#REF!</definedName>
    <definedName name="METCAL">#REF!</definedName>
    <definedName name="Methodology2" localSheetId="14">#REF!</definedName>
    <definedName name="Methodology2" localSheetId="12">#REF!</definedName>
    <definedName name="Methodology2" localSheetId="9">#REF!</definedName>
    <definedName name="Methodology2" localSheetId="8">#REF!</definedName>
    <definedName name="Methodology2" localSheetId="2">#REF!</definedName>
    <definedName name="Methodology2" localSheetId="1">#REF!</definedName>
    <definedName name="Methodology2">#REF!</definedName>
    <definedName name="METHOME" localSheetId="12">#REF!</definedName>
    <definedName name="METHOME" localSheetId="9">#REF!</definedName>
    <definedName name="METHOME" localSheetId="8">#REF!</definedName>
    <definedName name="METHOME" localSheetId="2">#REF!</definedName>
    <definedName name="METHOME" localSheetId="1">#REF!</definedName>
    <definedName name="METHOME">#REF!</definedName>
    <definedName name="Metric" localSheetId="14">#REF!</definedName>
    <definedName name="Metric" localSheetId="12">#REF!</definedName>
    <definedName name="Metric" localSheetId="9">#REF!</definedName>
    <definedName name="Metric" localSheetId="8">#REF!</definedName>
    <definedName name="Metric" localSheetId="2">#REF!</definedName>
    <definedName name="Metric" localSheetId="1">#REF!</definedName>
    <definedName name="Metric">#REF!</definedName>
    <definedName name="Mget" localSheetId="12">#REF!</definedName>
    <definedName name="Mget" localSheetId="9">#REF!</definedName>
    <definedName name="Mget" localSheetId="8">#REF!</definedName>
    <definedName name="Mget" localSheetId="2">#REF!</definedName>
    <definedName name="Mget" localSheetId="1">#REF!</definedName>
    <definedName name="Mget">#REF!</definedName>
    <definedName name="MgmtRevMaxSc" localSheetId="12">#REF!</definedName>
    <definedName name="MgmtRevMaxSc" localSheetId="9">#REF!</definedName>
    <definedName name="MgmtRevMaxSc" localSheetId="8">#REF!</definedName>
    <definedName name="MgmtRevMaxSc" localSheetId="2">#REF!</definedName>
    <definedName name="MgmtRevMaxSc" localSheetId="1">#REF!</definedName>
    <definedName name="MgmtRevMaxSc">#REF!</definedName>
    <definedName name="MgmtRevSc" localSheetId="12">#REF!</definedName>
    <definedName name="MgmtRevSc" localSheetId="9">#REF!</definedName>
    <definedName name="MgmtRevSc" localSheetId="8">#REF!</definedName>
    <definedName name="MgmtRevSc" localSheetId="2">#REF!</definedName>
    <definedName name="MgmtRevSc" localSheetId="1">#REF!</definedName>
    <definedName name="MgmtRevSc">#REF!</definedName>
    <definedName name="MGQ900DL" localSheetId="12">#REF!</definedName>
    <definedName name="MGQ900DL" localSheetId="9">#REF!</definedName>
    <definedName name="MGQ900DL" localSheetId="8">#REF!</definedName>
    <definedName name="MGQ900DL" localSheetId="2">#REF!</definedName>
    <definedName name="MGQ900DL" localSheetId="1">#REF!</definedName>
    <definedName name="MGQ900DL">#REF!</definedName>
    <definedName name="MGQ900Gap" localSheetId="12">#REF!</definedName>
    <definedName name="MGQ900Gap" localSheetId="9">#REF!</definedName>
    <definedName name="MGQ900Gap" localSheetId="8">#REF!</definedName>
    <definedName name="MGQ900Gap" localSheetId="2">#REF!</definedName>
    <definedName name="MGQ900Gap" localSheetId="1">#REF!</definedName>
    <definedName name="MGQ900Gap">#REF!</definedName>
    <definedName name="mi" localSheetId="12">#REF!</definedName>
    <definedName name="mi" localSheetId="9">#REF!</definedName>
    <definedName name="mi" localSheetId="8">#REF!</definedName>
    <definedName name="mi" localSheetId="2">#REF!</definedName>
    <definedName name="mi" localSheetId="1">#REF!</definedName>
    <definedName name="mi">#REF!</definedName>
    <definedName name="Microcell" localSheetId="12">#REF!</definedName>
    <definedName name="Microcell" localSheetId="9">#REF!</definedName>
    <definedName name="Microcell" localSheetId="8">#REF!</definedName>
    <definedName name="Microcell" localSheetId="2">#REF!</definedName>
    <definedName name="Microcell" localSheetId="1">#REF!</definedName>
    <definedName name="Microcell">#REF!</definedName>
    <definedName name="mid" localSheetId="12">#REF!</definedName>
    <definedName name="mid" localSheetId="9">#REF!</definedName>
    <definedName name="mid" localSheetId="8">#REF!</definedName>
    <definedName name="mid" localSheetId="2">#REF!</definedName>
    <definedName name="mid" localSheetId="1">#REF!</definedName>
    <definedName name="mid">#REF!</definedName>
    <definedName name="Millennium" localSheetId="14">#REF!</definedName>
    <definedName name="Millennium" localSheetId="12">#REF!</definedName>
    <definedName name="Millennium" localSheetId="9">#REF!</definedName>
    <definedName name="Millennium" localSheetId="8">#REF!</definedName>
    <definedName name="Millennium" localSheetId="2">#REF!</definedName>
    <definedName name="Millennium" localSheetId="1">#REF!</definedName>
    <definedName name="Millennium">#REF!</definedName>
    <definedName name="MIM" localSheetId="12">#REF!</definedName>
    <definedName name="MIM" localSheetId="9">#REF!</definedName>
    <definedName name="MIM" localSheetId="8">#REF!</definedName>
    <definedName name="MIM" localSheetId="2">#REF!</definedName>
    <definedName name="MIM" localSheetId="1">#REF!</definedName>
    <definedName name="MIM">#REF!</definedName>
    <definedName name="MIN" localSheetId="14">#REF!</definedName>
    <definedName name="MIN" localSheetId="12">#REF!</definedName>
    <definedName name="MIN" localSheetId="9">#REF!</definedName>
    <definedName name="MIN" localSheetId="8">#REF!</definedName>
    <definedName name="MIN" localSheetId="2">#REF!</definedName>
    <definedName name="MIN" localSheetId="1">#REF!</definedName>
    <definedName name="MIN">#REF!</definedName>
    <definedName name="Minn">#N/A</definedName>
    <definedName name="Minn_1">#N/A</definedName>
    <definedName name="Minn_2">#N/A</definedName>
    <definedName name="Minn_3">#N/A</definedName>
    <definedName name="Minn_4">#N/A</definedName>
    <definedName name="Minn1">#N/A</definedName>
    <definedName name="Minn10">#N/A</definedName>
    <definedName name="Minn2">#N/A</definedName>
    <definedName name="Minn3">#N/A</definedName>
    <definedName name="Minn4">#N/A</definedName>
    <definedName name="Minn6">#N/A</definedName>
    <definedName name="Minn7">#N/A</definedName>
    <definedName name="Minn8">#N/A</definedName>
    <definedName name="Minn9">#N/A</definedName>
    <definedName name="Miro_Baseline" localSheetId="14">#REF!</definedName>
    <definedName name="Miro_Baseline" localSheetId="12">#REF!</definedName>
    <definedName name="Miro_Baseline" localSheetId="9">#REF!</definedName>
    <definedName name="Miro_Baseline" localSheetId="8">#REF!</definedName>
    <definedName name="Miro_Baseline" localSheetId="2">#REF!</definedName>
    <definedName name="Miro_Baseline" localSheetId="1">#REF!</definedName>
    <definedName name="Miro_Baseline">#REF!</definedName>
    <definedName name="Miro_Cost_Reduction" localSheetId="14">#REF!</definedName>
    <definedName name="Miro_Cost_Reduction" localSheetId="12">#REF!</definedName>
    <definedName name="Miro_Cost_Reduction" localSheetId="9">#REF!</definedName>
    <definedName name="Miro_Cost_Reduction" localSheetId="8">#REF!</definedName>
    <definedName name="Miro_Cost_Reduction" localSheetId="2">#REF!</definedName>
    <definedName name="Miro_Cost_Reduction" localSheetId="1">#REF!</definedName>
    <definedName name="Miro_Cost_Reduction">#REF!</definedName>
    <definedName name="Miro_Ext_Cost" localSheetId="14">#REF!</definedName>
    <definedName name="Miro_Ext_Cost" localSheetId="12">#REF!</definedName>
    <definedName name="Miro_Ext_Cost" localSheetId="9">#REF!</definedName>
    <definedName name="Miro_Ext_Cost" localSheetId="8">#REF!</definedName>
    <definedName name="Miro_Ext_Cost" localSheetId="2">#REF!</definedName>
    <definedName name="Miro_Ext_Cost" localSheetId="1">#REF!</definedName>
    <definedName name="Miro_Ext_Cost">#REF!</definedName>
    <definedName name="Miro_Reduction_Percentage" localSheetId="14">#REF!</definedName>
    <definedName name="Miro_Reduction_Percentage" localSheetId="12">#REF!</definedName>
    <definedName name="Miro_Reduction_Percentage" localSheetId="9">#REF!</definedName>
    <definedName name="Miro_Reduction_Percentage" localSheetId="8">#REF!</definedName>
    <definedName name="Miro_Reduction_Percentage" localSheetId="2">#REF!</definedName>
    <definedName name="Miro_Reduction_Percentage" localSheetId="1">#REF!</definedName>
    <definedName name="Miro_Reduction_Percentage">#REF!</definedName>
    <definedName name="MIS" localSheetId="14">#REF!</definedName>
    <definedName name="MIS" localSheetId="12">#REF!</definedName>
    <definedName name="MIS" localSheetId="9">#REF!</definedName>
    <definedName name="MIS" localSheetId="8">#REF!</definedName>
    <definedName name="MIS" localSheetId="2">#REF!</definedName>
    <definedName name="MIS" localSheetId="1">#REF!</definedName>
    <definedName name="MIS">#REF!</definedName>
    <definedName name="MixPage">10</definedName>
    <definedName name="MKP_MANUFACTORING_WEEK_REPORT_____TOP11" localSheetId="14">#REF!</definedName>
    <definedName name="MKP_MANUFACTORING_WEEK_REPORT_____TOP11" localSheetId="12">#REF!</definedName>
    <definedName name="MKP_MANUFACTORING_WEEK_REPORT_____TOP11" localSheetId="9">#REF!</definedName>
    <definedName name="MKP_MANUFACTORING_WEEK_REPORT_____TOP11" localSheetId="8">#REF!</definedName>
    <definedName name="MKP_MANUFACTORING_WEEK_REPORT_____TOP11" localSheetId="2">#REF!</definedName>
    <definedName name="MKP_MANUFACTORING_WEEK_REPORT_____TOP11" localSheetId="1">#REF!</definedName>
    <definedName name="MKP_MANUFACTORING_WEEK_REPORT_____TOP11">#REF!</definedName>
    <definedName name="MmExcelLinker_23B774CC_CF4A_4FC9_B595_E76DB1A29A4F" localSheetId="21">#REF! (cell line) #REF!</definedName>
    <definedName name="MmExcelLinker_23B774CC_CF4A_4FC9_B595_E76DB1A29A4F" localSheetId="14">#REF! (cell line) #REF!</definedName>
    <definedName name="MmExcelLinker_23B774CC_CF4A_4FC9_B595_E76DB1A29A4F" localSheetId="12">#REF! (cell line) #REF!</definedName>
    <definedName name="MmExcelLinker_23B774CC_CF4A_4FC9_B595_E76DB1A29A4F" localSheetId="9">#REF! (cell line) #REF!</definedName>
    <definedName name="MmExcelLinker_23B774CC_CF4A_4FC9_B595_E76DB1A29A4F" localSheetId="8">#REF! (cell line) #REF!</definedName>
    <definedName name="MmExcelLinker_23B774CC_CF4A_4FC9_B595_E76DB1A29A4F" localSheetId="2">#REF! (cell line) #REF!</definedName>
    <definedName name="MmExcelLinker_23B774CC_CF4A_4FC9_B595_E76DB1A29A4F" localSheetId="1">#REF! (cell line) #REF!</definedName>
    <definedName name="MmExcelLinker_23B774CC_CF4A_4FC9_B595_E76DB1A29A4F">#REF! (cell line) #REF!</definedName>
    <definedName name="MmExcelLinker_A33B92ED_CD34_4C7F_B31F_A6AA8AB8490C">#N/A</definedName>
    <definedName name="mmm" localSheetId="10" hidden="1">#REF!</definedName>
    <definedName name="mmm" localSheetId="11" hidden="1">#REF!</definedName>
    <definedName name="mmm" localSheetId="3" hidden="1">#REF!</definedName>
    <definedName name="mmm" localSheetId="4" hidden="1">#REF!</definedName>
    <definedName name="mmm" localSheetId="12" hidden="1">#REF!</definedName>
    <definedName name="mmm" localSheetId="9" hidden="1">#REF!</definedName>
    <definedName name="mmm" localSheetId="8" hidden="1">#REF!</definedName>
    <definedName name="mmm" localSheetId="2" hidden="1">#REF!</definedName>
    <definedName name="mmm" localSheetId="1" hidden="1">#REF!</definedName>
    <definedName name="mmm" hidden="1">#REF!</definedName>
    <definedName name="Mmth" localSheetId="12">#REF!</definedName>
    <definedName name="Mmth" localSheetId="9">#REF!</definedName>
    <definedName name="Mmth" localSheetId="8">#REF!</definedName>
    <definedName name="Mmth" localSheetId="2">#REF!</definedName>
    <definedName name="Mmth" localSheetId="1">#REF!</definedName>
    <definedName name="Mmth">#REF!</definedName>
    <definedName name="MN" localSheetId="14">#REF!</definedName>
    <definedName name="MN" localSheetId="12">#REF!</definedName>
    <definedName name="MN" localSheetId="9">#REF!</definedName>
    <definedName name="MN" localSheetId="8">#REF!</definedName>
    <definedName name="MN" localSheetId="2">#REF!</definedName>
    <definedName name="MN" localSheetId="1">#REF!</definedName>
    <definedName name="MN">#REF!</definedName>
    <definedName name="Mo" localSheetId="14">#REF!</definedName>
    <definedName name="Mo" localSheetId="12">#REF!</definedName>
    <definedName name="Mo" localSheetId="9">#REF!</definedName>
    <definedName name="Mo" localSheetId="8">#REF!</definedName>
    <definedName name="Mo" localSheetId="2">#REF!</definedName>
    <definedName name="Mo" localSheetId="1">#REF!</definedName>
    <definedName name="Mo">#REF!</definedName>
    <definedName name="MODEL" localSheetId="14">#REF!</definedName>
    <definedName name="MODEL" localSheetId="12">#REF!</definedName>
    <definedName name="MODEL" localSheetId="9">#REF!</definedName>
    <definedName name="MODEL" localSheetId="8">#REF!</definedName>
    <definedName name="MODEL" localSheetId="2">#REF!</definedName>
    <definedName name="MODEL" localSheetId="1">#REF!</definedName>
    <definedName name="MODEL">#REF!</definedName>
    <definedName name="Model_1" localSheetId="14">#REF!</definedName>
    <definedName name="Model_1" localSheetId="12">#REF!</definedName>
    <definedName name="Model_1" localSheetId="9">#REF!</definedName>
    <definedName name="Model_1" localSheetId="8">#REF!</definedName>
    <definedName name="Model_1" localSheetId="2">#REF!</definedName>
    <definedName name="Model_1" localSheetId="1">#REF!</definedName>
    <definedName name="Model_1">#REF!</definedName>
    <definedName name="Model_Query" localSheetId="14">#REF!</definedName>
    <definedName name="Model_Query" localSheetId="12">#REF!</definedName>
    <definedName name="Model_Query" localSheetId="9">#REF!</definedName>
    <definedName name="Model_Query" localSheetId="8">#REF!</definedName>
    <definedName name="Model_Query" localSheetId="2">#REF!</definedName>
    <definedName name="Model_Query" localSheetId="1">#REF!</definedName>
    <definedName name="Model_Query">#REF!</definedName>
    <definedName name="ModelAOQScenario" localSheetId="12">#REF!</definedName>
    <definedName name="ModelAOQScenario" localSheetId="9">#REF!</definedName>
    <definedName name="ModelAOQScenario" localSheetId="8">#REF!</definedName>
    <definedName name="ModelAOQScenario" localSheetId="2">#REF!</definedName>
    <definedName name="ModelAOQScenario" localSheetId="1">#REF!</definedName>
    <definedName name="ModelAOQScenario">#REF!</definedName>
    <definedName name="Modem" localSheetId="12">#REF!</definedName>
    <definedName name="Modem" localSheetId="9">#REF!</definedName>
    <definedName name="Modem" localSheetId="8">#REF!</definedName>
    <definedName name="Modem" localSheetId="2">#REF!</definedName>
    <definedName name="Modem" localSheetId="1">#REF!</definedName>
    <definedName name="Modem">#REF!</definedName>
    <definedName name="modules" localSheetId="14">#REF!</definedName>
    <definedName name="modules" localSheetId="12">#REF!</definedName>
    <definedName name="modules" localSheetId="9">#REF!</definedName>
    <definedName name="modules" localSheetId="8">#REF!</definedName>
    <definedName name="modules" localSheetId="2">#REF!</definedName>
    <definedName name="modules" localSheetId="1">#REF!</definedName>
    <definedName name="modules">#REF!</definedName>
    <definedName name="moh9901a" localSheetId="14">#REF!</definedName>
    <definedName name="moh9901a" localSheetId="12">#REF!</definedName>
    <definedName name="moh9901a" localSheetId="9">#REF!</definedName>
    <definedName name="moh9901a" localSheetId="8">#REF!</definedName>
    <definedName name="moh9901a" localSheetId="2">#REF!</definedName>
    <definedName name="moh9901a" localSheetId="1">#REF!</definedName>
    <definedName name="moh9901a">#REF!</definedName>
    <definedName name="Mold_Set_Up" localSheetId="14">#REF!</definedName>
    <definedName name="Mold_Set_Up" localSheetId="12">#REF!</definedName>
    <definedName name="Mold_Set_Up" localSheetId="9">#REF!</definedName>
    <definedName name="Mold_Set_Up" localSheetId="8">#REF!</definedName>
    <definedName name="Mold_Set_Up" localSheetId="2">#REF!</definedName>
    <definedName name="Mold_Set_Up" localSheetId="1">#REF!</definedName>
    <definedName name="Mold_Set_Up">#REF!</definedName>
    <definedName name="Moldbase" localSheetId="14">#REF!</definedName>
    <definedName name="Moldbase" localSheetId="12">#REF!</definedName>
    <definedName name="Moldbase" localSheetId="9">#REF!</definedName>
    <definedName name="Moldbase" localSheetId="8">#REF!</definedName>
    <definedName name="Moldbase" localSheetId="2">#REF!</definedName>
    <definedName name="Moldbase" localSheetId="1">#REF!</definedName>
    <definedName name="Moldbase">#REF!</definedName>
    <definedName name="Molding" localSheetId="12">#REF!</definedName>
    <definedName name="Molding" localSheetId="9">#REF!</definedName>
    <definedName name="Molding" localSheetId="8">#REF!</definedName>
    <definedName name="Molding" localSheetId="2">#REF!</definedName>
    <definedName name="Molding" localSheetId="1">#REF!</definedName>
    <definedName name="Molding">#REF!</definedName>
    <definedName name="MON_RR" localSheetId="14">#REF!</definedName>
    <definedName name="MON_RR" localSheetId="12">#REF!</definedName>
    <definedName name="MON_RR" localSheetId="9">#REF!</definedName>
    <definedName name="MON_RR" localSheetId="8">#REF!</definedName>
    <definedName name="MON_RR" localSheetId="2">#REF!</definedName>
    <definedName name="MON_RR" localSheetId="1">#REF!</definedName>
    <definedName name="MON_RR">#REF!</definedName>
    <definedName name="MONDRI" localSheetId="14">#REF!</definedName>
    <definedName name="MONDRI" localSheetId="12">#REF!</definedName>
    <definedName name="MONDRI" localSheetId="9">#REF!</definedName>
    <definedName name="MONDRI" localSheetId="8">#REF!</definedName>
    <definedName name="MONDRI" localSheetId="2">#REF!</definedName>
    <definedName name="MONDRI" localSheetId="1">#REF!</definedName>
    <definedName name="MONDRI">#REF!</definedName>
    <definedName name="MONO" localSheetId="14">#REF!</definedName>
    <definedName name="MONO" localSheetId="12">#REF!</definedName>
    <definedName name="MONO" localSheetId="9">#REF!</definedName>
    <definedName name="MONO" localSheetId="8">#REF!</definedName>
    <definedName name="MONO" localSheetId="2">#REF!</definedName>
    <definedName name="MONO" localSheetId="1">#REF!</definedName>
    <definedName name="MONO">#REF!</definedName>
    <definedName name="Mont">#N/A</definedName>
    <definedName name="Mont_1">#N/A</definedName>
    <definedName name="Mont_2">#N/A</definedName>
    <definedName name="Mont_3">#N/A</definedName>
    <definedName name="Mont_4">#N/A</definedName>
    <definedName name="Mont1">#N/A</definedName>
    <definedName name="Mont10">#N/A</definedName>
    <definedName name="Mont2">#N/A</definedName>
    <definedName name="Mont3">#N/A</definedName>
    <definedName name="Mont4">#N/A</definedName>
    <definedName name="Mont6">#N/A</definedName>
    <definedName name="Mont7">#N/A</definedName>
    <definedName name="Mont8">#N/A</definedName>
    <definedName name="Mont9">#N/A</definedName>
    <definedName name="Month_Lag" localSheetId="14">#REF!</definedName>
    <definedName name="Month_Lag" localSheetId="12">#REF!</definedName>
    <definedName name="Month_Lag" localSheetId="9">#REF!</definedName>
    <definedName name="Month_Lag" localSheetId="8">#REF!</definedName>
    <definedName name="Month_Lag" localSheetId="2">#REF!</definedName>
    <definedName name="Month_Lag" localSheetId="1">#REF!</definedName>
    <definedName name="Month_Lag">#REF!</definedName>
    <definedName name="Month_Lag2" localSheetId="14">#REF!</definedName>
    <definedName name="Month_Lag2" localSheetId="12">#REF!</definedName>
    <definedName name="Month_Lag2" localSheetId="9">#REF!</definedName>
    <definedName name="Month_Lag2" localSheetId="8">#REF!</definedName>
    <definedName name="Month_Lag2" localSheetId="2">#REF!</definedName>
    <definedName name="Month_Lag2" localSheetId="1">#REF!</definedName>
    <definedName name="Month_Lag2">#REF!</definedName>
    <definedName name="month1" localSheetId="14">#REF!</definedName>
    <definedName name="month1" localSheetId="12">#REF!</definedName>
    <definedName name="month1" localSheetId="9">#REF!</definedName>
    <definedName name="month1" localSheetId="8">#REF!</definedName>
    <definedName name="month1" localSheetId="2">#REF!</definedName>
    <definedName name="month1" localSheetId="1">#REF!</definedName>
    <definedName name="month1">#REF!</definedName>
    <definedName name="month2" localSheetId="14">#REF!</definedName>
    <definedName name="month2" localSheetId="12">#REF!</definedName>
    <definedName name="month2" localSheetId="9">#REF!</definedName>
    <definedName name="month2" localSheetId="8">#REF!</definedName>
    <definedName name="month2" localSheetId="2">#REF!</definedName>
    <definedName name="month2" localSheetId="1">#REF!</definedName>
    <definedName name="month2">#REF!</definedName>
    <definedName name="month3" localSheetId="14">#REF!</definedName>
    <definedName name="month3" localSheetId="12">#REF!</definedName>
    <definedName name="month3" localSheetId="9">#REF!</definedName>
    <definedName name="month3" localSheetId="8">#REF!</definedName>
    <definedName name="month3" localSheetId="2">#REF!</definedName>
    <definedName name="month3" localSheetId="1">#REF!</definedName>
    <definedName name="month3">#REF!</definedName>
    <definedName name="month4" localSheetId="14">#REF!</definedName>
    <definedName name="month4" localSheetId="12">#REF!</definedName>
    <definedName name="month4" localSheetId="9">#REF!</definedName>
    <definedName name="month4" localSheetId="8">#REF!</definedName>
    <definedName name="month4" localSheetId="2">#REF!</definedName>
    <definedName name="month4" localSheetId="1">#REF!</definedName>
    <definedName name="month4">#REF!</definedName>
    <definedName name="month5" localSheetId="14">#REF!</definedName>
    <definedName name="month5" localSheetId="12">#REF!</definedName>
    <definedName name="month5" localSheetId="9">#REF!</definedName>
    <definedName name="month5" localSheetId="8">#REF!</definedName>
    <definedName name="month5" localSheetId="2">#REF!</definedName>
    <definedName name="month5" localSheetId="1">#REF!</definedName>
    <definedName name="month5">#REF!</definedName>
    <definedName name="MonthEnded" localSheetId="12">#REF!</definedName>
    <definedName name="MonthEnded" localSheetId="9">#REF!</definedName>
    <definedName name="MonthEnded" localSheetId="8">#REF!</definedName>
    <definedName name="MonthEnded" localSheetId="2">#REF!</definedName>
    <definedName name="MonthEnded" localSheetId="1">#REF!</definedName>
    <definedName name="MonthEnded">#REF!</definedName>
    <definedName name="MonthLookup" localSheetId="14">#REF!</definedName>
    <definedName name="MonthLookup" localSheetId="12">#REF!</definedName>
    <definedName name="MonthLookup" localSheetId="9">#REF!</definedName>
    <definedName name="MonthLookup" localSheetId="8">#REF!</definedName>
    <definedName name="MonthLookup" localSheetId="2">#REF!</definedName>
    <definedName name="MonthLookup" localSheetId="1">#REF!</definedName>
    <definedName name="MonthLookup">#REF!</definedName>
    <definedName name="Monthly" localSheetId="14">#REF!</definedName>
    <definedName name="Monthly" localSheetId="12">#REF!</definedName>
    <definedName name="Monthly" localSheetId="9">#REF!</definedName>
    <definedName name="Monthly" localSheetId="8">#REF!</definedName>
    <definedName name="Monthly" localSheetId="2">#REF!</definedName>
    <definedName name="Monthly" localSheetId="1">#REF!</definedName>
    <definedName name="Monthly">#REF!</definedName>
    <definedName name="Monthly_volume" localSheetId="14">#REF!</definedName>
    <definedName name="Monthly_volume" localSheetId="12">#REF!</definedName>
    <definedName name="Monthly_volume" localSheetId="9">#REF!</definedName>
    <definedName name="Monthly_volume" localSheetId="8">#REF!</definedName>
    <definedName name="Monthly_volume" localSheetId="2">#REF!</definedName>
    <definedName name="Monthly_volume" localSheetId="1">#REF!</definedName>
    <definedName name="Monthly_volume">#REF!</definedName>
    <definedName name="monthno" localSheetId="14">#REF!</definedName>
    <definedName name="monthno" localSheetId="12">#REF!</definedName>
    <definedName name="monthno" localSheetId="9">#REF!</definedName>
    <definedName name="monthno" localSheetId="8">#REF!</definedName>
    <definedName name="monthno" localSheetId="2">#REF!</definedName>
    <definedName name="monthno" localSheetId="1">#REF!</definedName>
    <definedName name="monthno">#REF!</definedName>
    <definedName name="MonthQty" localSheetId="14">#REF!</definedName>
    <definedName name="MonthQty" localSheetId="12">#REF!</definedName>
    <definedName name="MonthQty" localSheetId="9">#REF!</definedName>
    <definedName name="MonthQty" localSheetId="8">#REF!</definedName>
    <definedName name="MonthQty" localSheetId="2">#REF!</definedName>
    <definedName name="MonthQty" localSheetId="1">#REF!</definedName>
    <definedName name="MonthQty">#REF!</definedName>
    <definedName name="Mony">#N/A</definedName>
    <definedName name="Mony_1">#N/A</definedName>
    <definedName name="Mony_2">#N/A</definedName>
    <definedName name="Mony_3">#N/A</definedName>
    <definedName name="Mony_4">#N/A</definedName>
    <definedName name="Mony1">#N/A</definedName>
    <definedName name="Mony10">#N/A</definedName>
    <definedName name="Mony2">#N/A</definedName>
    <definedName name="Mony3">#N/A</definedName>
    <definedName name="Mony4">#N/A</definedName>
    <definedName name="Mony5">#N/A</definedName>
    <definedName name="Mony6">#N/A</definedName>
    <definedName name="Mony7">#N/A</definedName>
    <definedName name="Mony8">#N/A</definedName>
    <definedName name="Mony9" localSheetId="14">#REF!</definedName>
    <definedName name="Mony9" localSheetId="12">#REF!</definedName>
    <definedName name="Mony9" localSheetId="9">#REF!</definedName>
    <definedName name="Mony9" localSheetId="8">#REF!</definedName>
    <definedName name="Mony9" localSheetId="2">#REF!</definedName>
    <definedName name="Mony9" localSheetId="1">#REF!</definedName>
    <definedName name="Mony9">#REF!</definedName>
    <definedName name="MORRI"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son"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son"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son"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son"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son"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son"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son"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son"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rrison"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Moth" localSheetId="14">#REF!</definedName>
    <definedName name="Moth" localSheetId="12">#REF!</definedName>
    <definedName name="Moth" localSheetId="9">#REF!</definedName>
    <definedName name="Moth" localSheetId="8">#REF!</definedName>
    <definedName name="Moth" localSheetId="2">#REF!</definedName>
    <definedName name="Moth" localSheetId="1">#REF!</definedName>
    <definedName name="Moth">#REF!</definedName>
    <definedName name="Mother_Board" localSheetId="12">#REF!</definedName>
    <definedName name="Mother_Board" localSheetId="9">#REF!</definedName>
    <definedName name="Mother_Board" localSheetId="8">#REF!</definedName>
    <definedName name="Mother_Board" localSheetId="2">#REF!</definedName>
    <definedName name="Mother_Board" localSheetId="1">#REF!</definedName>
    <definedName name="Mother_Board">#REF!</definedName>
    <definedName name="motherboard" localSheetId="14">#REF!</definedName>
    <definedName name="motherboard" localSheetId="12">#REF!</definedName>
    <definedName name="motherboard" localSheetId="9">#REF!</definedName>
    <definedName name="motherboard" localSheetId="8">#REF!</definedName>
    <definedName name="motherboard" localSheetId="2">#REF!</definedName>
    <definedName name="motherboard" localSheetId="1">#REF!</definedName>
    <definedName name="motherboard">#REF!</definedName>
    <definedName name="motherboard_cost" localSheetId="14">#REF!</definedName>
    <definedName name="motherboard_cost" localSheetId="12">#REF!</definedName>
    <definedName name="motherboard_cost" localSheetId="9">#REF!</definedName>
    <definedName name="motherboard_cost" localSheetId="8">#REF!</definedName>
    <definedName name="motherboard_cost" localSheetId="2">#REF!</definedName>
    <definedName name="motherboard_cost" localSheetId="1">#REF!</definedName>
    <definedName name="motherboard_cost">#REF!</definedName>
    <definedName name="MotoSWLicensePart" localSheetId="14">#REF!</definedName>
    <definedName name="MotoSWLicensePart" localSheetId="12">#REF!</definedName>
    <definedName name="MotoSWLicensePart" localSheetId="9">#REF!</definedName>
    <definedName name="MotoSWLicensePart" localSheetId="8">#REF!</definedName>
    <definedName name="MotoSWLicensePart" localSheetId="2">#REF!</definedName>
    <definedName name="MotoSWLicensePart" localSheetId="1">#REF!</definedName>
    <definedName name="MotoSWLicensePart">#REF!</definedName>
    <definedName name="Mouse" localSheetId="12">#REF!</definedName>
    <definedName name="Mouse" localSheetId="9">#REF!</definedName>
    <definedName name="Mouse" localSheetId="8">#REF!</definedName>
    <definedName name="Mouse" localSheetId="2">#REF!</definedName>
    <definedName name="Mouse" localSheetId="1">#REF!</definedName>
    <definedName name="Mouse">#REF!</definedName>
    <definedName name="Move11" localSheetId="14">#REF!</definedName>
    <definedName name="Move11" localSheetId="12">#REF!</definedName>
    <definedName name="Move11" localSheetId="9">#REF!</definedName>
    <definedName name="Move11" localSheetId="8">#REF!</definedName>
    <definedName name="Move11" localSheetId="2">#REF!</definedName>
    <definedName name="Move11" localSheetId="1">#REF!</definedName>
    <definedName name="Move11">#REF!</definedName>
    <definedName name="MOVETIME" localSheetId="12">#REF!</definedName>
    <definedName name="MOVETIME" localSheetId="9">#REF!</definedName>
    <definedName name="MOVETIME" localSheetId="8">#REF!</definedName>
    <definedName name="MOVETIME" localSheetId="2">#REF!</definedName>
    <definedName name="MOVETIME" localSheetId="1">#REF!</definedName>
    <definedName name="MOVETIME">#REF!</definedName>
    <definedName name="MPSData" localSheetId="14">#REF!</definedName>
    <definedName name="MPSData" localSheetId="12">#REF!</definedName>
    <definedName name="MPSData" localSheetId="9">#REF!</definedName>
    <definedName name="MPSData" localSheetId="8">#REF!</definedName>
    <definedName name="MPSData" localSheetId="2">#REF!</definedName>
    <definedName name="MPSData" localSheetId="1">#REF!</definedName>
    <definedName name="MPSData">#REF!</definedName>
    <definedName name="MRP" localSheetId="14">#REF!</definedName>
    <definedName name="MRP" localSheetId="12">#REF!</definedName>
    <definedName name="MRP" localSheetId="9">#REF!</definedName>
    <definedName name="MRP" localSheetId="8">#REF!</definedName>
    <definedName name="MRP" localSheetId="2">#REF!</definedName>
    <definedName name="MRP" localSheetId="1">#REF!</definedName>
    <definedName name="MRP">#REF!</definedName>
    <definedName name="MS_Sales_Adj_Amount_LC" localSheetId="14">#REF!</definedName>
    <definedName name="MS_Sales_Adj_Amount_LC" localSheetId="12">#REF!</definedName>
    <definedName name="MS_Sales_Adj_Amount_LC" localSheetId="9">#REF!</definedName>
    <definedName name="MS_Sales_Adj_Amount_LC" localSheetId="8">#REF!</definedName>
    <definedName name="MS_Sales_Adj_Amount_LC" localSheetId="2">#REF!</definedName>
    <definedName name="MS_Sales_Adj_Amount_LC" localSheetId="1">#REF!</definedName>
    <definedName name="MS_Sales_Adj_Amount_LC">#REF!</definedName>
    <definedName name="MS_Sales_Adjustments_LC" localSheetId="14">#REF!</definedName>
    <definedName name="MS_Sales_Adjustments_LC" localSheetId="12">#REF!</definedName>
    <definedName name="MS_Sales_Adjustments_LC" localSheetId="9">#REF!</definedName>
    <definedName name="MS_Sales_Adjustments_LC" localSheetId="8">#REF!</definedName>
    <definedName name="MS_Sales_Adjustments_LC" localSheetId="2">#REF!</definedName>
    <definedName name="MS_Sales_Adjustments_LC" localSheetId="1">#REF!</definedName>
    <definedName name="MS_Sales_Adjustments_LC">#REF!</definedName>
    <definedName name="MS_Sales_Amount_LC" localSheetId="14">#REF!</definedName>
    <definedName name="MS_Sales_Amount_LC" localSheetId="12">#REF!</definedName>
    <definedName name="MS_Sales_Amount_LC" localSheetId="9">#REF!</definedName>
    <definedName name="MS_Sales_Amount_LC" localSheetId="8">#REF!</definedName>
    <definedName name="MS_Sales_Amount_LC" localSheetId="2">#REF!</definedName>
    <definedName name="MS_Sales_Amount_LC" localSheetId="1">#REF!</definedName>
    <definedName name="MS_Sales_Amount_LC">#REF!</definedName>
    <definedName name="MSType" localSheetId="12">#REF!</definedName>
    <definedName name="MSType" localSheetId="9">#REF!</definedName>
    <definedName name="MSType" localSheetId="8">#REF!</definedName>
    <definedName name="MSType" localSheetId="2">#REF!</definedName>
    <definedName name="MSType" localSheetId="1">#REF!</definedName>
    <definedName name="MSType">#REF!</definedName>
    <definedName name="Msub" localSheetId="14">#REF!</definedName>
    <definedName name="Msub" localSheetId="12">#REF!</definedName>
    <definedName name="Msub" localSheetId="9">#REF!</definedName>
    <definedName name="Msub" localSheetId="8">#REF!</definedName>
    <definedName name="Msub" localSheetId="2">#REF!</definedName>
    <definedName name="Msub" localSheetId="1">#REF!</definedName>
    <definedName name="Msub">#REF!</definedName>
    <definedName name="MT" localSheetId="14">#REF!</definedName>
    <definedName name="MT" localSheetId="12">#REF!</definedName>
    <definedName name="MT" localSheetId="9">#REF!</definedName>
    <definedName name="MT" localSheetId="8">#REF!</definedName>
    <definedName name="MT" localSheetId="2">#REF!</definedName>
    <definedName name="MT" localSheetId="1">#REF!</definedName>
    <definedName name="MT">#REF!</definedName>
    <definedName name="MTDActHRD" localSheetId="14">#REF!</definedName>
    <definedName name="MTDActHRD" localSheetId="12">#REF!</definedName>
    <definedName name="MTDActHRD" localSheetId="9">#REF!</definedName>
    <definedName name="MTDActHRD" localSheetId="8">#REF!</definedName>
    <definedName name="MTDActHRD" localSheetId="2">#REF!</definedName>
    <definedName name="MTDActHRD" localSheetId="1">#REF!</definedName>
    <definedName name="MTDActHRD">#REF!</definedName>
    <definedName name="mtglocation" localSheetId="12">#REF!</definedName>
    <definedName name="mtglocation" localSheetId="9">#REF!</definedName>
    <definedName name="mtglocation" localSheetId="8">#REF!</definedName>
    <definedName name="mtglocation" localSheetId="2">#REF!</definedName>
    <definedName name="mtglocation" localSheetId="1">#REF!</definedName>
    <definedName name="mtglocation">#REF!</definedName>
    <definedName name="mtgmethod" localSheetId="12">#REF!</definedName>
    <definedName name="mtgmethod" localSheetId="9">#REF!</definedName>
    <definedName name="mtgmethod" localSheetId="8">#REF!</definedName>
    <definedName name="mtgmethod" localSheetId="2">#REF!</definedName>
    <definedName name="mtgmethod" localSheetId="1">#REF!</definedName>
    <definedName name="mtgmethod">#REF!</definedName>
    <definedName name="MU" localSheetId="14">#REF!</definedName>
    <definedName name="MU" localSheetId="12">#REF!</definedName>
    <definedName name="MU" localSheetId="9">#REF!</definedName>
    <definedName name="MU" localSheetId="8">#REF!</definedName>
    <definedName name="MU" localSheetId="2">#REF!</definedName>
    <definedName name="MU" localSheetId="1">#REF!</definedName>
    <definedName name="MU">#REF!</definedName>
    <definedName name="Mu10.1" localSheetId="14">#REF!</definedName>
    <definedName name="Mu10.1" localSheetId="12">#REF!</definedName>
    <definedName name="Mu10.1" localSheetId="9">#REF!</definedName>
    <definedName name="Mu10.1" localSheetId="8">#REF!</definedName>
    <definedName name="Mu10.1" localSheetId="2">#REF!</definedName>
    <definedName name="Mu10.1" localSheetId="1">#REF!</definedName>
    <definedName name="Mu10.1">#REF!</definedName>
    <definedName name="MU10.2" localSheetId="14">#REF!</definedName>
    <definedName name="MU10.2" localSheetId="12">#REF!</definedName>
    <definedName name="MU10.2" localSheetId="9">#REF!</definedName>
    <definedName name="MU10.2" localSheetId="8">#REF!</definedName>
    <definedName name="MU10.2" localSheetId="2">#REF!</definedName>
    <definedName name="MU10.2" localSheetId="1">#REF!</definedName>
    <definedName name="MU10.2">#REF!</definedName>
    <definedName name="MU100.1" localSheetId="14">#REF!</definedName>
    <definedName name="MU100.1" localSheetId="12">#REF!</definedName>
    <definedName name="MU100.1" localSheetId="9">#REF!</definedName>
    <definedName name="MU100.1" localSheetId="8">#REF!</definedName>
    <definedName name="MU100.1" localSheetId="2">#REF!</definedName>
    <definedName name="MU100.1" localSheetId="1">#REF!</definedName>
    <definedName name="MU100.1">#REF!</definedName>
    <definedName name="MU101.1" localSheetId="14">#REF!</definedName>
    <definedName name="MU101.1" localSheetId="12">#REF!</definedName>
    <definedName name="MU101.1" localSheetId="9">#REF!</definedName>
    <definedName name="MU101.1" localSheetId="8">#REF!</definedName>
    <definedName name="MU101.1" localSheetId="2">#REF!</definedName>
    <definedName name="MU101.1" localSheetId="1">#REF!</definedName>
    <definedName name="MU101.1">#REF!</definedName>
    <definedName name="Mu11.1" localSheetId="14">#REF!</definedName>
    <definedName name="Mu11.1" localSheetId="12">#REF!</definedName>
    <definedName name="Mu11.1" localSheetId="9">#REF!</definedName>
    <definedName name="Mu11.1" localSheetId="8">#REF!</definedName>
    <definedName name="Mu11.1" localSheetId="2">#REF!</definedName>
    <definedName name="Mu11.1" localSheetId="1">#REF!</definedName>
    <definedName name="Mu11.1">#REF!</definedName>
    <definedName name="MU11.2" localSheetId="14">#REF!</definedName>
    <definedName name="MU11.2" localSheetId="12">#REF!</definedName>
    <definedName name="MU11.2" localSheetId="9">#REF!</definedName>
    <definedName name="MU11.2" localSheetId="8">#REF!</definedName>
    <definedName name="MU11.2" localSheetId="2">#REF!</definedName>
    <definedName name="MU11.2" localSheetId="1">#REF!</definedName>
    <definedName name="MU11.2">#REF!</definedName>
    <definedName name="Mu15.1" localSheetId="14">#REF!</definedName>
    <definedName name="Mu15.1" localSheetId="12">#REF!</definedName>
    <definedName name="Mu15.1" localSheetId="9">#REF!</definedName>
    <definedName name="Mu15.1" localSheetId="8">#REF!</definedName>
    <definedName name="Mu15.1" localSheetId="2">#REF!</definedName>
    <definedName name="Mu15.1" localSheetId="1">#REF!</definedName>
    <definedName name="Mu15.1">#REF!</definedName>
    <definedName name="MU15.2" localSheetId="14">#REF!</definedName>
    <definedName name="MU15.2" localSheetId="12">#REF!</definedName>
    <definedName name="MU15.2" localSheetId="9">#REF!</definedName>
    <definedName name="MU15.2" localSheetId="8">#REF!</definedName>
    <definedName name="MU15.2" localSheetId="2">#REF!</definedName>
    <definedName name="MU15.2" localSheetId="1">#REF!</definedName>
    <definedName name="MU15.2">#REF!</definedName>
    <definedName name="Mu17.1" localSheetId="14">#REF!</definedName>
    <definedName name="Mu17.1" localSheetId="12">#REF!</definedName>
    <definedName name="Mu17.1" localSheetId="9">#REF!</definedName>
    <definedName name="Mu17.1" localSheetId="8">#REF!</definedName>
    <definedName name="Mu17.1" localSheetId="2">#REF!</definedName>
    <definedName name="Mu17.1" localSheetId="1">#REF!</definedName>
    <definedName name="Mu17.1">#REF!</definedName>
    <definedName name="MU17.2" localSheetId="14">#REF!</definedName>
    <definedName name="MU17.2" localSheetId="12">#REF!</definedName>
    <definedName name="MU17.2" localSheetId="9">#REF!</definedName>
    <definedName name="MU17.2" localSheetId="8">#REF!</definedName>
    <definedName name="MU17.2" localSheetId="2">#REF!</definedName>
    <definedName name="MU17.2" localSheetId="1">#REF!</definedName>
    <definedName name="MU17.2">#REF!</definedName>
    <definedName name="Mu18.1" localSheetId="14">#REF!</definedName>
    <definedName name="Mu18.1" localSheetId="12">#REF!</definedName>
    <definedName name="Mu18.1" localSheetId="9">#REF!</definedName>
    <definedName name="Mu18.1" localSheetId="8">#REF!</definedName>
    <definedName name="Mu18.1" localSheetId="2">#REF!</definedName>
    <definedName name="Mu18.1" localSheetId="1">#REF!</definedName>
    <definedName name="Mu18.1">#REF!</definedName>
    <definedName name="MU18.2" localSheetId="14">#REF!</definedName>
    <definedName name="MU18.2" localSheetId="12">#REF!</definedName>
    <definedName name="MU18.2" localSheetId="9">#REF!</definedName>
    <definedName name="MU18.2" localSheetId="8">#REF!</definedName>
    <definedName name="MU18.2" localSheetId="2">#REF!</definedName>
    <definedName name="MU18.2" localSheetId="1">#REF!</definedName>
    <definedName name="MU18.2">#REF!</definedName>
    <definedName name="Mu20.1" localSheetId="14">#REF!</definedName>
    <definedName name="Mu20.1" localSheetId="12">#REF!</definedName>
    <definedName name="Mu20.1" localSheetId="9">#REF!</definedName>
    <definedName name="Mu20.1" localSheetId="8">#REF!</definedName>
    <definedName name="Mu20.1" localSheetId="2">#REF!</definedName>
    <definedName name="Mu20.1" localSheetId="1">#REF!</definedName>
    <definedName name="Mu20.1">#REF!</definedName>
    <definedName name="MU20.2" localSheetId="14">#REF!</definedName>
    <definedName name="MU20.2" localSheetId="12">#REF!</definedName>
    <definedName name="MU20.2" localSheetId="9">#REF!</definedName>
    <definedName name="MU20.2" localSheetId="8">#REF!</definedName>
    <definedName name="MU20.2" localSheetId="2">#REF!</definedName>
    <definedName name="MU20.2" localSheetId="1">#REF!</definedName>
    <definedName name="MU20.2">#REF!</definedName>
    <definedName name="Mu23.1" localSheetId="14">#REF!</definedName>
    <definedName name="Mu23.1" localSheetId="12">#REF!</definedName>
    <definedName name="Mu23.1" localSheetId="9">#REF!</definedName>
    <definedName name="Mu23.1" localSheetId="8">#REF!</definedName>
    <definedName name="Mu23.1" localSheetId="2">#REF!</definedName>
    <definedName name="Mu23.1" localSheetId="1">#REF!</definedName>
    <definedName name="Mu23.1">#REF!</definedName>
    <definedName name="MU23.2" localSheetId="14">#REF!</definedName>
    <definedName name="MU23.2" localSheetId="12">#REF!</definedName>
    <definedName name="MU23.2" localSheetId="9">#REF!</definedName>
    <definedName name="MU23.2" localSheetId="8">#REF!</definedName>
    <definedName name="MU23.2" localSheetId="2">#REF!</definedName>
    <definedName name="MU23.2" localSheetId="1">#REF!</definedName>
    <definedName name="MU23.2">#REF!</definedName>
    <definedName name="Mu24.1" localSheetId="14">#REF!</definedName>
    <definedName name="Mu24.1" localSheetId="12">#REF!</definedName>
    <definedName name="Mu24.1" localSheetId="9">#REF!</definedName>
    <definedName name="Mu24.1" localSheetId="8">#REF!</definedName>
    <definedName name="Mu24.1" localSheetId="2">#REF!</definedName>
    <definedName name="Mu24.1" localSheetId="1">#REF!</definedName>
    <definedName name="Mu24.1">#REF!</definedName>
    <definedName name="MU24.2" localSheetId="14">#REF!</definedName>
    <definedName name="MU24.2" localSheetId="12">#REF!</definedName>
    <definedName name="MU24.2" localSheetId="9">#REF!</definedName>
    <definedName name="MU24.2" localSheetId="8">#REF!</definedName>
    <definedName name="MU24.2" localSheetId="2">#REF!</definedName>
    <definedName name="MU24.2" localSheetId="1">#REF!</definedName>
    <definedName name="MU24.2">#REF!</definedName>
    <definedName name="Mu32.1" localSheetId="14">#REF!</definedName>
    <definedName name="Mu32.1" localSheetId="12">#REF!</definedName>
    <definedName name="Mu32.1" localSheetId="9">#REF!</definedName>
    <definedName name="Mu32.1" localSheetId="8">#REF!</definedName>
    <definedName name="Mu32.1" localSheetId="2">#REF!</definedName>
    <definedName name="Mu32.1" localSheetId="1">#REF!</definedName>
    <definedName name="Mu32.1">#REF!</definedName>
    <definedName name="MU32.2" localSheetId="14">#REF!</definedName>
    <definedName name="MU32.2" localSheetId="12">#REF!</definedName>
    <definedName name="MU32.2" localSheetId="9">#REF!</definedName>
    <definedName name="MU32.2" localSheetId="8">#REF!</definedName>
    <definedName name="MU32.2" localSheetId="2">#REF!</definedName>
    <definedName name="MU32.2" localSheetId="1">#REF!</definedName>
    <definedName name="MU32.2">#REF!</definedName>
    <definedName name="Mu33.1" localSheetId="14">#REF!</definedName>
    <definedName name="Mu33.1" localSheetId="12">#REF!</definedName>
    <definedName name="Mu33.1" localSheetId="9">#REF!</definedName>
    <definedName name="Mu33.1" localSheetId="8">#REF!</definedName>
    <definedName name="Mu33.1" localSheetId="2">#REF!</definedName>
    <definedName name="Mu33.1" localSheetId="1">#REF!</definedName>
    <definedName name="Mu33.1">#REF!</definedName>
    <definedName name="MU33.2" localSheetId="14">#REF!</definedName>
    <definedName name="MU33.2" localSheetId="12">#REF!</definedName>
    <definedName name="MU33.2" localSheetId="9">#REF!</definedName>
    <definedName name="MU33.2" localSheetId="8">#REF!</definedName>
    <definedName name="MU33.2" localSheetId="2">#REF!</definedName>
    <definedName name="MU33.2" localSheetId="1">#REF!</definedName>
    <definedName name="MU33.2">#REF!</definedName>
    <definedName name="Mu34.1" localSheetId="14">#REF!</definedName>
    <definedName name="Mu34.1" localSheetId="12">#REF!</definedName>
    <definedName name="Mu34.1" localSheetId="9">#REF!</definedName>
    <definedName name="Mu34.1" localSheetId="8">#REF!</definedName>
    <definedName name="Mu34.1" localSheetId="2">#REF!</definedName>
    <definedName name="Mu34.1" localSheetId="1">#REF!</definedName>
    <definedName name="Mu34.1">#REF!</definedName>
    <definedName name="MU34.2" localSheetId="14">#REF!</definedName>
    <definedName name="MU34.2" localSheetId="12">#REF!</definedName>
    <definedName name="MU34.2" localSheetId="9">#REF!</definedName>
    <definedName name="MU34.2" localSheetId="8">#REF!</definedName>
    <definedName name="MU34.2" localSheetId="2">#REF!</definedName>
    <definedName name="MU34.2" localSheetId="1">#REF!</definedName>
    <definedName name="MU34.2">#REF!</definedName>
    <definedName name="Mu35.1" localSheetId="14">#REF!</definedName>
    <definedName name="Mu35.1" localSheetId="12">#REF!</definedName>
    <definedName name="Mu35.1" localSheetId="9">#REF!</definedName>
    <definedName name="Mu35.1" localSheetId="8">#REF!</definedName>
    <definedName name="Mu35.1" localSheetId="2">#REF!</definedName>
    <definedName name="Mu35.1" localSheetId="1">#REF!</definedName>
    <definedName name="Mu35.1">#REF!</definedName>
    <definedName name="MU35.2" localSheetId="14">#REF!</definedName>
    <definedName name="MU35.2" localSheetId="12">#REF!</definedName>
    <definedName name="MU35.2" localSheetId="9">#REF!</definedName>
    <definedName name="MU35.2" localSheetId="8">#REF!</definedName>
    <definedName name="MU35.2" localSheetId="2">#REF!</definedName>
    <definedName name="MU35.2" localSheetId="1">#REF!</definedName>
    <definedName name="MU35.2">#REF!</definedName>
    <definedName name="Mu37.1" localSheetId="14">#REF!</definedName>
    <definedName name="Mu37.1" localSheetId="12">#REF!</definedName>
    <definedName name="Mu37.1" localSheetId="9">#REF!</definedName>
    <definedName name="Mu37.1" localSheetId="8">#REF!</definedName>
    <definedName name="Mu37.1" localSheetId="2">#REF!</definedName>
    <definedName name="Mu37.1" localSheetId="1">#REF!</definedName>
    <definedName name="Mu37.1">#REF!</definedName>
    <definedName name="MU37.2" localSheetId="14">#REF!</definedName>
    <definedName name="MU37.2" localSheetId="12">#REF!</definedName>
    <definedName name="MU37.2" localSheetId="9">#REF!</definedName>
    <definedName name="MU37.2" localSheetId="8">#REF!</definedName>
    <definedName name="MU37.2" localSheetId="2">#REF!</definedName>
    <definedName name="MU37.2" localSheetId="1">#REF!</definedName>
    <definedName name="MU37.2">#REF!</definedName>
    <definedName name="mu38.1" localSheetId="14">#REF!</definedName>
    <definedName name="mu38.1" localSheetId="12">#REF!</definedName>
    <definedName name="mu38.1" localSheetId="9">#REF!</definedName>
    <definedName name="mu38.1" localSheetId="8">#REF!</definedName>
    <definedName name="mu38.1" localSheetId="2">#REF!</definedName>
    <definedName name="mu38.1" localSheetId="1">#REF!</definedName>
    <definedName name="mu38.1">#REF!</definedName>
    <definedName name="MU38.2" localSheetId="14">#REF!</definedName>
    <definedName name="MU38.2" localSheetId="12">#REF!</definedName>
    <definedName name="MU38.2" localSheetId="9">#REF!</definedName>
    <definedName name="MU38.2" localSheetId="8">#REF!</definedName>
    <definedName name="MU38.2" localSheetId="2">#REF!</definedName>
    <definedName name="MU38.2" localSheetId="1">#REF!</definedName>
    <definedName name="MU38.2">#REF!</definedName>
    <definedName name="Mu4.1" localSheetId="14">#REF!</definedName>
    <definedName name="Mu4.1" localSheetId="12">#REF!</definedName>
    <definedName name="Mu4.1" localSheetId="9">#REF!</definedName>
    <definedName name="Mu4.1" localSheetId="8">#REF!</definedName>
    <definedName name="Mu4.1" localSheetId="2">#REF!</definedName>
    <definedName name="Mu4.1" localSheetId="1">#REF!</definedName>
    <definedName name="Mu4.1">#REF!</definedName>
    <definedName name="MU4.2" localSheetId="14">#REF!</definedName>
    <definedName name="MU4.2" localSheetId="12">#REF!</definedName>
    <definedName name="MU4.2" localSheetId="9">#REF!</definedName>
    <definedName name="MU4.2" localSheetId="8">#REF!</definedName>
    <definedName name="MU4.2" localSheetId="2">#REF!</definedName>
    <definedName name="MU4.2" localSheetId="1">#REF!</definedName>
    <definedName name="MU4.2">#REF!</definedName>
    <definedName name="Mu40.1" localSheetId="14">#REF!</definedName>
    <definedName name="Mu40.1" localSheetId="12">#REF!</definedName>
    <definedName name="Mu40.1" localSheetId="9">#REF!</definedName>
    <definedName name="Mu40.1" localSheetId="8">#REF!</definedName>
    <definedName name="Mu40.1" localSheetId="2">#REF!</definedName>
    <definedName name="Mu40.1" localSheetId="1">#REF!</definedName>
    <definedName name="Mu40.1">#REF!</definedName>
    <definedName name="MU40.2" localSheetId="14">#REF!</definedName>
    <definedName name="MU40.2" localSheetId="12">#REF!</definedName>
    <definedName name="MU40.2" localSheetId="9">#REF!</definedName>
    <definedName name="MU40.2" localSheetId="8">#REF!</definedName>
    <definedName name="MU40.2" localSheetId="2">#REF!</definedName>
    <definedName name="MU40.2" localSheetId="1">#REF!</definedName>
    <definedName name="MU40.2">#REF!</definedName>
    <definedName name="Mu41.1" localSheetId="14">#REF!</definedName>
    <definedName name="Mu41.1" localSheetId="12">#REF!</definedName>
    <definedName name="Mu41.1" localSheetId="9">#REF!</definedName>
    <definedName name="Mu41.1" localSheetId="8">#REF!</definedName>
    <definedName name="Mu41.1" localSheetId="2">#REF!</definedName>
    <definedName name="Mu41.1" localSheetId="1">#REF!</definedName>
    <definedName name="Mu41.1">#REF!</definedName>
    <definedName name="Mu41.2" localSheetId="14">#REF!</definedName>
    <definedName name="Mu41.2" localSheetId="12">#REF!</definedName>
    <definedName name="Mu41.2" localSheetId="9">#REF!</definedName>
    <definedName name="Mu41.2" localSheetId="8">#REF!</definedName>
    <definedName name="Mu41.2" localSheetId="2">#REF!</definedName>
    <definedName name="Mu41.2" localSheetId="1">#REF!</definedName>
    <definedName name="Mu41.2">#REF!</definedName>
    <definedName name="Mu43.1" localSheetId="14">#REF!</definedName>
    <definedName name="Mu43.1" localSheetId="12">#REF!</definedName>
    <definedName name="Mu43.1" localSheetId="9">#REF!</definedName>
    <definedName name="Mu43.1" localSheetId="8">#REF!</definedName>
    <definedName name="Mu43.1" localSheetId="2">#REF!</definedName>
    <definedName name="Mu43.1" localSheetId="1">#REF!</definedName>
    <definedName name="Mu43.1">#REF!</definedName>
    <definedName name="Mu43.2" localSheetId="14">#REF!</definedName>
    <definedName name="Mu43.2" localSheetId="12">#REF!</definedName>
    <definedName name="Mu43.2" localSheetId="9">#REF!</definedName>
    <definedName name="Mu43.2" localSheetId="8">#REF!</definedName>
    <definedName name="Mu43.2" localSheetId="2">#REF!</definedName>
    <definedName name="Mu43.2" localSheetId="1">#REF!</definedName>
    <definedName name="Mu43.2">#REF!</definedName>
    <definedName name="Mu44.1" localSheetId="14">#REF!</definedName>
    <definedName name="Mu44.1" localSheetId="12">#REF!</definedName>
    <definedName name="Mu44.1" localSheetId="9">#REF!</definedName>
    <definedName name="Mu44.1" localSheetId="8">#REF!</definedName>
    <definedName name="Mu44.1" localSheetId="2">#REF!</definedName>
    <definedName name="Mu44.1" localSheetId="1">#REF!</definedName>
    <definedName name="Mu44.1">#REF!</definedName>
    <definedName name="Mu44.2" localSheetId="14">#REF!</definedName>
    <definedName name="Mu44.2" localSheetId="12">#REF!</definedName>
    <definedName name="Mu44.2" localSheetId="9">#REF!</definedName>
    <definedName name="Mu44.2" localSheetId="8">#REF!</definedName>
    <definedName name="Mu44.2" localSheetId="2">#REF!</definedName>
    <definedName name="Mu44.2" localSheetId="1">#REF!</definedName>
    <definedName name="Mu44.2">#REF!</definedName>
    <definedName name="Mu46.1" localSheetId="14">#REF!</definedName>
    <definedName name="Mu46.1" localSheetId="12">#REF!</definedName>
    <definedName name="Mu46.1" localSheetId="9">#REF!</definedName>
    <definedName name="Mu46.1" localSheetId="8">#REF!</definedName>
    <definedName name="Mu46.1" localSheetId="2">#REF!</definedName>
    <definedName name="Mu46.1" localSheetId="1">#REF!</definedName>
    <definedName name="Mu46.1">#REF!</definedName>
    <definedName name="Mu46.2" localSheetId="14">#REF!</definedName>
    <definedName name="Mu46.2" localSheetId="12">#REF!</definedName>
    <definedName name="Mu46.2" localSheetId="9">#REF!</definedName>
    <definedName name="Mu46.2" localSheetId="8">#REF!</definedName>
    <definedName name="Mu46.2" localSheetId="2">#REF!</definedName>
    <definedName name="Mu46.2" localSheetId="1">#REF!</definedName>
    <definedName name="Mu46.2">#REF!</definedName>
    <definedName name="Mu47.1" localSheetId="14">#REF!</definedName>
    <definedName name="Mu47.1" localSheetId="12">#REF!</definedName>
    <definedName name="Mu47.1" localSheetId="9">#REF!</definedName>
    <definedName name="Mu47.1" localSheetId="8">#REF!</definedName>
    <definedName name="Mu47.1" localSheetId="2">#REF!</definedName>
    <definedName name="Mu47.1" localSheetId="1">#REF!</definedName>
    <definedName name="Mu47.1">#REF!</definedName>
    <definedName name="Mu47.2" localSheetId="14">#REF!</definedName>
    <definedName name="Mu47.2" localSheetId="12">#REF!</definedName>
    <definedName name="Mu47.2" localSheetId="9">#REF!</definedName>
    <definedName name="Mu47.2" localSheetId="8">#REF!</definedName>
    <definedName name="Mu47.2" localSheetId="2">#REF!</definedName>
    <definedName name="Mu47.2" localSheetId="1">#REF!</definedName>
    <definedName name="Mu47.2">#REF!</definedName>
    <definedName name="Mu5.1" localSheetId="14">#REF!</definedName>
    <definedName name="Mu5.1" localSheetId="12">#REF!</definedName>
    <definedName name="Mu5.1" localSheetId="9">#REF!</definedName>
    <definedName name="Mu5.1" localSheetId="8">#REF!</definedName>
    <definedName name="Mu5.1" localSheetId="2">#REF!</definedName>
    <definedName name="Mu5.1" localSheetId="1">#REF!</definedName>
    <definedName name="Mu5.1">#REF!</definedName>
    <definedName name="MU5.2" localSheetId="14">#REF!</definedName>
    <definedName name="MU5.2" localSheetId="12">#REF!</definedName>
    <definedName name="MU5.2" localSheetId="9">#REF!</definedName>
    <definedName name="MU5.2" localSheetId="8">#REF!</definedName>
    <definedName name="MU5.2" localSheetId="2">#REF!</definedName>
    <definedName name="MU5.2" localSheetId="1">#REF!</definedName>
    <definedName name="MU5.2">#REF!</definedName>
    <definedName name="Mu51.1" localSheetId="14">#REF!</definedName>
    <definedName name="Mu51.1" localSheetId="12">#REF!</definedName>
    <definedName name="Mu51.1" localSheetId="9">#REF!</definedName>
    <definedName name="Mu51.1" localSheetId="8">#REF!</definedName>
    <definedName name="Mu51.1" localSheetId="2">#REF!</definedName>
    <definedName name="Mu51.1" localSheetId="1">#REF!</definedName>
    <definedName name="Mu51.1">#REF!</definedName>
    <definedName name="Mu51.2" localSheetId="14">#REF!</definedName>
    <definedName name="Mu51.2" localSheetId="12">#REF!</definedName>
    <definedName name="Mu51.2" localSheetId="9">#REF!</definedName>
    <definedName name="Mu51.2" localSheetId="8">#REF!</definedName>
    <definedName name="Mu51.2" localSheetId="2">#REF!</definedName>
    <definedName name="Mu51.2" localSheetId="1">#REF!</definedName>
    <definedName name="Mu51.2">#REF!</definedName>
    <definedName name="mu52.1" localSheetId="14">#REF!</definedName>
    <definedName name="mu52.1" localSheetId="12">#REF!</definedName>
    <definedName name="mu52.1" localSheetId="9">#REF!</definedName>
    <definedName name="mu52.1" localSheetId="8">#REF!</definedName>
    <definedName name="mu52.1" localSheetId="2">#REF!</definedName>
    <definedName name="mu52.1" localSheetId="1">#REF!</definedName>
    <definedName name="mu52.1">#REF!</definedName>
    <definedName name="mu52.2" localSheetId="14">#REF!</definedName>
    <definedName name="mu52.2" localSheetId="12">#REF!</definedName>
    <definedName name="mu52.2" localSheetId="9">#REF!</definedName>
    <definedName name="mu52.2" localSheetId="8">#REF!</definedName>
    <definedName name="mu52.2" localSheetId="2">#REF!</definedName>
    <definedName name="mu52.2" localSheetId="1">#REF!</definedName>
    <definedName name="mu52.2">#REF!</definedName>
    <definedName name="MU54.1" localSheetId="14">#REF!</definedName>
    <definedName name="MU54.1" localSheetId="12">#REF!</definedName>
    <definedName name="MU54.1" localSheetId="9">#REF!</definedName>
    <definedName name="MU54.1" localSheetId="8">#REF!</definedName>
    <definedName name="MU54.1" localSheetId="2">#REF!</definedName>
    <definedName name="MU54.1" localSheetId="1">#REF!</definedName>
    <definedName name="MU54.1">#REF!</definedName>
    <definedName name="MU54.2" localSheetId="14">#REF!</definedName>
    <definedName name="MU54.2" localSheetId="12">#REF!</definedName>
    <definedName name="MU54.2" localSheetId="9">#REF!</definedName>
    <definedName name="MU54.2" localSheetId="8">#REF!</definedName>
    <definedName name="MU54.2" localSheetId="2">#REF!</definedName>
    <definedName name="MU54.2" localSheetId="1">#REF!</definedName>
    <definedName name="MU54.2">#REF!</definedName>
    <definedName name="MU55.1" localSheetId="14">#REF!</definedName>
    <definedName name="MU55.1" localSheetId="12">#REF!</definedName>
    <definedName name="MU55.1" localSheetId="9">#REF!</definedName>
    <definedName name="MU55.1" localSheetId="8">#REF!</definedName>
    <definedName name="MU55.1" localSheetId="2">#REF!</definedName>
    <definedName name="MU55.1" localSheetId="1">#REF!</definedName>
    <definedName name="MU55.1">#REF!</definedName>
    <definedName name="MU55.2" localSheetId="14">#REF!</definedName>
    <definedName name="MU55.2" localSheetId="12">#REF!</definedName>
    <definedName name="MU55.2" localSheetId="9">#REF!</definedName>
    <definedName name="MU55.2" localSheetId="8">#REF!</definedName>
    <definedName name="MU55.2" localSheetId="2">#REF!</definedName>
    <definedName name="MU55.2" localSheetId="1">#REF!</definedName>
    <definedName name="MU55.2">#REF!</definedName>
    <definedName name="MU56.1" localSheetId="14">#REF!</definedName>
    <definedName name="MU56.1" localSheetId="12">#REF!</definedName>
    <definedName name="MU56.1" localSheetId="9">#REF!</definedName>
    <definedName name="MU56.1" localSheetId="8">#REF!</definedName>
    <definedName name="MU56.1" localSheetId="2">#REF!</definedName>
    <definedName name="MU56.1" localSheetId="1">#REF!</definedName>
    <definedName name="MU56.1">#REF!</definedName>
    <definedName name="MU56.2" localSheetId="14">#REF!</definedName>
    <definedName name="MU56.2" localSheetId="12">#REF!</definedName>
    <definedName name="MU56.2" localSheetId="9">#REF!</definedName>
    <definedName name="MU56.2" localSheetId="8">#REF!</definedName>
    <definedName name="MU56.2" localSheetId="2">#REF!</definedName>
    <definedName name="MU56.2" localSheetId="1">#REF!</definedName>
    <definedName name="MU56.2">#REF!</definedName>
    <definedName name="mU57.1" localSheetId="14">#REF!</definedName>
    <definedName name="mU57.1" localSheetId="12">#REF!</definedName>
    <definedName name="mU57.1" localSheetId="9">#REF!</definedName>
    <definedName name="mU57.1" localSheetId="8">#REF!</definedName>
    <definedName name="mU57.1" localSheetId="2">#REF!</definedName>
    <definedName name="mU57.1" localSheetId="1">#REF!</definedName>
    <definedName name="mU57.1">#REF!</definedName>
    <definedName name="MU57.2" localSheetId="14">#REF!</definedName>
    <definedName name="MU57.2" localSheetId="12">#REF!</definedName>
    <definedName name="MU57.2" localSheetId="9">#REF!</definedName>
    <definedName name="MU57.2" localSheetId="8">#REF!</definedName>
    <definedName name="MU57.2" localSheetId="2">#REF!</definedName>
    <definedName name="MU57.2" localSheetId="1">#REF!</definedName>
    <definedName name="MU57.2">#REF!</definedName>
    <definedName name="Mu59.1" localSheetId="14">#REF!</definedName>
    <definedName name="Mu59.1" localSheetId="12">#REF!</definedName>
    <definedName name="Mu59.1" localSheetId="9">#REF!</definedName>
    <definedName name="Mu59.1" localSheetId="8">#REF!</definedName>
    <definedName name="Mu59.1" localSheetId="2">#REF!</definedName>
    <definedName name="Mu59.1" localSheetId="1">#REF!</definedName>
    <definedName name="Mu59.1">#REF!</definedName>
    <definedName name="Mu59.2" localSheetId="14">#REF!</definedName>
    <definedName name="Mu59.2" localSheetId="12">#REF!</definedName>
    <definedName name="Mu59.2" localSheetId="9">#REF!</definedName>
    <definedName name="Mu59.2" localSheetId="8">#REF!</definedName>
    <definedName name="Mu59.2" localSheetId="2">#REF!</definedName>
    <definedName name="Mu59.2" localSheetId="1">#REF!</definedName>
    <definedName name="Mu59.2">#REF!</definedName>
    <definedName name="Mu6.1" localSheetId="14">#REF!</definedName>
    <definedName name="Mu6.1" localSheetId="12">#REF!</definedName>
    <definedName name="Mu6.1" localSheetId="9">#REF!</definedName>
    <definedName name="Mu6.1" localSheetId="8">#REF!</definedName>
    <definedName name="Mu6.1" localSheetId="2">#REF!</definedName>
    <definedName name="Mu6.1" localSheetId="1">#REF!</definedName>
    <definedName name="Mu6.1">#REF!</definedName>
    <definedName name="MU6.2" localSheetId="14">#REF!</definedName>
    <definedName name="MU6.2" localSheetId="12">#REF!</definedName>
    <definedName name="MU6.2" localSheetId="9">#REF!</definedName>
    <definedName name="MU6.2" localSheetId="8">#REF!</definedName>
    <definedName name="MU6.2" localSheetId="2">#REF!</definedName>
    <definedName name="MU6.2" localSheetId="1">#REF!</definedName>
    <definedName name="MU6.2">#REF!</definedName>
    <definedName name="Mu64.1" localSheetId="14">#REF!</definedName>
    <definedName name="Mu64.1" localSheetId="12">#REF!</definedName>
    <definedName name="Mu64.1" localSheetId="9">#REF!</definedName>
    <definedName name="Mu64.1" localSheetId="8">#REF!</definedName>
    <definedName name="Mu64.1" localSheetId="2">#REF!</definedName>
    <definedName name="Mu64.1" localSheetId="1">#REF!</definedName>
    <definedName name="Mu64.1">#REF!</definedName>
    <definedName name="Mu64.2" localSheetId="14">#REF!</definedName>
    <definedName name="Mu64.2" localSheetId="12">#REF!</definedName>
    <definedName name="Mu64.2" localSheetId="9">#REF!</definedName>
    <definedName name="Mu64.2" localSheetId="8">#REF!</definedName>
    <definedName name="Mu64.2" localSheetId="2">#REF!</definedName>
    <definedName name="Mu64.2" localSheetId="1">#REF!</definedName>
    <definedName name="Mu64.2">#REF!</definedName>
    <definedName name="Mu65.1" localSheetId="14">#REF!</definedName>
    <definedName name="Mu65.1" localSheetId="12">#REF!</definedName>
    <definedName name="Mu65.1" localSheetId="9">#REF!</definedName>
    <definedName name="Mu65.1" localSheetId="8">#REF!</definedName>
    <definedName name="Mu65.1" localSheetId="2">#REF!</definedName>
    <definedName name="Mu65.1" localSheetId="1">#REF!</definedName>
    <definedName name="Mu65.1">#REF!</definedName>
    <definedName name="Mu65.2" localSheetId="14">#REF!</definedName>
    <definedName name="Mu65.2" localSheetId="12">#REF!</definedName>
    <definedName name="Mu65.2" localSheetId="9">#REF!</definedName>
    <definedName name="Mu65.2" localSheetId="8">#REF!</definedName>
    <definedName name="Mu65.2" localSheetId="2">#REF!</definedName>
    <definedName name="Mu65.2" localSheetId="1">#REF!</definedName>
    <definedName name="Mu65.2">#REF!</definedName>
    <definedName name="Mu66.1" localSheetId="14">#REF!</definedName>
    <definedName name="Mu66.1" localSheetId="12">#REF!</definedName>
    <definedName name="Mu66.1" localSheetId="9">#REF!</definedName>
    <definedName name="Mu66.1" localSheetId="8">#REF!</definedName>
    <definedName name="Mu66.1" localSheetId="2">#REF!</definedName>
    <definedName name="Mu66.1" localSheetId="1">#REF!</definedName>
    <definedName name="Mu66.1">#REF!</definedName>
    <definedName name="Mu66.2" localSheetId="14">#REF!</definedName>
    <definedName name="Mu66.2" localSheetId="12">#REF!</definedName>
    <definedName name="Mu66.2" localSheetId="9">#REF!</definedName>
    <definedName name="Mu66.2" localSheetId="8">#REF!</definedName>
    <definedName name="Mu66.2" localSheetId="2">#REF!</definedName>
    <definedName name="Mu66.2" localSheetId="1">#REF!</definedName>
    <definedName name="Mu66.2">#REF!</definedName>
    <definedName name="Mu67.1" localSheetId="14">#REF!</definedName>
    <definedName name="Mu67.1" localSheetId="12">#REF!</definedName>
    <definedName name="Mu67.1" localSheetId="9">#REF!</definedName>
    <definedName name="Mu67.1" localSheetId="8">#REF!</definedName>
    <definedName name="Mu67.1" localSheetId="2">#REF!</definedName>
    <definedName name="Mu67.1" localSheetId="1">#REF!</definedName>
    <definedName name="Mu67.1">#REF!</definedName>
    <definedName name="Mu67.2" localSheetId="14">#REF!</definedName>
    <definedName name="Mu67.2" localSheetId="12">#REF!</definedName>
    <definedName name="Mu67.2" localSheetId="9">#REF!</definedName>
    <definedName name="Mu67.2" localSheetId="8">#REF!</definedName>
    <definedName name="Mu67.2" localSheetId="2">#REF!</definedName>
    <definedName name="Mu67.2" localSheetId="1">#REF!</definedName>
    <definedName name="Mu67.2">#REF!</definedName>
    <definedName name="Mu68.1" localSheetId="14">#REF!</definedName>
    <definedName name="Mu68.1" localSheetId="12">#REF!</definedName>
    <definedName name="Mu68.1" localSheetId="9">#REF!</definedName>
    <definedName name="Mu68.1" localSheetId="8">#REF!</definedName>
    <definedName name="Mu68.1" localSheetId="2">#REF!</definedName>
    <definedName name="Mu68.1" localSheetId="1">#REF!</definedName>
    <definedName name="Mu68.1">#REF!</definedName>
    <definedName name="Mu68.2" localSheetId="12">#REF!</definedName>
    <definedName name="Mu68.2" localSheetId="9">#REF!</definedName>
    <definedName name="Mu68.2" localSheetId="8">#REF!</definedName>
    <definedName name="Mu68.2" localSheetId="2">#REF!</definedName>
    <definedName name="Mu68.2" localSheetId="1">#REF!</definedName>
    <definedName name="Mu68.2">#REF!</definedName>
    <definedName name="Mu69.1" localSheetId="12">#REF!</definedName>
    <definedName name="Mu69.1" localSheetId="9">#REF!</definedName>
    <definedName name="Mu69.1" localSheetId="8">#REF!</definedName>
    <definedName name="Mu69.1" localSheetId="2">#REF!</definedName>
    <definedName name="Mu69.1" localSheetId="1">#REF!</definedName>
    <definedName name="Mu69.1">#REF!</definedName>
    <definedName name="Mu69.2" localSheetId="12">#REF!</definedName>
    <definedName name="Mu69.2" localSheetId="9">#REF!</definedName>
    <definedName name="Mu69.2" localSheetId="8">#REF!</definedName>
    <definedName name="Mu69.2" localSheetId="2">#REF!</definedName>
    <definedName name="Mu69.2" localSheetId="1">#REF!</definedName>
    <definedName name="Mu69.2">#REF!</definedName>
    <definedName name="Mu70.1" localSheetId="12">#REF!</definedName>
    <definedName name="Mu70.1" localSheetId="9">#REF!</definedName>
    <definedName name="Mu70.1" localSheetId="8">#REF!</definedName>
    <definedName name="Mu70.1" localSheetId="2">#REF!</definedName>
    <definedName name="Mu70.1" localSheetId="1">#REF!</definedName>
    <definedName name="Mu70.1">#REF!</definedName>
    <definedName name="Mu70.2" localSheetId="12">#REF!</definedName>
    <definedName name="Mu70.2" localSheetId="9">#REF!</definedName>
    <definedName name="Mu70.2" localSheetId="8">#REF!</definedName>
    <definedName name="Mu70.2" localSheetId="2">#REF!</definedName>
    <definedName name="Mu70.2" localSheetId="1">#REF!</definedName>
    <definedName name="Mu70.2">#REF!</definedName>
    <definedName name="Mu71.1" localSheetId="12">#REF!</definedName>
    <definedName name="Mu71.1" localSheetId="9">#REF!</definedName>
    <definedName name="Mu71.1" localSheetId="8">#REF!</definedName>
    <definedName name="Mu71.1" localSheetId="2">#REF!</definedName>
    <definedName name="Mu71.1" localSheetId="1">#REF!</definedName>
    <definedName name="Mu71.1">#REF!</definedName>
    <definedName name="Mu71.2" localSheetId="12">#REF!</definedName>
    <definedName name="Mu71.2" localSheetId="9">#REF!</definedName>
    <definedName name="Mu71.2" localSheetId="8">#REF!</definedName>
    <definedName name="Mu71.2" localSheetId="2">#REF!</definedName>
    <definedName name="Mu71.2" localSheetId="1">#REF!</definedName>
    <definedName name="Mu71.2">#REF!</definedName>
    <definedName name="Mu73.1" localSheetId="12">#REF!</definedName>
    <definedName name="Mu73.1" localSheetId="9">#REF!</definedName>
    <definedName name="Mu73.1" localSheetId="8">#REF!</definedName>
    <definedName name="Mu73.1" localSheetId="2">#REF!</definedName>
    <definedName name="Mu73.1" localSheetId="1">#REF!</definedName>
    <definedName name="Mu73.1">#REF!</definedName>
    <definedName name="Mu73.2" localSheetId="12">#REF!</definedName>
    <definedName name="Mu73.2" localSheetId="9">#REF!</definedName>
    <definedName name="Mu73.2" localSheetId="8">#REF!</definedName>
    <definedName name="Mu73.2" localSheetId="2">#REF!</definedName>
    <definedName name="Mu73.2" localSheetId="1">#REF!</definedName>
    <definedName name="Mu73.2">#REF!</definedName>
    <definedName name="MU75.1" localSheetId="12">#REF!</definedName>
    <definedName name="MU75.1" localSheetId="9">#REF!</definedName>
    <definedName name="MU75.1" localSheetId="8">#REF!</definedName>
    <definedName name="MU75.1" localSheetId="2">#REF!</definedName>
    <definedName name="MU75.1" localSheetId="1">#REF!</definedName>
    <definedName name="MU75.1">#REF!</definedName>
    <definedName name="MU75.2" localSheetId="12">#REF!</definedName>
    <definedName name="MU75.2" localSheetId="9">#REF!</definedName>
    <definedName name="MU75.2" localSheetId="8">#REF!</definedName>
    <definedName name="MU75.2" localSheetId="2">#REF!</definedName>
    <definedName name="MU75.2" localSheetId="1">#REF!</definedName>
    <definedName name="MU75.2">#REF!</definedName>
    <definedName name="MU76.1" localSheetId="12">#REF!</definedName>
    <definedName name="MU76.1" localSheetId="9">#REF!</definedName>
    <definedName name="MU76.1" localSheetId="8">#REF!</definedName>
    <definedName name="MU76.1" localSheetId="2">#REF!</definedName>
    <definedName name="MU76.1" localSheetId="1">#REF!</definedName>
    <definedName name="MU76.1">#REF!</definedName>
    <definedName name="MU76.2" localSheetId="12">#REF!</definedName>
    <definedName name="MU76.2" localSheetId="9">#REF!</definedName>
    <definedName name="MU76.2" localSheetId="8">#REF!</definedName>
    <definedName name="MU76.2" localSheetId="2">#REF!</definedName>
    <definedName name="MU76.2" localSheetId="1">#REF!</definedName>
    <definedName name="MU76.2">#REF!</definedName>
    <definedName name="MU77.1" localSheetId="12">#REF!</definedName>
    <definedName name="MU77.1" localSheetId="9">#REF!</definedName>
    <definedName name="MU77.1" localSheetId="8">#REF!</definedName>
    <definedName name="MU77.1" localSheetId="2">#REF!</definedName>
    <definedName name="MU77.1" localSheetId="1">#REF!</definedName>
    <definedName name="MU77.1">#REF!</definedName>
    <definedName name="MU77.2" localSheetId="12">#REF!</definedName>
    <definedName name="MU77.2" localSheetId="9">#REF!</definedName>
    <definedName name="MU77.2" localSheetId="8">#REF!</definedName>
    <definedName name="MU77.2" localSheetId="2">#REF!</definedName>
    <definedName name="MU77.2" localSheetId="1">#REF!</definedName>
    <definedName name="MU77.2">#REF!</definedName>
    <definedName name="MU78.1" localSheetId="12">#REF!</definedName>
    <definedName name="MU78.1" localSheetId="9">#REF!</definedName>
    <definedName name="MU78.1" localSheetId="8">#REF!</definedName>
    <definedName name="MU78.1" localSheetId="2">#REF!</definedName>
    <definedName name="MU78.1" localSheetId="1">#REF!</definedName>
    <definedName name="MU78.1">#REF!</definedName>
    <definedName name="MU78.2" localSheetId="12">#REF!</definedName>
    <definedName name="MU78.2" localSheetId="9">#REF!</definedName>
    <definedName name="MU78.2" localSheetId="8">#REF!</definedName>
    <definedName name="MU78.2" localSheetId="2">#REF!</definedName>
    <definedName name="MU78.2" localSheetId="1">#REF!</definedName>
    <definedName name="MU78.2">#REF!</definedName>
    <definedName name="MU79.1" localSheetId="12">#REF!</definedName>
    <definedName name="MU79.1" localSheetId="9">#REF!</definedName>
    <definedName name="MU79.1" localSheetId="8">#REF!</definedName>
    <definedName name="MU79.1" localSheetId="2">#REF!</definedName>
    <definedName name="MU79.1" localSheetId="1">#REF!</definedName>
    <definedName name="MU79.1">#REF!</definedName>
    <definedName name="MU79.2" localSheetId="12">#REF!</definedName>
    <definedName name="MU79.2" localSheetId="9">#REF!</definedName>
    <definedName name="MU79.2" localSheetId="8">#REF!</definedName>
    <definedName name="MU79.2" localSheetId="2">#REF!</definedName>
    <definedName name="MU79.2" localSheetId="1">#REF!</definedName>
    <definedName name="MU79.2">#REF!</definedName>
    <definedName name="Mu80.1" localSheetId="12">#REF!</definedName>
    <definedName name="Mu80.1" localSheetId="9">#REF!</definedName>
    <definedName name="Mu80.1" localSheetId="8">#REF!</definedName>
    <definedName name="Mu80.1" localSheetId="2">#REF!</definedName>
    <definedName name="Mu80.1" localSheetId="1">#REF!</definedName>
    <definedName name="Mu80.1">#REF!</definedName>
    <definedName name="Mu80.2" localSheetId="12">#REF!</definedName>
    <definedName name="Mu80.2" localSheetId="9">#REF!</definedName>
    <definedName name="Mu80.2" localSheetId="8">#REF!</definedName>
    <definedName name="Mu80.2" localSheetId="2">#REF!</definedName>
    <definedName name="Mu80.2" localSheetId="1">#REF!</definedName>
    <definedName name="Mu80.2">#REF!</definedName>
    <definedName name="MU81.1" localSheetId="12">#REF!</definedName>
    <definedName name="MU81.1" localSheetId="9">#REF!</definedName>
    <definedName name="MU81.1" localSheetId="8">#REF!</definedName>
    <definedName name="MU81.1" localSheetId="2">#REF!</definedName>
    <definedName name="MU81.1" localSheetId="1">#REF!</definedName>
    <definedName name="MU81.1">#REF!</definedName>
    <definedName name="MU81.2" localSheetId="12">#REF!</definedName>
    <definedName name="MU81.2" localSheetId="9">#REF!</definedName>
    <definedName name="MU81.2" localSheetId="8">#REF!</definedName>
    <definedName name="MU81.2" localSheetId="2">#REF!</definedName>
    <definedName name="MU81.2" localSheetId="1">#REF!</definedName>
    <definedName name="MU81.2">#REF!</definedName>
    <definedName name="MU82.1" localSheetId="12">#REF!</definedName>
    <definedName name="MU82.1" localSheetId="9">#REF!</definedName>
    <definedName name="MU82.1" localSheetId="8">#REF!</definedName>
    <definedName name="MU82.1" localSheetId="2">#REF!</definedName>
    <definedName name="MU82.1" localSheetId="1">#REF!</definedName>
    <definedName name="MU82.1">#REF!</definedName>
    <definedName name="MU82.2" localSheetId="12">#REF!</definedName>
    <definedName name="MU82.2" localSheetId="9">#REF!</definedName>
    <definedName name="MU82.2" localSheetId="8">#REF!</definedName>
    <definedName name="MU82.2" localSheetId="2">#REF!</definedName>
    <definedName name="MU82.2" localSheetId="1">#REF!</definedName>
    <definedName name="MU82.2">#REF!</definedName>
    <definedName name="MU83.1" localSheetId="12">#REF!</definedName>
    <definedName name="MU83.1" localSheetId="9">#REF!</definedName>
    <definedName name="MU83.1" localSheetId="8">#REF!</definedName>
    <definedName name="MU83.1" localSheetId="2">#REF!</definedName>
    <definedName name="MU83.1" localSheetId="1">#REF!</definedName>
    <definedName name="MU83.1">#REF!</definedName>
    <definedName name="MU83.2" localSheetId="12">#REF!</definedName>
    <definedName name="MU83.2" localSheetId="9">#REF!</definedName>
    <definedName name="MU83.2" localSheetId="8">#REF!</definedName>
    <definedName name="MU83.2" localSheetId="2">#REF!</definedName>
    <definedName name="MU83.2" localSheetId="1">#REF!</definedName>
    <definedName name="MU83.2">#REF!</definedName>
    <definedName name="MU84.1" localSheetId="12">#REF!</definedName>
    <definedName name="MU84.1" localSheetId="9">#REF!</definedName>
    <definedName name="MU84.1" localSheetId="8">#REF!</definedName>
    <definedName name="MU84.1" localSheetId="2">#REF!</definedName>
    <definedName name="MU84.1" localSheetId="1">#REF!</definedName>
    <definedName name="MU84.1">#REF!</definedName>
    <definedName name="mU84.2" localSheetId="12">#REF!</definedName>
    <definedName name="mU84.2" localSheetId="9">#REF!</definedName>
    <definedName name="mU84.2" localSheetId="8">#REF!</definedName>
    <definedName name="mU84.2" localSheetId="2">#REF!</definedName>
    <definedName name="mU84.2" localSheetId="1">#REF!</definedName>
    <definedName name="mU84.2">#REF!</definedName>
    <definedName name="MU85.1" localSheetId="12">#REF!</definedName>
    <definedName name="MU85.1" localSheetId="9">#REF!</definedName>
    <definedName name="MU85.1" localSheetId="8">#REF!</definedName>
    <definedName name="MU85.1" localSheetId="2">#REF!</definedName>
    <definedName name="MU85.1" localSheetId="1">#REF!</definedName>
    <definedName name="MU85.1">#REF!</definedName>
    <definedName name="MU85.2" localSheetId="12">#REF!</definedName>
    <definedName name="MU85.2" localSheetId="9">#REF!</definedName>
    <definedName name="MU85.2" localSheetId="8">#REF!</definedName>
    <definedName name="MU85.2" localSheetId="2">#REF!</definedName>
    <definedName name="MU85.2" localSheetId="1">#REF!</definedName>
    <definedName name="MU85.2">#REF!</definedName>
    <definedName name="MU86.1" localSheetId="12">#REF!</definedName>
    <definedName name="MU86.1" localSheetId="9">#REF!</definedName>
    <definedName name="MU86.1" localSheetId="8">#REF!</definedName>
    <definedName name="MU86.1" localSheetId="2">#REF!</definedName>
    <definedName name="MU86.1" localSheetId="1">#REF!</definedName>
    <definedName name="MU86.1">#REF!</definedName>
    <definedName name="MU86.2" localSheetId="12">#REF!</definedName>
    <definedName name="MU86.2" localSheetId="9">#REF!</definedName>
    <definedName name="MU86.2" localSheetId="8">#REF!</definedName>
    <definedName name="MU86.2" localSheetId="2">#REF!</definedName>
    <definedName name="MU86.2" localSheetId="1">#REF!</definedName>
    <definedName name="MU86.2">#REF!</definedName>
    <definedName name="Mu87.1" localSheetId="12">#REF!</definedName>
    <definedName name="Mu87.1" localSheetId="9">#REF!</definedName>
    <definedName name="Mu87.1" localSheetId="8">#REF!</definedName>
    <definedName name="Mu87.1" localSheetId="2">#REF!</definedName>
    <definedName name="Mu87.1" localSheetId="1">#REF!</definedName>
    <definedName name="Mu87.1">#REF!</definedName>
    <definedName name="Mu87.2" localSheetId="12">#REF!</definedName>
    <definedName name="Mu87.2" localSheetId="9">#REF!</definedName>
    <definedName name="Mu87.2" localSheetId="8">#REF!</definedName>
    <definedName name="Mu87.2" localSheetId="2">#REF!</definedName>
    <definedName name="Mu87.2" localSheetId="1">#REF!</definedName>
    <definedName name="Mu87.2">#REF!</definedName>
    <definedName name="Mu88.1" localSheetId="12">#REF!</definedName>
    <definedName name="Mu88.1" localSheetId="9">#REF!</definedName>
    <definedName name="Mu88.1" localSheetId="8">#REF!</definedName>
    <definedName name="Mu88.1" localSheetId="2">#REF!</definedName>
    <definedName name="Mu88.1" localSheetId="1">#REF!</definedName>
    <definedName name="Mu88.1">#REF!</definedName>
    <definedName name="Mu88.2" localSheetId="12">#REF!</definedName>
    <definedName name="Mu88.2" localSheetId="9">#REF!</definedName>
    <definedName name="Mu88.2" localSheetId="8">#REF!</definedName>
    <definedName name="Mu88.2" localSheetId="2">#REF!</definedName>
    <definedName name="Mu88.2" localSheetId="1">#REF!</definedName>
    <definedName name="Mu88.2">#REF!</definedName>
    <definedName name="MU89.1" localSheetId="12">#REF!</definedName>
    <definedName name="MU89.1" localSheetId="9">#REF!</definedName>
    <definedName name="MU89.1" localSheetId="8">#REF!</definedName>
    <definedName name="MU89.1" localSheetId="2">#REF!</definedName>
    <definedName name="MU89.1" localSheetId="1">#REF!</definedName>
    <definedName name="MU89.1">#REF!</definedName>
    <definedName name="MU89.2" localSheetId="12">#REF!</definedName>
    <definedName name="MU89.2" localSheetId="9">#REF!</definedName>
    <definedName name="MU89.2" localSheetId="8">#REF!</definedName>
    <definedName name="MU89.2" localSheetId="2">#REF!</definedName>
    <definedName name="MU89.2" localSheetId="1">#REF!</definedName>
    <definedName name="MU89.2">#REF!</definedName>
    <definedName name="mu90.1" localSheetId="12">#REF!</definedName>
    <definedName name="mu90.1" localSheetId="9">#REF!</definedName>
    <definedName name="mu90.1" localSheetId="8">#REF!</definedName>
    <definedName name="mu90.1" localSheetId="2">#REF!</definedName>
    <definedName name="mu90.1" localSheetId="1">#REF!</definedName>
    <definedName name="mu90.1">#REF!</definedName>
    <definedName name="mu90.2" localSheetId="12">#REF!</definedName>
    <definedName name="mu90.2" localSheetId="9">#REF!</definedName>
    <definedName name="mu90.2" localSheetId="8">#REF!</definedName>
    <definedName name="mu90.2" localSheetId="2">#REF!</definedName>
    <definedName name="mu90.2" localSheetId="1">#REF!</definedName>
    <definedName name="mu90.2">#REF!</definedName>
    <definedName name="mu92.1" localSheetId="12">#REF!</definedName>
    <definedName name="mu92.1" localSheetId="9">#REF!</definedName>
    <definedName name="mu92.1" localSheetId="8">#REF!</definedName>
    <definedName name="mu92.1" localSheetId="2">#REF!</definedName>
    <definedName name="mu92.1" localSheetId="1">#REF!</definedName>
    <definedName name="mu92.1">#REF!</definedName>
    <definedName name="mu92.2" localSheetId="12">#REF!</definedName>
    <definedName name="mu92.2" localSheetId="9">#REF!</definedName>
    <definedName name="mu92.2" localSheetId="8">#REF!</definedName>
    <definedName name="mu92.2" localSheetId="2">#REF!</definedName>
    <definedName name="mu92.2" localSheetId="1">#REF!</definedName>
    <definedName name="mu92.2">#REF!</definedName>
    <definedName name="MU93.1" localSheetId="12">#REF!</definedName>
    <definedName name="MU93.1" localSheetId="9">#REF!</definedName>
    <definedName name="MU93.1" localSheetId="8">#REF!</definedName>
    <definedName name="MU93.1" localSheetId="2">#REF!</definedName>
    <definedName name="MU93.1" localSheetId="1">#REF!</definedName>
    <definedName name="MU93.1">#REF!</definedName>
    <definedName name="MU93.2" localSheetId="12">#REF!</definedName>
    <definedName name="MU93.2" localSheetId="9">#REF!</definedName>
    <definedName name="MU93.2" localSheetId="8">#REF!</definedName>
    <definedName name="MU93.2" localSheetId="2">#REF!</definedName>
    <definedName name="MU93.2" localSheetId="1">#REF!</definedName>
    <definedName name="MU93.2">#REF!</definedName>
    <definedName name="MU94.1" localSheetId="12">#REF!</definedName>
    <definedName name="MU94.1" localSheetId="9">#REF!</definedName>
    <definedName name="MU94.1" localSheetId="8">#REF!</definedName>
    <definedName name="MU94.1" localSheetId="2">#REF!</definedName>
    <definedName name="MU94.1" localSheetId="1">#REF!</definedName>
    <definedName name="MU94.1">#REF!</definedName>
    <definedName name="MU94.2" localSheetId="12">#REF!</definedName>
    <definedName name="MU94.2" localSheetId="9">#REF!</definedName>
    <definedName name="MU94.2" localSheetId="8">#REF!</definedName>
    <definedName name="MU94.2" localSheetId="2">#REF!</definedName>
    <definedName name="MU94.2" localSheetId="1">#REF!</definedName>
    <definedName name="MU94.2">#REF!</definedName>
    <definedName name="MU95.1" localSheetId="12">#REF!</definedName>
    <definedName name="MU95.1" localSheetId="9">#REF!</definedName>
    <definedName name="MU95.1" localSheetId="8">#REF!</definedName>
    <definedName name="MU95.1" localSheetId="2">#REF!</definedName>
    <definedName name="MU95.1" localSheetId="1">#REF!</definedName>
    <definedName name="MU95.1">#REF!</definedName>
    <definedName name="MU95.2" localSheetId="12">#REF!</definedName>
    <definedName name="MU95.2" localSheetId="9">#REF!</definedName>
    <definedName name="MU95.2" localSheetId="8">#REF!</definedName>
    <definedName name="MU95.2" localSheetId="2">#REF!</definedName>
    <definedName name="MU95.2" localSheetId="1">#REF!</definedName>
    <definedName name="MU95.2">#REF!</definedName>
    <definedName name="MU96.1" localSheetId="12">#REF!</definedName>
    <definedName name="MU96.1" localSheetId="9">#REF!</definedName>
    <definedName name="MU96.1" localSheetId="8">#REF!</definedName>
    <definedName name="MU96.1" localSheetId="2">#REF!</definedName>
    <definedName name="MU96.1" localSheetId="1">#REF!</definedName>
    <definedName name="MU96.1">#REF!</definedName>
    <definedName name="MU96.2" localSheetId="12">#REF!</definedName>
    <definedName name="MU96.2" localSheetId="9">#REF!</definedName>
    <definedName name="MU96.2" localSheetId="8">#REF!</definedName>
    <definedName name="MU96.2" localSheetId="2">#REF!</definedName>
    <definedName name="MU96.2" localSheetId="1">#REF!</definedName>
    <definedName name="MU96.2">#REF!</definedName>
    <definedName name="MU97.1" localSheetId="12">#REF!</definedName>
    <definedName name="MU97.1" localSheetId="9">#REF!</definedName>
    <definedName name="MU97.1" localSheetId="8">#REF!</definedName>
    <definedName name="MU97.1" localSheetId="2">#REF!</definedName>
    <definedName name="MU97.1" localSheetId="1">#REF!</definedName>
    <definedName name="MU97.1">#REF!</definedName>
    <definedName name="MU97.2" localSheetId="12">#REF!</definedName>
    <definedName name="MU97.2" localSheetId="9">#REF!</definedName>
    <definedName name="MU97.2" localSheetId="8">#REF!</definedName>
    <definedName name="MU97.2" localSheetId="2">#REF!</definedName>
    <definedName name="MU97.2" localSheetId="1">#REF!</definedName>
    <definedName name="MU97.2">#REF!</definedName>
    <definedName name="MU98.1" localSheetId="12">#REF!</definedName>
    <definedName name="MU98.1" localSheetId="9">#REF!</definedName>
    <definedName name="MU98.1" localSheetId="8">#REF!</definedName>
    <definedName name="MU98.1" localSheetId="2">#REF!</definedName>
    <definedName name="MU98.1" localSheetId="1">#REF!</definedName>
    <definedName name="MU98.1">#REF!</definedName>
    <definedName name="MU98.2" localSheetId="12">#REF!</definedName>
    <definedName name="MU98.2" localSheetId="9">#REF!</definedName>
    <definedName name="MU98.2" localSheetId="8">#REF!</definedName>
    <definedName name="MU98.2" localSheetId="2">#REF!</definedName>
    <definedName name="MU98.2" localSheetId="1">#REF!</definedName>
    <definedName name="MU98.2">#REF!</definedName>
    <definedName name="mu99.1" localSheetId="12">#REF!</definedName>
    <definedName name="mu99.1" localSheetId="9">#REF!</definedName>
    <definedName name="mu99.1" localSheetId="8">#REF!</definedName>
    <definedName name="mu99.1" localSheetId="2">#REF!</definedName>
    <definedName name="mu99.1" localSheetId="1">#REF!</definedName>
    <definedName name="mu99.1">#REF!</definedName>
    <definedName name="MultipleLotDiscount" localSheetId="12">#REF!</definedName>
    <definedName name="MultipleLotDiscount" localSheetId="9">#REF!</definedName>
    <definedName name="MultipleLotDiscount" localSheetId="8">#REF!</definedName>
    <definedName name="MultipleLotDiscount" localSheetId="2">#REF!</definedName>
    <definedName name="MultipleLotDiscount" localSheetId="1">#REF!</definedName>
    <definedName name="MultipleLotDiscount">#REF!</definedName>
    <definedName name="murali" localSheetId="14">#REF!</definedName>
    <definedName name="murali" localSheetId="12">#REF!</definedName>
    <definedName name="murali" localSheetId="9">#REF!</definedName>
    <definedName name="murali" localSheetId="8">#REF!</definedName>
    <definedName name="murali" localSheetId="2">#REF!</definedName>
    <definedName name="murali" localSheetId="1">#REF!</definedName>
    <definedName name="murali">#REF!</definedName>
    <definedName name="Musicland" localSheetId="12">#REF!</definedName>
    <definedName name="Musicland" localSheetId="9">#REF!</definedName>
    <definedName name="Musicland" localSheetId="8">#REF!</definedName>
    <definedName name="Musicland" localSheetId="2">#REF!</definedName>
    <definedName name="Musicland" localSheetId="1">#REF!</definedName>
    <definedName name="Musicland">#REF!</definedName>
    <definedName name="MV" localSheetId="14">#REF!</definedName>
    <definedName name="MV" localSheetId="12">#REF!</definedName>
    <definedName name="MV" localSheetId="9">#REF!</definedName>
    <definedName name="MV" localSheetId="8">#REF!</definedName>
    <definedName name="MV" localSheetId="2">#REF!</definedName>
    <definedName name="MV" localSheetId="1">#REF!</definedName>
    <definedName name="MV">#REF!</definedName>
    <definedName name="MYR" localSheetId="12">#REF!</definedName>
    <definedName name="MYR" localSheetId="9">#REF!</definedName>
    <definedName name="MYR" localSheetId="8">#REF!</definedName>
    <definedName name="MYR" localSheetId="2">#REF!</definedName>
    <definedName name="MYR" localSheetId="1">#REF!</definedName>
    <definedName name="MYR">#REF!</definedName>
    <definedName name="MYRA" localSheetId="12">#REF!</definedName>
    <definedName name="MYRA" localSheetId="9">#REF!</definedName>
    <definedName name="MYRA" localSheetId="8">#REF!</definedName>
    <definedName name="MYRA" localSheetId="2">#REF!</definedName>
    <definedName name="MYRA" localSheetId="1">#REF!</definedName>
    <definedName name="MYRA">#REF!</definedName>
    <definedName name="MyRange" localSheetId="12">#REF!</definedName>
    <definedName name="MyRange" localSheetId="9">#REF!</definedName>
    <definedName name="MyRange" localSheetId="8">#REF!</definedName>
    <definedName name="MyRange" localSheetId="2">#REF!</definedName>
    <definedName name="MyRange" localSheetId="1">#REF!</definedName>
    <definedName name="MyRange">#REF!</definedName>
    <definedName name="MZC000DL" localSheetId="12">#REF!</definedName>
    <definedName name="MZC000DL" localSheetId="9">#REF!</definedName>
    <definedName name="MZC000DL" localSheetId="8">#REF!</definedName>
    <definedName name="MZC000DL" localSheetId="2">#REF!</definedName>
    <definedName name="MZC000DL" localSheetId="1">#REF!</definedName>
    <definedName name="MZC000DL">#REF!</definedName>
    <definedName name="MZC000Gap" localSheetId="12">#REF!</definedName>
    <definedName name="MZC000Gap" localSheetId="9">#REF!</definedName>
    <definedName name="MZC000Gap" localSheetId="8">#REF!</definedName>
    <definedName name="MZC000Gap" localSheetId="2">#REF!</definedName>
    <definedName name="MZC000Gap" localSheetId="1">#REF!</definedName>
    <definedName name="MZC000Gap">#REF!</definedName>
    <definedName name="MZC300DL" localSheetId="12">#REF!</definedName>
    <definedName name="MZC300DL" localSheetId="9">#REF!</definedName>
    <definedName name="MZC300DL" localSheetId="8">#REF!</definedName>
    <definedName name="MZC300DL" localSheetId="2">#REF!</definedName>
    <definedName name="MZC300DL" localSheetId="1">#REF!</definedName>
    <definedName name="MZC300DL">#REF!</definedName>
    <definedName name="MZC300Gap" localSheetId="12">#REF!</definedName>
    <definedName name="MZC300Gap" localSheetId="9">#REF!</definedName>
    <definedName name="MZC300Gap" localSheetId="8">#REF!</definedName>
    <definedName name="MZC300Gap" localSheetId="2">#REF!</definedName>
    <definedName name="MZC300Gap" localSheetId="1">#REF!</definedName>
    <definedName name="MZC300Gap">#REF!</definedName>
    <definedName name="MZC400DL" localSheetId="12">#REF!</definedName>
    <definedName name="MZC400DL" localSheetId="9">#REF!</definedName>
    <definedName name="MZC400DL" localSheetId="8">#REF!</definedName>
    <definedName name="MZC400DL" localSheetId="2">#REF!</definedName>
    <definedName name="MZC400DL" localSheetId="1">#REF!</definedName>
    <definedName name="MZC400DL">#REF!</definedName>
    <definedName name="MZC400Gap" localSheetId="12">#REF!</definedName>
    <definedName name="MZC400Gap" localSheetId="9">#REF!</definedName>
    <definedName name="MZC400Gap" localSheetId="8">#REF!</definedName>
    <definedName name="MZC400Gap" localSheetId="2">#REF!</definedName>
    <definedName name="MZC400Gap" localSheetId="1">#REF!</definedName>
    <definedName name="MZC400Gap">#REF!</definedName>
    <definedName name="MZC500DL" localSheetId="12">#REF!</definedName>
    <definedName name="MZC500DL" localSheetId="9">#REF!</definedName>
    <definedName name="MZC500DL" localSheetId="8">#REF!</definedName>
    <definedName name="MZC500DL" localSheetId="2">#REF!</definedName>
    <definedName name="MZC500DL" localSheetId="1">#REF!</definedName>
    <definedName name="MZC500DL">#REF!</definedName>
    <definedName name="MZC500Gap" localSheetId="12">#REF!</definedName>
    <definedName name="MZC500Gap" localSheetId="9">#REF!</definedName>
    <definedName name="MZC500Gap" localSheetId="8">#REF!</definedName>
    <definedName name="MZC500Gap" localSheetId="2">#REF!</definedName>
    <definedName name="MZC500Gap" localSheetId="1">#REF!</definedName>
    <definedName name="MZC500Gap">#REF!</definedName>
    <definedName name="MZC600DL" localSheetId="12">#REF!</definedName>
    <definedName name="MZC600DL" localSheetId="9">#REF!</definedName>
    <definedName name="MZC600DL" localSheetId="8">#REF!</definedName>
    <definedName name="MZC600DL" localSheetId="2">#REF!</definedName>
    <definedName name="MZC600DL" localSheetId="1">#REF!</definedName>
    <definedName name="MZC600DL">#REF!</definedName>
    <definedName name="MZC600Gap" localSheetId="12">#REF!</definedName>
    <definedName name="MZC600Gap" localSheetId="9">#REF!</definedName>
    <definedName name="MZC600Gap" localSheetId="8">#REF!</definedName>
    <definedName name="MZC600Gap" localSheetId="2">#REF!</definedName>
    <definedName name="MZC600Gap" localSheetId="1">#REF!</definedName>
    <definedName name="MZC600Gap">#REF!</definedName>
    <definedName name="MZC800DL" localSheetId="12">#REF!</definedName>
    <definedName name="MZC800DL" localSheetId="9">#REF!</definedName>
    <definedName name="MZC800DL" localSheetId="8">#REF!</definedName>
    <definedName name="MZC800DL" localSheetId="2">#REF!</definedName>
    <definedName name="MZC800DL" localSheetId="1">#REF!</definedName>
    <definedName name="MZC800DL">#REF!</definedName>
    <definedName name="MZC800Gap" localSheetId="12">#REF!</definedName>
    <definedName name="MZC800Gap" localSheetId="9">#REF!</definedName>
    <definedName name="MZC800Gap" localSheetId="8">#REF!</definedName>
    <definedName name="MZC800Gap" localSheetId="2">#REF!</definedName>
    <definedName name="MZC800Gap" localSheetId="1">#REF!</definedName>
    <definedName name="MZC800Gap">#REF!</definedName>
    <definedName name="MZCN012" localSheetId="12">#REF!</definedName>
    <definedName name="MZCN012" localSheetId="9">#REF!</definedName>
    <definedName name="MZCN012" localSheetId="8">#REF!</definedName>
    <definedName name="MZCN012" localSheetId="2">#REF!</definedName>
    <definedName name="MZCN012" localSheetId="1">#REF!</definedName>
    <definedName name="MZCN012">#REF!</definedName>
    <definedName name="N" localSheetId="12">#REF!</definedName>
    <definedName name="N" localSheetId="9">#REF!</definedName>
    <definedName name="N" localSheetId="8">#REF!</definedName>
    <definedName name="N" localSheetId="2">#REF!</definedName>
    <definedName name="N" localSheetId="1">#REF!</definedName>
    <definedName name="N">#REF!</definedName>
    <definedName name="N._America">#N/A</definedName>
    <definedName name="N.America">#N/A</definedName>
    <definedName name="N3_NAME" localSheetId="12">#REF!</definedName>
    <definedName name="N3_NAME" localSheetId="9">#REF!</definedName>
    <definedName name="N3_NAME" localSheetId="8">#REF!</definedName>
    <definedName name="N3_NAME" localSheetId="2">#REF!</definedName>
    <definedName name="N3_NAME" localSheetId="1">#REF!</definedName>
    <definedName name="N3_NAME">#REF!</definedName>
    <definedName name="na_assess" localSheetId="12">#REF!</definedName>
    <definedName name="na_assess" localSheetId="9">#REF!</definedName>
    <definedName name="na_assess" localSheetId="8">#REF!</definedName>
    <definedName name="na_assess" localSheetId="2">#REF!</definedName>
    <definedName name="na_assess" localSheetId="1">#REF!</definedName>
    <definedName name="na_assess">#REF!</definedName>
    <definedName name="NA_CPQ_ASPIRE" localSheetId="14">#REF!</definedName>
    <definedName name="NA_CPQ_ASPIRE" localSheetId="12">#REF!</definedName>
    <definedName name="NA_CPQ_ASPIRE" localSheetId="9">#REF!</definedName>
    <definedName name="NA_CPQ_ASPIRE" localSheetId="8">#REF!</definedName>
    <definedName name="NA_CPQ_ASPIRE" localSheetId="2">#REF!</definedName>
    <definedName name="NA_CPQ_ASPIRE" localSheetId="1">#REF!</definedName>
    <definedName name="NA_CPQ_ASPIRE">#REF!</definedName>
    <definedName name="na_cpq_assess" localSheetId="14">#REF!</definedName>
    <definedName name="na_cpq_assess" localSheetId="12">#REF!</definedName>
    <definedName name="na_cpq_assess" localSheetId="9">#REF!</definedName>
    <definedName name="na_cpq_assess" localSheetId="8">#REF!</definedName>
    <definedName name="na_cpq_assess" localSheetId="2">#REF!</definedName>
    <definedName name="na_cpq_assess" localSheetId="1">#REF!</definedName>
    <definedName name="na_cpq_assess">#REF!</definedName>
    <definedName name="NA_HP_ASPIRE" localSheetId="14">#REF!</definedName>
    <definedName name="NA_HP_ASPIRE" localSheetId="12">#REF!</definedName>
    <definedName name="NA_HP_ASPIRE" localSheetId="9">#REF!</definedName>
    <definedName name="NA_HP_ASPIRE" localSheetId="8">#REF!</definedName>
    <definedName name="NA_HP_ASPIRE" localSheetId="2">#REF!</definedName>
    <definedName name="NA_HP_ASPIRE" localSheetId="1">#REF!</definedName>
    <definedName name="NA_HP_ASPIRE">#REF!</definedName>
    <definedName name="na_hp_assess" localSheetId="14">#REF!</definedName>
    <definedName name="na_hp_assess" localSheetId="12">#REF!</definedName>
    <definedName name="na_hp_assess" localSheetId="9">#REF!</definedName>
    <definedName name="na_hp_assess" localSheetId="8">#REF!</definedName>
    <definedName name="na_hp_assess" localSheetId="2">#REF!</definedName>
    <definedName name="na_hp_assess" localSheetId="1">#REF!</definedName>
    <definedName name="na_hp_assess">#REF!</definedName>
    <definedName name="NA_NewHP_Aspire" localSheetId="14">#REF!</definedName>
    <definedName name="NA_NewHP_Aspire" localSheetId="12">#REF!</definedName>
    <definedName name="NA_NewHP_Aspire" localSheetId="9">#REF!</definedName>
    <definedName name="NA_NewHP_Aspire" localSheetId="8">#REF!</definedName>
    <definedName name="NA_NewHP_Aspire" localSheetId="2">#REF!</definedName>
    <definedName name="NA_NewHP_Aspire" localSheetId="1">#REF!</definedName>
    <definedName name="NA_NewHP_Aspire">#REF!</definedName>
    <definedName name="NAIntegration" localSheetId="14">#REF!</definedName>
    <definedName name="NAIntegration" localSheetId="12">#REF!</definedName>
    <definedName name="NAIntegration" localSheetId="9">#REF!</definedName>
    <definedName name="NAIntegration" localSheetId="8">#REF!</definedName>
    <definedName name="NAIntegration" localSheetId="2">#REF!</definedName>
    <definedName name="NAIntegration" localSheetId="1">#REF!</definedName>
    <definedName name="NAIntegration">#REF!</definedName>
    <definedName name="NAME" localSheetId="12">#REF!</definedName>
    <definedName name="NAME" localSheetId="9">#REF!</definedName>
    <definedName name="NAME" localSheetId="8">#REF!</definedName>
    <definedName name="NAME" localSheetId="2">#REF!</definedName>
    <definedName name="NAME" localSheetId="1">#REF!</definedName>
    <definedName name="NAME">#REF!</definedName>
    <definedName name="Nancy" localSheetId="14">#REF!</definedName>
    <definedName name="Nancy" localSheetId="12">#REF!</definedName>
    <definedName name="Nancy" localSheetId="9">#REF!</definedName>
    <definedName name="Nancy" localSheetId="8">#REF!</definedName>
    <definedName name="Nancy" localSheetId="2">#REF!</definedName>
    <definedName name="Nancy" localSheetId="1">#REF!</definedName>
    <definedName name="Nancy">#REF!</definedName>
    <definedName name="Nane" localSheetId="12">#REF!</definedName>
    <definedName name="Nane" localSheetId="9">#REF!</definedName>
    <definedName name="Nane" localSheetId="8">#REF!</definedName>
    <definedName name="Nane" localSheetId="2">#REF!</definedName>
    <definedName name="Nane" localSheetId="1">#REF!</definedName>
    <definedName name="Nane">#REF!</definedName>
    <definedName name="Naytteet" localSheetId="14">#REF!</definedName>
    <definedName name="Naytteet" localSheetId="12">#REF!</definedName>
    <definedName name="Naytteet" localSheetId="9">#REF!</definedName>
    <definedName name="Naytteet" localSheetId="8">#REF!</definedName>
    <definedName name="Naytteet" localSheetId="2">#REF!</definedName>
    <definedName name="Naytteet" localSheetId="1">#REF!</definedName>
    <definedName name="Naytteet">#REF!</definedName>
    <definedName name="NB" localSheetId="21">BlankMacro1</definedName>
    <definedName name="NB" localSheetId="14">BlankMacro1</definedName>
    <definedName name="NB" localSheetId="12">BlankMacro1</definedName>
    <definedName name="NB" localSheetId="9">BlankMacro1</definedName>
    <definedName name="NB" localSheetId="8">BlankMacro1</definedName>
    <definedName name="NB" localSheetId="2">BlankMacro1</definedName>
    <definedName name="NB" localSheetId="1">BlankMacro1</definedName>
    <definedName name="NB">BlankMacro1</definedName>
    <definedName name="NB_AP" localSheetId="14">#REF!</definedName>
    <definedName name="NB_AP" localSheetId="12">#REF!</definedName>
    <definedName name="NB_AP" localSheetId="9">#REF!</definedName>
    <definedName name="NB_AP" localSheetId="8">#REF!</definedName>
    <definedName name="NB_AP" localSheetId="2">#REF!</definedName>
    <definedName name="NB_AP" localSheetId="1">#REF!</definedName>
    <definedName name="NB_AP">#REF!</definedName>
    <definedName name="NB_DSO" localSheetId="14">#REF!</definedName>
    <definedName name="NB_DSO" localSheetId="12">#REF!</definedName>
    <definedName name="NB_DSO" localSheetId="9">#REF!</definedName>
    <definedName name="NB_DSO" localSheetId="8">#REF!</definedName>
    <definedName name="NB_DSO" localSheetId="2">#REF!</definedName>
    <definedName name="NB_DSO" localSheetId="1">#REF!</definedName>
    <definedName name="NB_DSO">#REF!</definedName>
    <definedName name="NB_Turns" localSheetId="14">#REF!</definedName>
    <definedName name="NB_Turns" localSheetId="12">#REF!</definedName>
    <definedName name="NB_Turns" localSheetId="9">#REF!</definedName>
    <definedName name="NB_Turns" localSheetId="8">#REF!</definedName>
    <definedName name="NB_Turns" localSheetId="2">#REF!</definedName>
    <definedName name="NB_Turns" localSheetId="1">#REF!</definedName>
    <definedName name="NB_Turns">#REF!</definedName>
    <definedName name="nc" localSheetId="21">BlankMacro1</definedName>
    <definedName name="nc" localSheetId="14">BlankMacro1</definedName>
    <definedName name="nc" localSheetId="12">BlankMacro1</definedName>
    <definedName name="nc" localSheetId="9">BlankMacro1</definedName>
    <definedName name="nc" localSheetId="8">BlankMacro1</definedName>
    <definedName name="nc" localSheetId="2">BlankMacro1</definedName>
    <definedName name="nc" localSheetId="1">BlankMacro1</definedName>
    <definedName name="nc">BlankMacro1</definedName>
    <definedName name="ne" localSheetId="21" hidden="1">{"one (KEY)",#N/A,FALSE,"P&amp;L"}</definedName>
    <definedName name="ne" localSheetId="14" hidden="1">{"one (KEY)",#N/A,FALSE,"P&amp;L"}</definedName>
    <definedName name="ne" localSheetId="10" hidden="1">{"one (KEY)",#N/A,FALSE,"P&amp;L"}</definedName>
    <definedName name="ne" localSheetId="11" hidden="1">{"one (KEY)",#N/A,FALSE,"P&amp;L"}</definedName>
    <definedName name="ne" localSheetId="3" hidden="1">{"one (KEY)",#N/A,FALSE,"P&amp;L"}</definedName>
    <definedName name="ne" localSheetId="4" hidden="1">{"one (KEY)",#N/A,FALSE,"P&amp;L"}</definedName>
    <definedName name="ne" localSheetId="15" hidden="1">{"one (KEY)",#N/A,FALSE,"P&amp;L"}</definedName>
    <definedName name="ne" localSheetId="12" hidden="1">{"one (KEY)",#N/A,FALSE,"P&amp;L"}</definedName>
    <definedName name="ne" localSheetId="9" hidden="1">{"one (KEY)",#N/A,FALSE,"P&amp;L"}</definedName>
    <definedName name="ne" localSheetId="8" hidden="1">{"one (KEY)",#N/A,FALSE,"P&amp;L"}</definedName>
    <definedName name="ne" localSheetId="2" hidden="1">{"one (KEY)",#N/A,FALSE,"P&amp;L"}</definedName>
    <definedName name="ne" localSheetId="1" hidden="1">{"one (KEY)",#N/A,FALSE,"P&amp;L"}</definedName>
    <definedName name="ne" localSheetId="22" hidden="1">{"one (KEY)",#N/A,FALSE,"P&amp;L"}</definedName>
    <definedName name="ne" hidden="1">{"one (KEY)",#N/A,FALSE,"P&amp;L"}</definedName>
    <definedName name="NEO" localSheetId="14">#REF!</definedName>
    <definedName name="NEO" localSheetId="12">#REF!</definedName>
    <definedName name="NEO" localSheetId="9">#REF!</definedName>
    <definedName name="NEO" localSheetId="8">#REF!</definedName>
    <definedName name="NEO" localSheetId="2">#REF!</definedName>
    <definedName name="NEO" localSheetId="1">#REF!</definedName>
    <definedName name="NEO">#REF!</definedName>
    <definedName name="new" localSheetId="14">#REF!</definedName>
    <definedName name="new" localSheetId="12">#REF!</definedName>
    <definedName name="new" localSheetId="9">#REF!</definedName>
    <definedName name="new" localSheetId="8">#REF!</definedName>
    <definedName name="new" localSheetId="2">#REF!</definedName>
    <definedName name="new" localSheetId="1">#REF!</definedName>
    <definedName name="new">#REF!</definedName>
    <definedName name="New_MBR_start" localSheetId="14">#REF!</definedName>
    <definedName name="New_MBR_start" localSheetId="12">#REF!</definedName>
    <definedName name="New_MBR_start" localSheetId="9">#REF!</definedName>
    <definedName name="New_MBR_start" localSheetId="8">#REF!</definedName>
    <definedName name="New_MBR_start" localSheetId="2">#REF!</definedName>
    <definedName name="New_MBR_start" localSheetId="1">#REF!</definedName>
    <definedName name="New_MBR_start">#REF!</definedName>
    <definedName name="NEWBOM" localSheetId="14">#REF!</definedName>
    <definedName name="NEWBOM" localSheetId="12">#REF!</definedName>
    <definedName name="NEWBOM" localSheetId="9">#REF!</definedName>
    <definedName name="NEWBOM" localSheetId="8">#REF!</definedName>
    <definedName name="NEWBOM" localSheetId="2">#REF!</definedName>
    <definedName name="NEWBOM" localSheetId="1">#REF!</definedName>
    <definedName name="NEWBOM">#REF!</definedName>
    <definedName name="newcomp" localSheetId="14">#REF!</definedName>
    <definedName name="newcomp" localSheetId="12">#REF!</definedName>
    <definedName name="newcomp" localSheetId="9">#REF!</definedName>
    <definedName name="newcomp" localSheetId="8">#REF!</definedName>
    <definedName name="newcomp" localSheetId="2">#REF!</definedName>
    <definedName name="newcomp" localSheetId="1">#REF!</definedName>
    <definedName name="newcomp">#REF!</definedName>
    <definedName name="NewDataKeyRange" localSheetId="14">#REF!</definedName>
    <definedName name="NewDataKeyRange" localSheetId="12">#REF!</definedName>
    <definedName name="NewDataKeyRange" localSheetId="9">#REF!</definedName>
    <definedName name="NewDataKeyRange" localSheetId="8">#REF!</definedName>
    <definedName name="NewDataKeyRange" localSheetId="2">#REF!</definedName>
    <definedName name="NewDataKeyRange" localSheetId="1">#REF!</definedName>
    <definedName name="NewDataKeyRange">#REF!</definedName>
    <definedName name="newitem" localSheetId="14">#REF!</definedName>
    <definedName name="newitem" localSheetId="12">#REF!</definedName>
    <definedName name="newitem" localSheetId="9">#REF!</definedName>
    <definedName name="newitem" localSheetId="8">#REF!</definedName>
    <definedName name="newitem" localSheetId="2">#REF!</definedName>
    <definedName name="newitem" localSheetId="1">#REF!</definedName>
    <definedName name="newitem">#REF!</definedName>
    <definedName name="Newman_Baseline" localSheetId="14">#REF!</definedName>
    <definedName name="Newman_Baseline" localSheetId="12">#REF!</definedName>
    <definedName name="Newman_Baseline" localSheetId="9">#REF!</definedName>
    <definedName name="Newman_Baseline" localSheetId="8">#REF!</definedName>
    <definedName name="Newman_Baseline" localSheetId="2">#REF!</definedName>
    <definedName name="Newman_Baseline" localSheetId="1">#REF!</definedName>
    <definedName name="Newman_Baseline">#REF!</definedName>
    <definedName name="Newman_Cost_Reduction" localSheetId="14">#REF!</definedName>
    <definedName name="Newman_Cost_Reduction" localSheetId="12">#REF!</definedName>
    <definedName name="Newman_Cost_Reduction" localSheetId="9">#REF!</definedName>
    <definedName name="Newman_Cost_Reduction" localSheetId="8">#REF!</definedName>
    <definedName name="Newman_Cost_Reduction" localSheetId="2">#REF!</definedName>
    <definedName name="Newman_Cost_Reduction" localSheetId="1">#REF!</definedName>
    <definedName name="Newman_Cost_Reduction">#REF!</definedName>
    <definedName name="Newman_Ext_Cost" localSheetId="14">#REF!</definedName>
    <definedName name="Newman_Ext_Cost" localSheetId="12">#REF!</definedName>
    <definedName name="Newman_Ext_Cost" localSheetId="9">#REF!</definedName>
    <definedName name="Newman_Ext_Cost" localSheetId="8">#REF!</definedName>
    <definedName name="Newman_Ext_Cost" localSheetId="2">#REF!</definedName>
    <definedName name="Newman_Ext_Cost" localSheetId="1">#REF!</definedName>
    <definedName name="Newman_Ext_Cost">#REF!</definedName>
    <definedName name="Newman_Reduction_Percentage" localSheetId="14">#REF!</definedName>
    <definedName name="Newman_Reduction_Percentage" localSheetId="12">#REF!</definedName>
    <definedName name="Newman_Reduction_Percentage" localSheetId="9">#REF!</definedName>
    <definedName name="Newman_Reduction_Percentage" localSheetId="8">#REF!</definedName>
    <definedName name="Newman_Reduction_Percentage" localSheetId="2">#REF!</definedName>
    <definedName name="Newman_Reduction_Percentage" localSheetId="1">#REF!</definedName>
    <definedName name="Newman_Reduction_Percentage">#REF!</definedName>
    <definedName name="NewMTDHRD" localSheetId="14">#REF!</definedName>
    <definedName name="NewMTDHRD" localSheetId="12">#REF!</definedName>
    <definedName name="NewMTDHRD" localSheetId="9">#REF!</definedName>
    <definedName name="NewMTDHRD" localSheetId="8">#REF!</definedName>
    <definedName name="NewMTDHRD" localSheetId="2">#REF!</definedName>
    <definedName name="NewMTDHRD" localSheetId="1">#REF!</definedName>
    <definedName name="NewMTDHRD">#REF!</definedName>
    <definedName name="newpandl2" localSheetId="12">#REF!</definedName>
    <definedName name="newpandl2" localSheetId="9">#REF!</definedName>
    <definedName name="newpandl2" localSheetId="8">#REF!</definedName>
    <definedName name="newpandl2" localSheetId="2">#REF!</definedName>
    <definedName name="newpandl2" localSheetId="1">#REF!</definedName>
    <definedName name="newpandl2">#REF!</definedName>
    <definedName name="newpandl4" localSheetId="12">#REF!</definedName>
    <definedName name="newpandl4" localSheetId="9">#REF!</definedName>
    <definedName name="newpandl4" localSheetId="8">#REF!</definedName>
    <definedName name="newpandl4" localSheetId="2">#REF!</definedName>
    <definedName name="newpandl4" localSheetId="1">#REF!</definedName>
    <definedName name="newpandl4">#REF!</definedName>
    <definedName name="NF.Down">INDIRECT(ADDRESS(ROW()-(#REF!+2),COLUMN()+1))</definedName>
    <definedName name="NF.Downrate">INDIRECT(ADDRESS(ROW()-(#REF!+2),COLUMN()+1))</definedName>
    <definedName name="NF.Total12" localSheetId="12">SUM(#REF!)</definedName>
    <definedName name="NF.Total12" localSheetId="9">SUM(#REF!)</definedName>
    <definedName name="NF.Total12" localSheetId="8">SUM(#REF!)</definedName>
    <definedName name="NF.Total12" localSheetId="2">SUM(#REF!)</definedName>
    <definedName name="NF.Total12" localSheetId="1">SUM(#REF!)</definedName>
    <definedName name="NF.Total12">SUM(#REF!)</definedName>
    <definedName name="NG_CDROM" localSheetId="14">#REF!</definedName>
    <definedName name="NG_CDROM" localSheetId="12">#REF!</definedName>
    <definedName name="NG_CDROM" localSheetId="9">#REF!</definedName>
    <definedName name="NG_CDROM" localSheetId="8">#REF!</definedName>
    <definedName name="NG_CDROM" localSheetId="2">#REF!</definedName>
    <definedName name="NG_CDROM" localSheetId="1">#REF!</definedName>
    <definedName name="NG_CDROM">#REF!</definedName>
    <definedName name="NG_CDRW" localSheetId="14">#REF!</definedName>
    <definedName name="NG_CDRW" localSheetId="12">#REF!</definedName>
    <definedName name="NG_CDRW" localSheetId="9">#REF!</definedName>
    <definedName name="NG_CDRW" localSheetId="8">#REF!</definedName>
    <definedName name="NG_CDRW" localSheetId="2">#REF!</definedName>
    <definedName name="NG_CDRW" localSheetId="1">#REF!</definedName>
    <definedName name="NG_CDRW">#REF!</definedName>
    <definedName name="NG_DVDROM" localSheetId="14">#REF!</definedName>
    <definedName name="NG_DVDROM" localSheetId="12">#REF!</definedName>
    <definedName name="NG_DVDROM" localSheetId="9">#REF!</definedName>
    <definedName name="NG_DVDROM" localSheetId="8">#REF!</definedName>
    <definedName name="NG_DVDROM" localSheetId="2">#REF!</definedName>
    <definedName name="NG_DVDROM" localSheetId="1">#REF!</definedName>
    <definedName name="NG_DVDROM">#REF!</definedName>
    <definedName name="NG_MB" localSheetId="14">#REF!</definedName>
    <definedName name="NG_MB" localSheetId="12">#REF!</definedName>
    <definedName name="NG_MB" localSheetId="9">#REF!</definedName>
    <definedName name="NG_MB" localSheetId="8">#REF!</definedName>
    <definedName name="NG_MB" localSheetId="2">#REF!</definedName>
    <definedName name="NG_MB" localSheetId="1">#REF!</definedName>
    <definedName name="NG_MB">#REF!</definedName>
    <definedName name="NG_POWER_SWITCH" localSheetId="14">#REF!</definedName>
    <definedName name="NG_POWER_SWITCH" localSheetId="12">#REF!</definedName>
    <definedName name="NG_POWER_SWITCH" localSheetId="9">#REF!</definedName>
    <definedName name="NG_POWER_SWITCH" localSheetId="8">#REF!</definedName>
    <definedName name="NG_POWER_SWITCH" localSheetId="2">#REF!</definedName>
    <definedName name="NG_POWER_SWITCH" localSheetId="1">#REF!</definedName>
    <definedName name="NG_POWER_SWITCH">#REF!</definedName>
    <definedName name="NG_Switch_Cable" localSheetId="14">#REF!</definedName>
    <definedName name="NG_Switch_Cable" localSheetId="12">#REF!</definedName>
    <definedName name="NG_Switch_Cable" localSheetId="9">#REF!</definedName>
    <definedName name="NG_Switch_Cable" localSheetId="8">#REF!</definedName>
    <definedName name="NG_Switch_Cable" localSheetId="2">#REF!</definedName>
    <definedName name="NG_Switch_Cable" localSheetId="1">#REF!</definedName>
    <definedName name="NG_Switch_Cable">#REF!</definedName>
    <definedName name="NG_USB_CABLE" localSheetId="14">#REF!</definedName>
    <definedName name="NG_USB_CABLE" localSheetId="12">#REF!</definedName>
    <definedName name="NG_USB_CABLE" localSheetId="9">#REF!</definedName>
    <definedName name="NG_USB_CABLE" localSheetId="8">#REF!</definedName>
    <definedName name="NG_USB_CABLE" localSheetId="2">#REF!</definedName>
    <definedName name="NG_USB_CABLE" localSheetId="1">#REF!</definedName>
    <definedName name="NG_USB_CABLE">#REF!</definedName>
    <definedName name="NLG" localSheetId="14">#REF!</definedName>
    <definedName name="NLG" localSheetId="12">#REF!</definedName>
    <definedName name="NLG" localSheetId="9">#REF!</definedName>
    <definedName name="NLG" localSheetId="8">#REF!</definedName>
    <definedName name="NLG" localSheetId="2">#REF!</definedName>
    <definedName name="NLG" localSheetId="1">#REF!</definedName>
    <definedName name="NLG">#REF!</definedName>
    <definedName name="NLGA" localSheetId="14">#REF!</definedName>
    <definedName name="NLGA" localSheetId="12">#REF!</definedName>
    <definedName name="NLGA" localSheetId="9">#REF!</definedName>
    <definedName name="NLGA" localSheetId="8">#REF!</definedName>
    <definedName name="NLGA" localSheetId="2">#REF!</definedName>
    <definedName name="NLGA" localSheetId="1">#REF!</definedName>
    <definedName name="NLGA">#REF!</definedName>
    <definedName name="No">"No, Please Check"</definedName>
    <definedName name="no_boards_perPanel" localSheetId="12">#REF!</definedName>
    <definedName name="no_boards_perPanel" localSheetId="9">#REF!</definedName>
    <definedName name="no_boards_perPanel" localSheetId="8">#REF!</definedName>
    <definedName name="no_boards_perPanel" localSheetId="2">#REF!</definedName>
    <definedName name="no_boards_perPanel" localSheetId="1">#REF!</definedName>
    <definedName name="no_boards_perPanel">#REF!</definedName>
    <definedName name="no_smt_glueDots" localSheetId="14">#REF!</definedName>
    <definedName name="no_smt_glueDots" localSheetId="12">#REF!</definedName>
    <definedName name="no_smt_glueDots" localSheetId="9">#REF!</definedName>
    <definedName name="no_smt_glueDots" localSheetId="8">#REF!</definedName>
    <definedName name="no_smt_glueDots" localSheetId="2">#REF!</definedName>
    <definedName name="no_smt_glueDots" localSheetId="1">#REF!</definedName>
    <definedName name="no_smt_glueDots">#REF!</definedName>
    <definedName name="no1boards1" localSheetId="12">#REF!</definedName>
    <definedName name="no1boards1" localSheetId="9">#REF!</definedName>
    <definedName name="no1boards1" localSheetId="8">#REF!</definedName>
    <definedName name="no1boards1" localSheetId="2">#REF!</definedName>
    <definedName name="no1boards1" localSheetId="1">#REF!</definedName>
    <definedName name="no1boards1">#REF!</definedName>
    <definedName name="NOMAI" localSheetId="12">#REF!</definedName>
    <definedName name="NOMAI" localSheetId="9">#REF!</definedName>
    <definedName name="NOMAI" localSheetId="8">#REF!</definedName>
    <definedName name="NOMAI" localSheetId="2">#REF!</definedName>
    <definedName name="NOMAI" localSheetId="1">#REF!</definedName>
    <definedName name="NOMAI">#REF!</definedName>
    <definedName name="NOMHOME" localSheetId="12">#REF!</definedName>
    <definedName name="NOMHOME" localSheetId="9">#REF!</definedName>
    <definedName name="NOMHOME" localSheetId="8">#REF!</definedName>
    <definedName name="NOMHOME" localSheetId="2">#REF!</definedName>
    <definedName name="NOMHOME" localSheetId="1">#REF!</definedName>
    <definedName name="NOMHOME">#REF!</definedName>
    <definedName name="NormalOvertime" localSheetId="14">#REF!</definedName>
    <definedName name="NormalOvertime" localSheetId="12">#REF!</definedName>
    <definedName name="NormalOvertime" localSheetId="9">#REF!</definedName>
    <definedName name="NormalOvertime" localSheetId="8">#REF!</definedName>
    <definedName name="NormalOvertime" localSheetId="2">#REF!</definedName>
    <definedName name="NormalOvertime" localSheetId="1">#REF!</definedName>
    <definedName name="NormalOvertime">#REF!</definedName>
    <definedName name="NormalPlan" localSheetId="14">#REF!</definedName>
    <definedName name="NormalPlan" localSheetId="12">#REF!</definedName>
    <definedName name="NormalPlan" localSheetId="9">#REF!</definedName>
    <definedName name="NormalPlan" localSheetId="8">#REF!</definedName>
    <definedName name="NormalPlan" localSheetId="2">#REF!</definedName>
    <definedName name="NormalPlan" localSheetId="1">#REF!</definedName>
    <definedName name="NormalPlan">#REF!</definedName>
    <definedName name="Note236839" localSheetId="14">#REF!</definedName>
    <definedName name="Note236839" localSheetId="12">#REF!</definedName>
    <definedName name="Note236839" localSheetId="9">#REF!</definedName>
    <definedName name="Note236839" localSheetId="8">#REF!</definedName>
    <definedName name="Note236839" localSheetId="2">#REF!</definedName>
    <definedName name="Note236839" localSheetId="1">#REF!</definedName>
    <definedName name="Note236839">#REF!</definedName>
    <definedName name="Note291713" localSheetId="14">#REF!</definedName>
    <definedName name="Note291713" localSheetId="12">#REF!</definedName>
    <definedName name="Note291713" localSheetId="9">#REF!</definedName>
    <definedName name="Note291713" localSheetId="8">#REF!</definedName>
    <definedName name="Note291713" localSheetId="2">#REF!</definedName>
    <definedName name="Note291713" localSheetId="1">#REF!</definedName>
    <definedName name="Note291713">#REF!</definedName>
    <definedName name="Note291722" localSheetId="14">#REF!</definedName>
    <definedName name="Note291722" localSheetId="12">#REF!</definedName>
    <definedName name="Note291722" localSheetId="9">#REF!</definedName>
    <definedName name="Note291722" localSheetId="8">#REF!</definedName>
    <definedName name="Note291722" localSheetId="2">#REF!</definedName>
    <definedName name="Note291722" localSheetId="1">#REF!</definedName>
    <definedName name="Note291722">#REF!</definedName>
    <definedName name="Note292468" localSheetId="14">#REF!</definedName>
    <definedName name="Note292468" localSheetId="12">#REF!</definedName>
    <definedName name="Note292468" localSheetId="9">#REF!</definedName>
    <definedName name="Note292468" localSheetId="8">#REF!</definedName>
    <definedName name="Note292468" localSheetId="2">#REF!</definedName>
    <definedName name="Note292468" localSheetId="1">#REF!</definedName>
    <definedName name="Note292468">#REF!</definedName>
    <definedName name="Note298361" localSheetId="14">#REF!</definedName>
    <definedName name="Note298361" localSheetId="12">#REF!</definedName>
    <definedName name="Note298361" localSheetId="9">#REF!</definedName>
    <definedName name="Note298361" localSheetId="8">#REF!</definedName>
    <definedName name="Note298361" localSheetId="2">#REF!</definedName>
    <definedName name="Note298361" localSheetId="1">#REF!</definedName>
    <definedName name="Note298361">#REF!</definedName>
    <definedName name="Note316373" localSheetId="14">#REF!</definedName>
    <definedName name="Note316373" localSheetId="12">#REF!</definedName>
    <definedName name="Note316373" localSheetId="9">#REF!</definedName>
    <definedName name="Note316373" localSheetId="8">#REF!</definedName>
    <definedName name="Note316373" localSheetId="2">#REF!</definedName>
    <definedName name="Note316373" localSheetId="1">#REF!</definedName>
    <definedName name="Note316373">#REF!</definedName>
    <definedName name="Note318518" localSheetId="14">#REF!</definedName>
    <definedName name="Note318518" localSheetId="12">#REF!</definedName>
    <definedName name="Note318518" localSheetId="9">#REF!</definedName>
    <definedName name="Note318518" localSheetId="8">#REF!</definedName>
    <definedName name="Note318518" localSheetId="2">#REF!</definedName>
    <definedName name="Note318518" localSheetId="1">#REF!</definedName>
    <definedName name="Note318518">#REF!</definedName>
    <definedName name="Note318521" localSheetId="14">#REF!</definedName>
    <definedName name="Note318521" localSheetId="12">#REF!</definedName>
    <definedName name="Note318521" localSheetId="9">#REF!</definedName>
    <definedName name="Note318521" localSheetId="8">#REF!</definedName>
    <definedName name="Note318521" localSheetId="2">#REF!</definedName>
    <definedName name="Note318521" localSheetId="1">#REF!</definedName>
    <definedName name="Note318521">#REF!</definedName>
    <definedName name="Note319072" localSheetId="14">#REF!</definedName>
    <definedName name="Note319072" localSheetId="12">#REF!</definedName>
    <definedName name="Note319072" localSheetId="9">#REF!</definedName>
    <definedName name="Note319072" localSheetId="8">#REF!</definedName>
    <definedName name="Note319072" localSheetId="2">#REF!</definedName>
    <definedName name="Note319072" localSheetId="1">#REF!</definedName>
    <definedName name="Note319072">#REF!</definedName>
    <definedName name="Note319771" localSheetId="14">#REF!</definedName>
    <definedName name="Note319771" localSheetId="12">#REF!</definedName>
    <definedName name="Note319771" localSheetId="9">#REF!</definedName>
    <definedName name="Note319771" localSheetId="8">#REF!</definedName>
    <definedName name="Note319771" localSheetId="2">#REF!</definedName>
    <definedName name="Note319771" localSheetId="1">#REF!</definedName>
    <definedName name="Note319771">#REF!</definedName>
    <definedName name="Note319784" localSheetId="14">#REF!</definedName>
    <definedName name="Note319784" localSheetId="12">#REF!</definedName>
    <definedName name="Note319784" localSheetId="9">#REF!</definedName>
    <definedName name="Note319784" localSheetId="8">#REF!</definedName>
    <definedName name="Note319784" localSheetId="2">#REF!</definedName>
    <definedName name="Note319784" localSheetId="1">#REF!</definedName>
    <definedName name="Note319784">#REF!</definedName>
    <definedName name="Note320102" localSheetId="14">#REF!</definedName>
    <definedName name="Note320102" localSheetId="12">#REF!</definedName>
    <definedName name="Note320102" localSheetId="9">#REF!</definedName>
    <definedName name="Note320102" localSheetId="8">#REF!</definedName>
    <definedName name="Note320102" localSheetId="2">#REF!</definedName>
    <definedName name="Note320102" localSheetId="1">#REF!</definedName>
    <definedName name="Note320102">#REF!</definedName>
    <definedName name="Note320117">#N/A</definedName>
    <definedName name="Note320123" localSheetId="14">#REF!</definedName>
    <definedName name="Note320123" localSheetId="12">#REF!</definedName>
    <definedName name="Note320123" localSheetId="9">#REF!</definedName>
    <definedName name="Note320123" localSheetId="8">#REF!</definedName>
    <definedName name="Note320123" localSheetId="2">#REF!</definedName>
    <definedName name="Note320123" localSheetId="1">#REF!</definedName>
    <definedName name="Note320123">#REF!</definedName>
    <definedName name="Note320125" localSheetId="14">#REF!</definedName>
    <definedName name="Note320125" localSheetId="12">#REF!</definedName>
    <definedName name="Note320125" localSheetId="9">#REF!</definedName>
    <definedName name="Note320125" localSheetId="8">#REF!</definedName>
    <definedName name="Note320125" localSheetId="2">#REF!</definedName>
    <definedName name="Note320125" localSheetId="1">#REF!</definedName>
    <definedName name="Note320125">#REF!</definedName>
    <definedName name="Note320127" localSheetId="14">#REF!</definedName>
    <definedName name="Note320127" localSheetId="12">#REF!</definedName>
    <definedName name="Note320127" localSheetId="9">#REF!</definedName>
    <definedName name="Note320127" localSheetId="8">#REF!</definedName>
    <definedName name="Note320127" localSheetId="2">#REF!</definedName>
    <definedName name="Note320127" localSheetId="1">#REF!</definedName>
    <definedName name="Note320127">#REF!</definedName>
    <definedName name="Note320139" localSheetId="14">#REF!</definedName>
    <definedName name="Note320139" localSheetId="12">#REF!</definedName>
    <definedName name="Note320139" localSheetId="9">#REF!</definedName>
    <definedName name="Note320139" localSheetId="8">#REF!</definedName>
    <definedName name="Note320139" localSheetId="2">#REF!</definedName>
    <definedName name="Note320139" localSheetId="1">#REF!</definedName>
    <definedName name="Note320139">#REF!</definedName>
    <definedName name="Note320143" localSheetId="14">#REF!</definedName>
    <definedName name="Note320143" localSheetId="12">#REF!</definedName>
    <definedName name="Note320143" localSheetId="9">#REF!</definedName>
    <definedName name="Note320143" localSheetId="8">#REF!</definedName>
    <definedName name="Note320143" localSheetId="2">#REF!</definedName>
    <definedName name="Note320143" localSheetId="1">#REF!</definedName>
    <definedName name="Note320143">#REF!</definedName>
    <definedName name="Note320144" localSheetId="14">#REF!</definedName>
    <definedName name="Note320144" localSheetId="12">#REF!</definedName>
    <definedName name="Note320144" localSheetId="9">#REF!</definedName>
    <definedName name="Note320144" localSheetId="8">#REF!</definedName>
    <definedName name="Note320144" localSheetId="2">#REF!</definedName>
    <definedName name="Note320144" localSheetId="1">#REF!</definedName>
    <definedName name="Note320144">#REF!</definedName>
    <definedName name="Note321022" localSheetId="14">#REF!</definedName>
    <definedName name="Note321022" localSheetId="12">#REF!</definedName>
    <definedName name="Note321022" localSheetId="9">#REF!</definedName>
    <definedName name="Note321022" localSheetId="8">#REF!</definedName>
    <definedName name="Note321022" localSheetId="2">#REF!</definedName>
    <definedName name="Note321022" localSheetId="1">#REF!</definedName>
    <definedName name="Note321022">#REF!</definedName>
    <definedName name="Note321056" localSheetId="14">#REF!</definedName>
    <definedName name="Note321056" localSheetId="12">#REF!</definedName>
    <definedName name="Note321056" localSheetId="9">#REF!</definedName>
    <definedName name="Note321056" localSheetId="8">#REF!</definedName>
    <definedName name="Note321056" localSheetId="2">#REF!</definedName>
    <definedName name="Note321056" localSheetId="1">#REF!</definedName>
    <definedName name="Note321056">#REF!</definedName>
    <definedName name="Note321090" localSheetId="14">#REF!</definedName>
    <definedName name="Note321090" localSheetId="12">#REF!</definedName>
    <definedName name="Note321090" localSheetId="9">#REF!</definedName>
    <definedName name="Note321090" localSheetId="8">#REF!</definedName>
    <definedName name="Note321090" localSheetId="2">#REF!</definedName>
    <definedName name="Note321090" localSheetId="1">#REF!</definedName>
    <definedName name="Note321090">#REF!</definedName>
    <definedName name="Note321091" localSheetId="14">#REF!</definedName>
    <definedName name="Note321091" localSheetId="12">#REF!</definedName>
    <definedName name="Note321091" localSheetId="9">#REF!</definedName>
    <definedName name="Note321091" localSheetId="8">#REF!</definedName>
    <definedName name="Note321091" localSheetId="2">#REF!</definedName>
    <definedName name="Note321091" localSheetId="1">#REF!</definedName>
    <definedName name="Note321091">#REF!</definedName>
    <definedName name="Note321161" localSheetId="14">#REF!</definedName>
    <definedName name="Note321161" localSheetId="12">#REF!</definedName>
    <definedName name="Note321161" localSheetId="9">#REF!</definedName>
    <definedName name="Note321161" localSheetId="8">#REF!</definedName>
    <definedName name="Note321161" localSheetId="2">#REF!</definedName>
    <definedName name="Note321161" localSheetId="1">#REF!</definedName>
    <definedName name="Note321161">#REF!</definedName>
    <definedName name="Note321678" localSheetId="14">#REF!</definedName>
    <definedName name="Note321678" localSheetId="12">#REF!</definedName>
    <definedName name="Note321678" localSheetId="9">#REF!</definedName>
    <definedName name="Note321678" localSheetId="8">#REF!</definedName>
    <definedName name="Note321678" localSheetId="2">#REF!</definedName>
    <definedName name="Note321678" localSheetId="1">#REF!</definedName>
    <definedName name="Note321678">#REF!</definedName>
    <definedName name="Note321838" localSheetId="14">#REF!</definedName>
    <definedName name="Note321838" localSheetId="12">#REF!</definedName>
    <definedName name="Note321838" localSheetId="9">#REF!</definedName>
    <definedName name="Note321838" localSheetId="8">#REF!</definedName>
    <definedName name="Note321838" localSheetId="2">#REF!</definedName>
    <definedName name="Note321838" localSheetId="1">#REF!</definedName>
    <definedName name="Note321838">#REF!</definedName>
    <definedName name="Note322128" localSheetId="14">#REF!</definedName>
    <definedName name="Note322128" localSheetId="12">#REF!</definedName>
    <definedName name="Note322128" localSheetId="9">#REF!</definedName>
    <definedName name="Note322128" localSheetId="8">#REF!</definedName>
    <definedName name="Note322128" localSheetId="2">#REF!</definedName>
    <definedName name="Note322128" localSheetId="1">#REF!</definedName>
    <definedName name="Note322128">#REF!</definedName>
    <definedName name="Note322508" localSheetId="14">#REF!</definedName>
    <definedName name="Note322508" localSheetId="12">#REF!</definedName>
    <definedName name="Note322508" localSheetId="9">#REF!</definedName>
    <definedName name="Note322508" localSheetId="8">#REF!</definedName>
    <definedName name="Note322508" localSheetId="2">#REF!</definedName>
    <definedName name="Note322508" localSheetId="1">#REF!</definedName>
    <definedName name="Note322508">#REF!</definedName>
    <definedName name="Note322734" localSheetId="14">#REF!</definedName>
    <definedName name="Note322734" localSheetId="12">#REF!</definedName>
    <definedName name="Note322734" localSheetId="9">#REF!</definedName>
    <definedName name="Note322734" localSheetId="8">#REF!</definedName>
    <definedName name="Note322734" localSheetId="2">#REF!</definedName>
    <definedName name="Note322734" localSheetId="1">#REF!</definedName>
    <definedName name="Note322734">#REF!</definedName>
    <definedName name="Note323217" localSheetId="14">#REF!</definedName>
    <definedName name="Note323217" localSheetId="12">#REF!</definedName>
    <definedName name="Note323217" localSheetId="9">#REF!</definedName>
    <definedName name="Note323217" localSheetId="8">#REF!</definedName>
    <definedName name="Note323217" localSheetId="2">#REF!</definedName>
    <definedName name="Note323217" localSheetId="1">#REF!</definedName>
    <definedName name="Note323217">#REF!</definedName>
    <definedName name="Note323250" localSheetId="14">#REF!</definedName>
    <definedName name="Note323250" localSheetId="12">#REF!</definedName>
    <definedName name="Note323250" localSheetId="9">#REF!</definedName>
    <definedName name="Note323250" localSheetId="8">#REF!</definedName>
    <definedName name="Note323250" localSheetId="2">#REF!</definedName>
    <definedName name="Note323250" localSheetId="1">#REF!</definedName>
    <definedName name="Note323250">#REF!</definedName>
    <definedName name="Note323500" localSheetId="14">#REF!</definedName>
    <definedName name="Note323500" localSheetId="12">#REF!</definedName>
    <definedName name="Note323500" localSheetId="9">#REF!</definedName>
    <definedName name="Note323500" localSheetId="8">#REF!</definedName>
    <definedName name="Note323500" localSheetId="2">#REF!</definedName>
    <definedName name="Note323500" localSheetId="1">#REF!</definedName>
    <definedName name="Note323500">#REF!</definedName>
    <definedName name="Note323505" localSheetId="14">#REF!</definedName>
    <definedName name="Note323505" localSheetId="12">#REF!</definedName>
    <definedName name="Note323505" localSheetId="9">#REF!</definedName>
    <definedName name="Note323505" localSheetId="8">#REF!</definedName>
    <definedName name="Note323505" localSheetId="2">#REF!</definedName>
    <definedName name="Note323505" localSheetId="1">#REF!</definedName>
    <definedName name="Note323505">#REF!</definedName>
    <definedName name="Note323752" localSheetId="14">#REF!</definedName>
    <definedName name="Note323752" localSheetId="12">#REF!</definedName>
    <definedName name="Note323752" localSheetId="9">#REF!</definedName>
    <definedName name="Note323752" localSheetId="8">#REF!</definedName>
    <definedName name="Note323752" localSheetId="2">#REF!</definedName>
    <definedName name="Note323752" localSheetId="1">#REF!</definedName>
    <definedName name="Note323752">#REF!</definedName>
    <definedName name="Note323770" localSheetId="14">#REF!</definedName>
    <definedName name="Note323770" localSheetId="12">#REF!</definedName>
    <definedName name="Note323770" localSheetId="9">#REF!</definedName>
    <definedName name="Note323770" localSheetId="8">#REF!</definedName>
    <definedName name="Note323770" localSheetId="2">#REF!</definedName>
    <definedName name="Note323770" localSheetId="1">#REF!</definedName>
    <definedName name="Note323770">#REF!</definedName>
    <definedName name="Note324148" localSheetId="14">#REF!</definedName>
    <definedName name="Note324148" localSheetId="12">#REF!</definedName>
    <definedName name="Note324148" localSheetId="9">#REF!</definedName>
    <definedName name="Note324148" localSheetId="8">#REF!</definedName>
    <definedName name="Note324148" localSheetId="2">#REF!</definedName>
    <definedName name="Note324148" localSheetId="1">#REF!</definedName>
    <definedName name="Note324148">#REF!</definedName>
    <definedName name="Note324151" localSheetId="14">#REF!</definedName>
    <definedName name="Note324151" localSheetId="12">#REF!</definedName>
    <definedName name="Note324151" localSheetId="9">#REF!</definedName>
    <definedName name="Note324151" localSheetId="8">#REF!</definedName>
    <definedName name="Note324151" localSheetId="2">#REF!</definedName>
    <definedName name="Note324151" localSheetId="1">#REF!</definedName>
    <definedName name="Note324151">#REF!</definedName>
    <definedName name="Note324153" localSheetId="14">#REF!</definedName>
    <definedName name="Note324153" localSheetId="12">#REF!</definedName>
    <definedName name="Note324153" localSheetId="9">#REF!</definedName>
    <definedName name="Note324153" localSheetId="8">#REF!</definedName>
    <definedName name="Note324153" localSheetId="2">#REF!</definedName>
    <definedName name="Note324153" localSheetId="1">#REF!</definedName>
    <definedName name="Note324153">#REF!</definedName>
    <definedName name="Note324154" localSheetId="14">#REF!</definedName>
    <definedName name="Note324154" localSheetId="12">#REF!</definedName>
    <definedName name="Note324154" localSheetId="9">#REF!</definedName>
    <definedName name="Note324154" localSheetId="8">#REF!</definedName>
    <definedName name="Note324154" localSheetId="2">#REF!</definedName>
    <definedName name="Note324154" localSheetId="1">#REF!</definedName>
    <definedName name="Note324154">#REF!</definedName>
    <definedName name="Note324155" localSheetId="14">#REF!</definedName>
    <definedName name="Note324155" localSheetId="12">#REF!</definedName>
    <definedName name="Note324155" localSheetId="9">#REF!</definedName>
    <definedName name="Note324155" localSheetId="8">#REF!</definedName>
    <definedName name="Note324155" localSheetId="2">#REF!</definedName>
    <definedName name="Note324155" localSheetId="1">#REF!</definedName>
    <definedName name="Note324155">#REF!</definedName>
    <definedName name="Note324176" localSheetId="12">#REF!</definedName>
    <definedName name="Note324176" localSheetId="9">#REF!</definedName>
    <definedName name="Note324176" localSheetId="8">#REF!</definedName>
    <definedName name="Note324176" localSheetId="2">#REF!</definedName>
    <definedName name="Note324176" localSheetId="1">#REF!</definedName>
    <definedName name="Note324176">#REF!</definedName>
    <definedName name="Note324177" localSheetId="12">#REF!</definedName>
    <definedName name="Note324177" localSheetId="9">#REF!</definedName>
    <definedName name="Note324177" localSheetId="8">#REF!</definedName>
    <definedName name="Note324177" localSheetId="2">#REF!</definedName>
    <definedName name="Note324177" localSheetId="1">#REF!</definedName>
    <definedName name="Note324177">#REF!</definedName>
    <definedName name="Note324178" localSheetId="12">#REF!</definedName>
    <definedName name="Note324178" localSheetId="9">#REF!</definedName>
    <definedName name="Note324178" localSheetId="8">#REF!</definedName>
    <definedName name="Note324178" localSheetId="2">#REF!</definedName>
    <definedName name="Note324178" localSheetId="1">#REF!</definedName>
    <definedName name="Note324178">#REF!</definedName>
    <definedName name="Note324182" localSheetId="12">#REF!</definedName>
    <definedName name="Note324182" localSheetId="9">#REF!</definedName>
    <definedName name="Note324182" localSheetId="8">#REF!</definedName>
    <definedName name="Note324182" localSheetId="2">#REF!</definedName>
    <definedName name="Note324182" localSheetId="1">#REF!</definedName>
    <definedName name="Note324182">#REF!</definedName>
    <definedName name="Note324183" localSheetId="12">#REF!</definedName>
    <definedName name="Note324183" localSheetId="9">#REF!</definedName>
    <definedName name="Note324183" localSheetId="8">#REF!</definedName>
    <definedName name="Note324183" localSheetId="2">#REF!</definedName>
    <definedName name="Note324183" localSheetId="1">#REF!</definedName>
    <definedName name="Note324183">#REF!</definedName>
    <definedName name="Note324185" localSheetId="12">#REF!</definedName>
    <definedName name="Note324185" localSheetId="9">#REF!</definedName>
    <definedName name="Note324185" localSheetId="8">#REF!</definedName>
    <definedName name="Note324185" localSheetId="2">#REF!</definedName>
    <definedName name="Note324185" localSheetId="1">#REF!</definedName>
    <definedName name="Note324185">#REF!</definedName>
    <definedName name="Note324198" localSheetId="12">#REF!</definedName>
    <definedName name="Note324198" localSheetId="9">#REF!</definedName>
    <definedName name="Note324198" localSheetId="8">#REF!</definedName>
    <definedName name="Note324198" localSheetId="2">#REF!</definedName>
    <definedName name="Note324198" localSheetId="1">#REF!</definedName>
    <definedName name="Note324198">#REF!</definedName>
    <definedName name="Note324199" localSheetId="12">#REF!</definedName>
    <definedName name="Note324199" localSheetId="9">#REF!</definedName>
    <definedName name="Note324199" localSheetId="8">#REF!</definedName>
    <definedName name="Note324199" localSheetId="2">#REF!</definedName>
    <definedName name="Note324199" localSheetId="1">#REF!</definedName>
    <definedName name="Note324199">#REF!</definedName>
    <definedName name="Note324211" localSheetId="12">#REF!</definedName>
    <definedName name="Note324211" localSheetId="9">#REF!</definedName>
    <definedName name="Note324211" localSheetId="8">#REF!</definedName>
    <definedName name="Note324211" localSheetId="2">#REF!</definedName>
    <definedName name="Note324211" localSheetId="1">#REF!</definedName>
    <definedName name="Note324211">#REF!</definedName>
    <definedName name="Note324212" localSheetId="12">#REF!</definedName>
    <definedName name="Note324212" localSheetId="9">#REF!</definedName>
    <definedName name="Note324212" localSheetId="8">#REF!</definedName>
    <definedName name="Note324212" localSheetId="2">#REF!</definedName>
    <definedName name="Note324212" localSheetId="1">#REF!</definedName>
    <definedName name="Note324212">#REF!</definedName>
    <definedName name="Note324214" localSheetId="12">#REF!</definedName>
    <definedName name="Note324214" localSheetId="9">#REF!</definedName>
    <definedName name="Note324214" localSheetId="8">#REF!</definedName>
    <definedName name="Note324214" localSheetId="2">#REF!</definedName>
    <definedName name="Note324214" localSheetId="1">#REF!</definedName>
    <definedName name="Note324214">#REF!</definedName>
    <definedName name="Note324432" localSheetId="12">#REF!</definedName>
    <definedName name="Note324432" localSheetId="9">#REF!</definedName>
    <definedName name="Note324432" localSheetId="8">#REF!</definedName>
    <definedName name="Note324432" localSheetId="2">#REF!</definedName>
    <definedName name="Note324432" localSheetId="1">#REF!</definedName>
    <definedName name="Note324432">#REF!</definedName>
    <definedName name="Note324445" localSheetId="12">#REF!</definedName>
    <definedName name="Note324445" localSheetId="9">#REF!</definedName>
    <definedName name="Note324445" localSheetId="8">#REF!</definedName>
    <definedName name="Note324445" localSheetId="2">#REF!</definedName>
    <definedName name="Note324445" localSheetId="1">#REF!</definedName>
    <definedName name="Note324445">#REF!</definedName>
    <definedName name="Note324571" localSheetId="12">#REF!</definedName>
    <definedName name="Note324571" localSheetId="9">#REF!</definedName>
    <definedName name="Note324571" localSheetId="8">#REF!</definedName>
    <definedName name="Note324571" localSheetId="2">#REF!</definedName>
    <definedName name="Note324571" localSheetId="1">#REF!</definedName>
    <definedName name="Note324571">#REF!</definedName>
    <definedName name="Note324706" localSheetId="12">#REF!</definedName>
    <definedName name="Note324706" localSheetId="9">#REF!</definedName>
    <definedName name="Note324706" localSheetId="8">#REF!</definedName>
    <definedName name="Note324706" localSheetId="2">#REF!</definedName>
    <definedName name="Note324706" localSheetId="1">#REF!</definedName>
    <definedName name="Note324706">#REF!</definedName>
    <definedName name="Note324710" localSheetId="12">#REF!</definedName>
    <definedName name="Note324710" localSheetId="9">#REF!</definedName>
    <definedName name="Note324710" localSheetId="8">#REF!</definedName>
    <definedName name="Note324710" localSheetId="2">#REF!</definedName>
    <definedName name="Note324710" localSheetId="1">#REF!</definedName>
    <definedName name="Note324710">#REF!</definedName>
    <definedName name="Note324713" localSheetId="12">#REF!</definedName>
    <definedName name="Note324713" localSheetId="9">#REF!</definedName>
    <definedName name="Note324713" localSheetId="8">#REF!</definedName>
    <definedName name="Note324713" localSheetId="2">#REF!</definedName>
    <definedName name="Note324713" localSheetId="1">#REF!</definedName>
    <definedName name="Note324713">#REF!</definedName>
    <definedName name="Note324714" localSheetId="12">#REF!</definedName>
    <definedName name="Note324714" localSheetId="9">#REF!</definedName>
    <definedName name="Note324714" localSheetId="8">#REF!</definedName>
    <definedName name="Note324714" localSheetId="2">#REF!</definedName>
    <definedName name="Note324714" localSheetId="1">#REF!</definedName>
    <definedName name="Note324714">#REF!</definedName>
    <definedName name="Note324719" localSheetId="12">#REF!</definedName>
    <definedName name="Note324719" localSheetId="9">#REF!</definedName>
    <definedName name="Note324719" localSheetId="8">#REF!</definedName>
    <definedName name="Note324719" localSheetId="2">#REF!</definedName>
    <definedName name="Note324719" localSheetId="1">#REF!</definedName>
    <definedName name="Note324719">#REF!</definedName>
    <definedName name="Note324731" localSheetId="12">#REF!</definedName>
    <definedName name="Note324731" localSheetId="9">#REF!</definedName>
    <definedName name="Note324731" localSheetId="8">#REF!</definedName>
    <definedName name="Note324731" localSheetId="2">#REF!</definedName>
    <definedName name="Note324731" localSheetId="1">#REF!</definedName>
    <definedName name="Note324731">#REF!</definedName>
    <definedName name="Note324828" localSheetId="12">#REF!</definedName>
    <definedName name="Note324828" localSheetId="9">#REF!</definedName>
    <definedName name="Note324828" localSheetId="8">#REF!</definedName>
    <definedName name="Note324828" localSheetId="2">#REF!</definedName>
    <definedName name="Note324828" localSheetId="1">#REF!</definedName>
    <definedName name="Note324828">#REF!</definedName>
    <definedName name="Note325109" localSheetId="12">#REF!</definedName>
    <definedName name="Note325109" localSheetId="9">#REF!</definedName>
    <definedName name="Note325109" localSheetId="8">#REF!</definedName>
    <definedName name="Note325109" localSheetId="2">#REF!</definedName>
    <definedName name="Note325109" localSheetId="1">#REF!</definedName>
    <definedName name="Note325109">#REF!</definedName>
    <definedName name="Note325380" localSheetId="12">#REF!</definedName>
    <definedName name="Note325380" localSheetId="9">#REF!</definedName>
    <definedName name="Note325380" localSheetId="8">#REF!</definedName>
    <definedName name="Note325380" localSheetId="2">#REF!</definedName>
    <definedName name="Note325380" localSheetId="1">#REF!</definedName>
    <definedName name="Note325380">#REF!</definedName>
    <definedName name="Note325451" localSheetId="12">#REF!</definedName>
    <definedName name="Note325451" localSheetId="9">#REF!</definedName>
    <definedName name="Note325451" localSheetId="8">#REF!</definedName>
    <definedName name="Note325451" localSheetId="2">#REF!</definedName>
    <definedName name="Note325451" localSheetId="1">#REF!</definedName>
    <definedName name="Note325451">#REF!</definedName>
    <definedName name="Note325626" localSheetId="12">#REF!</definedName>
    <definedName name="Note325626" localSheetId="9">#REF!</definedName>
    <definedName name="Note325626" localSheetId="8">#REF!</definedName>
    <definedName name="Note325626" localSheetId="2">#REF!</definedName>
    <definedName name="Note325626" localSheetId="1">#REF!</definedName>
    <definedName name="Note325626">#REF!</definedName>
    <definedName name="Note325628" localSheetId="12">#REF!</definedName>
    <definedName name="Note325628" localSheetId="9">#REF!</definedName>
    <definedName name="Note325628" localSheetId="8">#REF!</definedName>
    <definedName name="Note325628" localSheetId="2">#REF!</definedName>
    <definedName name="Note325628" localSheetId="1">#REF!</definedName>
    <definedName name="Note325628">#REF!</definedName>
    <definedName name="Note325629" localSheetId="12">#REF!</definedName>
    <definedName name="Note325629" localSheetId="9">#REF!</definedName>
    <definedName name="Note325629" localSheetId="8">#REF!</definedName>
    <definedName name="Note325629" localSheetId="2">#REF!</definedName>
    <definedName name="Note325629" localSheetId="1">#REF!</definedName>
    <definedName name="Note325629">#REF!</definedName>
    <definedName name="Note325630" localSheetId="12">#REF!</definedName>
    <definedName name="Note325630" localSheetId="9">#REF!</definedName>
    <definedName name="Note325630" localSheetId="8">#REF!</definedName>
    <definedName name="Note325630" localSheetId="2">#REF!</definedName>
    <definedName name="Note325630" localSheetId="1">#REF!</definedName>
    <definedName name="Note325630">#REF!</definedName>
    <definedName name="Note325879" localSheetId="12">#REF!</definedName>
    <definedName name="Note325879" localSheetId="9">#REF!</definedName>
    <definedName name="Note325879" localSheetId="8">#REF!</definedName>
    <definedName name="Note325879" localSheetId="2">#REF!</definedName>
    <definedName name="Note325879" localSheetId="1">#REF!</definedName>
    <definedName name="Note325879">#REF!</definedName>
    <definedName name="Note326288" localSheetId="12">#REF!</definedName>
    <definedName name="Note326288" localSheetId="9">#REF!</definedName>
    <definedName name="Note326288" localSheetId="8">#REF!</definedName>
    <definedName name="Note326288" localSheetId="2">#REF!</definedName>
    <definedName name="Note326288" localSheetId="1">#REF!</definedName>
    <definedName name="Note326288">#REF!</definedName>
    <definedName name="Note326318" localSheetId="12">#REF!</definedName>
    <definedName name="Note326318" localSheetId="9">#REF!</definedName>
    <definedName name="Note326318" localSheetId="8">#REF!</definedName>
    <definedName name="Note326318" localSheetId="2">#REF!</definedName>
    <definedName name="Note326318" localSheetId="1">#REF!</definedName>
    <definedName name="Note326318">#REF!</definedName>
    <definedName name="Note326335" localSheetId="12">#REF!</definedName>
    <definedName name="Note326335" localSheetId="9">#REF!</definedName>
    <definedName name="Note326335" localSheetId="8">#REF!</definedName>
    <definedName name="Note326335" localSheetId="2">#REF!</definedName>
    <definedName name="Note326335" localSheetId="1">#REF!</definedName>
    <definedName name="Note326335">#REF!</definedName>
    <definedName name="Note326348" localSheetId="12">#REF!</definedName>
    <definedName name="Note326348" localSheetId="9">#REF!</definedName>
    <definedName name="Note326348" localSheetId="8">#REF!</definedName>
    <definedName name="Note326348" localSheetId="2">#REF!</definedName>
    <definedName name="Note326348" localSheetId="1">#REF!</definedName>
    <definedName name="Note326348">#REF!</definedName>
    <definedName name="Note326432" localSheetId="12">#REF!</definedName>
    <definedName name="Note326432" localSheetId="9">#REF!</definedName>
    <definedName name="Note326432" localSheetId="8">#REF!</definedName>
    <definedName name="Note326432" localSheetId="2">#REF!</definedName>
    <definedName name="Note326432" localSheetId="1">#REF!</definedName>
    <definedName name="Note326432">#REF!</definedName>
    <definedName name="Note326494" localSheetId="12">#REF!</definedName>
    <definedName name="Note326494" localSheetId="9">#REF!</definedName>
    <definedName name="Note326494" localSheetId="8">#REF!</definedName>
    <definedName name="Note326494" localSheetId="2">#REF!</definedName>
    <definedName name="Note326494" localSheetId="1">#REF!</definedName>
    <definedName name="Note326494">#REF!</definedName>
    <definedName name="Note326635" localSheetId="12">#REF!</definedName>
    <definedName name="Note326635" localSheetId="9">#REF!</definedName>
    <definedName name="Note326635" localSheetId="8">#REF!</definedName>
    <definedName name="Note326635" localSheetId="2">#REF!</definedName>
    <definedName name="Note326635" localSheetId="1">#REF!</definedName>
    <definedName name="Note326635">#REF!</definedName>
    <definedName name="Note326687" localSheetId="12">#REF!</definedName>
    <definedName name="Note326687" localSheetId="9">#REF!</definedName>
    <definedName name="Note326687" localSheetId="8">#REF!</definedName>
    <definedName name="Note326687" localSheetId="2">#REF!</definedName>
    <definedName name="Note326687" localSheetId="1">#REF!</definedName>
    <definedName name="Note326687">#REF!</definedName>
    <definedName name="Note326692" localSheetId="12">#REF!</definedName>
    <definedName name="Note326692" localSheetId="9">#REF!</definedName>
    <definedName name="Note326692" localSheetId="8">#REF!</definedName>
    <definedName name="Note326692" localSheetId="2">#REF!</definedName>
    <definedName name="Note326692" localSheetId="1">#REF!</definedName>
    <definedName name="Note326692">#REF!</definedName>
    <definedName name="Note327012" localSheetId="12">#REF!</definedName>
    <definedName name="Note327012" localSheetId="9">#REF!</definedName>
    <definedName name="Note327012" localSheetId="8">#REF!</definedName>
    <definedName name="Note327012" localSheetId="2">#REF!</definedName>
    <definedName name="Note327012" localSheetId="1">#REF!</definedName>
    <definedName name="Note327012">#REF!</definedName>
    <definedName name="Note327034" localSheetId="12">#REF!</definedName>
    <definedName name="Note327034" localSheetId="9">#REF!</definedName>
    <definedName name="Note327034" localSheetId="8">#REF!</definedName>
    <definedName name="Note327034" localSheetId="2">#REF!</definedName>
    <definedName name="Note327034" localSheetId="1">#REF!</definedName>
    <definedName name="Note327034">#REF!</definedName>
    <definedName name="Note327045" localSheetId="12">#REF!</definedName>
    <definedName name="Note327045" localSheetId="9">#REF!</definedName>
    <definedName name="Note327045" localSheetId="8">#REF!</definedName>
    <definedName name="Note327045" localSheetId="2">#REF!</definedName>
    <definedName name="Note327045" localSheetId="1">#REF!</definedName>
    <definedName name="Note327045">#REF!</definedName>
    <definedName name="Note327155" localSheetId="12">#REF!</definedName>
    <definedName name="Note327155" localSheetId="9">#REF!</definedName>
    <definedName name="Note327155" localSheetId="8">#REF!</definedName>
    <definedName name="Note327155" localSheetId="2">#REF!</definedName>
    <definedName name="Note327155" localSheetId="1">#REF!</definedName>
    <definedName name="Note327155">#REF!</definedName>
    <definedName name="Note327156" localSheetId="12">#REF!</definedName>
    <definedName name="Note327156" localSheetId="9">#REF!</definedName>
    <definedName name="Note327156" localSheetId="8">#REF!</definedName>
    <definedName name="Note327156" localSheetId="2">#REF!</definedName>
    <definedName name="Note327156" localSheetId="1">#REF!</definedName>
    <definedName name="Note327156">#REF!</definedName>
    <definedName name="Note327159" localSheetId="12">#REF!</definedName>
    <definedName name="Note327159" localSheetId="9">#REF!</definedName>
    <definedName name="Note327159" localSheetId="8">#REF!</definedName>
    <definedName name="Note327159" localSheetId="2">#REF!</definedName>
    <definedName name="Note327159" localSheetId="1">#REF!</definedName>
    <definedName name="Note327159">#REF!</definedName>
    <definedName name="Note327162" localSheetId="12">#REF!</definedName>
    <definedName name="Note327162" localSheetId="9">#REF!</definedName>
    <definedName name="Note327162" localSheetId="8">#REF!</definedName>
    <definedName name="Note327162" localSheetId="2">#REF!</definedName>
    <definedName name="Note327162" localSheetId="1">#REF!</definedName>
    <definedName name="Note327162">#REF!</definedName>
    <definedName name="Note327163" localSheetId="12">#REF!</definedName>
    <definedName name="Note327163" localSheetId="9">#REF!</definedName>
    <definedName name="Note327163" localSheetId="8">#REF!</definedName>
    <definedName name="Note327163" localSheetId="2">#REF!</definedName>
    <definedName name="Note327163" localSheetId="1">#REF!</definedName>
    <definedName name="Note327163">#REF!</definedName>
    <definedName name="Note327165" localSheetId="12">#REF!</definedName>
    <definedName name="Note327165" localSheetId="9">#REF!</definedName>
    <definedName name="Note327165" localSheetId="8">#REF!</definedName>
    <definedName name="Note327165" localSheetId="2">#REF!</definedName>
    <definedName name="Note327165" localSheetId="1">#REF!</definedName>
    <definedName name="Note327165">#REF!</definedName>
    <definedName name="Note327166" localSheetId="12">#REF!</definedName>
    <definedName name="Note327166" localSheetId="9">#REF!</definedName>
    <definedName name="Note327166" localSheetId="8">#REF!</definedName>
    <definedName name="Note327166" localSheetId="2">#REF!</definedName>
    <definedName name="Note327166" localSheetId="1">#REF!</definedName>
    <definedName name="Note327166">#REF!</definedName>
    <definedName name="Note327223" localSheetId="12">#REF!</definedName>
    <definedName name="Note327223" localSheetId="9">#REF!</definedName>
    <definedName name="Note327223" localSheetId="8">#REF!</definedName>
    <definedName name="Note327223" localSheetId="2">#REF!</definedName>
    <definedName name="Note327223" localSheetId="1">#REF!</definedName>
    <definedName name="Note327223">#REF!</definedName>
    <definedName name="Note327227" localSheetId="12">#REF!</definedName>
    <definedName name="Note327227" localSheetId="9">#REF!</definedName>
    <definedName name="Note327227" localSheetId="8">#REF!</definedName>
    <definedName name="Note327227" localSheetId="2">#REF!</definedName>
    <definedName name="Note327227" localSheetId="1">#REF!</definedName>
    <definedName name="Note327227">#REF!</definedName>
    <definedName name="Note327280" localSheetId="12">#REF!</definedName>
    <definedName name="Note327280" localSheetId="9">#REF!</definedName>
    <definedName name="Note327280" localSheetId="8">#REF!</definedName>
    <definedName name="Note327280" localSheetId="2">#REF!</definedName>
    <definedName name="Note327280" localSheetId="1">#REF!</definedName>
    <definedName name="Note327280">#REF!</definedName>
    <definedName name="Note327281" localSheetId="12">#REF!</definedName>
    <definedName name="Note327281" localSheetId="9">#REF!</definedName>
    <definedName name="Note327281" localSheetId="8">#REF!</definedName>
    <definedName name="Note327281" localSheetId="2">#REF!</definedName>
    <definedName name="Note327281" localSheetId="1">#REF!</definedName>
    <definedName name="Note327281">#REF!</definedName>
    <definedName name="Note327318" localSheetId="12">#REF!</definedName>
    <definedName name="Note327318" localSheetId="9">#REF!</definedName>
    <definedName name="Note327318" localSheetId="8">#REF!</definedName>
    <definedName name="Note327318" localSheetId="2">#REF!</definedName>
    <definedName name="Note327318" localSheetId="1">#REF!</definedName>
    <definedName name="Note327318">#REF!</definedName>
    <definedName name="Note327434" localSheetId="12">#REF!</definedName>
    <definedName name="Note327434" localSheetId="9">#REF!</definedName>
    <definedName name="Note327434" localSheetId="8">#REF!</definedName>
    <definedName name="Note327434" localSheetId="2">#REF!</definedName>
    <definedName name="Note327434" localSheetId="1">#REF!</definedName>
    <definedName name="Note327434">#REF!</definedName>
    <definedName name="Note327704" localSheetId="12">#REF!</definedName>
    <definedName name="Note327704" localSheetId="9">#REF!</definedName>
    <definedName name="Note327704" localSheetId="8">#REF!</definedName>
    <definedName name="Note327704" localSheetId="2">#REF!</definedName>
    <definedName name="Note327704" localSheetId="1">#REF!</definedName>
    <definedName name="Note327704">#REF!</definedName>
    <definedName name="Note327719" localSheetId="12">#REF!</definedName>
    <definedName name="Note327719" localSheetId="9">#REF!</definedName>
    <definedName name="Note327719" localSheetId="8">#REF!</definedName>
    <definedName name="Note327719" localSheetId="2">#REF!</definedName>
    <definedName name="Note327719" localSheetId="1">#REF!</definedName>
    <definedName name="Note327719">#REF!</definedName>
    <definedName name="Note327727" localSheetId="12">#REF!</definedName>
    <definedName name="Note327727" localSheetId="9">#REF!</definedName>
    <definedName name="Note327727" localSheetId="8">#REF!</definedName>
    <definedName name="Note327727" localSheetId="2">#REF!</definedName>
    <definedName name="Note327727" localSheetId="1">#REF!</definedName>
    <definedName name="Note327727">#REF!</definedName>
    <definedName name="Note327733" localSheetId="12">#REF!</definedName>
    <definedName name="Note327733" localSheetId="9">#REF!</definedName>
    <definedName name="Note327733" localSheetId="8">#REF!</definedName>
    <definedName name="Note327733" localSheetId="2">#REF!</definedName>
    <definedName name="Note327733" localSheetId="1">#REF!</definedName>
    <definedName name="Note327733">#REF!</definedName>
    <definedName name="Note327738" localSheetId="12">#REF!</definedName>
    <definedName name="Note327738" localSheetId="9">#REF!</definedName>
    <definedName name="Note327738" localSheetId="8">#REF!</definedName>
    <definedName name="Note327738" localSheetId="2">#REF!</definedName>
    <definedName name="Note327738" localSheetId="1">#REF!</definedName>
    <definedName name="Note327738">#REF!</definedName>
    <definedName name="Note327849" localSheetId="12">#REF!</definedName>
    <definedName name="Note327849" localSheetId="9">#REF!</definedName>
    <definedName name="Note327849" localSheetId="8">#REF!</definedName>
    <definedName name="Note327849" localSheetId="2">#REF!</definedName>
    <definedName name="Note327849" localSheetId="1">#REF!</definedName>
    <definedName name="Note327849">#REF!</definedName>
    <definedName name="Note327888" localSheetId="12">#REF!</definedName>
    <definedName name="Note327888" localSheetId="9">#REF!</definedName>
    <definedName name="Note327888" localSheetId="8">#REF!</definedName>
    <definedName name="Note327888" localSheetId="2">#REF!</definedName>
    <definedName name="Note327888" localSheetId="1">#REF!</definedName>
    <definedName name="Note327888">#REF!</definedName>
    <definedName name="Note327923" localSheetId="12">#REF!</definedName>
    <definedName name="Note327923" localSheetId="9">#REF!</definedName>
    <definedName name="Note327923" localSheetId="8">#REF!</definedName>
    <definedName name="Note327923" localSheetId="2">#REF!</definedName>
    <definedName name="Note327923" localSheetId="1">#REF!</definedName>
    <definedName name="Note327923">#REF!</definedName>
    <definedName name="Note328316" localSheetId="12">#REF!</definedName>
    <definedName name="Note328316" localSheetId="9">#REF!</definedName>
    <definedName name="Note328316" localSheetId="8">#REF!</definedName>
    <definedName name="Note328316" localSheetId="2">#REF!</definedName>
    <definedName name="Note328316" localSheetId="1">#REF!</definedName>
    <definedName name="Note328316">#REF!</definedName>
    <definedName name="Note328389" localSheetId="12">#REF!</definedName>
    <definedName name="Note328389" localSheetId="9">#REF!</definedName>
    <definedName name="Note328389" localSheetId="8">#REF!</definedName>
    <definedName name="Note328389" localSheetId="2">#REF!</definedName>
    <definedName name="Note328389" localSheetId="1">#REF!</definedName>
    <definedName name="Note328389">#REF!</definedName>
    <definedName name="Note329402" localSheetId="12">#REF!</definedName>
    <definedName name="Note329402" localSheetId="9">#REF!</definedName>
    <definedName name="Note329402" localSheetId="8">#REF!</definedName>
    <definedName name="Note329402" localSheetId="2">#REF!</definedName>
    <definedName name="Note329402" localSheetId="1">#REF!</definedName>
    <definedName name="Note329402">#REF!</definedName>
    <definedName name="Note329403" localSheetId="12">#REF!</definedName>
    <definedName name="Note329403" localSheetId="9">#REF!</definedName>
    <definedName name="Note329403" localSheetId="8">#REF!</definedName>
    <definedName name="Note329403" localSheetId="2">#REF!</definedName>
    <definedName name="Note329403" localSheetId="1">#REF!</definedName>
    <definedName name="Note329403">#REF!</definedName>
    <definedName name="Note329714" localSheetId="12">#REF!</definedName>
    <definedName name="Note329714" localSheetId="9">#REF!</definedName>
    <definedName name="Note329714" localSheetId="8">#REF!</definedName>
    <definedName name="Note329714" localSheetId="2">#REF!</definedName>
    <definedName name="Note329714" localSheetId="1">#REF!</definedName>
    <definedName name="Note329714">#REF!</definedName>
    <definedName name="Note329792" localSheetId="12">#REF!</definedName>
    <definedName name="Note329792" localSheetId="9">#REF!</definedName>
    <definedName name="Note329792" localSheetId="8">#REF!</definedName>
    <definedName name="Note329792" localSheetId="2">#REF!</definedName>
    <definedName name="Note329792" localSheetId="1">#REF!</definedName>
    <definedName name="Note329792">#REF!</definedName>
    <definedName name="Note329869" localSheetId="12">#REF!</definedName>
    <definedName name="Note329869" localSheetId="9">#REF!</definedName>
    <definedName name="Note329869" localSheetId="8">#REF!</definedName>
    <definedName name="Note329869" localSheetId="2">#REF!</definedName>
    <definedName name="Note329869" localSheetId="1">#REF!</definedName>
    <definedName name="Note329869">#REF!</definedName>
    <definedName name="Note330144" localSheetId="12">#REF!</definedName>
    <definedName name="Note330144" localSheetId="9">#REF!</definedName>
    <definedName name="Note330144" localSheetId="8">#REF!</definedName>
    <definedName name="Note330144" localSheetId="2">#REF!</definedName>
    <definedName name="Note330144" localSheetId="1">#REF!</definedName>
    <definedName name="Note330144">#REF!</definedName>
    <definedName name="Note330150" localSheetId="12">#REF!</definedName>
    <definedName name="Note330150" localSheetId="9">#REF!</definedName>
    <definedName name="Note330150" localSheetId="8">#REF!</definedName>
    <definedName name="Note330150" localSheetId="2">#REF!</definedName>
    <definedName name="Note330150" localSheetId="1">#REF!</definedName>
    <definedName name="Note330150">#REF!</definedName>
    <definedName name="Note330157" localSheetId="12">#REF!</definedName>
    <definedName name="Note330157" localSheetId="9">#REF!</definedName>
    <definedName name="Note330157" localSheetId="8">#REF!</definedName>
    <definedName name="Note330157" localSheetId="2">#REF!</definedName>
    <definedName name="Note330157" localSheetId="1">#REF!</definedName>
    <definedName name="Note330157">#REF!</definedName>
    <definedName name="Note330158" localSheetId="12">#REF!</definedName>
    <definedName name="Note330158" localSheetId="9">#REF!</definedName>
    <definedName name="Note330158" localSheetId="8">#REF!</definedName>
    <definedName name="Note330158" localSheetId="2">#REF!</definedName>
    <definedName name="Note330158" localSheetId="1">#REF!</definedName>
    <definedName name="Note330158">#REF!</definedName>
    <definedName name="Note330183" localSheetId="12">#REF!</definedName>
    <definedName name="Note330183" localSheetId="9">#REF!</definedName>
    <definedName name="Note330183" localSheetId="8">#REF!</definedName>
    <definedName name="Note330183" localSheetId="2">#REF!</definedName>
    <definedName name="Note330183" localSheetId="1">#REF!</definedName>
    <definedName name="Note330183">#REF!</definedName>
    <definedName name="Note330189" localSheetId="12">#REF!</definedName>
    <definedName name="Note330189" localSheetId="9">#REF!</definedName>
    <definedName name="Note330189" localSheetId="8">#REF!</definedName>
    <definedName name="Note330189" localSheetId="2">#REF!</definedName>
    <definedName name="Note330189" localSheetId="1">#REF!</definedName>
    <definedName name="Note330189">#REF!</definedName>
    <definedName name="Note330252" localSheetId="12">#REF!</definedName>
    <definedName name="Note330252" localSheetId="9">#REF!</definedName>
    <definedName name="Note330252" localSheetId="8">#REF!</definedName>
    <definedName name="Note330252" localSheetId="2">#REF!</definedName>
    <definedName name="Note330252" localSheetId="1">#REF!</definedName>
    <definedName name="Note330252">#REF!</definedName>
    <definedName name="Note330318" localSheetId="12">#REF!</definedName>
    <definedName name="Note330318" localSheetId="9">#REF!</definedName>
    <definedName name="Note330318" localSheetId="8">#REF!</definedName>
    <definedName name="Note330318" localSheetId="2">#REF!</definedName>
    <definedName name="Note330318" localSheetId="1">#REF!</definedName>
    <definedName name="Note330318">#REF!</definedName>
    <definedName name="Note330729" localSheetId="12">#REF!</definedName>
    <definedName name="Note330729" localSheetId="9">#REF!</definedName>
    <definedName name="Note330729" localSheetId="8">#REF!</definedName>
    <definedName name="Note330729" localSheetId="2">#REF!</definedName>
    <definedName name="Note330729" localSheetId="1">#REF!</definedName>
    <definedName name="Note330729">#REF!</definedName>
    <definedName name="Note330824" localSheetId="12">#REF!</definedName>
    <definedName name="Note330824" localSheetId="9">#REF!</definedName>
    <definedName name="Note330824" localSheetId="8">#REF!</definedName>
    <definedName name="Note330824" localSheetId="2">#REF!</definedName>
    <definedName name="Note330824" localSheetId="1">#REF!</definedName>
    <definedName name="Note330824">#REF!</definedName>
    <definedName name="Note330827" localSheetId="12">#REF!</definedName>
    <definedName name="Note330827" localSheetId="9">#REF!</definedName>
    <definedName name="Note330827" localSheetId="8">#REF!</definedName>
    <definedName name="Note330827" localSheetId="2">#REF!</definedName>
    <definedName name="Note330827" localSheetId="1">#REF!</definedName>
    <definedName name="Note330827">#REF!</definedName>
    <definedName name="Note330927" localSheetId="12">#REF!</definedName>
    <definedName name="Note330927" localSheetId="9">#REF!</definedName>
    <definedName name="Note330927" localSheetId="8">#REF!</definedName>
    <definedName name="Note330927" localSheetId="2">#REF!</definedName>
    <definedName name="Note330927" localSheetId="1">#REF!</definedName>
    <definedName name="Note330927">#REF!</definedName>
    <definedName name="Note330970" localSheetId="12">#REF!</definedName>
    <definedName name="Note330970" localSheetId="9">#REF!</definedName>
    <definedName name="Note330970" localSheetId="8">#REF!</definedName>
    <definedName name="Note330970" localSheetId="2">#REF!</definedName>
    <definedName name="Note330970" localSheetId="1">#REF!</definedName>
    <definedName name="Note330970">#REF!</definedName>
    <definedName name="Note330993" localSheetId="12">#REF!</definedName>
    <definedName name="Note330993" localSheetId="9">#REF!</definedName>
    <definedName name="Note330993" localSheetId="8">#REF!</definedName>
    <definedName name="Note330993" localSheetId="2">#REF!</definedName>
    <definedName name="Note330993" localSheetId="1">#REF!</definedName>
    <definedName name="Note330993">#REF!</definedName>
    <definedName name="Note330994" localSheetId="12">#REF!</definedName>
    <definedName name="Note330994" localSheetId="9">#REF!</definedName>
    <definedName name="Note330994" localSheetId="8">#REF!</definedName>
    <definedName name="Note330994" localSheetId="2">#REF!</definedName>
    <definedName name="Note330994" localSheetId="1">#REF!</definedName>
    <definedName name="Note330994">#REF!</definedName>
    <definedName name="Note331074" localSheetId="12">#REF!</definedName>
    <definedName name="Note331074" localSheetId="9">#REF!</definedName>
    <definedName name="Note331074" localSheetId="8">#REF!</definedName>
    <definedName name="Note331074" localSheetId="2">#REF!</definedName>
    <definedName name="Note331074" localSheetId="1">#REF!</definedName>
    <definedName name="Note331074">#REF!</definedName>
    <definedName name="Note331075" localSheetId="12">#REF!</definedName>
    <definedName name="Note331075" localSheetId="9">#REF!</definedName>
    <definedName name="Note331075" localSheetId="8">#REF!</definedName>
    <definedName name="Note331075" localSheetId="2">#REF!</definedName>
    <definedName name="Note331075" localSheetId="1">#REF!</definedName>
    <definedName name="Note331075">#REF!</definedName>
    <definedName name="Note331401" localSheetId="12">#REF!</definedName>
    <definedName name="Note331401" localSheetId="9">#REF!</definedName>
    <definedName name="Note331401" localSheetId="8">#REF!</definedName>
    <definedName name="Note331401" localSheetId="2">#REF!</definedName>
    <definedName name="Note331401" localSheetId="1">#REF!</definedName>
    <definedName name="Note331401">#REF!</definedName>
    <definedName name="Note331495" localSheetId="12">#REF!</definedName>
    <definedName name="Note331495" localSheetId="9">#REF!</definedName>
    <definedName name="Note331495" localSheetId="8">#REF!</definedName>
    <definedName name="Note331495" localSheetId="2">#REF!</definedName>
    <definedName name="Note331495" localSheetId="1">#REF!</definedName>
    <definedName name="Note331495">#REF!</definedName>
    <definedName name="Note331533" localSheetId="12">#REF!</definedName>
    <definedName name="Note331533" localSheetId="9">#REF!</definedName>
    <definedName name="Note331533" localSheetId="8">#REF!</definedName>
    <definedName name="Note331533" localSheetId="2">#REF!</definedName>
    <definedName name="Note331533" localSheetId="1">#REF!</definedName>
    <definedName name="Note331533">#REF!</definedName>
    <definedName name="Note331756" localSheetId="12">#REF!</definedName>
    <definedName name="Note331756" localSheetId="9">#REF!</definedName>
    <definedName name="Note331756" localSheetId="8">#REF!</definedName>
    <definedName name="Note331756" localSheetId="2">#REF!</definedName>
    <definedName name="Note331756" localSheetId="1">#REF!</definedName>
    <definedName name="Note331756">#REF!</definedName>
    <definedName name="Note331770" localSheetId="12">#REF!</definedName>
    <definedName name="Note331770" localSheetId="9">#REF!</definedName>
    <definedName name="Note331770" localSheetId="8">#REF!</definedName>
    <definedName name="Note331770" localSheetId="2">#REF!</definedName>
    <definedName name="Note331770" localSheetId="1">#REF!</definedName>
    <definedName name="Note331770">#REF!</definedName>
    <definedName name="Note331777" localSheetId="12">#REF!</definedName>
    <definedName name="Note331777" localSheetId="9">#REF!</definedName>
    <definedName name="Note331777" localSheetId="8">#REF!</definedName>
    <definedName name="Note331777" localSheetId="2">#REF!</definedName>
    <definedName name="Note331777" localSheetId="1">#REF!</definedName>
    <definedName name="Note331777">#REF!</definedName>
    <definedName name="Note331946" localSheetId="12">#REF!</definedName>
    <definedName name="Note331946" localSheetId="9">#REF!</definedName>
    <definedName name="Note331946" localSheetId="8">#REF!</definedName>
    <definedName name="Note331946" localSheetId="2">#REF!</definedName>
    <definedName name="Note331946" localSheetId="1">#REF!</definedName>
    <definedName name="Note331946">#REF!</definedName>
    <definedName name="Note332419" localSheetId="12">#REF!</definedName>
    <definedName name="Note332419" localSheetId="9">#REF!</definedName>
    <definedName name="Note332419" localSheetId="8">#REF!</definedName>
    <definedName name="Note332419" localSheetId="2">#REF!</definedName>
    <definedName name="Note332419" localSheetId="1">#REF!</definedName>
    <definedName name="Note332419">#REF!</definedName>
    <definedName name="Note332436" localSheetId="12">#REF!</definedName>
    <definedName name="Note332436" localSheetId="9">#REF!</definedName>
    <definedName name="Note332436" localSheetId="8">#REF!</definedName>
    <definedName name="Note332436" localSheetId="2">#REF!</definedName>
    <definedName name="Note332436" localSheetId="1">#REF!</definedName>
    <definedName name="Note332436">#REF!</definedName>
    <definedName name="Note332508" localSheetId="12">#REF!</definedName>
    <definedName name="Note332508" localSheetId="9">#REF!</definedName>
    <definedName name="Note332508" localSheetId="8">#REF!</definedName>
    <definedName name="Note332508" localSheetId="2">#REF!</definedName>
    <definedName name="Note332508" localSheetId="1">#REF!</definedName>
    <definedName name="Note332508">#REF!</definedName>
    <definedName name="Note332907" localSheetId="12">#REF!</definedName>
    <definedName name="Note332907" localSheetId="9">#REF!</definedName>
    <definedName name="Note332907" localSheetId="8">#REF!</definedName>
    <definedName name="Note332907" localSheetId="2">#REF!</definedName>
    <definedName name="Note332907" localSheetId="1">#REF!</definedName>
    <definedName name="Note332907">#REF!</definedName>
    <definedName name="Note332928" localSheetId="12">#REF!</definedName>
    <definedName name="Note332928" localSheetId="9">#REF!</definedName>
    <definedName name="Note332928" localSheetId="8">#REF!</definedName>
    <definedName name="Note332928" localSheetId="2">#REF!</definedName>
    <definedName name="Note332928" localSheetId="1">#REF!</definedName>
    <definedName name="Note332928">#REF!</definedName>
    <definedName name="Note332955" localSheetId="12">#REF!</definedName>
    <definedName name="Note332955" localSheetId="9">#REF!</definedName>
    <definedName name="Note332955" localSheetId="8">#REF!</definedName>
    <definedName name="Note332955" localSheetId="2">#REF!</definedName>
    <definedName name="Note332955" localSheetId="1">#REF!</definedName>
    <definedName name="Note332955">#REF!</definedName>
    <definedName name="Note332987" localSheetId="12">#REF!</definedName>
    <definedName name="Note332987" localSheetId="9">#REF!</definedName>
    <definedName name="Note332987" localSheetId="8">#REF!</definedName>
    <definedName name="Note332987" localSheetId="2">#REF!</definedName>
    <definedName name="Note332987" localSheetId="1">#REF!</definedName>
    <definedName name="Note332987">#REF!</definedName>
    <definedName name="Note332988" localSheetId="12">#REF!</definedName>
    <definedName name="Note332988" localSheetId="9">#REF!</definedName>
    <definedName name="Note332988" localSheetId="8">#REF!</definedName>
    <definedName name="Note332988" localSheetId="2">#REF!</definedName>
    <definedName name="Note332988" localSheetId="1">#REF!</definedName>
    <definedName name="Note332988">#REF!</definedName>
    <definedName name="Note333089" localSheetId="12">#REF!</definedName>
    <definedName name="Note333089" localSheetId="9">#REF!</definedName>
    <definedName name="Note333089" localSheetId="8">#REF!</definedName>
    <definedName name="Note333089" localSheetId="2">#REF!</definedName>
    <definedName name="Note333089" localSheetId="1">#REF!</definedName>
    <definedName name="Note333089">#REF!</definedName>
    <definedName name="Note333106" localSheetId="12">#REF!</definedName>
    <definedName name="Note333106" localSheetId="9">#REF!</definedName>
    <definedName name="Note333106" localSheetId="8">#REF!</definedName>
    <definedName name="Note333106" localSheetId="2">#REF!</definedName>
    <definedName name="Note333106" localSheetId="1">#REF!</definedName>
    <definedName name="Note333106">#REF!</definedName>
    <definedName name="Note333126" localSheetId="12">#REF!</definedName>
    <definedName name="Note333126" localSheetId="9">#REF!</definedName>
    <definedName name="Note333126" localSheetId="8">#REF!</definedName>
    <definedName name="Note333126" localSheetId="2">#REF!</definedName>
    <definedName name="Note333126" localSheetId="1">#REF!</definedName>
    <definedName name="Note333126">#REF!</definedName>
    <definedName name="Note333127" localSheetId="12">#REF!</definedName>
    <definedName name="Note333127" localSheetId="9">#REF!</definedName>
    <definedName name="Note333127" localSheetId="8">#REF!</definedName>
    <definedName name="Note333127" localSheetId="2">#REF!</definedName>
    <definedName name="Note333127" localSheetId="1">#REF!</definedName>
    <definedName name="Note333127">#REF!</definedName>
    <definedName name="Note333128" localSheetId="12">#REF!</definedName>
    <definedName name="Note333128" localSheetId="9">#REF!</definedName>
    <definedName name="Note333128" localSheetId="8">#REF!</definedName>
    <definedName name="Note333128" localSheetId="2">#REF!</definedName>
    <definedName name="Note333128" localSheetId="1">#REF!</definedName>
    <definedName name="Note333128">#REF!</definedName>
    <definedName name="Note333129" localSheetId="12">#REF!</definedName>
    <definedName name="Note333129" localSheetId="9">#REF!</definedName>
    <definedName name="Note333129" localSheetId="8">#REF!</definedName>
    <definedName name="Note333129" localSheetId="2">#REF!</definedName>
    <definedName name="Note333129" localSheetId="1">#REF!</definedName>
    <definedName name="Note333129">#REF!</definedName>
    <definedName name="Note333133" localSheetId="12">#REF!</definedName>
    <definedName name="Note333133" localSheetId="9">#REF!</definedName>
    <definedName name="Note333133" localSheetId="8">#REF!</definedName>
    <definedName name="Note333133" localSheetId="2">#REF!</definedName>
    <definedName name="Note333133" localSheetId="1">#REF!</definedName>
    <definedName name="Note333133">#REF!</definedName>
    <definedName name="Note333134" localSheetId="12">#REF!</definedName>
    <definedName name="Note333134" localSheetId="9">#REF!</definedName>
    <definedName name="Note333134" localSheetId="8">#REF!</definedName>
    <definedName name="Note333134" localSheetId="2">#REF!</definedName>
    <definedName name="Note333134" localSheetId="1">#REF!</definedName>
    <definedName name="Note333134">#REF!</definedName>
    <definedName name="Note333148" localSheetId="12">#REF!</definedName>
    <definedName name="Note333148" localSheetId="9">#REF!</definedName>
    <definedName name="Note333148" localSheetId="8">#REF!</definedName>
    <definedName name="Note333148" localSheetId="2">#REF!</definedName>
    <definedName name="Note333148" localSheetId="1">#REF!</definedName>
    <definedName name="Note333148">#REF!</definedName>
    <definedName name="Note333150" localSheetId="12">#REF!</definedName>
    <definedName name="Note333150" localSheetId="9">#REF!</definedName>
    <definedName name="Note333150" localSheetId="8">#REF!</definedName>
    <definedName name="Note333150" localSheetId="2">#REF!</definedName>
    <definedName name="Note333150" localSheetId="1">#REF!</definedName>
    <definedName name="Note333150">#REF!</definedName>
    <definedName name="Note333165" localSheetId="12">#REF!</definedName>
    <definedName name="Note333165" localSheetId="9">#REF!</definedName>
    <definedName name="Note333165" localSheetId="8">#REF!</definedName>
    <definedName name="Note333165" localSheetId="2">#REF!</definedName>
    <definedName name="Note333165" localSheetId="1">#REF!</definedName>
    <definedName name="Note333165">#REF!</definedName>
    <definedName name="Note333178" localSheetId="12">#REF!</definedName>
    <definedName name="Note333178" localSheetId="9">#REF!</definedName>
    <definedName name="Note333178" localSheetId="8">#REF!</definedName>
    <definedName name="Note333178" localSheetId="2">#REF!</definedName>
    <definedName name="Note333178" localSheetId="1">#REF!</definedName>
    <definedName name="Note333178">#REF!</definedName>
    <definedName name="Note333185" localSheetId="12">#REF!</definedName>
    <definedName name="Note333185" localSheetId="9">#REF!</definedName>
    <definedName name="Note333185" localSheetId="8">#REF!</definedName>
    <definedName name="Note333185" localSheetId="2">#REF!</definedName>
    <definedName name="Note333185" localSheetId="1">#REF!</definedName>
    <definedName name="Note333185">#REF!</definedName>
    <definedName name="Note333213" localSheetId="12">#REF!</definedName>
    <definedName name="Note333213" localSheetId="9">#REF!</definedName>
    <definedName name="Note333213" localSheetId="8">#REF!</definedName>
    <definedName name="Note333213" localSheetId="2">#REF!</definedName>
    <definedName name="Note333213" localSheetId="1">#REF!</definedName>
    <definedName name="Note333213">#REF!</definedName>
    <definedName name="Note333227" localSheetId="12">#REF!</definedName>
    <definedName name="Note333227" localSheetId="9">#REF!</definedName>
    <definedName name="Note333227" localSheetId="8">#REF!</definedName>
    <definedName name="Note333227" localSheetId="2">#REF!</definedName>
    <definedName name="Note333227" localSheetId="1">#REF!</definedName>
    <definedName name="Note333227">#REF!</definedName>
    <definedName name="Note333229" localSheetId="12">#REF!</definedName>
    <definedName name="Note333229" localSheetId="9">#REF!</definedName>
    <definedName name="Note333229" localSheetId="8">#REF!</definedName>
    <definedName name="Note333229" localSheetId="2">#REF!</definedName>
    <definedName name="Note333229" localSheetId="1">#REF!</definedName>
    <definedName name="Note333229">#REF!</definedName>
    <definedName name="Note333236" localSheetId="12">#REF!</definedName>
    <definedName name="Note333236" localSheetId="9">#REF!</definedName>
    <definedName name="Note333236" localSheetId="8">#REF!</definedName>
    <definedName name="Note333236" localSheetId="2">#REF!</definedName>
    <definedName name="Note333236" localSheetId="1">#REF!</definedName>
    <definedName name="Note333236">#REF!</definedName>
    <definedName name="Note333238" localSheetId="12">#REF!</definedName>
    <definedName name="Note333238" localSheetId="9">#REF!</definedName>
    <definedName name="Note333238" localSheetId="8">#REF!</definedName>
    <definedName name="Note333238" localSheetId="2">#REF!</definedName>
    <definedName name="Note333238" localSheetId="1">#REF!</definedName>
    <definedName name="Note333238">#REF!</definedName>
    <definedName name="Note333241" localSheetId="12">#REF!</definedName>
    <definedName name="Note333241" localSheetId="9">#REF!</definedName>
    <definedName name="Note333241" localSheetId="8">#REF!</definedName>
    <definedName name="Note333241" localSheetId="2">#REF!</definedName>
    <definedName name="Note333241" localSheetId="1">#REF!</definedName>
    <definedName name="Note333241">#REF!</definedName>
    <definedName name="Note333615" localSheetId="12">#REF!</definedName>
    <definedName name="Note333615" localSheetId="9">#REF!</definedName>
    <definedName name="Note333615" localSheetId="8">#REF!</definedName>
    <definedName name="Note333615" localSheetId="2">#REF!</definedName>
    <definedName name="Note333615" localSheetId="1">#REF!</definedName>
    <definedName name="Note333615">#REF!</definedName>
    <definedName name="Note333746" localSheetId="12">#REF!</definedName>
    <definedName name="Note333746" localSheetId="9">#REF!</definedName>
    <definedName name="Note333746" localSheetId="8">#REF!</definedName>
    <definedName name="Note333746" localSheetId="2">#REF!</definedName>
    <definedName name="Note333746" localSheetId="1">#REF!</definedName>
    <definedName name="Note333746">#REF!</definedName>
    <definedName name="Note333778" localSheetId="12">#REF!</definedName>
    <definedName name="Note333778" localSheetId="9">#REF!</definedName>
    <definedName name="Note333778" localSheetId="8">#REF!</definedName>
    <definedName name="Note333778" localSheetId="2">#REF!</definedName>
    <definedName name="Note333778" localSheetId="1">#REF!</definedName>
    <definedName name="Note333778">#REF!</definedName>
    <definedName name="Note333789" localSheetId="12">#REF!</definedName>
    <definedName name="Note333789" localSheetId="9">#REF!</definedName>
    <definedName name="Note333789" localSheetId="8">#REF!</definedName>
    <definedName name="Note333789" localSheetId="2">#REF!</definedName>
    <definedName name="Note333789" localSheetId="1">#REF!</definedName>
    <definedName name="Note333789">#REF!</definedName>
    <definedName name="Note333811" localSheetId="12">#REF!</definedName>
    <definedName name="Note333811" localSheetId="9">#REF!</definedName>
    <definedName name="Note333811" localSheetId="8">#REF!</definedName>
    <definedName name="Note333811" localSheetId="2">#REF!</definedName>
    <definedName name="Note333811" localSheetId="1">#REF!</definedName>
    <definedName name="Note333811">#REF!</definedName>
    <definedName name="Note333866" localSheetId="12">#REF!</definedName>
    <definedName name="Note333866" localSheetId="9">#REF!</definedName>
    <definedName name="Note333866" localSheetId="8">#REF!</definedName>
    <definedName name="Note333866" localSheetId="2">#REF!</definedName>
    <definedName name="Note333866" localSheetId="1">#REF!</definedName>
    <definedName name="Note333866">#REF!</definedName>
    <definedName name="Note333868" localSheetId="12">#REF!</definedName>
    <definedName name="Note333868" localSheetId="9">#REF!</definedName>
    <definedName name="Note333868" localSheetId="8">#REF!</definedName>
    <definedName name="Note333868" localSheetId="2">#REF!</definedName>
    <definedName name="Note333868" localSheetId="1">#REF!</definedName>
    <definedName name="Note333868">#REF!</definedName>
    <definedName name="Note333886" localSheetId="12">#REF!</definedName>
    <definedName name="Note333886" localSheetId="9">#REF!</definedName>
    <definedName name="Note333886" localSheetId="8">#REF!</definedName>
    <definedName name="Note333886" localSheetId="2">#REF!</definedName>
    <definedName name="Note333886" localSheetId="1">#REF!</definedName>
    <definedName name="Note333886">#REF!</definedName>
    <definedName name="Note333891" localSheetId="14">#REF!</definedName>
    <definedName name="Note333891" localSheetId="12">#REF!</definedName>
    <definedName name="Note333891" localSheetId="9">#REF!</definedName>
    <definedName name="Note333891" localSheetId="8">#REF!</definedName>
    <definedName name="Note333891" localSheetId="2">#REF!</definedName>
    <definedName name="Note333891" localSheetId="1">#REF!</definedName>
    <definedName name="Note333891">#REF!</definedName>
    <definedName name="Note333895" localSheetId="14">#REF!</definedName>
    <definedName name="Note333895" localSheetId="12">#REF!</definedName>
    <definedName name="Note333895" localSheetId="9">#REF!</definedName>
    <definedName name="Note333895" localSheetId="8">#REF!</definedName>
    <definedName name="Note333895" localSheetId="2">#REF!</definedName>
    <definedName name="Note333895" localSheetId="1">#REF!</definedName>
    <definedName name="Note333895">#REF!</definedName>
    <definedName name="Note333899" localSheetId="14">#REF!</definedName>
    <definedName name="Note333899" localSheetId="12">#REF!</definedName>
    <definedName name="Note333899" localSheetId="9">#REF!</definedName>
    <definedName name="Note333899" localSheetId="8">#REF!</definedName>
    <definedName name="Note333899" localSheetId="2">#REF!</definedName>
    <definedName name="Note333899" localSheetId="1">#REF!</definedName>
    <definedName name="Note333899">#REF!</definedName>
    <definedName name="Note333906" localSheetId="14">#REF!</definedName>
    <definedName name="Note333906" localSheetId="12">#REF!</definedName>
    <definedName name="Note333906" localSheetId="9">#REF!</definedName>
    <definedName name="Note333906" localSheetId="8">#REF!</definedName>
    <definedName name="Note333906" localSheetId="2">#REF!</definedName>
    <definedName name="Note333906" localSheetId="1">#REF!</definedName>
    <definedName name="Note333906">#REF!</definedName>
    <definedName name="Note333913" localSheetId="14">#REF!</definedName>
    <definedName name="Note333913" localSheetId="12">#REF!</definedName>
    <definedName name="Note333913" localSheetId="9">#REF!</definedName>
    <definedName name="Note333913" localSheetId="8">#REF!</definedName>
    <definedName name="Note333913" localSheetId="2">#REF!</definedName>
    <definedName name="Note333913" localSheetId="1">#REF!</definedName>
    <definedName name="Note333913">#REF!</definedName>
    <definedName name="Note333939" localSheetId="14">#REF!</definedName>
    <definedName name="Note333939" localSheetId="12">#REF!</definedName>
    <definedName name="Note333939" localSheetId="9">#REF!</definedName>
    <definedName name="Note333939" localSheetId="8">#REF!</definedName>
    <definedName name="Note333939" localSheetId="2">#REF!</definedName>
    <definedName name="Note333939" localSheetId="1">#REF!</definedName>
    <definedName name="Note333939">#REF!</definedName>
    <definedName name="Note333940" localSheetId="14">#REF!</definedName>
    <definedName name="Note333940" localSheetId="12">#REF!</definedName>
    <definedName name="Note333940" localSheetId="9">#REF!</definedName>
    <definedName name="Note333940" localSheetId="8">#REF!</definedName>
    <definedName name="Note333940" localSheetId="2">#REF!</definedName>
    <definedName name="Note333940" localSheetId="1">#REF!</definedName>
    <definedName name="Note333940">#REF!</definedName>
    <definedName name="Note333942" localSheetId="14">#REF!</definedName>
    <definedName name="Note333942" localSheetId="12">#REF!</definedName>
    <definedName name="Note333942" localSheetId="9">#REF!</definedName>
    <definedName name="Note333942" localSheetId="8">#REF!</definedName>
    <definedName name="Note333942" localSheetId="2">#REF!</definedName>
    <definedName name="Note333942" localSheetId="1">#REF!</definedName>
    <definedName name="Note333942">#REF!</definedName>
    <definedName name="Note333981" localSheetId="14">#REF!</definedName>
    <definedName name="Note333981" localSheetId="12">#REF!</definedName>
    <definedName name="Note333981" localSheetId="9">#REF!</definedName>
    <definedName name="Note333981" localSheetId="8">#REF!</definedName>
    <definedName name="Note333981" localSheetId="2">#REF!</definedName>
    <definedName name="Note333981" localSheetId="1">#REF!</definedName>
    <definedName name="Note333981">#REF!</definedName>
    <definedName name="Note333982" localSheetId="14">#REF!</definedName>
    <definedName name="Note333982" localSheetId="12">#REF!</definedName>
    <definedName name="Note333982" localSheetId="9">#REF!</definedName>
    <definedName name="Note333982" localSheetId="8">#REF!</definedName>
    <definedName name="Note333982" localSheetId="2">#REF!</definedName>
    <definedName name="Note333982" localSheetId="1">#REF!</definedName>
    <definedName name="Note333982">#REF!</definedName>
    <definedName name="Note333983" localSheetId="14">#REF!</definedName>
    <definedName name="Note333983" localSheetId="12">#REF!</definedName>
    <definedName name="Note333983" localSheetId="9">#REF!</definedName>
    <definedName name="Note333983" localSheetId="8">#REF!</definedName>
    <definedName name="Note333983" localSheetId="2">#REF!</definedName>
    <definedName name="Note333983" localSheetId="1">#REF!</definedName>
    <definedName name="Note333983">#REF!</definedName>
    <definedName name="Note333984" localSheetId="14">#REF!</definedName>
    <definedName name="Note333984" localSheetId="12">#REF!</definedName>
    <definedName name="Note333984" localSheetId="9">#REF!</definedName>
    <definedName name="Note333984" localSheetId="8">#REF!</definedName>
    <definedName name="Note333984" localSheetId="2">#REF!</definedName>
    <definedName name="Note333984" localSheetId="1">#REF!</definedName>
    <definedName name="Note333984">#REF!</definedName>
    <definedName name="Note333985" localSheetId="14">#REF!</definedName>
    <definedName name="Note333985" localSheetId="12">#REF!</definedName>
    <definedName name="Note333985" localSheetId="9">#REF!</definedName>
    <definedName name="Note333985" localSheetId="8">#REF!</definedName>
    <definedName name="Note333985" localSheetId="2">#REF!</definedName>
    <definedName name="Note333985" localSheetId="1">#REF!</definedName>
    <definedName name="Note333985">#REF!</definedName>
    <definedName name="Note333986" localSheetId="14">#REF!</definedName>
    <definedName name="Note333986" localSheetId="12">#REF!</definedName>
    <definedName name="Note333986" localSheetId="9">#REF!</definedName>
    <definedName name="Note333986" localSheetId="8">#REF!</definedName>
    <definedName name="Note333986" localSheetId="2">#REF!</definedName>
    <definedName name="Note333986" localSheetId="1">#REF!</definedName>
    <definedName name="Note333986">#REF!</definedName>
    <definedName name="Note333987" localSheetId="14">#REF!</definedName>
    <definedName name="Note333987" localSheetId="12">#REF!</definedName>
    <definedName name="Note333987" localSheetId="9">#REF!</definedName>
    <definedName name="Note333987" localSheetId="8">#REF!</definedName>
    <definedName name="Note333987" localSheetId="2">#REF!</definedName>
    <definedName name="Note333987" localSheetId="1">#REF!</definedName>
    <definedName name="Note333987">#REF!</definedName>
    <definedName name="Note333988" localSheetId="14">#REF!</definedName>
    <definedName name="Note333988" localSheetId="12">#REF!</definedName>
    <definedName name="Note333988" localSheetId="9">#REF!</definedName>
    <definedName name="Note333988" localSheetId="8">#REF!</definedName>
    <definedName name="Note333988" localSheetId="2">#REF!</definedName>
    <definedName name="Note333988" localSheetId="1">#REF!</definedName>
    <definedName name="Note333988">#REF!</definedName>
    <definedName name="Note333989" localSheetId="14">#REF!</definedName>
    <definedName name="Note333989" localSheetId="12">#REF!</definedName>
    <definedName name="Note333989" localSheetId="9">#REF!</definedName>
    <definedName name="Note333989" localSheetId="8">#REF!</definedName>
    <definedName name="Note333989" localSheetId="2">#REF!</definedName>
    <definedName name="Note333989" localSheetId="1">#REF!</definedName>
    <definedName name="Note333989">#REF!</definedName>
    <definedName name="Note333990" localSheetId="14">#REF!</definedName>
    <definedName name="Note333990" localSheetId="12">#REF!</definedName>
    <definedName name="Note333990" localSheetId="9">#REF!</definedName>
    <definedName name="Note333990" localSheetId="8">#REF!</definedName>
    <definedName name="Note333990" localSheetId="2">#REF!</definedName>
    <definedName name="Note333990" localSheetId="1">#REF!</definedName>
    <definedName name="Note333990">#REF!</definedName>
    <definedName name="Note333991" localSheetId="14">#REF!</definedName>
    <definedName name="Note333991" localSheetId="12">#REF!</definedName>
    <definedName name="Note333991" localSheetId="9">#REF!</definedName>
    <definedName name="Note333991" localSheetId="8">#REF!</definedName>
    <definedName name="Note333991" localSheetId="2">#REF!</definedName>
    <definedName name="Note333991" localSheetId="1">#REF!</definedName>
    <definedName name="Note333991">#REF!</definedName>
    <definedName name="Note333992" localSheetId="14">#REF!</definedName>
    <definedName name="Note333992" localSheetId="12">#REF!</definedName>
    <definedName name="Note333992" localSheetId="9">#REF!</definedName>
    <definedName name="Note333992" localSheetId="8">#REF!</definedName>
    <definedName name="Note333992" localSheetId="2">#REF!</definedName>
    <definedName name="Note333992" localSheetId="1">#REF!</definedName>
    <definedName name="Note333992">#REF!</definedName>
    <definedName name="Note333993" localSheetId="14">#REF!</definedName>
    <definedName name="Note333993" localSheetId="12">#REF!</definedName>
    <definedName name="Note333993" localSheetId="9">#REF!</definedName>
    <definedName name="Note333993" localSheetId="8">#REF!</definedName>
    <definedName name="Note333993" localSheetId="2">#REF!</definedName>
    <definedName name="Note333993" localSheetId="1">#REF!</definedName>
    <definedName name="Note333993">#REF!</definedName>
    <definedName name="Note333994" localSheetId="14">#REF!</definedName>
    <definedName name="Note333994" localSheetId="12">#REF!</definedName>
    <definedName name="Note333994" localSheetId="9">#REF!</definedName>
    <definedName name="Note333994" localSheetId="8">#REF!</definedName>
    <definedName name="Note333994" localSheetId="2">#REF!</definedName>
    <definedName name="Note333994" localSheetId="1">#REF!</definedName>
    <definedName name="Note333994">#REF!</definedName>
    <definedName name="Note333995" localSheetId="14">#REF!</definedName>
    <definedName name="Note333995" localSheetId="12">#REF!</definedName>
    <definedName name="Note333995" localSheetId="9">#REF!</definedName>
    <definedName name="Note333995" localSheetId="8">#REF!</definedName>
    <definedName name="Note333995" localSheetId="2">#REF!</definedName>
    <definedName name="Note333995" localSheetId="1">#REF!</definedName>
    <definedName name="Note333995">#REF!</definedName>
    <definedName name="Note333998" localSheetId="14">#REF!</definedName>
    <definedName name="Note333998" localSheetId="12">#REF!</definedName>
    <definedName name="Note333998" localSheetId="9">#REF!</definedName>
    <definedName name="Note333998" localSheetId="8">#REF!</definedName>
    <definedName name="Note333998" localSheetId="2">#REF!</definedName>
    <definedName name="Note333998" localSheetId="1">#REF!</definedName>
    <definedName name="Note333998">#REF!</definedName>
    <definedName name="Note333999" localSheetId="14">#REF!</definedName>
    <definedName name="Note333999" localSheetId="12">#REF!</definedName>
    <definedName name="Note333999" localSheetId="9">#REF!</definedName>
    <definedName name="Note333999" localSheetId="8">#REF!</definedName>
    <definedName name="Note333999" localSheetId="2">#REF!</definedName>
    <definedName name="Note333999" localSheetId="1">#REF!</definedName>
    <definedName name="Note333999">#REF!</definedName>
    <definedName name="Note334000" localSheetId="14">#REF!</definedName>
    <definedName name="Note334000" localSheetId="12">#REF!</definedName>
    <definedName name="Note334000" localSheetId="9">#REF!</definedName>
    <definedName name="Note334000" localSheetId="8">#REF!</definedName>
    <definedName name="Note334000" localSheetId="2">#REF!</definedName>
    <definedName name="Note334000" localSheetId="1">#REF!</definedName>
    <definedName name="Note334000">#REF!</definedName>
    <definedName name="Note334001" localSheetId="14">#REF!</definedName>
    <definedName name="Note334001" localSheetId="12">#REF!</definedName>
    <definedName name="Note334001" localSheetId="9">#REF!</definedName>
    <definedName name="Note334001" localSheetId="8">#REF!</definedName>
    <definedName name="Note334001" localSheetId="2">#REF!</definedName>
    <definedName name="Note334001" localSheetId="1">#REF!</definedName>
    <definedName name="Note334001">#REF!</definedName>
    <definedName name="Note334002" localSheetId="14">#REF!</definedName>
    <definedName name="Note334002" localSheetId="12">#REF!</definedName>
    <definedName name="Note334002" localSheetId="9">#REF!</definedName>
    <definedName name="Note334002" localSheetId="8">#REF!</definedName>
    <definedName name="Note334002" localSheetId="2">#REF!</definedName>
    <definedName name="Note334002" localSheetId="1">#REF!</definedName>
    <definedName name="Note334002">#REF!</definedName>
    <definedName name="Note334003" localSheetId="14">#REF!</definedName>
    <definedName name="Note334003" localSheetId="12">#REF!</definedName>
    <definedName name="Note334003" localSheetId="9">#REF!</definedName>
    <definedName name="Note334003" localSheetId="8">#REF!</definedName>
    <definedName name="Note334003" localSheetId="2">#REF!</definedName>
    <definedName name="Note334003" localSheetId="1">#REF!</definedName>
    <definedName name="Note334003">#REF!</definedName>
    <definedName name="Note334005" localSheetId="14">#REF!</definedName>
    <definedName name="Note334005" localSheetId="12">#REF!</definedName>
    <definedName name="Note334005" localSheetId="9">#REF!</definedName>
    <definedName name="Note334005" localSheetId="8">#REF!</definedName>
    <definedName name="Note334005" localSheetId="2">#REF!</definedName>
    <definedName name="Note334005" localSheetId="1">#REF!</definedName>
    <definedName name="Note334005">#REF!</definedName>
    <definedName name="Note334006" localSheetId="14">#REF!</definedName>
    <definedName name="Note334006" localSheetId="12">#REF!</definedName>
    <definedName name="Note334006" localSheetId="9">#REF!</definedName>
    <definedName name="Note334006" localSheetId="8">#REF!</definedName>
    <definedName name="Note334006" localSheetId="2">#REF!</definedName>
    <definedName name="Note334006" localSheetId="1">#REF!</definedName>
    <definedName name="Note334006">#REF!</definedName>
    <definedName name="Note334468" localSheetId="14">#REF!</definedName>
    <definedName name="Note334468" localSheetId="12">#REF!</definedName>
    <definedName name="Note334468" localSheetId="9">#REF!</definedName>
    <definedName name="Note334468" localSheetId="8">#REF!</definedName>
    <definedName name="Note334468" localSheetId="2">#REF!</definedName>
    <definedName name="Note334468" localSheetId="1">#REF!</definedName>
    <definedName name="Note334468">#REF!</definedName>
    <definedName name="Note334477" localSheetId="14">#REF!</definedName>
    <definedName name="Note334477" localSheetId="12">#REF!</definedName>
    <definedName name="Note334477" localSheetId="9">#REF!</definedName>
    <definedName name="Note334477" localSheetId="8">#REF!</definedName>
    <definedName name="Note334477" localSheetId="2">#REF!</definedName>
    <definedName name="Note334477" localSheetId="1">#REF!</definedName>
    <definedName name="Note334477">#REF!</definedName>
    <definedName name="Note334492" localSheetId="14">#REF!</definedName>
    <definedName name="Note334492" localSheetId="12">#REF!</definedName>
    <definedName name="Note334492" localSheetId="9">#REF!</definedName>
    <definedName name="Note334492" localSheetId="8">#REF!</definedName>
    <definedName name="Note334492" localSheetId="2">#REF!</definedName>
    <definedName name="Note334492" localSheetId="1">#REF!</definedName>
    <definedName name="Note334492">#REF!</definedName>
    <definedName name="Note334496" localSheetId="14">#REF!</definedName>
    <definedName name="Note334496" localSheetId="12">#REF!</definedName>
    <definedName name="Note334496" localSheetId="9">#REF!</definedName>
    <definedName name="Note334496" localSheetId="8">#REF!</definedName>
    <definedName name="Note334496" localSheetId="2">#REF!</definedName>
    <definedName name="Note334496" localSheetId="1">#REF!</definedName>
    <definedName name="Note334496">#REF!</definedName>
    <definedName name="Note334835" localSheetId="14">#REF!</definedName>
    <definedName name="Note334835" localSheetId="12">#REF!</definedName>
    <definedName name="Note334835" localSheetId="9">#REF!</definedName>
    <definedName name="Note334835" localSheetId="8">#REF!</definedName>
    <definedName name="Note334835" localSheetId="2">#REF!</definedName>
    <definedName name="Note334835" localSheetId="1">#REF!</definedName>
    <definedName name="Note334835">#REF!</definedName>
    <definedName name="Note334859" localSheetId="14">#REF!</definedName>
    <definedName name="Note334859" localSheetId="12">#REF!</definedName>
    <definedName name="Note334859" localSheetId="9">#REF!</definedName>
    <definedName name="Note334859" localSheetId="8">#REF!</definedName>
    <definedName name="Note334859" localSheetId="2">#REF!</definedName>
    <definedName name="Note334859" localSheetId="1">#REF!</definedName>
    <definedName name="Note334859">#REF!</definedName>
    <definedName name="Note334950" localSheetId="14">#REF!</definedName>
    <definedName name="Note334950" localSheetId="12">#REF!</definedName>
    <definedName name="Note334950" localSheetId="9">#REF!</definedName>
    <definedName name="Note334950" localSheetId="8">#REF!</definedName>
    <definedName name="Note334950" localSheetId="2">#REF!</definedName>
    <definedName name="Note334950" localSheetId="1">#REF!</definedName>
    <definedName name="Note334950">#REF!</definedName>
    <definedName name="Note335214" localSheetId="14">#REF!</definedName>
    <definedName name="Note335214" localSheetId="12">#REF!</definedName>
    <definedName name="Note335214" localSheetId="9">#REF!</definedName>
    <definedName name="Note335214" localSheetId="8">#REF!</definedName>
    <definedName name="Note335214" localSheetId="2">#REF!</definedName>
    <definedName name="Note335214" localSheetId="1">#REF!</definedName>
    <definedName name="Note335214">#REF!</definedName>
    <definedName name="Note335222" localSheetId="14">#REF!</definedName>
    <definedName name="Note335222" localSheetId="12">#REF!</definedName>
    <definedName name="Note335222" localSheetId="9">#REF!</definedName>
    <definedName name="Note335222" localSheetId="8">#REF!</definedName>
    <definedName name="Note335222" localSheetId="2">#REF!</definedName>
    <definedName name="Note335222" localSheetId="1">#REF!</definedName>
    <definedName name="Note335222">#REF!</definedName>
    <definedName name="Note335223" localSheetId="14">#REF!</definedName>
    <definedName name="Note335223" localSheetId="12">#REF!</definedName>
    <definedName name="Note335223" localSheetId="9">#REF!</definedName>
    <definedName name="Note335223" localSheetId="8">#REF!</definedName>
    <definedName name="Note335223" localSheetId="2">#REF!</definedName>
    <definedName name="Note335223" localSheetId="1">#REF!</definedName>
    <definedName name="Note335223">#REF!</definedName>
    <definedName name="Note335227" localSheetId="14">#REF!</definedName>
    <definedName name="Note335227" localSheetId="12">#REF!</definedName>
    <definedName name="Note335227" localSheetId="9">#REF!</definedName>
    <definedName name="Note335227" localSheetId="8">#REF!</definedName>
    <definedName name="Note335227" localSheetId="2">#REF!</definedName>
    <definedName name="Note335227" localSheetId="1">#REF!</definedName>
    <definedName name="Note335227">#REF!</definedName>
    <definedName name="Note335228" localSheetId="14">#REF!</definedName>
    <definedName name="Note335228" localSheetId="12">#REF!</definedName>
    <definedName name="Note335228" localSheetId="9">#REF!</definedName>
    <definedName name="Note335228" localSheetId="8">#REF!</definedName>
    <definedName name="Note335228" localSheetId="2">#REF!</definedName>
    <definedName name="Note335228" localSheetId="1">#REF!</definedName>
    <definedName name="Note335228">#REF!</definedName>
    <definedName name="Note335229" localSheetId="14">#REF!</definedName>
    <definedName name="Note335229" localSheetId="12">#REF!</definedName>
    <definedName name="Note335229" localSheetId="9">#REF!</definedName>
    <definedName name="Note335229" localSheetId="8">#REF!</definedName>
    <definedName name="Note335229" localSheetId="2">#REF!</definedName>
    <definedName name="Note335229" localSheetId="1">#REF!</definedName>
    <definedName name="Note335229">#REF!</definedName>
    <definedName name="Note335230" localSheetId="14">#REF!</definedName>
    <definedName name="Note335230" localSheetId="12">#REF!</definedName>
    <definedName name="Note335230" localSheetId="9">#REF!</definedName>
    <definedName name="Note335230" localSheetId="8">#REF!</definedName>
    <definedName name="Note335230" localSheetId="2">#REF!</definedName>
    <definedName name="Note335230" localSheetId="1">#REF!</definedName>
    <definedName name="Note335230">#REF!</definedName>
    <definedName name="Note335231" localSheetId="14">#REF!</definedName>
    <definedName name="Note335231" localSheetId="12">#REF!</definedName>
    <definedName name="Note335231" localSheetId="9">#REF!</definedName>
    <definedName name="Note335231" localSheetId="8">#REF!</definedName>
    <definedName name="Note335231" localSheetId="2">#REF!</definedName>
    <definedName name="Note335231" localSheetId="1">#REF!</definedName>
    <definedName name="Note335231">#REF!</definedName>
    <definedName name="Note335232" localSheetId="14">#REF!</definedName>
    <definedName name="Note335232" localSheetId="12">#REF!</definedName>
    <definedName name="Note335232" localSheetId="9">#REF!</definedName>
    <definedName name="Note335232" localSheetId="8">#REF!</definedName>
    <definedName name="Note335232" localSheetId="2">#REF!</definedName>
    <definedName name="Note335232" localSheetId="1">#REF!</definedName>
    <definedName name="Note335232">#REF!</definedName>
    <definedName name="Note335234" localSheetId="14">#REF!</definedName>
    <definedName name="Note335234" localSheetId="12">#REF!</definedName>
    <definedName name="Note335234" localSheetId="9">#REF!</definedName>
    <definedName name="Note335234" localSheetId="8">#REF!</definedName>
    <definedName name="Note335234" localSheetId="2">#REF!</definedName>
    <definedName name="Note335234" localSheetId="1">#REF!</definedName>
    <definedName name="Note335234">#REF!</definedName>
    <definedName name="Note335235" localSheetId="14">#REF!</definedName>
    <definedName name="Note335235" localSheetId="12">#REF!</definedName>
    <definedName name="Note335235" localSheetId="9">#REF!</definedName>
    <definedName name="Note335235" localSheetId="8">#REF!</definedName>
    <definedName name="Note335235" localSheetId="2">#REF!</definedName>
    <definedName name="Note335235" localSheetId="1">#REF!</definedName>
    <definedName name="Note335235">#REF!</definedName>
    <definedName name="Note335236" localSheetId="14">#REF!</definedName>
    <definedName name="Note335236" localSheetId="12">#REF!</definedName>
    <definedName name="Note335236" localSheetId="9">#REF!</definedName>
    <definedName name="Note335236" localSheetId="8">#REF!</definedName>
    <definedName name="Note335236" localSheetId="2">#REF!</definedName>
    <definedName name="Note335236" localSheetId="1">#REF!</definedName>
    <definedName name="Note335236">#REF!</definedName>
    <definedName name="Note335238" localSheetId="14">#REF!</definedName>
    <definedName name="Note335238" localSheetId="12">#REF!</definedName>
    <definedName name="Note335238" localSheetId="9">#REF!</definedName>
    <definedName name="Note335238" localSheetId="8">#REF!</definedName>
    <definedName name="Note335238" localSheetId="2">#REF!</definedName>
    <definedName name="Note335238" localSheetId="1">#REF!</definedName>
    <definedName name="Note335238">#REF!</definedName>
    <definedName name="Note335320" localSheetId="14">#REF!</definedName>
    <definedName name="Note335320" localSheetId="12">#REF!</definedName>
    <definedName name="Note335320" localSheetId="9">#REF!</definedName>
    <definedName name="Note335320" localSheetId="8">#REF!</definedName>
    <definedName name="Note335320" localSheetId="2">#REF!</definedName>
    <definedName name="Note335320" localSheetId="1">#REF!</definedName>
    <definedName name="Note335320">#REF!</definedName>
    <definedName name="Note335321" localSheetId="14">#REF!</definedName>
    <definedName name="Note335321" localSheetId="12">#REF!</definedName>
    <definedName name="Note335321" localSheetId="9">#REF!</definedName>
    <definedName name="Note335321" localSheetId="8">#REF!</definedName>
    <definedName name="Note335321" localSheetId="2">#REF!</definedName>
    <definedName name="Note335321" localSheetId="1">#REF!</definedName>
    <definedName name="Note335321">#REF!</definedName>
    <definedName name="Note335325" localSheetId="14">#REF!</definedName>
    <definedName name="Note335325" localSheetId="12">#REF!</definedName>
    <definedName name="Note335325" localSheetId="9">#REF!</definedName>
    <definedName name="Note335325" localSheetId="8">#REF!</definedName>
    <definedName name="Note335325" localSheetId="2">#REF!</definedName>
    <definedName name="Note335325" localSheetId="1">#REF!</definedName>
    <definedName name="Note335325">#REF!</definedName>
    <definedName name="Note335327" localSheetId="14">#REF!</definedName>
    <definedName name="Note335327" localSheetId="12">#REF!</definedName>
    <definedName name="Note335327" localSheetId="9">#REF!</definedName>
    <definedName name="Note335327" localSheetId="8">#REF!</definedName>
    <definedName name="Note335327" localSheetId="2">#REF!</definedName>
    <definedName name="Note335327" localSheetId="1">#REF!</definedName>
    <definedName name="Note335327">#REF!</definedName>
    <definedName name="Note335329" localSheetId="14">#REF!</definedName>
    <definedName name="Note335329" localSheetId="12">#REF!</definedName>
    <definedName name="Note335329" localSheetId="9">#REF!</definedName>
    <definedName name="Note335329" localSheetId="8">#REF!</definedName>
    <definedName name="Note335329" localSheetId="2">#REF!</definedName>
    <definedName name="Note335329" localSheetId="1">#REF!</definedName>
    <definedName name="Note335329">#REF!</definedName>
    <definedName name="Note335330" localSheetId="14">#REF!</definedName>
    <definedName name="Note335330" localSheetId="12">#REF!</definedName>
    <definedName name="Note335330" localSheetId="9">#REF!</definedName>
    <definedName name="Note335330" localSheetId="8">#REF!</definedName>
    <definedName name="Note335330" localSheetId="2">#REF!</definedName>
    <definedName name="Note335330" localSheetId="1">#REF!</definedName>
    <definedName name="Note335330">#REF!</definedName>
    <definedName name="Note335331" localSheetId="14">#REF!</definedName>
    <definedName name="Note335331" localSheetId="12">#REF!</definedName>
    <definedName name="Note335331" localSheetId="9">#REF!</definedName>
    <definedName name="Note335331" localSheetId="8">#REF!</definedName>
    <definedName name="Note335331" localSheetId="2">#REF!</definedName>
    <definedName name="Note335331" localSheetId="1">#REF!</definedName>
    <definedName name="Note335331">#REF!</definedName>
    <definedName name="Note335355" localSheetId="14">#REF!</definedName>
    <definedName name="Note335355" localSheetId="12">#REF!</definedName>
    <definedName name="Note335355" localSheetId="9">#REF!</definedName>
    <definedName name="Note335355" localSheetId="8">#REF!</definedName>
    <definedName name="Note335355" localSheetId="2">#REF!</definedName>
    <definedName name="Note335355" localSheetId="1">#REF!</definedName>
    <definedName name="Note335355">#REF!</definedName>
    <definedName name="Note335359" localSheetId="14">#REF!</definedName>
    <definedName name="Note335359" localSheetId="12">#REF!</definedName>
    <definedName name="Note335359" localSheetId="9">#REF!</definedName>
    <definedName name="Note335359" localSheetId="8">#REF!</definedName>
    <definedName name="Note335359" localSheetId="2">#REF!</definedName>
    <definedName name="Note335359" localSheetId="1">#REF!</definedName>
    <definedName name="Note335359">#REF!</definedName>
    <definedName name="Note335924" localSheetId="14">#REF!</definedName>
    <definedName name="Note335924" localSheetId="12">#REF!</definedName>
    <definedName name="Note335924" localSheetId="9">#REF!</definedName>
    <definedName name="Note335924" localSheetId="8">#REF!</definedName>
    <definedName name="Note335924" localSheetId="2">#REF!</definedName>
    <definedName name="Note335924" localSheetId="1">#REF!</definedName>
    <definedName name="Note335924">#REF!</definedName>
    <definedName name="Note335927" localSheetId="14">#REF!</definedName>
    <definedName name="Note335927" localSheetId="12">#REF!</definedName>
    <definedName name="Note335927" localSheetId="9">#REF!</definedName>
    <definedName name="Note335927" localSheetId="8">#REF!</definedName>
    <definedName name="Note335927" localSheetId="2">#REF!</definedName>
    <definedName name="Note335927" localSheetId="1">#REF!</definedName>
    <definedName name="Note335927">#REF!</definedName>
    <definedName name="Note335928" localSheetId="14">#REF!</definedName>
    <definedName name="Note335928" localSheetId="12">#REF!</definedName>
    <definedName name="Note335928" localSheetId="9">#REF!</definedName>
    <definedName name="Note335928" localSheetId="8">#REF!</definedName>
    <definedName name="Note335928" localSheetId="2">#REF!</definedName>
    <definedName name="Note335928" localSheetId="1">#REF!</definedName>
    <definedName name="Note335928">#REF!</definedName>
    <definedName name="Note336041" localSheetId="14">#REF!</definedName>
    <definedName name="Note336041" localSheetId="12">#REF!</definedName>
    <definedName name="Note336041" localSheetId="9">#REF!</definedName>
    <definedName name="Note336041" localSheetId="8">#REF!</definedName>
    <definedName name="Note336041" localSheetId="2">#REF!</definedName>
    <definedName name="Note336041" localSheetId="1">#REF!</definedName>
    <definedName name="Note336041">#REF!</definedName>
    <definedName name="Note336045" localSheetId="14">#REF!</definedName>
    <definedName name="Note336045" localSheetId="12">#REF!</definedName>
    <definedName name="Note336045" localSheetId="9">#REF!</definedName>
    <definedName name="Note336045" localSheetId="8">#REF!</definedName>
    <definedName name="Note336045" localSheetId="2">#REF!</definedName>
    <definedName name="Note336045" localSheetId="1">#REF!</definedName>
    <definedName name="Note336045">#REF!</definedName>
    <definedName name="Note336048" localSheetId="14">#REF!</definedName>
    <definedName name="Note336048" localSheetId="12">#REF!</definedName>
    <definedName name="Note336048" localSheetId="9">#REF!</definedName>
    <definedName name="Note336048" localSheetId="8">#REF!</definedName>
    <definedName name="Note336048" localSheetId="2">#REF!</definedName>
    <definedName name="Note336048" localSheetId="1">#REF!</definedName>
    <definedName name="Note336048">#REF!</definedName>
    <definedName name="Note336368" localSheetId="14">#REF!</definedName>
    <definedName name="Note336368" localSheetId="12">#REF!</definedName>
    <definedName name="Note336368" localSheetId="9">#REF!</definedName>
    <definedName name="Note336368" localSheetId="8">#REF!</definedName>
    <definedName name="Note336368" localSheetId="2">#REF!</definedName>
    <definedName name="Note336368" localSheetId="1">#REF!</definedName>
    <definedName name="Note336368">#REF!</definedName>
    <definedName name="Note336885" localSheetId="14">#REF!</definedName>
    <definedName name="Note336885" localSheetId="12">#REF!</definedName>
    <definedName name="Note336885" localSheetId="9">#REF!</definedName>
    <definedName name="Note336885" localSheetId="8">#REF!</definedName>
    <definedName name="Note336885" localSheetId="2">#REF!</definedName>
    <definedName name="Note336885" localSheetId="1">#REF!</definedName>
    <definedName name="Note336885">#REF!</definedName>
    <definedName name="Note336936" localSheetId="14">#REF!</definedName>
    <definedName name="Note336936" localSheetId="12">#REF!</definedName>
    <definedName name="Note336936" localSheetId="9">#REF!</definedName>
    <definedName name="Note336936" localSheetId="8">#REF!</definedName>
    <definedName name="Note336936" localSheetId="2">#REF!</definedName>
    <definedName name="Note336936" localSheetId="1">#REF!</definedName>
    <definedName name="Note336936">#REF!</definedName>
    <definedName name="Note336983" localSheetId="14">#REF!</definedName>
    <definedName name="Note336983" localSheetId="12">#REF!</definedName>
    <definedName name="Note336983" localSheetId="9">#REF!</definedName>
    <definedName name="Note336983" localSheetId="8">#REF!</definedName>
    <definedName name="Note336983" localSheetId="2">#REF!</definedName>
    <definedName name="Note336983" localSheetId="1">#REF!</definedName>
    <definedName name="Note336983">#REF!</definedName>
    <definedName name="Note337207" localSheetId="14">#REF!</definedName>
    <definedName name="Note337207" localSheetId="12">#REF!</definedName>
    <definedName name="Note337207" localSheetId="9">#REF!</definedName>
    <definedName name="Note337207" localSheetId="8">#REF!</definedName>
    <definedName name="Note337207" localSheetId="2">#REF!</definedName>
    <definedName name="Note337207" localSheetId="1">#REF!</definedName>
    <definedName name="Note337207">#REF!</definedName>
    <definedName name="Note337272" localSheetId="14">#REF!</definedName>
    <definedName name="Note337272" localSheetId="12">#REF!</definedName>
    <definedName name="Note337272" localSheetId="9">#REF!</definedName>
    <definedName name="Note337272" localSheetId="8">#REF!</definedName>
    <definedName name="Note337272" localSheetId="2">#REF!</definedName>
    <definedName name="Note337272" localSheetId="1">#REF!</definedName>
    <definedName name="Note337272">#REF!</definedName>
    <definedName name="Note337275" localSheetId="14">#REF!</definedName>
    <definedName name="Note337275" localSheetId="12">#REF!</definedName>
    <definedName name="Note337275" localSheetId="9">#REF!</definedName>
    <definedName name="Note337275" localSheetId="8">#REF!</definedName>
    <definedName name="Note337275" localSheetId="2">#REF!</definedName>
    <definedName name="Note337275" localSheetId="1">#REF!</definedName>
    <definedName name="Note337275">#REF!</definedName>
    <definedName name="Note337366" localSheetId="14">#REF!</definedName>
    <definedName name="Note337366" localSheetId="12">#REF!</definedName>
    <definedName name="Note337366" localSheetId="9">#REF!</definedName>
    <definedName name="Note337366" localSheetId="8">#REF!</definedName>
    <definedName name="Note337366" localSheetId="2">#REF!</definedName>
    <definedName name="Note337366" localSheetId="1">#REF!</definedName>
    <definedName name="Note337366">#REF!</definedName>
    <definedName name="Note337552" localSheetId="14">#REF!</definedName>
    <definedName name="Note337552" localSheetId="12">#REF!</definedName>
    <definedName name="Note337552" localSheetId="9">#REF!</definedName>
    <definedName name="Note337552" localSheetId="8">#REF!</definedName>
    <definedName name="Note337552" localSheetId="2">#REF!</definedName>
    <definedName name="Note337552" localSheetId="1">#REF!</definedName>
    <definedName name="Note337552">#REF!</definedName>
    <definedName name="Note337553" localSheetId="14">#REF!</definedName>
    <definedName name="Note337553" localSheetId="12">#REF!</definedName>
    <definedName name="Note337553" localSheetId="9">#REF!</definedName>
    <definedName name="Note337553" localSheetId="8">#REF!</definedName>
    <definedName name="Note337553" localSheetId="2">#REF!</definedName>
    <definedName name="Note337553" localSheetId="1">#REF!</definedName>
    <definedName name="Note337553">#REF!</definedName>
    <definedName name="Note337571" localSheetId="14">#REF!</definedName>
    <definedName name="Note337571" localSheetId="12">#REF!</definedName>
    <definedName name="Note337571" localSheetId="9">#REF!</definedName>
    <definedName name="Note337571" localSheetId="8">#REF!</definedName>
    <definedName name="Note337571" localSheetId="2">#REF!</definedName>
    <definedName name="Note337571" localSheetId="1">#REF!</definedName>
    <definedName name="Note337571">#REF!</definedName>
    <definedName name="Note337572" localSheetId="14">#REF!</definedName>
    <definedName name="Note337572" localSheetId="12">#REF!</definedName>
    <definedName name="Note337572" localSheetId="9">#REF!</definedName>
    <definedName name="Note337572" localSheetId="8">#REF!</definedName>
    <definedName name="Note337572" localSheetId="2">#REF!</definedName>
    <definedName name="Note337572" localSheetId="1">#REF!</definedName>
    <definedName name="Note337572">#REF!</definedName>
    <definedName name="Note337573" localSheetId="14">#REF!</definedName>
    <definedName name="Note337573" localSheetId="12">#REF!</definedName>
    <definedName name="Note337573" localSheetId="9">#REF!</definedName>
    <definedName name="Note337573" localSheetId="8">#REF!</definedName>
    <definedName name="Note337573" localSheetId="2">#REF!</definedName>
    <definedName name="Note337573" localSheetId="1">#REF!</definedName>
    <definedName name="Note337573">#REF!</definedName>
    <definedName name="Note337574" localSheetId="14">#REF!</definedName>
    <definedName name="Note337574" localSheetId="12">#REF!</definedName>
    <definedName name="Note337574" localSheetId="9">#REF!</definedName>
    <definedName name="Note337574" localSheetId="8">#REF!</definedName>
    <definedName name="Note337574" localSheetId="2">#REF!</definedName>
    <definedName name="Note337574" localSheetId="1">#REF!</definedName>
    <definedName name="Note337574">#REF!</definedName>
    <definedName name="Note337575" localSheetId="14">#REF!</definedName>
    <definedName name="Note337575" localSheetId="12">#REF!</definedName>
    <definedName name="Note337575" localSheetId="9">#REF!</definedName>
    <definedName name="Note337575" localSheetId="8">#REF!</definedName>
    <definedName name="Note337575" localSheetId="2">#REF!</definedName>
    <definedName name="Note337575" localSheetId="1">#REF!</definedName>
    <definedName name="Note337575">#REF!</definedName>
    <definedName name="Note337576" localSheetId="14">#REF!</definedName>
    <definedName name="Note337576" localSheetId="12">#REF!</definedName>
    <definedName name="Note337576" localSheetId="9">#REF!</definedName>
    <definedName name="Note337576" localSheetId="8">#REF!</definedName>
    <definedName name="Note337576" localSheetId="2">#REF!</definedName>
    <definedName name="Note337576" localSheetId="1">#REF!</definedName>
    <definedName name="Note337576">#REF!</definedName>
    <definedName name="Note337578" localSheetId="14">#REF!</definedName>
    <definedName name="Note337578" localSheetId="12">#REF!</definedName>
    <definedName name="Note337578" localSheetId="9">#REF!</definedName>
    <definedName name="Note337578" localSheetId="8">#REF!</definedName>
    <definedName name="Note337578" localSheetId="2">#REF!</definedName>
    <definedName name="Note337578" localSheetId="1">#REF!</definedName>
    <definedName name="Note337578">#REF!</definedName>
    <definedName name="Note337583" localSheetId="14">#REF!</definedName>
    <definedName name="Note337583" localSheetId="12">#REF!</definedName>
    <definedName name="Note337583" localSheetId="9">#REF!</definedName>
    <definedName name="Note337583" localSheetId="8">#REF!</definedName>
    <definedName name="Note337583" localSheetId="2">#REF!</definedName>
    <definedName name="Note337583" localSheetId="1">#REF!</definedName>
    <definedName name="Note337583">#REF!</definedName>
    <definedName name="Note337584" localSheetId="14">#REF!</definedName>
    <definedName name="Note337584" localSheetId="12">#REF!</definedName>
    <definedName name="Note337584" localSheetId="9">#REF!</definedName>
    <definedName name="Note337584" localSheetId="8">#REF!</definedName>
    <definedName name="Note337584" localSheetId="2">#REF!</definedName>
    <definedName name="Note337584" localSheetId="1">#REF!</definedName>
    <definedName name="Note337584">#REF!</definedName>
    <definedName name="Note337587" localSheetId="14">#REF!</definedName>
    <definedName name="Note337587" localSheetId="12">#REF!</definedName>
    <definedName name="Note337587" localSheetId="9">#REF!</definedName>
    <definedName name="Note337587" localSheetId="8">#REF!</definedName>
    <definedName name="Note337587" localSheetId="2">#REF!</definedName>
    <definedName name="Note337587" localSheetId="1">#REF!</definedName>
    <definedName name="Note337587">#REF!</definedName>
    <definedName name="Note337588" localSheetId="14">#REF!</definedName>
    <definedName name="Note337588" localSheetId="12">#REF!</definedName>
    <definedName name="Note337588" localSheetId="9">#REF!</definedName>
    <definedName name="Note337588" localSheetId="8">#REF!</definedName>
    <definedName name="Note337588" localSheetId="2">#REF!</definedName>
    <definedName name="Note337588" localSheetId="1">#REF!</definedName>
    <definedName name="Note337588">#REF!</definedName>
    <definedName name="Note337589" localSheetId="14">#REF!</definedName>
    <definedName name="Note337589" localSheetId="12">#REF!</definedName>
    <definedName name="Note337589" localSheetId="9">#REF!</definedName>
    <definedName name="Note337589" localSheetId="8">#REF!</definedName>
    <definedName name="Note337589" localSheetId="2">#REF!</definedName>
    <definedName name="Note337589" localSheetId="1">#REF!</definedName>
    <definedName name="Note337589">#REF!</definedName>
    <definedName name="Note337590" localSheetId="14">#REF!</definedName>
    <definedName name="Note337590" localSheetId="12">#REF!</definedName>
    <definedName name="Note337590" localSheetId="9">#REF!</definedName>
    <definedName name="Note337590" localSheetId="8">#REF!</definedName>
    <definedName name="Note337590" localSheetId="2">#REF!</definedName>
    <definedName name="Note337590" localSheetId="1">#REF!</definedName>
    <definedName name="Note337590">#REF!</definedName>
    <definedName name="Note337594" localSheetId="14">#REF!</definedName>
    <definedName name="Note337594" localSheetId="12">#REF!</definedName>
    <definedName name="Note337594" localSheetId="9">#REF!</definedName>
    <definedName name="Note337594" localSheetId="8">#REF!</definedName>
    <definedName name="Note337594" localSheetId="2">#REF!</definedName>
    <definedName name="Note337594" localSheetId="1">#REF!</definedName>
    <definedName name="Note337594">#REF!</definedName>
    <definedName name="Note337595" localSheetId="14">#REF!</definedName>
    <definedName name="Note337595" localSheetId="12">#REF!</definedName>
    <definedName name="Note337595" localSheetId="9">#REF!</definedName>
    <definedName name="Note337595" localSheetId="8">#REF!</definedName>
    <definedName name="Note337595" localSheetId="2">#REF!</definedName>
    <definedName name="Note337595" localSheetId="1">#REF!</definedName>
    <definedName name="Note337595">#REF!</definedName>
    <definedName name="Note337596" localSheetId="14">#REF!</definedName>
    <definedName name="Note337596" localSheetId="12">#REF!</definedName>
    <definedName name="Note337596" localSheetId="9">#REF!</definedName>
    <definedName name="Note337596" localSheetId="8">#REF!</definedName>
    <definedName name="Note337596" localSheetId="2">#REF!</definedName>
    <definedName name="Note337596" localSheetId="1">#REF!</definedName>
    <definedName name="Note337596">#REF!</definedName>
    <definedName name="Note337597" localSheetId="14">#REF!</definedName>
    <definedName name="Note337597" localSheetId="12">#REF!</definedName>
    <definedName name="Note337597" localSheetId="9">#REF!</definedName>
    <definedName name="Note337597" localSheetId="8">#REF!</definedName>
    <definedName name="Note337597" localSheetId="2">#REF!</definedName>
    <definedName name="Note337597" localSheetId="1">#REF!</definedName>
    <definedName name="Note337597">#REF!</definedName>
    <definedName name="Note337598" localSheetId="14">#REF!</definedName>
    <definedName name="Note337598" localSheetId="12">#REF!</definedName>
    <definedName name="Note337598" localSheetId="9">#REF!</definedName>
    <definedName name="Note337598" localSheetId="8">#REF!</definedName>
    <definedName name="Note337598" localSheetId="2">#REF!</definedName>
    <definedName name="Note337598" localSheetId="1">#REF!</definedName>
    <definedName name="Note337598">#REF!</definedName>
    <definedName name="Note337599" localSheetId="14">#REF!</definedName>
    <definedName name="Note337599" localSheetId="12">#REF!</definedName>
    <definedName name="Note337599" localSheetId="9">#REF!</definedName>
    <definedName name="Note337599" localSheetId="8">#REF!</definedName>
    <definedName name="Note337599" localSheetId="2">#REF!</definedName>
    <definedName name="Note337599" localSheetId="1">#REF!</definedName>
    <definedName name="Note337599">#REF!</definedName>
    <definedName name="Note337600" localSheetId="14">#REF!</definedName>
    <definedName name="Note337600" localSheetId="12">#REF!</definedName>
    <definedName name="Note337600" localSheetId="9">#REF!</definedName>
    <definedName name="Note337600" localSheetId="8">#REF!</definedName>
    <definedName name="Note337600" localSheetId="2">#REF!</definedName>
    <definedName name="Note337600" localSheetId="1">#REF!</definedName>
    <definedName name="Note337600">#REF!</definedName>
    <definedName name="Note337601" localSheetId="14">#REF!</definedName>
    <definedName name="Note337601" localSheetId="12">#REF!</definedName>
    <definedName name="Note337601" localSheetId="9">#REF!</definedName>
    <definedName name="Note337601" localSheetId="8">#REF!</definedName>
    <definedName name="Note337601" localSheetId="2">#REF!</definedName>
    <definedName name="Note337601" localSheetId="1">#REF!</definedName>
    <definedName name="Note337601">#REF!</definedName>
    <definedName name="Note337602" localSheetId="14">#REF!</definedName>
    <definedName name="Note337602" localSheetId="12">#REF!</definedName>
    <definedName name="Note337602" localSheetId="9">#REF!</definedName>
    <definedName name="Note337602" localSheetId="8">#REF!</definedName>
    <definedName name="Note337602" localSheetId="2">#REF!</definedName>
    <definedName name="Note337602" localSheetId="1">#REF!</definedName>
    <definedName name="Note337602">#REF!</definedName>
    <definedName name="Note337604" localSheetId="14">#REF!</definedName>
    <definedName name="Note337604" localSheetId="12">#REF!</definedName>
    <definedName name="Note337604" localSheetId="9">#REF!</definedName>
    <definedName name="Note337604" localSheetId="8">#REF!</definedName>
    <definedName name="Note337604" localSheetId="2">#REF!</definedName>
    <definedName name="Note337604" localSheetId="1">#REF!</definedName>
    <definedName name="Note337604">#REF!</definedName>
    <definedName name="Note337606" localSheetId="14">#REF!</definedName>
    <definedName name="Note337606" localSheetId="12">#REF!</definedName>
    <definedName name="Note337606" localSheetId="9">#REF!</definedName>
    <definedName name="Note337606" localSheetId="8">#REF!</definedName>
    <definedName name="Note337606" localSheetId="2">#REF!</definedName>
    <definedName name="Note337606" localSheetId="1">#REF!</definedName>
    <definedName name="Note337606">#REF!</definedName>
    <definedName name="Note337702" localSheetId="14">#REF!</definedName>
    <definedName name="Note337702" localSheetId="12">#REF!</definedName>
    <definedName name="Note337702" localSheetId="9">#REF!</definedName>
    <definedName name="Note337702" localSheetId="8">#REF!</definedName>
    <definedName name="Note337702" localSheetId="2">#REF!</definedName>
    <definedName name="Note337702" localSheetId="1">#REF!</definedName>
    <definedName name="Note337702">#REF!</definedName>
    <definedName name="Note337759" localSheetId="14">#REF!</definedName>
    <definedName name="Note337759" localSheetId="12">#REF!</definedName>
    <definedName name="Note337759" localSheetId="9">#REF!</definedName>
    <definedName name="Note337759" localSheetId="8">#REF!</definedName>
    <definedName name="Note337759" localSheetId="2">#REF!</definedName>
    <definedName name="Note337759" localSheetId="1">#REF!</definedName>
    <definedName name="Note337759">#REF!</definedName>
    <definedName name="Note337760" localSheetId="14">#REF!</definedName>
    <definedName name="Note337760" localSheetId="12">#REF!</definedName>
    <definedName name="Note337760" localSheetId="9">#REF!</definedName>
    <definedName name="Note337760" localSheetId="8">#REF!</definedName>
    <definedName name="Note337760" localSheetId="2">#REF!</definedName>
    <definedName name="Note337760" localSheetId="1">#REF!</definedName>
    <definedName name="Note337760">#REF!</definedName>
    <definedName name="Note337779" localSheetId="14">#REF!</definedName>
    <definedName name="Note337779" localSheetId="12">#REF!</definedName>
    <definedName name="Note337779" localSheetId="9">#REF!</definedName>
    <definedName name="Note337779" localSheetId="8">#REF!</definedName>
    <definedName name="Note337779" localSheetId="2">#REF!</definedName>
    <definedName name="Note337779" localSheetId="1">#REF!</definedName>
    <definedName name="Note337779">#REF!</definedName>
    <definedName name="Note337860" localSheetId="14">#REF!</definedName>
    <definedName name="Note337860" localSheetId="12">#REF!</definedName>
    <definedName name="Note337860" localSheetId="9">#REF!</definedName>
    <definedName name="Note337860" localSheetId="8">#REF!</definedName>
    <definedName name="Note337860" localSheetId="2">#REF!</definedName>
    <definedName name="Note337860" localSheetId="1">#REF!</definedName>
    <definedName name="Note337860">#REF!</definedName>
    <definedName name="Note337861" localSheetId="14">#REF!</definedName>
    <definedName name="Note337861" localSheetId="12">#REF!</definedName>
    <definedName name="Note337861" localSheetId="9">#REF!</definedName>
    <definedName name="Note337861" localSheetId="8">#REF!</definedName>
    <definedName name="Note337861" localSheetId="2">#REF!</definedName>
    <definedName name="Note337861" localSheetId="1">#REF!</definedName>
    <definedName name="Note337861">#REF!</definedName>
    <definedName name="Note337862" localSheetId="14">#REF!</definedName>
    <definedName name="Note337862" localSheetId="12">#REF!</definedName>
    <definedName name="Note337862" localSheetId="9">#REF!</definedName>
    <definedName name="Note337862" localSheetId="8">#REF!</definedName>
    <definedName name="Note337862" localSheetId="2">#REF!</definedName>
    <definedName name="Note337862" localSheetId="1">#REF!</definedName>
    <definedName name="Note337862">#REF!</definedName>
    <definedName name="Note337863" localSheetId="14">#REF!</definedName>
    <definedName name="Note337863" localSheetId="12">#REF!</definedName>
    <definedName name="Note337863" localSheetId="9">#REF!</definedName>
    <definedName name="Note337863" localSheetId="8">#REF!</definedName>
    <definedName name="Note337863" localSheetId="2">#REF!</definedName>
    <definedName name="Note337863" localSheetId="1">#REF!</definedName>
    <definedName name="Note337863">#REF!</definedName>
    <definedName name="Note337864" localSheetId="14">#REF!</definedName>
    <definedName name="Note337864" localSheetId="12">#REF!</definedName>
    <definedName name="Note337864" localSheetId="9">#REF!</definedName>
    <definedName name="Note337864" localSheetId="8">#REF!</definedName>
    <definedName name="Note337864" localSheetId="2">#REF!</definedName>
    <definedName name="Note337864" localSheetId="1">#REF!</definedName>
    <definedName name="Note337864">#REF!</definedName>
    <definedName name="Note337865" localSheetId="14">#REF!</definedName>
    <definedName name="Note337865" localSheetId="12">#REF!</definedName>
    <definedName name="Note337865" localSheetId="9">#REF!</definedName>
    <definedName name="Note337865" localSheetId="8">#REF!</definedName>
    <definedName name="Note337865" localSheetId="2">#REF!</definedName>
    <definedName name="Note337865" localSheetId="1">#REF!</definedName>
    <definedName name="Note337865">#REF!</definedName>
    <definedName name="Note337898" localSheetId="14">#REF!</definedName>
    <definedName name="Note337898" localSheetId="12">#REF!</definedName>
    <definedName name="Note337898" localSheetId="9">#REF!</definedName>
    <definedName name="Note337898" localSheetId="8">#REF!</definedName>
    <definedName name="Note337898" localSheetId="2">#REF!</definedName>
    <definedName name="Note337898" localSheetId="1">#REF!</definedName>
    <definedName name="Note337898">#REF!</definedName>
    <definedName name="Note337996" localSheetId="14">#REF!</definedName>
    <definedName name="Note337996" localSheetId="12">#REF!</definedName>
    <definedName name="Note337996" localSheetId="9">#REF!</definedName>
    <definedName name="Note337996" localSheetId="8">#REF!</definedName>
    <definedName name="Note337996" localSheetId="2">#REF!</definedName>
    <definedName name="Note337996" localSheetId="1">#REF!</definedName>
    <definedName name="Note337996">#REF!</definedName>
    <definedName name="Note338116" localSheetId="14">#REF!</definedName>
    <definedName name="Note338116" localSheetId="12">#REF!</definedName>
    <definedName name="Note338116" localSheetId="9">#REF!</definedName>
    <definedName name="Note338116" localSheetId="8">#REF!</definedName>
    <definedName name="Note338116" localSheetId="2">#REF!</definedName>
    <definedName name="Note338116" localSheetId="1">#REF!</definedName>
    <definedName name="Note338116">#REF!</definedName>
    <definedName name="Note338118" localSheetId="14">#REF!</definedName>
    <definedName name="Note338118" localSheetId="12">#REF!</definedName>
    <definedName name="Note338118" localSheetId="9">#REF!</definedName>
    <definedName name="Note338118" localSheetId="8">#REF!</definedName>
    <definedName name="Note338118" localSheetId="2">#REF!</definedName>
    <definedName name="Note338118" localSheetId="1">#REF!</definedName>
    <definedName name="Note338118">#REF!</definedName>
    <definedName name="Note338120" localSheetId="14">#REF!</definedName>
    <definedName name="Note338120" localSheetId="12">#REF!</definedName>
    <definedName name="Note338120" localSheetId="9">#REF!</definedName>
    <definedName name="Note338120" localSheetId="8">#REF!</definedName>
    <definedName name="Note338120" localSheetId="2">#REF!</definedName>
    <definedName name="Note338120" localSheetId="1">#REF!</definedName>
    <definedName name="Note338120">#REF!</definedName>
    <definedName name="Note338192" localSheetId="14">#REF!</definedName>
    <definedName name="Note338192" localSheetId="12">#REF!</definedName>
    <definedName name="Note338192" localSheetId="9">#REF!</definedName>
    <definedName name="Note338192" localSheetId="8">#REF!</definedName>
    <definedName name="Note338192" localSheetId="2">#REF!</definedName>
    <definedName name="Note338192" localSheetId="1">#REF!</definedName>
    <definedName name="Note338192">#REF!</definedName>
    <definedName name="Note338193" localSheetId="14">#REF!</definedName>
    <definedName name="Note338193" localSheetId="12">#REF!</definedName>
    <definedName name="Note338193" localSheetId="9">#REF!</definedName>
    <definedName name="Note338193" localSheetId="8">#REF!</definedName>
    <definedName name="Note338193" localSheetId="2">#REF!</definedName>
    <definedName name="Note338193" localSheetId="1">#REF!</definedName>
    <definedName name="Note338193">#REF!</definedName>
    <definedName name="Note338237" localSheetId="14">#REF!</definedName>
    <definedName name="Note338237" localSheetId="12">#REF!</definedName>
    <definedName name="Note338237" localSheetId="9">#REF!</definedName>
    <definedName name="Note338237" localSheetId="8">#REF!</definedName>
    <definedName name="Note338237" localSheetId="2">#REF!</definedName>
    <definedName name="Note338237" localSheetId="1">#REF!</definedName>
    <definedName name="Note338237">#REF!</definedName>
    <definedName name="Note338238" localSheetId="14">#REF!</definedName>
    <definedName name="Note338238" localSheetId="12">#REF!</definedName>
    <definedName name="Note338238" localSheetId="9">#REF!</definedName>
    <definedName name="Note338238" localSheetId="8">#REF!</definedName>
    <definedName name="Note338238" localSheetId="2">#REF!</definedName>
    <definedName name="Note338238" localSheetId="1">#REF!</definedName>
    <definedName name="Note338238">#REF!</definedName>
    <definedName name="Note338240" localSheetId="14">#REF!</definedName>
    <definedName name="Note338240" localSheetId="12">#REF!</definedName>
    <definedName name="Note338240" localSheetId="9">#REF!</definedName>
    <definedName name="Note338240" localSheetId="8">#REF!</definedName>
    <definedName name="Note338240" localSheetId="2">#REF!</definedName>
    <definedName name="Note338240" localSheetId="1">#REF!</definedName>
    <definedName name="Note338240">#REF!</definedName>
    <definedName name="Note338241" localSheetId="14">#REF!</definedName>
    <definedName name="Note338241" localSheetId="12">#REF!</definedName>
    <definedName name="Note338241" localSheetId="9">#REF!</definedName>
    <definedName name="Note338241" localSheetId="8">#REF!</definedName>
    <definedName name="Note338241" localSheetId="2">#REF!</definedName>
    <definedName name="Note338241" localSheetId="1">#REF!</definedName>
    <definedName name="Note338241">#REF!</definedName>
    <definedName name="Note338360" localSheetId="14">#REF!</definedName>
    <definedName name="Note338360" localSheetId="12">#REF!</definedName>
    <definedName name="Note338360" localSheetId="9">#REF!</definedName>
    <definedName name="Note338360" localSheetId="8">#REF!</definedName>
    <definedName name="Note338360" localSheetId="2">#REF!</definedName>
    <definedName name="Note338360" localSheetId="1">#REF!</definedName>
    <definedName name="Note338360">#REF!</definedName>
    <definedName name="Note338370" localSheetId="14">#REF!</definedName>
    <definedName name="Note338370" localSheetId="12">#REF!</definedName>
    <definedName name="Note338370" localSheetId="9">#REF!</definedName>
    <definedName name="Note338370" localSheetId="8">#REF!</definedName>
    <definedName name="Note338370" localSheetId="2">#REF!</definedName>
    <definedName name="Note338370" localSheetId="1">#REF!</definedName>
    <definedName name="Note338370">#REF!</definedName>
    <definedName name="Note338390" localSheetId="14">#REF!</definedName>
    <definedName name="Note338390" localSheetId="12">#REF!</definedName>
    <definedName name="Note338390" localSheetId="9">#REF!</definedName>
    <definedName name="Note338390" localSheetId="8">#REF!</definedName>
    <definedName name="Note338390" localSheetId="2">#REF!</definedName>
    <definedName name="Note338390" localSheetId="1">#REF!</definedName>
    <definedName name="Note338390">#REF!</definedName>
    <definedName name="Note338407" localSheetId="14">#REF!</definedName>
    <definedName name="Note338407" localSheetId="12">#REF!</definedName>
    <definedName name="Note338407" localSheetId="9">#REF!</definedName>
    <definedName name="Note338407" localSheetId="8">#REF!</definedName>
    <definedName name="Note338407" localSheetId="2">#REF!</definedName>
    <definedName name="Note338407" localSheetId="1">#REF!</definedName>
    <definedName name="Note338407">#REF!</definedName>
    <definedName name="Note338440" localSheetId="14">#REF!</definedName>
    <definedName name="Note338440" localSheetId="12">#REF!</definedName>
    <definedName name="Note338440" localSheetId="9">#REF!</definedName>
    <definedName name="Note338440" localSheetId="8">#REF!</definedName>
    <definedName name="Note338440" localSheetId="2">#REF!</definedName>
    <definedName name="Note338440" localSheetId="1">#REF!</definedName>
    <definedName name="Note338440">#REF!</definedName>
    <definedName name="Note338452" localSheetId="14">#REF!</definedName>
    <definedName name="Note338452" localSheetId="12">#REF!</definedName>
    <definedName name="Note338452" localSheetId="9">#REF!</definedName>
    <definedName name="Note338452" localSheetId="8">#REF!</definedName>
    <definedName name="Note338452" localSheetId="2">#REF!</definedName>
    <definedName name="Note338452" localSheetId="1">#REF!</definedName>
    <definedName name="Note338452">#REF!</definedName>
    <definedName name="Note338485" localSheetId="14">#REF!</definedName>
    <definedName name="Note338485" localSheetId="12">#REF!</definedName>
    <definedName name="Note338485" localSheetId="9">#REF!</definedName>
    <definedName name="Note338485" localSheetId="8">#REF!</definedName>
    <definedName name="Note338485" localSheetId="2">#REF!</definedName>
    <definedName name="Note338485" localSheetId="1">#REF!</definedName>
    <definedName name="Note338485">#REF!</definedName>
    <definedName name="Note338532" localSheetId="14">#REF!</definedName>
    <definedName name="Note338532" localSheetId="12">#REF!</definedName>
    <definedName name="Note338532" localSheetId="9">#REF!</definedName>
    <definedName name="Note338532" localSheetId="8">#REF!</definedName>
    <definedName name="Note338532" localSheetId="2">#REF!</definedName>
    <definedName name="Note338532" localSheetId="1">#REF!</definedName>
    <definedName name="Note338532">#REF!</definedName>
    <definedName name="Note338558" localSheetId="14">#REF!</definedName>
    <definedName name="Note338558" localSheetId="12">#REF!</definedName>
    <definedName name="Note338558" localSheetId="9">#REF!</definedName>
    <definedName name="Note338558" localSheetId="8">#REF!</definedName>
    <definedName name="Note338558" localSheetId="2">#REF!</definedName>
    <definedName name="Note338558" localSheetId="1">#REF!</definedName>
    <definedName name="Note338558">#REF!</definedName>
    <definedName name="Note338612" localSheetId="14">#REF!</definedName>
    <definedName name="Note338612" localSheetId="12">#REF!</definedName>
    <definedName name="Note338612" localSheetId="9">#REF!</definedName>
    <definedName name="Note338612" localSheetId="8">#REF!</definedName>
    <definedName name="Note338612" localSheetId="2">#REF!</definedName>
    <definedName name="Note338612" localSheetId="1">#REF!</definedName>
    <definedName name="Note338612">#REF!</definedName>
    <definedName name="Note338871" localSheetId="14">#REF!</definedName>
    <definedName name="Note338871" localSheetId="12">#REF!</definedName>
    <definedName name="Note338871" localSheetId="9">#REF!</definedName>
    <definedName name="Note338871" localSheetId="8">#REF!</definedName>
    <definedName name="Note338871" localSheetId="2">#REF!</definedName>
    <definedName name="Note338871" localSheetId="1">#REF!</definedName>
    <definedName name="Note338871">#REF!</definedName>
    <definedName name="Note338934" localSheetId="14">#REF!</definedName>
    <definedName name="Note338934" localSheetId="12">#REF!</definedName>
    <definedName name="Note338934" localSheetId="9">#REF!</definedName>
    <definedName name="Note338934" localSheetId="8">#REF!</definedName>
    <definedName name="Note338934" localSheetId="2">#REF!</definedName>
    <definedName name="Note338934" localSheetId="1">#REF!</definedName>
    <definedName name="Note338934">#REF!</definedName>
    <definedName name="Note338954" localSheetId="14">#REF!</definedName>
    <definedName name="Note338954" localSheetId="12">#REF!</definedName>
    <definedName name="Note338954" localSheetId="9">#REF!</definedName>
    <definedName name="Note338954" localSheetId="8">#REF!</definedName>
    <definedName name="Note338954" localSheetId="2">#REF!</definedName>
    <definedName name="Note338954" localSheetId="1">#REF!</definedName>
    <definedName name="Note338954">#REF!</definedName>
    <definedName name="Note338972" localSheetId="14">#REF!</definedName>
    <definedName name="Note338972" localSheetId="12">#REF!</definedName>
    <definedName name="Note338972" localSheetId="9">#REF!</definedName>
    <definedName name="Note338972" localSheetId="8">#REF!</definedName>
    <definedName name="Note338972" localSheetId="2">#REF!</definedName>
    <definedName name="Note338972" localSheetId="1">#REF!</definedName>
    <definedName name="Note338972">#REF!</definedName>
    <definedName name="Note339004" localSheetId="14">#REF!</definedName>
    <definedName name="Note339004" localSheetId="12">#REF!</definedName>
    <definedName name="Note339004" localSheetId="9">#REF!</definedName>
    <definedName name="Note339004" localSheetId="8">#REF!</definedName>
    <definedName name="Note339004" localSheetId="2">#REF!</definedName>
    <definedName name="Note339004" localSheetId="1">#REF!</definedName>
    <definedName name="Note339004">#REF!</definedName>
    <definedName name="Note339021" localSheetId="14">#REF!</definedName>
    <definedName name="Note339021" localSheetId="12">#REF!</definedName>
    <definedName name="Note339021" localSheetId="9">#REF!</definedName>
    <definedName name="Note339021" localSheetId="8">#REF!</definedName>
    <definedName name="Note339021" localSheetId="2">#REF!</definedName>
    <definedName name="Note339021" localSheetId="1">#REF!</definedName>
    <definedName name="Note339021">#REF!</definedName>
    <definedName name="Note339049" localSheetId="14">#REF!</definedName>
    <definedName name="Note339049" localSheetId="12">#REF!</definedName>
    <definedName name="Note339049" localSheetId="9">#REF!</definedName>
    <definedName name="Note339049" localSheetId="8">#REF!</definedName>
    <definedName name="Note339049" localSheetId="2">#REF!</definedName>
    <definedName name="Note339049" localSheetId="1">#REF!</definedName>
    <definedName name="Note339049">#REF!</definedName>
    <definedName name="Note339078" localSheetId="14">#REF!</definedName>
    <definedName name="Note339078" localSheetId="12">#REF!</definedName>
    <definedName name="Note339078" localSheetId="9">#REF!</definedName>
    <definedName name="Note339078" localSheetId="8">#REF!</definedName>
    <definedName name="Note339078" localSheetId="2">#REF!</definedName>
    <definedName name="Note339078" localSheetId="1">#REF!</definedName>
    <definedName name="Note339078">#REF!</definedName>
    <definedName name="Note339119" localSheetId="14">#REF!</definedName>
    <definedName name="Note339119" localSheetId="12">#REF!</definedName>
    <definedName name="Note339119" localSheetId="9">#REF!</definedName>
    <definedName name="Note339119" localSheetId="8">#REF!</definedName>
    <definedName name="Note339119" localSheetId="2">#REF!</definedName>
    <definedName name="Note339119" localSheetId="1">#REF!</definedName>
    <definedName name="Note339119">#REF!</definedName>
    <definedName name="Note339142" localSheetId="14">#REF!</definedName>
    <definedName name="Note339142" localSheetId="12">#REF!</definedName>
    <definedName name="Note339142" localSheetId="9">#REF!</definedName>
    <definedName name="Note339142" localSheetId="8">#REF!</definedName>
    <definedName name="Note339142" localSheetId="2">#REF!</definedName>
    <definedName name="Note339142" localSheetId="1">#REF!</definedName>
    <definedName name="Note339142">#REF!</definedName>
    <definedName name="Note339156" localSheetId="14">#REF!</definedName>
    <definedName name="Note339156" localSheetId="12">#REF!</definedName>
    <definedName name="Note339156" localSheetId="9">#REF!</definedName>
    <definedName name="Note339156" localSheetId="8">#REF!</definedName>
    <definedName name="Note339156" localSheetId="2">#REF!</definedName>
    <definedName name="Note339156" localSheetId="1">#REF!</definedName>
    <definedName name="Note339156">#REF!</definedName>
    <definedName name="Note339360" localSheetId="14">#REF!</definedName>
    <definedName name="Note339360" localSheetId="12">#REF!</definedName>
    <definedName name="Note339360" localSheetId="9">#REF!</definedName>
    <definedName name="Note339360" localSheetId="8">#REF!</definedName>
    <definedName name="Note339360" localSheetId="2">#REF!</definedName>
    <definedName name="Note339360" localSheetId="1">#REF!</definedName>
    <definedName name="Note339360">#REF!</definedName>
    <definedName name="Note339363" localSheetId="14">#REF!</definedName>
    <definedName name="Note339363" localSheetId="12">#REF!</definedName>
    <definedName name="Note339363" localSheetId="9">#REF!</definedName>
    <definedName name="Note339363" localSheetId="8">#REF!</definedName>
    <definedName name="Note339363" localSheetId="2">#REF!</definedName>
    <definedName name="Note339363" localSheetId="1">#REF!</definedName>
    <definedName name="Note339363">#REF!</definedName>
    <definedName name="Note339364" localSheetId="14">#REF!</definedName>
    <definedName name="Note339364" localSheetId="12">#REF!</definedName>
    <definedName name="Note339364" localSheetId="9">#REF!</definedName>
    <definedName name="Note339364" localSheetId="8">#REF!</definedName>
    <definedName name="Note339364" localSheetId="2">#REF!</definedName>
    <definedName name="Note339364" localSheetId="1">#REF!</definedName>
    <definedName name="Note339364">#REF!</definedName>
    <definedName name="Note339365" localSheetId="14">#REF!</definedName>
    <definedName name="Note339365" localSheetId="12">#REF!</definedName>
    <definedName name="Note339365" localSheetId="9">#REF!</definedName>
    <definedName name="Note339365" localSheetId="8">#REF!</definedName>
    <definedName name="Note339365" localSheetId="2">#REF!</definedName>
    <definedName name="Note339365" localSheetId="1">#REF!</definedName>
    <definedName name="Note339365">#REF!</definedName>
    <definedName name="notold" localSheetId="14">#REF!</definedName>
    <definedName name="notold" localSheetId="12">#REF!</definedName>
    <definedName name="notold" localSheetId="9">#REF!</definedName>
    <definedName name="notold" localSheetId="8">#REF!</definedName>
    <definedName name="notold" localSheetId="2">#REF!</definedName>
    <definedName name="notold" localSheetId="1">#REF!</definedName>
    <definedName name="notold">#REF!</definedName>
    <definedName name="Nov05_Act" localSheetId="14">#REF!</definedName>
    <definedName name="Nov05_Act" localSheetId="12">#REF!</definedName>
    <definedName name="Nov05_Act" localSheetId="9">#REF!</definedName>
    <definedName name="Nov05_Act" localSheetId="8">#REF!</definedName>
    <definedName name="Nov05_Act" localSheetId="2">#REF!</definedName>
    <definedName name="Nov05_Act" localSheetId="1">#REF!</definedName>
    <definedName name="Nov05_Act">#REF!</definedName>
    <definedName name="NovACT" localSheetId="14">#REF!</definedName>
    <definedName name="NovACT" localSheetId="12">#REF!</definedName>
    <definedName name="NovACT" localSheetId="9">#REF!</definedName>
    <definedName name="NovACT" localSheetId="8">#REF!</definedName>
    <definedName name="NovACT" localSheetId="2">#REF!</definedName>
    <definedName name="NovACT" localSheetId="1">#REF!</definedName>
    <definedName name="NovACT">#REF!</definedName>
    <definedName name="NP" localSheetId="21">BlankMacro1</definedName>
    <definedName name="NP" localSheetId="14">BlankMacro1</definedName>
    <definedName name="NP" localSheetId="12">BlankMacro1</definedName>
    <definedName name="NP" localSheetId="9">BlankMacro1</definedName>
    <definedName name="NP" localSheetId="8">BlankMacro1</definedName>
    <definedName name="NP" localSheetId="2">BlankMacro1</definedName>
    <definedName name="NP" localSheetId="1">BlankMacro1</definedName>
    <definedName name="NP">BlankMacro1</definedName>
    <definedName name="nRF31_EE_BOM" localSheetId="21" hidden="1">#REF!</definedName>
    <definedName name="nRF31_EE_BOM" localSheetId="14" hidden="1">#REF!</definedName>
    <definedName name="nRF31_EE_BOM" localSheetId="10" hidden="1">#REF!</definedName>
    <definedName name="nRF31_EE_BOM" localSheetId="11" hidden="1">#REF!</definedName>
    <definedName name="nRF31_EE_BOM" localSheetId="3" hidden="1">#REF!</definedName>
    <definedName name="nRF31_EE_BOM" localSheetId="4" hidden="1">#REF!</definedName>
    <definedName name="nRF31_EE_BOM" localSheetId="15" hidden="1">#REF!</definedName>
    <definedName name="nRF31_EE_BOM" localSheetId="12" hidden="1">#REF!</definedName>
    <definedName name="nRF31_EE_BOM" localSheetId="9" hidden="1">#REF!</definedName>
    <definedName name="nRF31_EE_BOM" localSheetId="8" hidden="1">#REF!</definedName>
    <definedName name="nRF31_EE_BOM" localSheetId="2" hidden="1">#REF!</definedName>
    <definedName name="nRF31_EE_BOM" localSheetId="1" hidden="1">#REF!</definedName>
    <definedName name="nRF31_EE_BOM" localSheetId="22" hidden="1">#REF!</definedName>
    <definedName name="nRF31_EE_BOM" hidden="1">#REF!</definedName>
    <definedName name="Nsub" localSheetId="14">#REF!</definedName>
    <definedName name="Nsub" localSheetId="12">#REF!</definedName>
    <definedName name="Nsub" localSheetId="9">#REF!</definedName>
    <definedName name="Nsub" localSheetId="8">#REF!</definedName>
    <definedName name="Nsub" localSheetId="2">#REF!</definedName>
    <definedName name="Nsub" localSheetId="1">#REF!</definedName>
    <definedName name="Nsub">#REF!</definedName>
    <definedName name="NTD" localSheetId="12">#REF!</definedName>
    <definedName name="NTD" localSheetId="9">#REF!</definedName>
    <definedName name="NTD" localSheetId="8">#REF!</definedName>
    <definedName name="NTD" localSheetId="2">#REF!</definedName>
    <definedName name="NTD" localSheetId="1">#REF!</definedName>
    <definedName name="NTD">#REF!</definedName>
    <definedName name="NTD_rate" localSheetId="14">#REF!</definedName>
    <definedName name="NTD_rate" localSheetId="12">#REF!</definedName>
    <definedName name="NTD_rate" localSheetId="9">#REF!</definedName>
    <definedName name="NTD_rate" localSheetId="8">#REF!</definedName>
    <definedName name="NTD_rate" localSheetId="2">#REF!</definedName>
    <definedName name="NTD_rate" localSheetId="1">#REF!</definedName>
    <definedName name="NTD_rate">#REF!</definedName>
    <definedName name="NTF" localSheetId="12">#REF!</definedName>
    <definedName name="NTF" localSheetId="9">#REF!</definedName>
    <definedName name="NTF" localSheetId="8">#REF!</definedName>
    <definedName name="NTF" localSheetId="2">#REF!</definedName>
    <definedName name="NTF" localSheetId="1">#REF!</definedName>
    <definedName name="NTF">#REF!</definedName>
    <definedName name="Number_of_Area_Managers_per_shift" localSheetId="14">#REF!</definedName>
    <definedName name="Number_of_Area_Managers_per_shift" localSheetId="12">#REF!</definedName>
    <definedName name="Number_of_Area_Managers_per_shift" localSheetId="9">#REF!</definedName>
    <definedName name="Number_of_Area_Managers_per_shift" localSheetId="8">#REF!</definedName>
    <definedName name="Number_of_Area_Managers_per_shift" localSheetId="2">#REF!</definedName>
    <definedName name="Number_of_Area_Managers_per_shift" localSheetId="1">#REF!</definedName>
    <definedName name="Number_of_Area_Managers_per_shift">#REF!</definedName>
    <definedName name="Number_of_assistant_managers" localSheetId="14">#REF!</definedName>
    <definedName name="Number_of_assistant_managers" localSheetId="12">#REF!</definedName>
    <definedName name="Number_of_assistant_managers" localSheetId="9">#REF!</definedName>
    <definedName name="Number_of_assistant_managers" localSheetId="8">#REF!</definedName>
    <definedName name="Number_of_assistant_managers" localSheetId="2">#REF!</definedName>
    <definedName name="Number_of_assistant_managers" localSheetId="1">#REF!</definedName>
    <definedName name="Number_of_assistant_managers">#REF!</definedName>
    <definedName name="Number_of_delivery_points" localSheetId="14">#REF!</definedName>
    <definedName name="Number_of_delivery_points" localSheetId="12">#REF!</definedName>
    <definedName name="Number_of_delivery_points" localSheetId="9">#REF!</definedName>
    <definedName name="Number_of_delivery_points" localSheetId="8">#REF!</definedName>
    <definedName name="Number_of_delivery_points" localSheetId="2">#REF!</definedName>
    <definedName name="Number_of_delivery_points" localSheetId="1">#REF!</definedName>
    <definedName name="Number_of_delivery_points">#REF!</definedName>
    <definedName name="Number_of_Design_and_Production_Engineers" localSheetId="14">#REF!</definedName>
    <definedName name="Number_of_Design_and_Production_Engineers" localSheetId="12">#REF!</definedName>
    <definedName name="Number_of_Design_and_Production_Engineers" localSheetId="9">#REF!</definedName>
    <definedName name="Number_of_Design_and_Production_Engineers" localSheetId="8">#REF!</definedName>
    <definedName name="Number_of_Design_and_Production_Engineers" localSheetId="2">#REF!</definedName>
    <definedName name="Number_of_Design_and_Production_Engineers" localSheetId="1">#REF!</definedName>
    <definedName name="Number_of_Design_and_Production_Engineers">#REF!</definedName>
    <definedName name="Number_of_load_cycles_per_truck" localSheetId="14">#REF!</definedName>
    <definedName name="Number_of_load_cycles_per_truck" localSheetId="12">#REF!</definedName>
    <definedName name="Number_of_load_cycles_per_truck" localSheetId="9">#REF!</definedName>
    <definedName name="Number_of_load_cycles_per_truck" localSheetId="8">#REF!</definedName>
    <definedName name="Number_of_load_cycles_per_truck" localSheetId="2">#REF!</definedName>
    <definedName name="Number_of_load_cycles_per_truck" localSheetId="1">#REF!</definedName>
    <definedName name="Number_of_load_cycles_per_truck">#REF!</definedName>
    <definedName name="Number_of_managers" localSheetId="14">#REF!</definedName>
    <definedName name="Number_of_managers" localSheetId="12">#REF!</definedName>
    <definedName name="Number_of_managers" localSheetId="9">#REF!</definedName>
    <definedName name="Number_of_managers" localSheetId="8">#REF!</definedName>
    <definedName name="Number_of_managers" localSheetId="2">#REF!</definedName>
    <definedName name="Number_of_managers" localSheetId="1">#REF!</definedName>
    <definedName name="Number_of_managers">#REF!</definedName>
    <definedName name="Number_of_material_handlers_required" localSheetId="14">#REF!</definedName>
    <definedName name="Number_of_material_handlers_required" localSheetId="12">#REF!</definedName>
    <definedName name="Number_of_material_handlers_required" localSheetId="9">#REF!</definedName>
    <definedName name="Number_of_material_handlers_required" localSheetId="8">#REF!</definedName>
    <definedName name="Number_of_material_handlers_required" localSheetId="2">#REF!</definedName>
    <definedName name="Number_of_material_handlers_required" localSheetId="1">#REF!</definedName>
    <definedName name="Number_of_material_handlers_required">#REF!</definedName>
    <definedName name="Number_of_MPS_per_shift" localSheetId="14">#REF!</definedName>
    <definedName name="Number_of_MPS_per_shift" localSheetId="12">#REF!</definedName>
    <definedName name="Number_of_MPS_per_shift" localSheetId="9">#REF!</definedName>
    <definedName name="Number_of_MPS_per_shift" localSheetId="8">#REF!</definedName>
    <definedName name="Number_of_MPS_per_shift" localSheetId="2">#REF!</definedName>
    <definedName name="Number_of_MPS_per_shift" localSheetId="1">#REF!</definedName>
    <definedName name="Number_of_MPS_per_shift">#REF!</definedName>
    <definedName name="Number_of_plant_managers" localSheetId="14">#REF!</definedName>
    <definedName name="Number_of_plant_managers" localSheetId="12">#REF!</definedName>
    <definedName name="Number_of_plant_managers" localSheetId="9">#REF!</definedName>
    <definedName name="Number_of_plant_managers" localSheetId="8">#REF!</definedName>
    <definedName name="Number_of_plant_managers" localSheetId="2">#REF!</definedName>
    <definedName name="Number_of_plant_managers" localSheetId="1">#REF!</definedName>
    <definedName name="Number_of_plant_managers">#REF!</definedName>
    <definedName name="Number_of_Production_supervisors_per_shift" localSheetId="14">#REF!</definedName>
    <definedName name="Number_of_Production_supervisors_per_shift" localSheetId="12">#REF!</definedName>
    <definedName name="Number_of_Production_supervisors_per_shift" localSheetId="9">#REF!</definedName>
    <definedName name="Number_of_Production_supervisors_per_shift" localSheetId="8">#REF!</definedName>
    <definedName name="Number_of_Production_supervisors_per_shift" localSheetId="2">#REF!</definedName>
    <definedName name="Number_of_Production_supervisors_per_shift" localSheetId="1">#REF!</definedName>
    <definedName name="Number_of_Production_supervisors_per_shift">#REF!</definedName>
    <definedName name="Number_of_QC_personnel_required" localSheetId="14">#REF!</definedName>
    <definedName name="Number_of_QC_personnel_required" localSheetId="12">#REF!</definedName>
    <definedName name="Number_of_QC_personnel_required" localSheetId="9">#REF!</definedName>
    <definedName name="Number_of_QC_personnel_required" localSheetId="8">#REF!</definedName>
    <definedName name="Number_of_QC_personnel_required" localSheetId="2">#REF!</definedName>
    <definedName name="Number_of_QC_personnel_required" localSheetId="1">#REF!</definedName>
    <definedName name="Number_of_QC_personnel_required">#REF!</definedName>
    <definedName name="Number_of_receiving_laborers_required" localSheetId="14">#REF!</definedName>
    <definedName name="Number_of_receiving_laborers_required" localSheetId="12">#REF!</definedName>
    <definedName name="Number_of_receiving_laborers_required" localSheetId="9">#REF!</definedName>
    <definedName name="Number_of_receiving_laborers_required" localSheetId="8">#REF!</definedName>
    <definedName name="Number_of_receiving_laborers_required" localSheetId="2">#REF!</definedName>
    <definedName name="Number_of_receiving_laborers_required" localSheetId="1">#REF!</definedName>
    <definedName name="Number_of_receiving_laborers_required">#REF!</definedName>
    <definedName name="Number_of_reworkers_required_per_shift" localSheetId="14">#REF!</definedName>
    <definedName name="Number_of_reworkers_required_per_shift" localSheetId="12">#REF!</definedName>
    <definedName name="Number_of_reworkers_required_per_shift" localSheetId="9">#REF!</definedName>
    <definedName name="Number_of_reworkers_required_per_shift" localSheetId="8">#REF!</definedName>
    <definedName name="Number_of_reworkers_required_per_shift" localSheetId="2">#REF!</definedName>
    <definedName name="Number_of_reworkers_required_per_shift" localSheetId="1">#REF!</definedName>
    <definedName name="Number_of_reworkers_required_per_shift">#REF!</definedName>
    <definedName name="Number_of_shipping_laborers_required" localSheetId="14">#REF!</definedName>
    <definedName name="Number_of_shipping_laborers_required" localSheetId="12">#REF!</definedName>
    <definedName name="Number_of_shipping_laborers_required" localSheetId="9">#REF!</definedName>
    <definedName name="Number_of_shipping_laborers_required" localSheetId="8">#REF!</definedName>
    <definedName name="Number_of_shipping_laborers_required" localSheetId="2">#REF!</definedName>
    <definedName name="Number_of_shipping_laborers_required" localSheetId="1">#REF!</definedName>
    <definedName name="Number_of_shipping_laborers_required">#REF!</definedName>
    <definedName name="Number_of_Specialists_and_Buyers" localSheetId="14">#REF!</definedName>
    <definedName name="Number_of_Specialists_and_Buyers" localSheetId="12">#REF!</definedName>
    <definedName name="Number_of_Specialists_and_Buyers" localSheetId="9">#REF!</definedName>
    <definedName name="Number_of_Specialists_and_Buyers" localSheetId="8">#REF!</definedName>
    <definedName name="Number_of_Specialists_and_Buyers" localSheetId="2">#REF!</definedName>
    <definedName name="Number_of_Specialists_and_Buyers" localSheetId="1">#REF!</definedName>
    <definedName name="Number_of_Specialists_and_Buyers">#REF!</definedName>
    <definedName name="Number_of_stations_requiring_QC_checks" localSheetId="14">#REF!</definedName>
    <definedName name="Number_of_stations_requiring_QC_checks" localSheetId="12">#REF!</definedName>
    <definedName name="Number_of_stations_requiring_QC_checks" localSheetId="9">#REF!</definedName>
    <definedName name="Number_of_stations_requiring_QC_checks" localSheetId="8">#REF!</definedName>
    <definedName name="Number_of_stations_requiring_QC_checks" localSheetId="2">#REF!</definedName>
    <definedName name="Number_of_stations_requiring_QC_checks" localSheetId="1">#REF!</definedName>
    <definedName name="Number_of_stations_requiring_QC_checks">#REF!</definedName>
    <definedName name="Number_of_Superintendents_per_shift" localSheetId="14">#REF!</definedName>
    <definedName name="Number_of_Superintendents_per_shift" localSheetId="12">#REF!</definedName>
    <definedName name="Number_of_Superintendents_per_shift" localSheetId="9">#REF!</definedName>
    <definedName name="Number_of_Superintendents_per_shift" localSheetId="8">#REF!</definedName>
    <definedName name="Number_of_Superintendents_per_shift" localSheetId="2">#REF!</definedName>
    <definedName name="Number_of_Superintendents_per_shift" localSheetId="1">#REF!</definedName>
    <definedName name="Number_of_Superintendents_per_shift">#REF!</definedName>
    <definedName name="Number_of_unload_cycles_per_truck" localSheetId="14">#REF!</definedName>
    <definedName name="Number_of_unload_cycles_per_truck" localSheetId="12">#REF!</definedName>
    <definedName name="Number_of_unload_cycles_per_truck" localSheetId="9">#REF!</definedName>
    <definedName name="Number_of_unload_cycles_per_truck" localSheetId="8">#REF!</definedName>
    <definedName name="Number_of_unload_cycles_per_truck" localSheetId="2">#REF!</definedName>
    <definedName name="Number_of_unload_cycles_per_truck" localSheetId="1">#REF!</definedName>
    <definedName name="Number_of_unload_cycles_per_truck">#REF!</definedName>
    <definedName name="Number_of_Zone_supervisors_per_shift" localSheetId="14">#REF!</definedName>
    <definedName name="Number_of_Zone_supervisors_per_shift" localSheetId="12">#REF!</definedName>
    <definedName name="Number_of_Zone_supervisors_per_shift" localSheetId="9">#REF!</definedName>
    <definedName name="Number_of_Zone_supervisors_per_shift" localSheetId="8">#REF!</definedName>
    <definedName name="Number_of_Zone_supervisors_per_shift" localSheetId="2">#REF!</definedName>
    <definedName name="Number_of_Zone_supervisors_per_shift" localSheetId="1">#REF!</definedName>
    <definedName name="Number_of_Zone_supervisors_per_shift">#REF!</definedName>
    <definedName name="nVIDIA" localSheetId="14">#REF!</definedName>
    <definedName name="nVIDIA" localSheetId="12">#REF!</definedName>
    <definedName name="nVIDIA" localSheetId="9">#REF!</definedName>
    <definedName name="nVIDIA" localSheetId="8">#REF!</definedName>
    <definedName name="nVIDIA" localSheetId="2">#REF!</definedName>
    <definedName name="nVIDIA" localSheetId="1">#REF!</definedName>
    <definedName name="nVIDIA">#REF!</definedName>
    <definedName name="NvsASD">"V2001-11-04"</definedName>
    <definedName name="NvsAutoDrillOk">"VN"</definedName>
    <definedName name="NvsElapsedTime">0.0000599537015659735</definedName>
    <definedName name="NvsEndTime">37200.6158005787</definedName>
    <definedName name="NvsInstSpec">"%,LACTUALS,SPER,FBUSINESS_UNIT,VRRT2,FACCOUNT,V732000"</definedName>
    <definedName name="NvsLayoutType">"M3"</definedName>
    <definedName name="NvsNplSpec">"%,XZF.ACCOUNT.PSDetail"</definedName>
    <definedName name="NvsPanelEffdt">"V1995-01-01"</definedName>
    <definedName name="NvsPanelSetid">"VMFG"</definedName>
    <definedName name="NvsParentRef" localSheetId="12">#REF!</definedName>
    <definedName name="NvsParentRef" localSheetId="9">#REF!</definedName>
    <definedName name="NvsParentRef" localSheetId="8">#REF!</definedName>
    <definedName name="NvsParentRef" localSheetId="2">#REF!</definedName>
    <definedName name="NvsParentRef" localSheetId="1">#REF!</definedName>
    <definedName name="NvsParentRef">#REF!</definedName>
    <definedName name="NvsReqBU">"VRRT2"</definedName>
    <definedName name="NvsReqBUOnly">"VY"</definedName>
    <definedName name="NvsTransLed">"VN"</definedName>
    <definedName name="NvsTreeASD">"V2001-11-04"</definedName>
    <definedName name="NvsValTbl.DEPTID">"DEPT_DEPTSET_VW"</definedName>
    <definedName name="O" localSheetId="14">#REF!</definedName>
    <definedName name="O" localSheetId="12">#REF!</definedName>
    <definedName name="O" localSheetId="9">#REF!</definedName>
    <definedName name="O" localSheetId="8">#REF!</definedName>
    <definedName name="O" localSheetId="2">#REF!</definedName>
    <definedName name="O" localSheetId="1">#REF!</definedName>
    <definedName name="O">#REF!</definedName>
    <definedName name="OA32188U" localSheetId="14">#REF!</definedName>
    <definedName name="OA32188U" localSheetId="12">#REF!</definedName>
    <definedName name="OA32188U" localSheetId="9">#REF!</definedName>
    <definedName name="OA32188U" localSheetId="8">#REF!</definedName>
    <definedName name="OA32188U" localSheetId="2">#REF!</definedName>
    <definedName name="OA32188U" localSheetId="1">#REF!</definedName>
    <definedName name="OA32188U">#REF!</definedName>
    <definedName name="OAsub" localSheetId="14">#REF!</definedName>
    <definedName name="OAsub" localSheetId="12">#REF!</definedName>
    <definedName name="OAsub" localSheetId="9">#REF!</definedName>
    <definedName name="OAsub" localSheetId="8">#REF!</definedName>
    <definedName name="OAsub" localSheetId="2">#REF!</definedName>
    <definedName name="OAsub" localSheetId="1">#REF!</definedName>
    <definedName name="OAsub">#REF!</definedName>
    <definedName name="OBA" localSheetId="21">{"'Corrective and Pre'!$A$1:$F$36"}</definedName>
    <definedName name="OBA" localSheetId="14">{"'Corrective and Pre'!$A$1:$F$36"}</definedName>
    <definedName name="OBA" localSheetId="12">{"'Corrective and Pre'!$A$1:$F$36"}</definedName>
    <definedName name="OBA" localSheetId="9">{"'Corrective and Pre'!$A$1:$F$36"}</definedName>
    <definedName name="OBA" localSheetId="8">{"'Corrective and Pre'!$A$1:$F$36"}</definedName>
    <definedName name="OBA" localSheetId="2">{"'Corrective and Pre'!$A$1:$F$36"}</definedName>
    <definedName name="OBA" localSheetId="1">{"'Corrective and Pre'!$A$1:$F$36"}</definedName>
    <definedName name="OBA">{"'Corrective and Pre'!$A$1:$F$36"}</definedName>
    <definedName name="OBA_1" localSheetId="21">{"'Corrective and Pre'!$A$1:$F$36"}</definedName>
    <definedName name="OBA_1" localSheetId="14">{"'Corrective and Pre'!$A$1:$F$36"}</definedName>
    <definedName name="OBA_1" localSheetId="12">{"'Corrective and Pre'!$A$1:$F$36"}</definedName>
    <definedName name="OBA_1" localSheetId="9">{"'Corrective and Pre'!$A$1:$F$36"}</definedName>
    <definedName name="OBA_1" localSheetId="8">{"'Corrective and Pre'!$A$1:$F$36"}</definedName>
    <definedName name="OBA_1" localSheetId="2">{"'Corrective and Pre'!$A$1:$F$36"}</definedName>
    <definedName name="OBA_1" localSheetId="1">{"'Corrective and Pre'!$A$1:$F$36"}</definedName>
    <definedName name="OBA_1">{"'Corrective and Pre'!$A$1:$F$36"}</definedName>
    <definedName name="Oct05_Act" localSheetId="14">#REF!</definedName>
    <definedName name="Oct05_Act" localSheetId="12">#REF!</definedName>
    <definedName name="Oct05_Act" localSheetId="9">#REF!</definedName>
    <definedName name="Oct05_Act" localSheetId="8">#REF!</definedName>
    <definedName name="Oct05_Act" localSheetId="2">#REF!</definedName>
    <definedName name="Oct05_Act" localSheetId="1">#REF!</definedName>
    <definedName name="Oct05_Act">#REF!</definedName>
    <definedName name="OctACT" localSheetId="14">#REF!</definedName>
    <definedName name="OctACT" localSheetId="12">#REF!</definedName>
    <definedName name="OctACT" localSheetId="9">#REF!</definedName>
    <definedName name="OctACT" localSheetId="8">#REF!</definedName>
    <definedName name="OctACT" localSheetId="2">#REF!</definedName>
    <definedName name="OctACT" localSheetId="1">#REF!</definedName>
    <definedName name="OctACT">#REF!</definedName>
    <definedName name="ODD_Drives" localSheetId="12">#REF!</definedName>
    <definedName name="ODD_Drives" localSheetId="9">#REF!</definedName>
    <definedName name="ODD_Drives" localSheetId="8">#REF!</definedName>
    <definedName name="ODD_Drives" localSheetId="2">#REF!</definedName>
    <definedName name="ODD_Drives" localSheetId="1">#REF!</definedName>
    <definedName name="ODD_Drives">#REF!</definedName>
    <definedName name="ODM" localSheetId="12">#REF!</definedName>
    <definedName name="ODM" localSheetId="9">#REF!</definedName>
    <definedName name="ODM" localSheetId="8">#REF!</definedName>
    <definedName name="ODM" localSheetId="2">#REF!</definedName>
    <definedName name="ODM" localSheetId="1">#REF!</definedName>
    <definedName name="ODM">#REF!</definedName>
    <definedName name="OE" localSheetId="14">#REF!</definedName>
    <definedName name="OE" localSheetId="12">#REF!</definedName>
    <definedName name="OE" localSheetId="9">#REF!</definedName>
    <definedName name="OE" localSheetId="8">#REF!</definedName>
    <definedName name="OE" localSheetId="2">#REF!</definedName>
    <definedName name="OE" localSheetId="1">#REF!</definedName>
    <definedName name="OE">#REF!</definedName>
    <definedName name="OEE" localSheetId="14">#REF!</definedName>
    <definedName name="OEE" localSheetId="12">#REF!</definedName>
    <definedName name="OEE" localSheetId="9">#REF!</definedName>
    <definedName name="OEE" localSheetId="8">#REF!</definedName>
    <definedName name="OEE" localSheetId="2">#REF!</definedName>
    <definedName name="OEE" localSheetId="1">#REF!</definedName>
    <definedName name="OEE">#REF!</definedName>
    <definedName name="Office_equipment__initial_cost" localSheetId="14">#REF!</definedName>
    <definedName name="Office_equipment__initial_cost" localSheetId="12">#REF!</definedName>
    <definedName name="Office_equipment__initial_cost" localSheetId="9">#REF!</definedName>
    <definedName name="Office_equipment__initial_cost" localSheetId="8">#REF!</definedName>
    <definedName name="Office_equipment__initial_cost" localSheetId="2">#REF!</definedName>
    <definedName name="Office_equipment__initial_cost" localSheetId="1">#REF!</definedName>
    <definedName name="Office_equipment__initial_cost">#REF!</definedName>
    <definedName name="Office_floor_space" localSheetId="14">#REF!</definedName>
    <definedName name="Office_floor_space" localSheetId="12">#REF!</definedName>
    <definedName name="Office_floor_space" localSheetId="9">#REF!</definedName>
    <definedName name="Office_floor_space" localSheetId="8">#REF!</definedName>
    <definedName name="Office_floor_space" localSheetId="2">#REF!</definedName>
    <definedName name="Office_floor_space" localSheetId="1">#REF!</definedName>
    <definedName name="Office_floor_space">#REF!</definedName>
    <definedName name="Office_supplies__phone_and_other_expenses_per_year" localSheetId="14">#REF!</definedName>
    <definedName name="Office_supplies__phone_and_other_expenses_per_year" localSheetId="12">#REF!</definedName>
    <definedName name="Office_supplies__phone_and_other_expenses_per_year" localSheetId="9">#REF!</definedName>
    <definedName name="Office_supplies__phone_and_other_expenses_per_year" localSheetId="8">#REF!</definedName>
    <definedName name="Office_supplies__phone_and_other_expenses_per_year" localSheetId="2">#REF!</definedName>
    <definedName name="Office_supplies__phone_and_other_expenses_per_year" localSheetId="1">#REF!</definedName>
    <definedName name="Office_supplies__phone_and_other_expenses_per_year">#REF!</definedName>
    <definedName name="Office_utilites_per_year" localSheetId="14">#REF!</definedName>
    <definedName name="Office_utilites_per_year" localSheetId="12">#REF!</definedName>
    <definedName name="Office_utilites_per_year" localSheetId="9">#REF!</definedName>
    <definedName name="Office_utilites_per_year" localSheetId="8">#REF!</definedName>
    <definedName name="Office_utilites_per_year" localSheetId="2">#REF!</definedName>
    <definedName name="Office_utilites_per_year" localSheetId="1">#REF!</definedName>
    <definedName name="Office_utilites_per_year">#REF!</definedName>
    <definedName name="offline_noParts" localSheetId="12">#REF!</definedName>
    <definedName name="offline_noParts" localSheetId="9">#REF!</definedName>
    <definedName name="offline_noParts" localSheetId="8">#REF!</definedName>
    <definedName name="offline_noParts" localSheetId="2">#REF!</definedName>
    <definedName name="offline_noParts" localSheetId="1">#REF!</definedName>
    <definedName name="offline_noParts">#REF!</definedName>
    <definedName name="OH" localSheetId="14">#REF!</definedName>
    <definedName name="OH" localSheetId="12">#REF!</definedName>
    <definedName name="OH" localSheetId="9">#REF!</definedName>
    <definedName name="OH" localSheetId="8">#REF!</definedName>
    <definedName name="OH" localSheetId="2">#REF!</definedName>
    <definedName name="OH" localSheetId="1">#REF!</definedName>
    <definedName name="OH">#REF!</definedName>
    <definedName name="OH54.21101.001" localSheetId="14">#REF!</definedName>
    <definedName name="OH54.21101.001" localSheetId="12">#REF!</definedName>
    <definedName name="OH54.21101.001" localSheetId="9">#REF!</definedName>
    <definedName name="OH54.21101.001" localSheetId="8">#REF!</definedName>
    <definedName name="OH54.21101.001" localSheetId="2">#REF!</definedName>
    <definedName name="OH54.21101.001" localSheetId="1">#REF!</definedName>
    <definedName name="OH54.21101.001">#REF!</definedName>
    <definedName name="OH72.93272.C0N" localSheetId="14">#REF!</definedName>
    <definedName name="OH72.93272.C0N" localSheetId="12">#REF!</definedName>
    <definedName name="OH72.93272.C0N" localSheetId="9">#REF!</definedName>
    <definedName name="OH72.93272.C0N" localSheetId="8">#REF!</definedName>
    <definedName name="OH72.93272.C0N" localSheetId="2">#REF!</definedName>
    <definedName name="OH72.93272.C0N" localSheetId="1">#REF!</definedName>
    <definedName name="OH72.93272.C0N">#REF!</definedName>
    <definedName name="OH90.96A20.001" localSheetId="14">#REF!</definedName>
    <definedName name="OH90.96A20.001" localSheetId="12">#REF!</definedName>
    <definedName name="OH90.96A20.001" localSheetId="9">#REF!</definedName>
    <definedName name="OH90.96A20.001" localSheetId="8">#REF!</definedName>
    <definedName name="OH90.96A20.001" localSheetId="2">#REF!</definedName>
    <definedName name="OH90.96A20.001" localSheetId="1">#REF!</definedName>
    <definedName name="OH90.96A20.001">#REF!</definedName>
    <definedName name="OHBOM54.21101.001" localSheetId="14">#REF!</definedName>
    <definedName name="OHBOM54.21101.001" localSheetId="12">#REF!</definedName>
    <definedName name="OHBOM54.21101.001" localSheetId="9">#REF!</definedName>
    <definedName name="OHBOM54.21101.001" localSheetId="8">#REF!</definedName>
    <definedName name="OHBOM54.21101.001" localSheetId="2">#REF!</definedName>
    <definedName name="OHBOM54.21101.001" localSheetId="1">#REF!</definedName>
    <definedName name="OHBOM54.21101.001">#REF!</definedName>
    <definedName name="OHBOM72.93272.C0N" localSheetId="14">#REF!</definedName>
    <definedName name="OHBOM72.93272.C0N" localSheetId="12">#REF!</definedName>
    <definedName name="OHBOM72.93272.C0N" localSheetId="9">#REF!</definedName>
    <definedName name="OHBOM72.93272.C0N" localSheetId="8">#REF!</definedName>
    <definedName name="OHBOM72.93272.C0N" localSheetId="2">#REF!</definedName>
    <definedName name="OHBOM72.93272.C0N" localSheetId="1">#REF!</definedName>
    <definedName name="OHBOM72.93272.C0N">#REF!</definedName>
    <definedName name="OHBOM90.96A20.001" localSheetId="14">#REF!</definedName>
    <definedName name="OHBOM90.96A20.001" localSheetId="12">#REF!</definedName>
    <definedName name="OHBOM90.96A20.001" localSheetId="9">#REF!</definedName>
    <definedName name="OHBOM90.96A20.001" localSheetId="8">#REF!</definedName>
    <definedName name="OHBOM90.96A20.001" localSheetId="2">#REF!</definedName>
    <definedName name="OHBOM90.96A20.001" localSheetId="1">#REF!</definedName>
    <definedName name="OHBOM90.96A20.001">#REF!</definedName>
    <definedName name="OIL_SMEAR" localSheetId="14">#REF!</definedName>
    <definedName name="OIL_SMEAR" localSheetId="12">#REF!</definedName>
    <definedName name="OIL_SMEAR" localSheetId="9">#REF!</definedName>
    <definedName name="OIL_SMEAR" localSheetId="8">#REF!</definedName>
    <definedName name="OIL_SMEAR" localSheetId="2">#REF!</definedName>
    <definedName name="OIL_SMEAR" localSheetId="1">#REF!</definedName>
    <definedName name="OIL_SMEAR">#REF!</definedName>
    <definedName name="oityu" localSheetId="12">#REF!</definedName>
    <definedName name="oityu" localSheetId="9">#REF!</definedName>
    <definedName name="oityu" localSheetId="8">#REF!</definedName>
    <definedName name="oityu" localSheetId="2">#REF!</definedName>
    <definedName name="oityu" localSheetId="1">#REF!</definedName>
    <definedName name="oityu">#REF!</definedName>
    <definedName name="oiu" localSheetId="12">#REF!</definedName>
    <definedName name="oiu" localSheetId="9">#REF!</definedName>
    <definedName name="oiu" localSheetId="8">#REF!</definedName>
    <definedName name="oiu" localSheetId="2">#REF!</definedName>
    <definedName name="oiu" localSheetId="1">#REF!</definedName>
    <definedName name="oiu">#REF!</definedName>
    <definedName name="OK" localSheetId="14">#REF!</definedName>
    <definedName name="OK" localSheetId="12">#REF!</definedName>
    <definedName name="OK" localSheetId="9">#REF!</definedName>
    <definedName name="OK" localSheetId="8">#REF!</definedName>
    <definedName name="OK" localSheetId="2">#REF!</definedName>
    <definedName name="OK" localSheetId="1">#REF!</definedName>
    <definedName name="OK">#REF!</definedName>
    <definedName name="ol" localSheetId="21" hidden="1">{"'Broadway ML#4'!$J$7:$N$490"}</definedName>
    <definedName name="ol" localSheetId="14" hidden="1">{"'Broadway ML#4'!$J$7:$N$490"}</definedName>
    <definedName name="ol" localSheetId="10" hidden="1">{"'Broadway ML#4'!$J$7:$N$490"}</definedName>
    <definedName name="ol" localSheetId="11" hidden="1">{"'Broadway ML#4'!$J$7:$N$490"}</definedName>
    <definedName name="ol" localSheetId="3" hidden="1">{"'Broadway ML#4'!$J$7:$N$490"}</definedName>
    <definedName name="ol" localSheetId="4" hidden="1">{"'Broadway ML#4'!$J$7:$N$490"}</definedName>
    <definedName name="ol" localSheetId="15" hidden="1">{"'Broadway ML#4'!$J$7:$N$490"}</definedName>
    <definedName name="ol" localSheetId="12" hidden="1">{"'Broadway ML#4'!$J$7:$N$490"}</definedName>
    <definedName name="ol" localSheetId="9" hidden="1">{"'Broadway ML#4'!$J$7:$N$490"}</definedName>
    <definedName name="ol" localSheetId="8" hidden="1">{"'Broadway ML#4'!$J$7:$N$490"}</definedName>
    <definedName name="ol" localSheetId="2" hidden="1">{"'Broadway ML#4'!$J$7:$N$490"}</definedName>
    <definedName name="ol" localSheetId="1" hidden="1">{"'Broadway ML#4'!$J$7:$N$490"}</definedName>
    <definedName name="ol" localSheetId="22" hidden="1">{"'Broadway ML#4'!$J$7:$N$490"}</definedName>
    <definedName name="ol" hidden="1">{"'Broadway ML#4'!$J$7:$N$490"}</definedName>
    <definedName name="OLE" localSheetId="14">#REF!</definedName>
    <definedName name="OLE" localSheetId="12">#REF!</definedName>
    <definedName name="OLE" localSheetId="9">#REF!</definedName>
    <definedName name="OLE" localSheetId="8">#REF!</definedName>
    <definedName name="OLE" localSheetId="2">#REF!</definedName>
    <definedName name="OLE" localSheetId="1">#REF!</definedName>
    <definedName name="OLE">#REF!</definedName>
    <definedName name="olj" localSheetId="21" hidden="1">{#N/A,#N/A,FALSE,"Sheet1"}</definedName>
    <definedName name="olj" localSheetId="14" hidden="1">{#N/A,#N/A,FALSE,"Sheet1"}</definedName>
    <definedName name="olj" localSheetId="10" hidden="1">{#N/A,#N/A,FALSE,"Sheet1"}</definedName>
    <definedName name="olj" localSheetId="11" hidden="1">{#N/A,#N/A,FALSE,"Sheet1"}</definedName>
    <definedName name="olj" localSheetId="3" hidden="1">{#N/A,#N/A,FALSE,"Sheet1"}</definedName>
    <definedName name="olj" localSheetId="4" hidden="1">{#N/A,#N/A,FALSE,"Sheet1"}</definedName>
    <definedName name="olj" localSheetId="15" hidden="1">{#N/A,#N/A,FALSE,"Sheet1"}</definedName>
    <definedName name="olj" localSheetId="12" hidden="1">{#N/A,#N/A,FALSE,"Sheet1"}</definedName>
    <definedName name="olj" localSheetId="9" hidden="1">{#N/A,#N/A,FALSE,"Sheet1"}</definedName>
    <definedName name="olj" localSheetId="8" hidden="1">{#N/A,#N/A,FALSE,"Sheet1"}</definedName>
    <definedName name="olj" localSheetId="2" hidden="1">{#N/A,#N/A,FALSE,"Sheet1"}</definedName>
    <definedName name="olj" localSheetId="1" hidden="1">{#N/A,#N/A,FALSE,"Sheet1"}</definedName>
    <definedName name="olj" localSheetId="22" hidden="1">{#N/A,#N/A,FALSE,"Sheet1"}</definedName>
    <definedName name="olj" hidden="1">{#N/A,#N/A,FALSE,"Sheet1"}</definedName>
    <definedName name="ominx" localSheetId="21" hidden="1">{#N/A,#N/A,TRUE,"NRE";#N/A,#N/A,TRUE,"Tooling";#N/A,#N/A,TRUE,"Sample";#N/A,#N/A,TRUE,"Fixtures";#N/A,#N/A,TRUE,"Agency";#N/A,#N/A,TRUE,"Personnel"}</definedName>
    <definedName name="ominx" localSheetId="14" hidden="1">{#N/A,#N/A,TRUE,"NRE";#N/A,#N/A,TRUE,"Tooling";#N/A,#N/A,TRUE,"Sample";#N/A,#N/A,TRUE,"Fixtures";#N/A,#N/A,TRUE,"Agency";#N/A,#N/A,TRUE,"Personnel"}</definedName>
    <definedName name="ominx" localSheetId="10" hidden="1">{#N/A,#N/A,TRUE,"NRE";#N/A,#N/A,TRUE,"Tooling";#N/A,#N/A,TRUE,"Sample";#N/A,#N/A,TRUE,"Fixtures";#N/A,#N/A,TRUE,"Agency";#N/A,#N/A,TRUE,"Personnel"}</definedName>
    <definedName name="ominx" localSheetId="11" hidden="1">{#N/A,#N/A,TRUE,"NRE";#N/A,#N/A,TRUE,"Tooling";#N/A,#N/A,TRUE,"Sample";#N/A,#N/A,TRUE,"Fixtures";#N/A,#N/A,TRUE,"Agency";#N/A,#N/A,TRUE,"Personnel"}</definedName>
    <definedName name="ominx" localSheetId="3" hidden="1">{#N/A,#N/A,TRUE,"NRE";#N/A,#N/A,TRUE,"Tooling";#N/A,#N/A,TRUE,"Sample";#N/A,#N/A,TRUE,"Fixtures";#N/A,#N/A,TRUE,"Agency";#N/A,#N/A,TRUE,"Personnel"}</definedName>
    <definedName name="ominx" localSheetId="4" hidden="1">{#N/A,#N/A,TRUE,"NRE";#N/A,#N/A,TRUE,"Tooling";#N/A,#N/A,TRUE,"Sample";#N/A,#N/A,TRUE,"Fixtures";#N/A,#N/A,TRUE,"Agency";#N/A,#N/A,TRUE,"Personnel"}</definedName>
    <definedName name="ominx" localSheetId="15" hidden="1">{#N/A,#N/A,TRUE,"NRE";#N/A,#N/A,TRUE,"Tooling";#N/A,#N/A,TRUE,"Sample";#N/A,#N/A,TRUE,"Fixtures";#N/A,#N/A,TRUE,"Agency";#N/A,#N/A,TRUE,"Personnel"}</definedName>
    <definedName name="ominx" localSheetId="12" hidden="1">{#N/A,#N/A,TRUE,"NRE";#N/A,#N/A,TRUE,"Tooling";#N/A,#N/A,TRUE,"Sample";#N/A,#N/A,TRUE,"Fixtures";#N/A,#N/A,TRUE,"Agency";#N/A,#N/A,TRUE,"Personnel"}</definedName>
    <definedName name="ominx" localSheetId="9" hidden="1">{#N/A,#N/A,TRUE,"NRE";#N/A,#N/A,TRUE,"Tooling";#N/A,#N/A,TRUE,"Sample";#N/A,#N/A,TRUE,"Fixtures";#N/A,#N/A,TRUE,"Agency";#N/A,#N/A,TRUE,"Personnel"}</definedName>
    <definedName name="ominx" localSheetId="8" hidden="1">{#N/A,#N/A,TRUE,"NRE";#N/A,#N/A,TRUE,"Tooling";#N/A,#N/A,TRUE,"Sample";#N/A,#N/A,TRUE,"Fixtures";#N/A,#N/A,TRUE,"Agency";#N/A,#N/A,TRUE,"Personnel"}</definedName>
    <definedName name="ominx" localSheetId="2" hidden="1">{#N/A,#N/A,TRUE,"NRE";#N/A,#N/A,TRUE,"Tooling";#N/A,#N/A,TRUE,"Sample";#N/A,#N/A,TRUE,"Fixtures";#N/A,#N/A,TRUE,"Agency";#N/A,#N/A,TRUE,"Personnel"}</definedName>
    <definedName name="ominx" localSheetId="1" hidden="1">{#N/A,#N/A,TRUE,"NRE";#N/A,#N/A,TRUE,"Tooling";#N/A,#N/A,TRUE,"Sample";#N/A,#N/A,TRUE,"Fixtures";#N/A,#N/A,TRUE,"Agency";#N/A,#N/A,TRUE,"Personnel"}</definedName>
    <definedName name="ominx" localSheetId="22" hidden="1">{#N/A,#N/A,TRUE,"NRE";#N/A,#N/A,TRUE,"Tooling";#N/A,#N/A,TRUE,"Sample";#N/A,#N/A,TRUE,"Fixtures";#N/A,#N/A,TRUE,"Agency";#N/A,#N/A,TRUE,"Personnel"}</definedName>
    <definedName name="ominx" hidden="1">{#N/A,#N/A,TRUE,"NRE";#N/A,#N/A,TRUE,"Tooling";#N/A,#N/A,TRUE,"Sample";#N/A,#N/A,TRUE,"Fixtures";#N/A,#N/A,TRUE,"Agency";#N/A,#N/A,TRUE,"Personnel"}</definedName>
    <definedName name="ON_SITE01" localSheetId="14">#REF!</definedName>
    <definedName name="ON_SITE01" localSheetId="12">#REF!</definedName>
    <definedName name="ON_SITE01" localSheetId="9">#REF!</definedName>
    <definedName name="ON_SITE01" localSheetId="8">#REF!</definedName>
    <definedName name="ON_SITE01" localSheetId="2">#REF!</definedName>
    <definedName name="ON_SITE01" localSheetId="1">#REF!</definedName>
    <definedName name="ON_SITE01">#REF!</definedName>
    <definedName name="ON_SITE02" localSheetId="14">#REF!</definedName>
    <definedName name="ON_SITE02" localSheetId="12">#REF!</definedName>
    <definedName name="ON_SITE02" localSheetId="9">#REF!</definedName>
    <definedName name="ON_SITE02" localSheetId="8">#REF!</definedName>
    <definedName name="ON_SITE02" localSheetId="2">#REF!</definedName>
    <definedName name="ON_SITE02" localSheetId="1">#REF!</definedName>
    <definedName name="ON_SITE02">#REF!</definedName>
    <definedName name="ON_SITE03" localSheetId="14">#REF!</definedName>
    <definedName name="ON_SITE03" localSheetId="12">#REF!</definedName>
    <definedName name="ON_SITE03" localSheetId="9">#REF!</definedName>
    <definedName name="ON_SITE03" localSheetId="8">#REF!</definedName>
    <definedName name="ON_SITE03" localSheetId="2">#REF!</definedName>
    <definedName name="ON_SITE03" localSheetId="1">#REF!</definedName>
    <definedName name="ON_SITE03">#REF!</definedName>
    <definedName name="ON_SITE04" localSheetId="14">#REF!</definedName>
    <definedName name="ON_SITE04" localSheetId="12">#REF!</definedName>
    <definedName name="ON_SITE04" localSheetId="9">#REF!</definedName>
    <definedName name="ON_SITE04" localSheetId="8">#REF!</definedName>
    <definedName name="ON_SITE04" localSheetId="2">#REF!</definedName>
    <definedName name="ON_SITE04" localSheetId="1">#REF!</definedName>
    <definedName name="ON_SITE04">#REF!</definedName>
    <definedName name="ON_SITE05" localSheetId="14">#REF!</definedName>
    <definedName name="ON_SITE05" localSheetId="12">#REF!</definedName>
    <definedName name="ON_SITE05" localSheetId="9">#REF!</definedName>
    <definedName name="ON_SITE05" localSheetId="8">#REF!</definedName>
    <definedName name="ON_SITE05" localSheetId="2">#REF!</definedName>
    <definedName name="ON_SITE05" localSheetId="1">#REF!</definedName>
    <definedName name="ON_SITE05">#REF!</definedName>
    <definedName name="ON_SITE06" localSheetId="14">#REF!</definedName>
    <definedName name="ON_SITE06" localSheetId="12">#REF!</definedName>
    <definedName name="ON_SITE06" localSheetId="9">#REF!</definedName>
    <definedName name="ON_SITE06" localSheetId="8">#REF!</definedName>
    <definedName name="ON_SITE06" localSheetId="2">#REF!</definedName>
    <definedName name="ON_SITE06" localSheetId="1">#REF!</definedName>
    <definedName name="ON_SITE06">#REF!</definedName>
    <definedName name="ON_SITE07" localSheetId="14">#REF!</definedName>
    <definedName name="ON_SITE07" localSheetId="12">#REF!</definedName>
    <definedName name="ON_SITE07" localSheetId="9">#REF!</definedName>
    <definedName name="ON_SITE07" localSheetId="8">#REF!</definedName>
    <definedName name="ON_SITE07" localSheetId="2">#REF!</definedName>
    <definedName name="ON_SITE07" localSheetId="1">#REF!</definedName>
    <definedName name="ON_SITE07">#REF!</definedName>
    <definedName name="ON_SITE08" localSheetId="14">#REF!</definedName>
    <definedName name="ON_SITE08" localSheetId="12">#REF!</definedName>
    <definedName name="ON_SITE08" localSheetId="9">#REF!</definedName>
    <definedName name="ON_SITE08" localSheetId="8">#REF!</definedName>
    <definedName name="ON_SITE08" localSheetId="2">#REF!</definedName>
    <definedName name="ON_SITE08" localSheetId="1">#REF!</definedName>
    <definedName name="ON_SITE08">#REF!</definedName>
    <definedName name="ON_SITE09" localSheetId="14">#REF!</definedName>
    <definedName name="ON_SITE09" localSheetId="12">#REF!</definedName>
    <definedName name="ON_SITE09" localSheetId="9">#REF!</definedName>
    <definedName name="ON_SITE09" localSheetId="8">#REF!</definedName>
    <definedName name="ON_SITE09" localSheetId="2">#REF!</definedName>
    <definedName name="ON_SITE09" localSheetId="1">#REF!</definedName>
    <definedName name="ON_SITE09">#REF!</definedName>
    <definedName name="ON_SITE10" localSheetId="12">#REF!</definedName>
    <definedName name="ON_SITE10" localSheetId="9">#REF!</definedName>
    <definedName name="ON_SITE10" localSheetId="8">#REF!</definedName>
    <definedName name="ON_SITE10" localSheetId="2">#REF!</definedName>
    <definedName name="ON_SITE10" localSheetId="1">#REF!</definedName>
    <definedName name="ON_SITE10">#REF!</definedName>
    <definedName name="ON_SITE11" localSheetId="14">#REF!</definedName>
    <definedName name="ON_SITE11" localSheetId="12">#REF!</definedName>
    <definedName name="ON_SITE11" localSheetId="9">#REF!</definedName>
    <definedName name="ON_SITE11" localSheetId="8">#REF!</definedName>
    <definedName name="ON_SITE11" localSheetId="2">#REF!</definedName>
    <definedName name="ON_SITE11" localSheetId="1">#REF!</definedName>
    <definedName name="ON_SITE11">#REF!</definedName>
    <definedName name="ON_SITE12" localSheetId="14">#REF!</definedName>
    <definedName name="ON_SITE12" localSheetId="12">#REF!</definedName>
    <definedName name="ON_SITE12" localSheetId="9">#REF!</definedName>
    <definedName name="ON_SITE12" localSheetId="8">#REF!</definedName>
    <definedName name="ON_SITE12" localSheetId="2">#REF!</definedName>
    <definedName name="ON_SITE12" localSheetId="1">#REF!</definedName>
    <definedName name="ON_SITE12">#REF!</definedName>
    <definedName name="ON_SITE13" localSheetId="14">#REF!</definedName>
    <definedName name="ON_SITE13" localSheetId="12">#REF!</definedName>
    <definedName name="ON_SITE13" localSheetId="9">#REF!</definedName>
    <definedName name="ON_SITE13" localSheetId="8">#REF!</definedName>
    <definedName name="ON_SITE13" localSheetId="2">#REF!</definedName>
    <definedName name="ON_SITE13" localSheetId="1">#REF!</definedName>
    <definedName name="ON_SITE13">#REF!</definedName>
    <definedName name="ON_SITE14" localSheetId="14">#REF!</definedName>
    <definedName name="ON_SITE14" localSheetId="12">#REF!</definedName>
    <definedName name="ON_SITE14" localSheetId="9">#REF!</definedName>
    <definedName name="ON_SITE14" localSheetId="8">#REF!</definedName>
    <definedName name="ON_SITE14" localSheetId="2">#REF!</definedName>
    <definedName name="ON_SITE14" localSheetId="1">#REF!</definedName>
    <definedName name="ON_SITE14">#REF!</definedName>
    <definedName name="ON_SITE15" localSheetId="14">#REF!</definedName>
    <definedName name="ON_SITE15" localSheetId="12">#REF!</definedName>
    <definedName name="ON_SITE15" localSheetId="9">#REF!</definedName>
    <definedName name="ON_SITE15" localSheetId="8">#REF!</definedName>
    <definedName name="ON_SITE15" localSheetId="2">#REF!</definedName>
    <definedName name="ON_SITE15" localSheetId="1">#REF!</definedName>
    <definedName name="ON_SITE15">#REF!</definedName>
    <definedName name="ON_SITE16" localSheetId="14">#REF!</definedName>
    <definedName name="ON_SITE16" localSheetId="12">#REF!</definedName>
    <definedName name="ON_SITE16" localSheetId="9">#REF!</definedName>
    <definedName name="ON_SITE16" localSheetId="8">#REF!</definedName>
    <definedName name="ON_SITE16" localSheetId="2">#REF!</definedName>
    <definedName name="ON_SITE16" localSheetId="1">#REF!</definedName>
    <definedName name="ON_SITE16">#REF!</definedName>
    <definedName name="ON_SITE17" localSheetId="14">#REF!</definedName>
    <definedName name="ON_SITE17" localSheetId="12">#REF!</definedName>
    <definedName name="ON_SITE17" localSheetId="9">#REF!</definedName>
    <definedName name="ON_SITE17" localSheetId="8">#REF!</definedName>
    <definedName name="ON_SITE17" localSheetId="2">#REF!</definedName>
    <definedName name="ON_SITE17" localSheetId="1">#REF!</definedName>
    <definedName name="ON_SITE17">#REF!</definedName>
    <definedName name="ON_SITE18" localSheetId="14">#REF!</definedName>
    <definedName name="ON_SITE18" localSheetId="12">#REF!</definedName>
    <definedName name="ON_SITE18" localSheetId="9">#REF!</definedName>
    <definedName name="ON_SITE18" localSheetId="8">#REF!</definedName>
    <definedName name="ON_SITE18" localSheetId="2">#REF!</definedName>
    <definedName name="ON_SITE18" localSheetId="1">#REF!</definedName>
    <definedName name="ON_SITE18">#REF!</definedName>
    <definedName name="ON_SITE19" localSheetId="14">#REF!</definedName>
    <definedName name="ON_SITE19" localSheetId="12">#REF!</definedName>
    <definedName name="ON_SITE19" localSheetId="9">#REF!</definedName>
    <definedName name="ON_SITE19" localSheetId="8">#REF!</definedName>
    <definedName name="ON_SITE19" localSheetId="2">#REF!</definedName>
    <definedName name="ON_SITE19" localSheetId="1">#REF!</definedName>
    <definedName name="ON_SITE19">#REF!</definedName>
    <definedName name="ON_SITE20" localSheetId="14">#REF!</definedName>
    <definedName name="ON_SITE20" localSheetId="12">#REF!</definedName>
    <definedName name="ON_SITE20" localSheetId="9">#REF!</definedName>
    <definedName name="ON_SITE20" localSheetId="8">#REF!</definedName>
    <definedName name="ON_SITE20" localSheetId="2">#REF!</definedName>
    <definedName name="ON_SITE20" localSheetId="1">#REF!</definedName>
    <definedName name="ON_SITE20">#REF!</definedName>
    <definedName name="ON_SITE21" localSheetId="14">#REF!</definedName>
    <definedName name="ON_SITE21" localSheetId="12">#REF!</definedName>
    <definedName name="ON_SITE21" localSheetId="9">#REF!</definedName>
    <definedName name="ON_SITE21" localSheetId="8">#REF!</definedName>
    <definedName name="ON_SITE21" localSheetId="2">#REF!</definedName>
    <definedName name="ON_SITE21" localSheetId="1">#REF!</definedName>
    <definedName name="ON_SITE21">#REF!</definedName>
    <definedName name="ON_SITE22" localSheetId="14">#REF!</definedName>
    <definedName name="ON_SITE22" localSheetId="12">#REF!</definedName>
    <definedName name="ON_SITE22" localSheetId="9">#REF!</definedName>
    <definedName name="ON_SITE22" localSheetId="8">#REF!</definedName>
    <definedName name="ON_SITE22" localSheetId="2">#REF!</definedName>
    <definedName name="ON_SITE22" localSheetId="1">#REF!</definedName>
    <definedName name="ON_SITE22">#REF!</definedName>
    <definedName name="ON_SITE23" localSheetId="14">#REF!</definedName>
    <definedName name="ON_SITE23" localSheetId="12">#REF!</definedName>
    <definedName name="ON_SITE23" localSheetId="9">#REF!</definedName>
    <definedName name="ON_SITE23" localSheetId="8">#REF!</definedName>
    <definedName name="ON_SITE23" localSheetId="2">#REF!</definedName>
    <definedName name="ON_SITE23" localSheetId="1">#REF!</definedName>
    <definedName name="ON_SITE23">#REF!</definedName>
    <definedName name="one" localSheetId="14">#REF!</definedName>
    <definedName name="one" localSheetId="12">#REF!</definedName>
    <definedName name="one" localSheetId="9">#REF!</definedName>
    <definedName name="one" localSheetId="8">#REF!</definedName>
    <definedName name="one" localSheetId="2">#REF!</definedName>
    <definedName name="one" localSheetId="1">#REF!</definedName>
    <definedName name="one">#REF!</definedName>
    <definedName name="OO" localSheetId="14">#REF!</definedName>
    <definedName name="OO" localSheetId="12">#REF!</definedName>
    <definedName name="OO" localSheetId="9">#REF!</definedName>
    <definedName name="OO" localSheetId="8">#REF!</definedName>
    <definedName name="OO" localSheetId="2">#REF!</definedName>
    <definedName name="OO" localSheetId="1">#REF!</definedName>
    <definedName name="OO">#REF!</definedName>
    <definedName name="op" localSheetId="21" hidden="1">{"'Broadway ML#4'!$J$7:$N$490"}</definedName>
    <definedName name="op" localSheetId="14" hidden="1">{"'Broadway ML#4'!$J$7:$N$490"}</definedName>
    <definedName name="op" localSheetId="10" hidden="1">{"'Broadway ML#4'!$J$7:$N$490"}</definedName>
    <definedName name="op" localSheetId="11" hidden="1">{"'Broadway ML#4'!$J$7:$N$490"}</definedName>
    <definedName name="op" localSheetId="3" hidden="1">{"'Broadway ML#4'!$J$7:$N$490"}</definedName>
    <definedName name="op" localSheetId="4" hidden="1">{"'Broadway ML#4'!$J$7:$N$490"}</definedName>
    <definedName name="op" localSheetId="15" hidden="1">{"'Broadway ML#4'!$J$7:$N$490"}</definedName>
    <definedName name="op" localSheetId="12" hidden="1">{"'Broadway ML#4'!$J$7:$N$490"}</definedName>
    <definedName name="op" localSheetId="9" hidden="1">{"'Broadway ML#4'!$J$7:$N$490"}</definedName>
    <definedName name="op" localSheetId="8" hidden="1">{"'Broadway ML#4'!$J$7:$N$490"}</definedName>
    <definedName name="op" localSheetId="2" hidden="1">{"'Broadway ML#4'!$J$7:$N$490"}</definedName>
    <definedName name="op" localSheetId="1" hidden="1">{"'Broadway ML#4'!$J$7:$N$490"}</definedName>
    <definedName name="op" localSheetId="22" hidden="1">{"'Broadway ML#4'!$J$7:$N$490"}</definedName>
    <definedName name="op" hidden="1">{"'Broadway ML#4'!$J$7:$N$490"}</definedName>
    <definedName name="OpenMonth" localSheetId="14">#REF!</definedName>
    <definedName name="OpenMonth" localSheetId="12">#REF!</definedName>
    <definedName name="OpenMonth" localSheetId="9">#REF!</definedName>
    <definedName name="OpenMonth" localSheetId="8">#REF!</definedName>
    <definedName name="OpenMonth" localSheetId="2">#REF!</definedName>
    <definedName name="OpenMonth" localSheetId="1">#REF!</definedName>
    <definedName name="OpenMonth">#REF!</definedName>
    <definedName name="OpenYear" localSheetId="14">#REF!</definedName>
    <definedName name="OpenYear" localSheetId="12">#REF!</definedName>
    <definedName name="OpenYear" localSheetId="9">#REF!</definedName>
    <definedName name="OpenYear" localSheetId="8">#REF!</definedName>
    <definedName name="OpenYear" localSheetId="2">#REF!</definedName>
    <definedName name="OpenYear" localSheetId="1">#REF!</definedName>
    <definedName name="OpenYear">#REF!</definedName>
    <definedName name="OPER_m" localSheetId="14">#REF!</definedName>
    <definedName name="OPER_m" localSheetId="12">#REF!</definedName>
    <definedName name="OPER_m" localSheetId="9">#REF!</definedName>
    <definedName name="OPER_m" localSheetId="8">#REF!</definedName>
    <definedName name="OPER_m" localSheetId="2">#REF!</definedName>
    <definedName name="OPER_m" localSheetId="1">#REF!</definedName>
    <definedName name="OPER_m">#REF!</definedName>
    <definedName name="OPER_QTY" localSheetId="12">#REF!</definedName>
    <definedName name="OPER_QTY" localSheetId="9">#REF!</definedName>
    <definedName name="OPER_QTY" localSheetId="8">#REF!</definedName>
    <definedName name="OPER_QTY" localSheetId="2">#REF!</definedName>
    <definedName name="OPER_QTY" localSheetId="1">#REF!</definedName>
    <definedName name="OPER_QTY">#REF!</definedName>
    <definedName name="Operating_supplies_expense_per_year" localSheetId="14">#REF!</definedName>
    <definedName name="Operating_supplies_expense_per_year" localSheetId="12">#REF!</definedName>
    <definedName name="Operating_supplies_expense_per_year" localSheetId="9">#REF!</definedName>
    <definedName name="Operating_supplies_expense_per_year" localSheetId="8">#REF!</definedName>
    <definedName name="Operating_supplies_expense_per_year" localSheetId="2">#REF!</definedName>
    <definedName name="Operating_supplies_expense_per_year" localSheetId="1">#REF!</definedName>
    <definedName name="Operating_supplies_expense_per_year">#REF!</definedName>
    <definedName name="Operational.Hours.Input.Range" localSheetId="14">#REF!</definedName>
    <definedName name="Operational.Hours.Input.Range" localSheetId="12">#REF!</definedName>
    <definedName name="Operational.Hours.Input.Range" localSheetId="9">#REF!</definedName>
    <definedName name="Operational.Hours.Input.Range" localSheetId="8">#REF!</definedName>
    <definedName name="Operational.Hours.Input.Range" localSheetId="2">#REF!</definedName>
    <definedName name="Operational.Hours.Input.Range" localSheetId="1">#REF!</definedName>
    <definedName name="Operational.Hours.Input.Range">#REF!</definedName>
    <definedName name="opex" localSheetId="21" hidden="1">{"whole",#N/A,FALSE,"Gen_Dist_Act_Bud";"whole",#N/A,FALSE,"Gen_Dist_T3months";"whole",#N/A,FALSE,"GD_PerP";"whole",#N/A,FALSE,"HR_Dist";"whole",#N/A,FALSE,"CS_DIST_ActvsBud";"whole",#N/A,FALSE,"CS_DIST_SUM_trail3mo";"whole",#N/A,FALSE,"ITG_act_Bud";"whole",#N/A,FALSE,"ITG_T3Mo"}</definedName>
    <definedName name="opex" localSheetId="14" hidden="1">{"whole",#N/A,FALSE,"Gen_Dist_Act_Bud";"whole",#N/A,FALSE,"Gen_Dist_T3months";"whole",#N/A,FALSE,"GD_PerP";"whole",#N/A,FALSE,"HR_Dist";"whole",#N/A,FALSE,"CS_DIST_ActvsBud";"whole",#N/A,FALSE,"CS_DIST_SUM_trail3mo";"whole",#N/A,FALSE,"ITG_act_Bud";"whole",#N/A,FALSE,"ITG_T3Mo"}</definedName>
    <definedName name="opex" localSheetId="10" hidden="1">{"whole",#N/A,FALSE,"Gen_Dist_Act_Bud";"whole",#N/A,FALSE,"Gen_Dist_T3months";"whole",#N/A,FALSE,"GD_PerP";"whole",#N/A,FALSE,"HR_Dist";"whole",#N/A,FALSE,"CS_DIST_ActvsBud";"whole",#N/A,FALSE,"CS_DIST_SUM_trail3mo";"whole",#N/A,FALSE,"ITG_act_Bud";"whole",#N/A,FALSE,"ITG_T3Mo"}</definedName>
    <definedName name="opex" localSheetId="11" hidden="1">{"whole",#N/A,FALSE,"Gen_Dist_Act_Bud";"whole",#N/A,FALSE,"Gen_Dist_T3months";"whole",#N/A,FALSE,"GD_PerP";"whole",#N/A,FALSE,"HR_Dist";"whole",#N/A,FALSE,"CS_DIST_ActvsBud";"whole",#N/A,FALSE,"CS_DIST_SUM_trail3mo";"whole",#N/A,FALSE,"ITG_act_Bud";"whole",#N/A,FALSE,"ITG_T3Mo"}</definedName>
    <definedName name="opex" localSheetId="3" hidden="1">{"whole",#N/A,FALSE,"Gen_Dist_Act_Bud";"whole",#N/A,FALSE,"Gen_Dist_T3months";"whole",#N/A,FALSE,"GD_PerP";"whole",#N/A,FALSE,"HR_Dist";"whole",#N/A,FALSE,"CS_DIST_ActvsBud";"whole",#N/A,FALSE,"CS_DIST_SUM_trail3mo";"whole",#N/A,FALSE,"ITG_act_Bud";"whole",#N/A,FALSE,"ITG_T3Mo"}</definedName>
    <definedName name="opex" localSheetId="4" hidden="1">{"whole",#N/A,FALSE,"Gen_Dist_Act_Bud";"whole",#N/A,FALSE,"Gen_Dist_T3months";"whole",#N/A,FALSE,"GD_PerP";"whole",#N/A,FALSE,"HR_Dist";"whole",#N/A,FALSE,"CS_DIST_ActvsBud";"whole",#N/A,FALSE,"CS_DIST_SUM_trail3mo";"whole",#N/A,FALSE,"ITG_act_Bud";"whole",#N/A,FALSE,"ITG_T3Mo"}</definedName>
    <definedName name="opex" localSheetId="15" hidden="1">{"whole",#N/A,FALSE,"Gen_Dist_Act_Bud";"whole",#N/A,FALSE,"Gen_Dist_T3months";"whole",#N/A,FALSE,"GD_PerP";"whole",#N/A,FALSE,"HR_Dist";"whole",#N/A,FALSE,"CS_DIST_ActvsBud";"whole",#N/A,FALSE,"CS_DIST_SUM_trail3mo";"whole",#N/A,FALSE,"ITG_act_Bud";"whole",#N/A,FALSE,"ITG_T3Mo"}</definedName>
    <definedName name="opex" localSheetId="12" hidden="1">{"whole",#N/A,FALSE,"Gen_Dist_Act_Bud";"whole",#N/A,FALSE,"Gen_Dist_T3months";"whole",#N/A,FALSE,"GD_PerP";"whole",#N/A,FALSE,"HR_Dist";"whole",#N/A,FALSE,"CS_DIST_ActvsBud";"whole",#N/A,FALSE,"CS_DIST_SUM_trail3mo";"whole",#N/A,FALSE,"ITG_act_Bud";"whole",#N/A,FALSE,"ITG_T3Mo"}</definedName>
    <definedName name="opex" localSheetId="9" hidden="1">{"whole",#N/A,FALSE,"Gen_Dist_Act_Bud";"whole",#N/A,FALSE,"Gen_Dist_T3months";"whole",#N/A,FALSE,"GD_PerP";"whole",#N/A,FALSE,"HR_Dist";"whole",#N/A,FALSE,"CS_DIST_ActvsBud";"whole",#N/A,FALSE,"CS_DIST_SUM_trail3mo";"whole",#N/A,FALSE,"ITG_act_Bud";"whole",#N/A,FALSE,"ITG_T3Mo"}</definedName>
    <definedName name="opex" localSheetId="8" hidden="1">{"whole",#N/A,FALSE,"Gen_Dist_Act_Bud";"whole",#N/A,FALSE,"Gen_Dist_T3months";"whole",#N/A,FALSE,"GD_PerP";"whole",#N/A,FALSE,"HR_Dist";"whole",#N/A,FALSE,"CS_DIST_ActvsBud";"whole",#N/A,FALSE,"CS_DIST_SUM_trail3mo";"whole",#N/A,FALSE,"ITG_act_Bud";"whole",#N/A,FALSE,"ITG_T3Mo"}</definedName>
    <definedName name="opex" localSheetId="2" hidden="1">{"whole",#N/A,FALSE,"Gen_Dist_Act_Bud";"whole",#N/A,FALSE,"Gen_Dist_T3months";"whole",#N/A,FALSE,"GD_PerP";"whole",#N/A,FALSE,"HR_Dist";"whole",#N/A,FALSE,"CS_DIST_ActvsBud";"whole",#N/A,FALSE,"CS_DIST_SUM_trail3mo";"whole",#N/A,FALSE,"ITG_act_Bud";"whole",#N/A,FALSE,"ITG_T3Mo"}</definedName>
    <definedName name="opex" localSheetId="1" hidden="1">{"whole",#N/A,FALSE,"Gen_Dist_Act_Bud";"whole",#N/A,FALSE,"Gen_Dist_T3months";"whole",#N/A,FALSE,"GD_PerP";"whole",#N/A,FALSE,"HR_Dist";"whole",#N/A,FALSE,"CS_DIST_ActvsBud";"whole",#N/A,FALSE,"CS_DIST_SUM_trail3mo";"whole",#N/A,FALSE,"ITG_act_Bud";"whole",#N/A,FALSE,"ITG_T3Mo"}</definedName>
    <definedName name="opex" localSheetId="22" hidden="1">{"whole",#N/A,FALSE,"Gen_Dist_Act_Bud";"whole",#N/A,FALSE,"Gen_Dist_T3months";"whole",#N/A,FALSE,"GD_PerP";"whole",#N/A,FALSE,"HR_Dist";"whole",#N/A,FALSE,"CS_DIST_ActvsBud";"whole",#N/A,FALSE,"CS_DIST_SUM_trail3mo";"whole",#N/A,FALSE,"ITG_act_Bud";"whole",#N/A,FALSE,"ITG_T3Mo"}</definedName>
    <definedName name="opex" hidden="1">{"whole",#N/A,FALSE,"Gen_Dist_Act_Bud";"whole",#N/A,FALSE,"Gen_Dist_T3months";"whole",#N/A,FALSE,"GD_PerP";"whole",#N/A,FALSE,"HR_Dist";"whole",#N/A,FALSE,"CS_DIST_ActvsBud";"whole",#N/A,FALSE,"CS_DIST_SUM_trail3mo";"whole",#N/A,FALSE,"ITG_act_Bud";"whole",#N/A,FALSE,"ITG_T3Mo"}</definedName>
    <definedName name="opex1" localSheetId="21" hidden="1">{"whole",#N/A,FALSE,"Gen_Dist_Act_Bud";"whole",#N/A,FALSE,"Gen_Dist_T3months";"whole",#N/A,FALSE,"GD_PerP";"whole",#N/A,FALSE,"HR_Dist";"whole",#N/A,FALSE,"CS_DIST_ActvsBud";"whole",#N/A,FALSE,"CS_DIST_SUM_trail3mo";"whole",#N/A,FALSE,"ITG_act_Bud";"whole",#N/A,FALSE,"ITG_T3Mo"}</definedName>
    <definedName name="opex1" localSheetId="14" hidden="1">{"whole",#N/A,FALSE,"Gen_Dist_Act_Bud";"whole",#N/A,FALSE,"Gen_Dist_T3months";"whole",#N/A,FALSE,"GD_PerP";"whole",#N/A,FALSE,"HR_Dist";"whole",#N/A,FALSE,"CS_DIST_ActvsBud";"whole",#N/A,FALSE,"CS_DIST_SUM_trail3mo";"whole",#N/A,FALSE,"ITG_act_Bud";"whole",#N/A,FALSE,"ITG_T3Mo"}</definedName>
    <definedName name="opex1" localSheetId="10" hidden="1">{"whole",#N/A,FALSE,"Gen_Dist_Act_Bud";"whole",#N/A,FALSE,"Gen_Dist_T3months";"whole",#N/A,FALSE,"GD_PerP";"whole",#N/A,FALSE,"HR_Dist";"whole",#N/A,FALSE,"CS_DIST_ActvsBud";"whole",#N/A,FALSE,"CS_DIST_SUM_trail3mo";"whole",#N/A,FALSE,"ITG_act_Bud";"whole",#N/A,FALSE,"ITG_T3Mo"}</definedName>
    <definedName name="opex1" localSheetId="11" hidden="1">{"whole",#N/A,FALSE,"Gen_Dist_Act_Bud";"whole",#N/A,FALSE,"Gen_Dist_T3months";"whole",#N/A,FALSE,"GD_PerP";"whole",#N/A,FALSE,"HR_Dist";"whole",#N/A,FALSE,"CS_DIST_ActvsBud";"whole",#N/A,FALSE,"CS_DIST_SUM_trail3mo";"whole",#N/A,FALSE,"ITG_act_Bud";"whole",#N/A,FALSE,"ITG_T3Mo"}</definedName>
    <definedName name="opex1" localSheetId="3" hidden="1">{"whole",#N/A,FALSE,"Gen_Dist_Act_Bud";"whole",#N/A,FALSE,"Gen_Dist_T3months";"whole",#N/A,FALSE,"GD_PerP";"whole",#N/A,FALSE,"HR_Dist";"whole",#N/A,FALSE,"CS_DIST_ActvsBud";"whole",#N/A,FALSE,"CS_DIST_SUM_trail3mo";"whole",#N/A,FALSE,"ITG_act_Bud";"whole",#N/A,FALSE,"ITG_T3Mo"}</definedName>
    <definedName name="opex1" localSheetId="4" hidden="1">{"whole",#N/A,FALSE,"Gen_Dist_Act_Bud";"whole",#N/A,FALSE,"Gen_Dist_T3months";"whole",#N/A,FALSE,"GD_PerP";"whole",#N/A,FALSE,"HR_Dist";"whole",#N/A,FALSE,"CS_DIST_ActvsBud";"whole",#N/A,FALSE,"CS_DIST_SUM_trail3mo";"whole",#N/A,FALSE,"ITG_act_Bud";"whole",#N/A,FALSE,"ITG_T3Mo"}</definedName>
    <definedName name="opex1" localSheetId="15" hidden="1">{"whole",#N/A,FALSE,"Gen_Dist_Act_Bud";"whole",#N/A,FALSE,"Gen_Dist_T3months";"whole",#N/A,FALSE,"GD_PerP";"whole",#N/A,FALSE,"HR_Dist";"whole",#N/A,FALSE,"CS_DIST_ActvsBud";"whole",#N/A,FALSE,"CS_DIST_SUM_trail3mo";"whole",#N/A,FALSE,"ITG_act_Bud";"whole",#N/A,FALSE,"ITG_T3Mo"}</definedName>
    <definedName name="opex1" localSheetId="12" hidden="1">{"whole",#N/A,FALSE,"Gen_Dist_Act_Bud";"whole",#N/A,FALSE,"Gen_Dist_T3months";"whole",#N/A,FALSE,"GD_PerP";"whole",#N/A,FALSE,"HR_Dist";"whole",#N/A,FALSE,"CS_DIST_ActvsBud";"whole",#N/A,FALSE,"CS_DIST_SUM_trail3mo";"whole",#N/A,FALSE,"ITG_act_Bud";"whole",#N/A,FALSE,"ITG_T3Mo"}</definedName>
    <definedName name="opex1" localSheetId="9" hidden="1">{"whole",#N/A,FALSE,"Gen_Dist_Act_Bud";"whole",#N/A,FALSE,"Gen_Dist_T3months";"whole",#N/A,FALSE,"GD_PerP";"whole",#N/A,FALSE,"HR_Dist";"whole",#N/A,FALSE,"CS_DIST_ActvsBud";"whole",#N/A,FALSE,"CS_DIST_SUM_trail3mo";"whole",#N/A,FALSE,"ITG_act_Bud";"whole",#N/A,FALSE,"ITG_T3Mo"}</definedName>
    <definedName name="opex1" localSheetId="8" hidden="1">{"whole",#N/A,FALSE,"Gen_Dist_Act_Bud";"whole",#N/A,FALSE,"Gen_Dist_T3months";"whole",#N/A,FALSE,"GD_PerP";"whole",#N/A,FALSE,"HR_Dist";"whole",#N/A,FALSE,"CS_DIST_ActvsBud";"whole",#N/A,FALSE,"CS_DIST_SUM_trail3mo";"whole",#N/A,FALSE,"ITG_act_Bud";"whole",#N/A,FALSE,"ITG_T3Mo"}</definedName>
    <definedName name="opex1" localSheetId="2" hidden="1">{"whole",#N/A,FALSE,"Gen_Dist_Act_Bud";"whole",#N/A,FALSE,"Gen_Dist_T3months";"whole",#N/A,FALSE,"GD_PerP";"whole",#N/A,FALSE,"HR_Dist";"whole",#N/A,FALSE,"CS_DIST_ActvsBud";"whole",#N/A,FALSE,"CS_DIST_SUM_trail3mo";"whole",#N/A,FALSE,"ITG_act_Bud";"whole",#N/A,FALSE,"ITG_T3Mo"}</definedName>
    <definedName name="opex1" localSheetId="1" hidden="1">{"whole",#N/A,FALSE,"Gen_Dist_Act_Bud";"whole",#N/A,FALSE,"Gen_Dist_T3months";"whole",#N/A,FALSE,"GD_PerP";"whole",#N/A,FALSE,"HR_Dist";"whole",#N/A,FALSE,"CS_DIST_ActvsBud";"whole",#N/A,FALSE,"CS_DIST_SUM_trail3mo";"whole",#N/A,FALSE,"ITG_act_Bud";"whole",#N/A,FALSE,"ITG_T3Mo"}</definedName>
    <definedName name="opex1" localSheetId="22" hidden="1">{"whole",#N/A,FALSE,"Gen_Dist_Act_Bud";"whole",#N/A,FALSE,"Gen_Dist_T3months";"whole",#N/A,FALSE,"GD_PerP";"whole",#N/A,FALSE,"HR_Dist";"whole",#N/A,FALSE,"CS_DIST_ActvsBud";"whole",#N/A,FALSE,"CS_DIST_SUM_trail3mo";"whole",#N/A,FALSE,"ITG_act_Bud";"whole",#N/A,FALSE,"ITG_T3Mo"}</definedName>
    <definedName name="opex1" hidden="1">{"whole",#N/A,FALSE,"Gen_Dist_Act_Bud";"whole",#N/A,FALSE,"Gen_Dist_T3months";"whole",#N/A,FALSE,"GD_PerP";"whole",#N/A,FALSE,"HR_Dist";"whole",#N/A,FALSE,"CS_DIST_ActvsBud";"whole",#N/A,FALSE,"CS_DIST_SUM_trail3mo";"whole",#N/A,FALSE,"ITG_act_Bud";"whole",#N/A,FALSE,"ITG_T3Mo"}</definedName>
    <definedName name="OpexArea1" localSheetId="14">#REF!</definedName>
    <definedName name="OpexArea1" localSheetId="12">#REF!</definedName>
    <definedName name="OpexArea1" localSheetId="9">#REF!</definedName>
    <definedName name="OpexArea1" localSheetId="8">#REF!</definedName>
    <definedName name="OpexArea1" localSheetId="2">#REF!</definedName>
    <definedName name="OpexArea1" localSheetId="1">#REF!</definedName>
    <definedName name="OpexArea1">#REF!</definedName>
    <definedName name="OpexArea2" localSheetId="14">#REF!</definedName>
    <definedName name="OpexArea2" localSheetId="12">#REF!</definedName>
    <definedName name="OpexArea2" localSheetId="9">#REF!</definedName>
    <definedName name="OpexArea2" localSheetId="8">#REF!</definedName>
    <definedName name="OpexArea2" localSheetId="2">#REF!</definedName>
    <definedName name="OpexArea2" localSheetId="1">#REF!</definedName>
    <definedName name="OpexArea2">#REF!</definedName>
    <definedName name="OpexArea3" localSheetId="14">#REF!</definedName>
    <definedName name="OpexArea3" localSheetId="12">#REF!</definedName>
    <definedName name="OpexArea3" localSheetId="9">#REF!</definedName>
    <definedName name="OpexArea3" localSheetId="8">#REF!</definedName>
    <definedName name="OpexArea3" localSheetId="2">#REF!</definedName>
    <definedName name="OpexArea3" localSheetId="1">#REF!</definedName>
    <definedName name="OpexArea3">#REF!</definedName>
    <definedName name="OpexArea4" localSheetId="14">#REF!</definedName>
    <definedName name="OpexArea4" localSheetId="12">#REF!</definedName>
    <definedName name="OpexArea4" localSheetId="9">#REF!</definedName>
    <definedName name="OpexArea4" localSheetId="8">#REF!</definedName>
    <definedName name="OpexArea4" localSheetId="2">#REF!</definedName>
    <definedName name="OpexArea4" localSheetId="1">#REF!</definedName>
    <definedName name="OpexArea4">#REF!</definedName>
    <definedName name="OpexArea5" localSheetId="14">#REF!</definedName>
    <definedName name="OpexArea5" localSheetId="12">#REF!</definedName>
    <definedName name="OpexArea5" localSheetId="9">#REF!</definedName>
    <definedName name="OpexArea5" localSheetId="8">#REF!</definedName>
    <definedName name="OpexArea5" localSheetId="2">#REF!</definedName>
    <definedName name="OpexArea5" localSheetId="1">#REF!</definedName>
    <definedName name="OpexArea5">#REF!</definedName>
    <definedName name="OpexRefreshDate" localSheetId="14">MID(#REF!,FIND("Last Refreshed",#REF!)+16,12)</definedName>
    <definedName name="OpexRefreshDate" localSheetId="12">MID(#REF!,FIND("Last Refreshed",#REF!)+16,12)</definedName>
    <definedName name="OpexRefreshDate" localSheetId="9">MID(#REF!,FIND("Last Refreshed",#REF!)+16,12)</definedName>
    <definedName name="OpexRefreshDate" localSheetId="8">MID(#REF!,FIND("Last Refreshed",#REF!)+16,12)</definedName>
    <definedName name="OpexRefreshDate" localSheetId="2">MID(#REF!,FIND("Last Refreshed",#REF!)+16,12)</definedName>
    <definedName name="OpexRefreshDate" localSheetId="1">MID(#REF!,FIND("Last Refreshed",#REF!)+16,12)</definedName>
    <definedName name="OpexRefreshDate">MID(#REF!,FIND("Last Refreshed",#REF!)+16,12)</definedName>
    <definedName name="opoi" localSheetId="14">#REF!</definedName>
    <definedName name="opoi" localSheetId="12">#REF!</definedName>
    <definedName name="opoi" localSheetId="9">#REF!</definedName>
    <definedName name="opoi" localSheetId="8">#REF!</definedName>
    <definedName name="opoi" localSheetId="2">#REF!</definedName>
    <definedName name="opoi" localSheetId="1">#REF!</definedName>
    <definedName name="opoi">#REF!</definedName>
    <definedName name="opp" localSheetId="21" hidden="1">{"'Broadway ML#4'!$J$7:$N$490"}</definedName>
    <definedName name="opp" localSheetId="14" hidden="1">{"'Broadway ML#4'!$J$7:$N$490"}</definedName>
    <definedName name="opp" localSheetId="10" hidden="1">{"'Broadway ML#4'!$J$7:$N$490"}</definedName>
    <definedName name="opp" localSheetId="11" hidden="1">{"'Broadway ML#4'!$J$7:$N$490"}</definedName>
    <definedName name="opp" localSheetId="3" hidden="1">{"'Broadway ML#4'!$J$7:$N$490"}</definedName>
    <definedName name="opp" localSheetId="4" hidden="1">{"'Broadway ML#4'!$J$7:$N$490"}</definedName>
    <definedName name="opp" localSheetId="15" hidden="1">{"'Broadway ML#4'!$J$7:$N$490"}</definedName>
    <definedName name="opp" localSheetId="12" hidden="1">{"'Broadway ML#4'!$J$7:$N$490"}</definedName>
    <definedName name="opp" localSheetId="9" hidden="1">{"'Broadway ML#4'!$J$7:$N$490"}</definedName>
    <definedName name="opp" localSheetId="8" hidden="1">{"'Broadway ML#4'!$J$7:$N$490"}</definedName>
    <definedName name="opp" localSheetId="2" hidden="1">{"'Broadway ML#4'!$J$7:$N$490"}</definedName>
    <definedName name="opp" localSheetId="1" hidden="1">{"'Broadway ML#4'!$J$7:$N$490"}</definedName>
    <definedName name="opp" localSheetId="22" hidden="1">{"'Broadway ML#4'!$J$7:$N$490"}</definedName>
    <definedName name="opp" hidden="1">{"'Broadway ML#4'!$J$7:$N$490"}</definedName>
    <definedName name="Opportunity_cost_of_capital" localSheetId="14">#REF!</definedName>
    <definedName name="Opportunity_cost_of_capital" localSheetId="12">#REF!</definedName>
    <definedName name="Opportunity_cost_of_capital" localSheetId="9">#REF!</definedName>
    <definedName name="Opportunity_cost_of_capital" localSheetId="8">#REF!</definedName>
    <definedName name="Opportunity_cost_of_capital" localSheetId="2">#REF!</definedName>
    <definedName name="Opportunity_cost_of_capital" localSheetId="1">#REF!</definedName>
    <definedName name="Opportunity_cost_of_capital">#REF!</definedName>
    <definedName name="OPTexponents">"0 3 6"</definedName>
    <definedName name="option" localSheetId="21" hidden="1">{#N/A,#N/A,TRUE,"NRE";#N/A,#N/A,TRUE,"Tooling";#N/A,#N/A,TRUE,"Sample";#N/A,#N/A,TRUE,"Fixtures";#N/A,#N/A,TRUE,"Agency";#N/A,#N/A,TRUE,"Personnel"}</definedName>
    <definedName name="option" localSheetId="14" hidden="1">{#N/A,#N/A,TRUE,"NRE";#N/A,#N/A,TRUE,"Tooling";#N/A,#N/A,TRUE,"Sample";#N/A,#N/A,TRUE,"Fixtures";#N/A,#N/A,TRUE,"Agency";#N/A,#N/A,TRUE,"Personnel"}</definedName>
    <definedName name="option" localSheetId="10" hidden="1">{#N/A,#N/A,TRUE,"NRE";#N/A,#N/A,TRUE,"Tooling";#N/A,#N/A,TRUE,"Sample";#N/A,#N/A,TRUE,"Fixtures";#N/A,#N/A,TRUE,"Agency";#N/A,#N/A,TRUE,"Personnel"}</definedName>
    <definedName name="option" localSheetId="11" hidden="1">{#N/A,#N/A,TRUE,"NRE";#N/A,#N/A,TRUE,"Tooling";#N/A,#N/A,TRUE,"Sample";#N/A,#N/A,TRUE,"Fixtures";#N/A,#N/A,TRUE,"Agency";#N/A,#N/A,TRUE,"Personnel"}</definedName>
    <definedName name="option" localSheetId="3" hidden="1">{#N/A,#N/A,TRUE,"NRE";#N/A,#N/A,TRUE,"Tooling";#N/A,#N/A,TRUE,"Sample";#N/A,#N/A,TRUE,"Fixtures";#N/A,#N/A,TRUE,"Agency";#N/A,#N/A,TRUE,"Personnel"}</definedName>
    <definedName name="option" localSheetId="4" hidden="1">{#N/A,#N/A,TRUE,"NRE";#N/A,#N/A,TRUE,"Tooling";#N/A,#N/A,TRUE,"Sample";#N/A,#N/A,TRUE,"Fixtures";#N/A,#N/A,TRUE,"Agency";#N/A,#N/A,TRUE,"Personnel"}</definedName>
    <definedName name="option" localSheetId="15" hidden="1">{#N/A,#N/A,TRUE,"NRE";#N/A,#N/A,TRUE,"Tooling";#N/A,#N/A,TRUE,"Sample";#N/A,#N/A,TRUE,"Fixtures";#N/A,#N/A,TRUE,"Agency";#N/A,#N/A,TRUE,"Personnel"}</definedName>
    <definedName name="option" localSheetId="12" hidden="1">{#N/A,#N/A,TRUE,"NRE";#N/A,#N/A,TRUE,"Tooling";#N/A,#N/A,TRUE,"Sample";#N/A,#N/A,TRUE,"Fixtures";#N/A,#N/A,TRUE,"Agency";#N/A,#N/A,TRUE,"Personnel"}</definedName>
    <definedName name="option" localSheetId="9" hidden="1">{#N/A,#N/A,TRUE,"NRE";#N/A,#N/A,TRUE,"Tooling";#N/A,#N/A,TRUE,"Sample";#N/A,#N/A,TRUE,"Fixtures";#N/A,#N/A,TRUE,"Agency";#N/A,#N/A,TRUE,"Personnel"}</definedName>
    <definedName name="option" localSheetId="8" hidden="1">{#N/A,#N/A,TRUE,"NRE";#N/A,#N/A,TRUE,"Tooling";#N/A,#N/A,TRUE,"Sample";#N/A,#N/A,TRUE,"Fixtures";#N/A,#N/A,TRUE,"Agency";#N/A,#N/A,TRUE,"Personnel"}</definedName>
    <definedName name="option" localSheetId="2" hidden="1">{#N/A,#N/A,TRUE,"NRE";#N/A,#N/A,TRUE,"Tooling";#N/A,#N/A,TRUE,"Sample";#N/A,#N/A,TRUE,"Fixtures";#N/A,#N/A,TRUE,"Agency";#N/A,#N/A,TRUE,"Personnel"}</definedName>
    <definedName name="option" localSheetId="1" hidden="1">{#N/A,#N/A,TRUE,"NRE";#N/A,#N/A,TRUE,"Tooling";#N/A,#N/A,TRUE,"Sample";#N/A,#N/A,TRUE,"Fixtures";#N/A,#N/A,TRUE,"Agency";#N/A,#N/A,TRUE,"Personnel"}</definedName>
    <definedName name="option" localSheetId="22" hidden="1">{#N/A,#N/A,TRUE,"NRE";#N/A,#N/A,TRUE,"Tooling";#N/A,#N/A,TRUE,"Sample";#N/A,#N/A,TRUE,"Fixtures";#N/A,#N/A,TRUE,"Agency";#N/A,#N/A,TRUE,"Personnel"}</definedName>
    <definedName name="option" hidden="1">{#N/A,#N/A,TRUE,"NRE";#N/A,#N/A,TRUE,"Tooling";#N/A,#N/A,TRUE,"Sample";#N/A,#N/A,TRUE,"Fixtures";#N/A,#N/A,TRUE,"Agency";#N/A,#N/A,TRUE,"Personnel"}</definedName>
    <definedName name="OPTvec">"1 1 0 0 0 0 0 0 0 0 0 8 11 1 0 35 1 1 1 0 1 0 1 0 1 0 0 0 0 0 1 0 100 300 0 0 0 0 12 0 0 0 0"</definedName>
    <definedName name="OQC" localSheetId="21">{"'Corrective and Pre'!$A$1:$F$36"}</definedName>
    <definedName name="OQC" localSheetId="14">{"'Corrective and Pre'!$A$1:$F$36"}</definedName>
    <definedName name="OQC" localSheetId="12">{"'Corrective and Pre'!$A$1:$F$36"}</definedName>
    <definedName name="OQC" localSheetId="9">{"'Corrective and Pre'!$A$1:$F$36"}</definedName>
    <definedName name="OQC" localSheetId="8">{"'Corrective and Pre'!$A$1:$F$36"}</definedName>
    <definedName name="OQC" localSheetId="2">{"'Corrective and Pre'!$A$1:$F$36"}</definedName>
    <definedName name="OQC" localSheetId="1">{"'Corrective and Pre'!$A$1:$F$36"}</definedName>
    <definedName name="OQC">{"'Corrective and Pre'!$A$1:$F$36"}</definedName>
    <definedName name="OQC_1" localSheetId="21">{"'Corrective and Pre'!$A$1:$F$36"}</definedName>
    <definedName name="OQC_1" localSheetId="14">{"'Corrective and Pre'!$A$1:$F$36"}</definedName>
    <definedName name="OQC_1" localSheetId="12">{"'Corrective and Pre'!$A$1:$F$36"}</definedName>
    <definedName name="OQC_1" localSheetId="9">{"'Corrective and Pre'!$A$1:$F$36"}</definedName>
    <definedName name="OQC_1" localSheetId="8">{"'Corrective and Pre'!$A$1:$F$36"}</definedName>
    <definedName name="OQC_1" localSheetId="2">{"'Corrective and Pre'!$A$1:$F$36"}</definedName>
    <definedName name="OQC_1" localSheetId="1">{"'Corrective and Pre'!$A$1:$F$36"}</definedName>
    <definedName name="OQC_1">{"'Corrective and Pre'!$A$1:$F$36"}</definedName>
    <definedName name="ORATE" localSheetId="14">#REF!</definedName>
    <definedName name="ORATE" localSheetId="12">#REF!</definedName>
    <definedName name="ORATE" localSheetId="9">#REF!</definedName>
    <definedName name="ORATE" localSheetId="8">#REF!</definedName>
    <definedName name="ORATE" localSheetId="2">#REF!</definedName>
    <definedName name="ORATE" localSheetId="1">#REF!</definedName>
    <definedName name="ORATE">#REF!</definedName>
    <definedName name="Order_Qty" localSheetId="14">#REF!</definedName>
    <definedName name="Order_Qty" localSheetId="12">#REF!</definedName>
    <definedName name="Order_Qty" localSheetId="9">#REF!</definedName>
    <definedName name="Order_Qty" localSheetId="8">#REF!</definedName>
    <definedName name="Order_Qty" localSheetId="2">#REF!</definedName>
    <definedName name="Order_Qty" localSheetId="1">#REF!</definedName>
    <definedName name="Order_Qty">#REF!</definedName>
    <definedName name="OrgDetail" localSheetId="14">#REF!</definedName>
    <definedName name="OrgDetail" localSheetId="12">#REF!</definedName>
    <definedName name="OrgDetail" localSheetId="9">#REF!</definedName>
    <definedName name="OrgDetail" localSheetId="8">#REF!</definedName>
    <definedName name="OrgDetail" localSheetId="2">#REF!</definedName>
    <definedName name="OrgDetail" localSheetId="1">#REF!</definedName>
    <definedName name="OrgDetail">#REF!</definedName>
    <definedName name="Original_Cap_Rate" localSheetId="12">#REF!</definedName>
    <definedName name="Original_Cap_Rate" localSheetId="9">#REF!</definedName>
    <definedName name="Original_Cap_Rate" localSheetId="8">#REF!</definedName>
    <definedName name="Original_Cap_Rate" localSheetId="2">#REF!</definedName>
    <definedName name="Original_Cap_Rate" localSheetId="1">#REF!</definedName>
    <definedName name="Original_Cap_Rate">#REF!</definedName>
    <definedName name="OT" localSheetId="14">#REF!</definedName>
    <definedName name="OT" localSheetId="12">#REF!</definedName>
    <definedName name="OT" localSheetId="9">#REF!</definedName>
    <definedName name="OT" localSheetId="8">#REF!</definedName>
    <definedName name="OT" localSheetId="2">#REF!</definedName>
    <definedName name="OT" localSheetId="1">#REF!</definedName>
    <definedName name="OT">#REF!</definedName>
    <definedName name="Other_Purchased_Items" localSheetId="14">#REF!</definedName>
    <definedName name="Other_Purchased_Items" localSheetId="12">#REF!</definedName>
    <definedName name="Other_Purchased_Items" localSheetId="9">#REF!</definedName>
    <definedName name="Other_Purchased_Items" localSheetId="8">#REF!</definedName>
    <definedName name="Other_Purchased_Items" localSheetId="2">#REF!</definedName>
    <definedName name="Other_Purchased_Items" localSheetId="1">#REF!</definedName>
    <definedName name="Other_Purchased_Items">#REF!</definedName>
    <definedName name="OtherPriceImpacts" localSheetId="14">#REF!</definedName>
    <definedName name="OtherPriceImpacts" localSheetId="12">#REF!</definedName>
    <definedName name="OtherPriceImpacts" localSheetId="9">#REF!</definedName>
    <definedName name="OtherPriceImpacts" localSheetId="8">#REF!</definedName>
    <definedName name="OtherPriceImpacts" localSheetId="2">#REF!</definedName>
    <definedName name="OtherPriceImpacts" localSheetId="1">#REF!</definedName>
    <definedName name="OtherPriceImpacts">#REF!</definedName>
    <definedName name="OthersCost" localSheetId="12">#REF!</definedName>
    <definedName name="OthersCost" localSheetId="9">#REF!</definedName>
    <definedName name="OthersCost" localSheetId="8">#REF!</definedName>
    <definedName name="OthersCost" localSheetId="2">#REF!</definedName>
    <definedName name="OthersCost" localSheetId="1">#REF!</definedName>
    <definedName name="OthersCost">#REF!</definedName>
    <definedName name="OthersDate" localSheetId="12">#REF!</definedName>
    <definedName name="OthersDate" localSheetId="9">#REF!</definedName>
    <definedName name="OthersDate" localSheetId="8">#REF!</definedName>
    <definedName name="OthersDate" localSheetId="2">#REF!</definedName>
    <definedName name="OthersDate" localSheetId="1">#REF!</definedName>
    <definedName name="OthersDate">#REF!</definedName>
    <definedName name="OthersFun" localSheetId="12">#REF!</definedName>
    <definedName name="OthersFun" localSheetId="9">#REF!</definedName>
    <definedName name="OthersFun" localSheetId="8">#REF!</definedName>
    <definedName name="OthersFun" localSheetId="2">#REF!</definedName>
    <definedName name="OthersFun" localSheetId="1">#REF!</definedName>
    <definedName name="OthersFun">#REF!</definedName>
    <definedName name="OthersPresent" localSheetId="14">#REF!</definedName>
    <definedName name="OthersPresent" localSheetId="12">#REF!</definedName>
    <definedName name="OthersPresent" localSheetId="9">#REF!</definedName>
    <definedName name="OthersPresent" localSheetId="8">#REF!</definedName>
    <definedName name="OthersPresent" localSheetId="2">#REF!</definedName>
    <definedName name="OthersPresent" localSheetId="1">#REF!</definedName>
    <definedName name="OthersPresent">#REF!</definedName>
    <definedName name="OthersProject" localSheetId="14">#REF!</definedName>
    <definedName name="OthersProject" localSheetId="12">#REF!</definedName>
    <definedName name="OthersProject" localSheetId="9">#REF!</definedName>
    <definedName name="OthersProject" localSheetId="8">#REF!</definedName>
    <definedName name="OthersProject" localSheetId="2">#REF!</definedName>
    <definedName name="OthersProject" localSheetId="1">#REF!</definedName>
    <definedName name="OthersProject">#REF!</definedName>
    <definedName name="OthersStage" localSheetId="14">#REF!</definedName>
    <definedName name="OthersStage" localSheetId="12">#REF!</definedName>
    <definedName name="OthersStage" localSheetId="9">#REF!</definedName>
    <definedName name="OthersStage" localSheetId="8">#REF!</definedName>
    <definedName name="OthersStage" localSheetId="2">#REF!</definedName>
    <definedName name="OthersStage" localSheetId="1">#REF!</definedName>
    <definedName name="OthersStage">#REF!</definedName>
    <definedName name="OthersWeek" localSheetId="12">#REF!</definedName>
    <definedName name="OthersWeek" localSheetId="9">#REF!</definedName>
    <definedName name="OthersWeek" localSheetId="8">#REF!</definedName>
    <definedName name="OthersWeek" localSheetId="2">#REF!</definedName>
    <definedName name="OthersWeek" localSheetId="1">#REF!</definedName>
    <definedName name="OthersWeek">#REF!</definedName>
    <definedName name="Others平日" localSheetId="14">#REF!</definedName>
    <definedName name="Others平日" localSheetId="12">#REF!</definedName>
    <definedName name="Others平日" localSheetId="9">#REF!</definedName>
    <definedName name="Others平日" localSheetId="8">#REF!</definedName>
    <definedName name="Others平日" localSheetId="2">#REF!</definedName>
    <definedName name="Others平日" localSheetId="1">#REF!</definedName>
    <definedName name="Others平日">#REF!</definedName>
    <definedName name="Others假日" localSheetId="14">#REF!</definedName>
    <definedName name="Others假日" localSheetId="12">#REF!</definedName>
    <definedName name="Others假日" localSheetId="9">#REF!</definedName>
    <definedName name="Others假日" localSheetId="8">#REF!</definedName>
    <definedName name="Others假日" localSheetId="2">#REF!</definedName>
    <definedName name="Others假日" localSheetId="1">#REF!</definedName>
    <definedName name="Others假日">#REF!</definedName>
    <definedName name="Others國假" localSheetId="14">#REF!</definedName>
    <definedName name="Others國假" localSheetId="12">#REF!</definedName>
    <definedName name="Others國假" localSheetId="9">#REF!</definedName>
    <definedName name="Others國假" localSheetId="8">#REF!</definedName>
    <definedName name="Others國假" localSheetId="2">#REF!</definedName>
    <definedName name="Others國假" localSheetId="1">#REF!</definedName>
    <definedName name="Others國假">#REF!</definedName>
    <definedName name="otu" localSheetId="12">#REF!</definedName>
    <definedName name="otu" localSheetId="9">#REF!</definedName>
    <definedName name="otu" localSheetId="8">#REF!</definedName>
    <definedName name="otu" localSheetId="2">#REF!</definedName>
    <definedName name="otu" localSheetId="1">#REF!</definedName>
    <definedName name="otu">#REF!</definedName>
    <definedName name="out_of_box_auditTime" localSheetId="12">#REF!</definedName>
    <definedName name="out_of_box_auditTime" localSheetId="9">#REF!</definedName>
    <definedName name="out_of_box_auditTime" localSheetId="8">#REF!</definedName>
    <definedName name="out_of_box_auditTime" localSheetId="2">#REF!</definedName>
    <definedName name="out_of_box_auditTime" localSheetId="1">#REF!</definedName>
    <definedName name="out_of_box_auditTime">#REF!</definedName>
    <definedName name="Outbound_freight_expense" localSheetId="14">#REF!</definedName>
    <definedName name="Outbound_freight_expense" localSheetId="12">#REF!</definedName>
    <definedName name="Outbound_freight_expense" localSheetId="9">#REF!</definedName>
    <definedName name="Outbound_freight_expense" localSheetId="8">#REF!</definedName>
    <definedName name="Outbound_freight_expense" localSheetId="2">#REF!</definedName>
    <definedName name="Outbound_freight_expense" localSheetId="1">#REF!</definedName>
    <definedName name="Outbound_freight_expense">#REF!</definedName>
    <definedName name="OutLook信件英文人名" localSheetId="14">#REF!</definedName>
    <definedName name="OutLook信件英文人名" localSheetId="12">#REF!</definedName>
    <definedName name="OutLook信件英文人名" localSheetId="9">#REF!</definedName>
    <definedName name="OutLook信件英文人名" localSheetId="8">#REF!</definedName>
    <definedName name="OutLook信件英文人名" localSheetId="2">#REF!</definedName>
    <definedName name="OutLook信件英文人名" localSheetId="1">#REF!</definedName>
    <definedName name="OutLook信件英文人名">#REF!</definedName>
    <definedName name="overall.com" localSheetId="12">#REF!</definedName>
    <definedName name="overall.com" localSheetId="9">#REF!</definedName>
    <definedName name="overall.com" localSheetId="8">#REF!</definedName>
    <definedName name="overall.com" localSheetId="2">#REF!</definedName>
    <definedName name="overall.com" localSheetId="1">#REF!</definedName>
    <definedName name="overall.com">#REF!</definedName>
    <definedName name="overall.rank" localSheetId="12">#REF!</definedName>
    <definedName name="overall.rank" localSheetId="9">#REF!</definedName>
    <definedName name="overall.rank" localSheetId="8">#REF!</definedName>
    <definedName name="overall.rank" localSheetId="2">#REF!</definedName>
    <definedName name="overall.rank" localSheetId="1">#REF!</definedName>
    <definedName name="overall.rank">#REF!</definedName>
    <definedName name="overheads" localSheetId="14">#REF!</definedName>
    <definedName name="overheads" localSheetId="12">#REF!</definedName>
    <definedName name="overheads" localSheetId="9">#REF!</definedName>
    <definedName name="overheads" localSheetId="8">#REF!</definedName>
    <definedName name="overheads" localSheetId="2">#REF!</definedName>
    <definedName name="overheads" localSheetId="1">#REF!</definedName>
    <definedName name="overheads">#REF!</definedName>
    <definedName name="overheadspcba1" localSheetId="12">#REF!</definedName>
    <definedName name="overheadspcba1" localSheetId="9">#REF!</definedName>
    <definedName name="overheadspcba1" localSheetId="8">#REF!</definedName>
    <definedName name="overheadspcba1" localSheetId="2">#REF!</definedName>
    <definedName name="overheadspcba1" localSheetId="1">#REF!</definedName>
    <definedName name="overheadspcba1">#REF!</definedName>
    <definedName name="OverrideRange" localSheetId="14">#REF!</definedName>
    <definedName name="OverrideRange" localSheetId="12">#REF!</definedName>
    <definedName name="OverrideRange" localSheetId="9">#REF!</definedName>
    <definedName name="OverrideRange" localSheetId="8">#REF!</definedName>
    <definedName name="OverrideRange" localSheetId="2">#REF!</definedName>
    <definedName name="OverrideRange" localSheetId="1">#REF!</definedName>
    <definedName name="OverrideRange">#REF!</definedName>
    <definedName name="OvertimeSTD" localSheetId="12">#REF!</definedName>
    <definedName name="OvertimeSTD" localSheetId="9">#REF!</definedName>
    <definedName name="OvertimeSTD" localSheetId="8">#REF!</definedName>
    <definedName name="OvertimeSTD" localSheetId="2">#REF!</definedName>
    <definedName name="OvertimeSTD" localSheetId="1">#REF!</definedName>
    <definedName name="OvertimeSTD">#REF!</definedName>
    <definedName name="OWER" localSheetId="14">#REF!</definedName>
    <definedName name="OWER" localSheetId="12">#REF!</definedName>
    <definedName name="OWER" localSheetId="9">#REF!</definedName>
    <definedName name="OWER" localSheetId="8">#REF!</definedName>
    <definedName name="OWER" localSheetId="2">#REF!</definedName>
    <definedName name="OWER" localSheetId="1">#REF!</definedName>
    <definedName name="OWER">#REF!</definedName>
    <definedName name="Ozono" localSheetId="14">#REF!</definedName>
    <definedName name="Ozono" localSheetId="12">#REF!</definedName>
    <definedName name="Ozono" localSheetId="9">#REF!</definedName>
    <definedName name="Ozono" localSheetId="8">#REF!</definedName>
    <definedName name="Ozono" localSheetId="2">#REF!</definedName>
    <definedName name="Ozono" localSheetId="1">#REF!</definedName>
    <definedName name="Ozono">#REF!</definedName>
    <definedName name="P" localSheetId="14">#REF!</definedName>
    <definedName name="P" localSheetId="12">#REF!</definedName>
    <definedName name="P" localSheetId="9">#REF!</definedName>
    <definedName name="P" localSheetId="8">#REF!</definedName>
    <definedName name="P" localSheetId="2">#REF!</definedName>
    <definedName name="P" localSheetId="1">#REF!</definedName>
    <definedName name="P">#REF!</definedName>
    <definedName name="P_Area" localSheetId="14">#REF!</definedName>
    <definedName name="P_Area" localSheetId="12">#REF!</definedName>
    <definedName name="P_Area" localSheetId="9">#REF!</definedName>
    <definedName name="P_Area" localSheetId="8">#REF!</definedName>
    <definedName name="P_Area" localSheetId="2">#REF!</definedName>
    <definedName name="P_Area" localSheetId="1">#REF!</definedName>
    <definedName name="P_Area">#REF!</definedName>
    <definedName name="P_DoneDate" localSheetId="14">#REF!</definedName>
    <definedName name="P_DoneDate" localSheetId="12">#REF!</definedName>
    <definedName name="P_DoneDate" localSheetId="9">#REF!</definedName>
    <definedName name="P_DoneDate" localSheetId="8">#REF!</definedName>
    <definedName name="P_DoneDate" localSheetId="2">#REF!</definedName>
    <definedName name="P_DoneDate" localSheetId="1">#REF!</definedName>
    <definedName name="P_DoneDate">#REF!</definedName>
    <definedName name="P_L_Grouping" localSheetId="14">#REF!</definedName>
    <definedName name="P_L_Grouping" localSheetId="12">#REF!</definedName>
    <definedName name="P_L_Grouping" localSheetId="9">#REF!</definedName>
    <definedName name="P_L_Grouping" localSheetId="8">#REF!</definedName>
    <definedName name="P_L_Grouping" localSheetId="2">#REF!</definedName>
    <definedName name="P_L_Grouping" localSheetId="1">#REF!</definedName>
    <definedName name="P_L_Grouping">#REF!</definedName>
    <definedName name="P_M" localSheetId="14">#REF!</definedName>
    <definedName name="P_M" localSheetId="12">#REF!</definedName>
    <definedName name="P_M" localSheetId="9">#REF!</definedName>
    <definedName name="P_M" localSheetId="8">#REF!</definedName>
    <definedName name="P_M" localSheetId="2">#REF!</definedName>
    <definedName name="P_M" localSheetId="1">#REF!</definedName>
    <definedName name="P_M">#REF!</definedName>
    <definedName name="P1_CAV" localSheetId="14">#REF!</definedName>
    <definedName name="P1_CAV" localSheetId="12">#REF!</definedName>
    <definedName name="P1_CAV" localSheetId="9">#REF!</definedName>
    <definedName name="P1_CAV" localSheetId="8">#REF!</definedName>
    <definedName name="P1_CAV" localSheetId="2">#REF!</definedName>
    <definedName name="P1_CAV" localSheetId="1">#REF!</definedName>
    <definedName name="P1_CAV">#REF!</definedName>
    <definedName name="P1_MAT" localSheetId="14">#REF!</definedName>
    <definedName name="P1_MAT" localSheetId="12">#REF!</definedName>
    <definedName name="P1_MAT" localSheetId="9">#REF!</definedName>
    <definedName name="P1_MAT" localSheetId="8">#REF!</definedName>
    <definedName name="P1_MAT" localSheetId="2">#REF!</definedName>
    <definedName name="P1_MAT" localSheetId="1">#REF!</definedName>
    <definedName name="P1_MAT">#REF!</definedName>
    <definedName name="p1_name" localSheetId="12">#REF!</definedName>
    <definedName name="p1_name" localSheetId="9">#REF!</definedName>
    <definedName name="p1_name" localSheetId="8">#REF!</definedName>
    <definedName name="p1_name" localSheetId="2">#REF!</definedName>
    <definedName name="p1_name" localSheetId="1">#REF!</definedName>
    <definedName name="p1_name">#REF!</definedName>
    <definedName name="p1_no" localSheetId="12">#REF!</definedName>
    <definedName name="p1_no" localSheetId="9">#REF!</definedName>
    <definedName name="p1_no" localSheetId="8">#REF!</definedName>
    <definedName name="p1_no" localSheetId="2">#REF!</definedName>
    <definedName name="p1_no" localSheetId="1">#REF!</definedName>
    <definedName name="p1_no">#REF!</definedName>
    <definedName name="P1_W" localSheetId="14">#REF!</definedName>
    <definedName name="P1_W" localSheetId="12">#REF!</definedName>
    <definedName name="P1_W" localSheetId="9">#REF!</definedName>
    <definedName name="P1_W" localSheetId="8">#REF!</definedName>
    <definedName name="P1_W" localSheetId="2">#REF!</definedName>
    <definedName name="P1_W" localSheetId="1">#REF!</definedName>
    <definedName name="P1_W">#REF!</definedName>
    <definedName name="P10_CAV" localSheetId="14">#REF!</definedName>
    <definedName name="P10_CAV" localSheetId="12">#REF!</definedName>
    <definedName name="P10_CAV" localSheetId="9">#REF!</definedName>
    <definedName name="P10_CAV" localSheetId="8">#REF!</definedName>
    <definedName name="P10_CAV" localSheetId="2">#REF!</definedName>
    <definedName name="P10_CAV" localSheetId="1">#REF!</definedName>
    <definedName name="P10_CAV">#REF!</definedName>
    <definedName name="P10_MAT" localSheetId="14">#REF!</definedName>
    <definedName name="P10_MAT" localSheetId="12">#REF!</definedName>
    <definedName name="P10_MAT" localSheetId="9">#REF!</definedName>
    <definedName name="P10_MAT" localSheetId="8">#REF!</definedName>
    <definedName name="P10_MAT" localSheetId="2">#REF!</definedName>
    <definedName name="P10_MAT" localSheetId="1">#REF!</definedName>
    <definedName name="P10_MAT">#REF!</definedName>
    <definedName name="p10_name" localSheetId="12">#REF!</definedName>
    <definedName name="p10_name" localSheetId="9">#REF!</definedName>
    <definedName name="p10_name" localSheetId="8">#REF!</definedName>
    <definedName name="p10_name" localSheetId="2">#REF!</definedName>
    <definedName name="p10_name" localSheetId="1">#REF!</definedName>
    <definedName name="p10_name">#REF!</definedName>
    <definedName name="p10_no" localSheetId="12">#REF!</definedName>
    <definedName name="p10_no" localSheetId="9">#REF!</definedName>
    <definedName name="p10_no" localSheetId="8">#REF!</definedName>
    <definedName name="p10_no" localSheetId="2">#REF!</definedName>
    <definedName name="p10_no" localSheetId="1">#REF!</definedName>
    <definedName name="p10_no">#REF!</definedName>
    <definedName name="P10_W" localSheetId="14">#REF!</definedName>
    <definedName name="P10_W" localSheetId="12">#REF!</definedName>
    <definedName name="P10_W" localSheetId="9">#REF!</definedName>
    <definedName name="P10_W" localSheetId="8">#REF!</definedName>
    <definedName name="P10_W" localSheetId="2">#REF!</definedName>
    <definedName name="P10_W" localSheetId="1">#REF!</definedName>
    <definedName name="P10_W">#REF!</definedName>
    <definedName name="P11_CAV" localSheetId="14">#REF!</definedName>
    <definedName name="P11_CAV" localSheetId="12">#REF!</definedName>
    <definedName name="P11_CAV" localSheetId="9">#REF!</definedName>
    <definedName name="P11_CAV" localSheetId="8">#REF!</definedName>
    <definedName name="P11_CAV" localSheetId="2">#REF!</definedName>
    <definedName name="P11_CAV" localSheetId="1">#REF!</definedName>
    <definedName name="P11_CAV">#REF!</definedName>
    <definedName name="P11_MAT" localSheetId="14">#REF!</definedName>
    <definedName name="P11_MAT" localSheetId="12">#REF!</definedName>
    <definedName name="P11_MAT" localSheetId="9">#REF!</definedName>
    <definedName name="P11_MAT" localSheetId="8">#REF!</definedName>
    <definedName name="P11_MAT" localSheetId="2">#REF!</definedName>
    <definedName name="P11_MAT" localSheetId="1">#REF!</definedName>
    <definedName name="P11_MAT">#REF!</definedName>
    <definedName name="p11_name" localSheetId="12">#REF!</definedName>
    <definedName name="p11_name" localSheetId="9">#REF!</definedName>
    <definedName name="p11_name" localSheetId="8">#REF!</definedName>
    <definedName name="p11_name" localSheetId="2">#REF!</definedName>
    <definedName name="p11_name" localSheetId="1">#REF!</definedName>
    <definedName name="p11_name">#REF!</definedName>
    <definedName name="p11_no" localSheetId="12">#REF!</definedName>
    <definedName name="p11_no" localSheetId="9">#REF!</definedName>
    <definedName name="p11_no" localSheetId="8">#REF!</definedName>
    <definedName name="p11_no" localSheetId="2">#REF!</definedName>
    <definedName name="p11_no" localSheetId="1">#REF!</definedName>
    <definedName name="p11_no">#REF!</definedName>
    <definedName name="P11_W" localSheetId="14">#REF!</definedName>
    <definedName name="P11_W" localSheetId="12">#REF!</definedName>
    <definedName name="P11_W" localSheetId="9">#REF!</definedName>
    <definedName name="P11_W" localSheetId="8">#REF!</definedName>
    <definedName name="P11_W" localSheetId="2">#REF!</definedName>
    <definedName name="P11_W" localSheetId="1">#REF!</definedName>
    <definedName name="P11_W">#REF!</definedName>
    <definedName name="p12_cav" localSheetId="14">#REF!</definedName>
    <definedName name="p12_cav" localSheetId="12">#REF!</definedName>
    <definedName name="p12_cav" localSheetId="9">#REF!</definedName>
    <definedName name="p12_cav" localSheetId="8">#REF!</definedName>
    <definedName name="p12_cav" localSheetId="2">#REF!</definedName>
    <definedName name="p12_cav" localSheetId="1">#REF!</definedName>
    <definedName name="p12_cav">#REF!</definedName>
    <definedName name="p12_cav1" localSheetId="14">#REF!</definedName>
    <definedName name="p12_cav1" localSheetId="12">#REF!</definedName>
    <definedName name="p12_cav1" localSheetId="9">#REF!</definedName>
    <definedName name="p12_cav1" localSheetId="8">#REF!</definedName>
    <definedName name="p12_cav1" localSheetId="2">#REF!</definedName>
    <definedName name="p12_cav1" localSheetId="1">#REF!</definedName>
    <definedName name="p12_cav1">#REF!</definedName>
    <definedName name="p12_mat" localSheetId="14">#REF!</definedName>
    <definedName name="p12_mat" localSheetId="12">#REF!</definedName>
    <definedName name="p12_mat" localSheetId="9">#REF!</definedName>
    <definedName name="p12_mat" localSheetId="8">#REF!</definedName>
    <definedName name="p12_mat" localSheetId="2">#REF!</definedName>
    <definedName name="p12_mat" localSheetId="1">#REF!</definedName>
    <definedName name="p12_mat">#REF!</definedName>
    <definedName name="p12_name" localSheetId="12">#REF!</definedName>
    <definedName name="p12_name" localSheetId="9">#REF!</definedName>
    <definedName name="p12_name" localSheetId="8">#REF!</definedName>
    <definedName name="p12_name" localSheetId="2">#REF!</definedName>
    <definedName name="p12_name" localSheetId="1">#REF!</definedName>
    <definedName name="p12_name">#REF!</definedName>
    <definedName name="p12_no" localSheetId="12">#REF!</definedName>
    <definedName name="p12_no" localSheetId="9">#REF!</definedName>
    <definedName name="p12_no" localSheetId="8">#REF!</definedName>
    <definedName name="p12_no" localSheetId="2">#REF!</definedName>
    <definedName name="p12_no" localSheetId="1">#REF!</definedName>
    <definedName name="p12_no">#REF!</definedName>
    <definedName name="p12_w" localSheetId="14">#REF!</definedName>
    <definedName name="p12_w" localSheetId="12">#REF!</definedName>
    <definedName name="p12_w" localSheetId="9">#REF!</definedName>
    <definedName name="p12_w" localSheetId="8">#REF!</definedName>
    <definedName name="p12_w" localSheetId="2">#REF!</definedName>
    <definedName name="p12_w" localSheetId="1">#REF!</definedName>
    <definedName name="p12_w">#REF!</definedName>
    <definedName name="p13_cav" localSheetId="12">#REF!</definedName>
    <definedName name="p13_cav" localSheetId="9">#REF!</definedName>
    <definedName name="p13_cav" localSheetId="8">#REF!</definedName>
    <definedName name="p13_cav" localSheetId="2">#REF!</definedName>
    <definedName name="p13_cav" localSheetId="1">#REF!</definedName>
    <definedName name="p13_cav">#REF!</definedName>
    <definedName name="p13_mat" localSheetId="12">#REF!</definedName>
    <definedName name="p13_mat" localSheetId="9">#REF!</definedName>
    <definedName name="p13_mat" localSheetId="8">#REF!</definedName>
    <definedName name="p13_mat" localSheetId="2">#REF!</definedName>
    <definedName name="p13_mat" localSheetId="1">#REF!</definedName>
    <definedName name="p13_mat">#REF!</definedName>
    <definedName name="p13_name" localSheetId="12">#REF!</definedName>
    <definedName name="p13_name" localSheetId="9">#REF!</definedName>
    <definedName name="p13_name" localSheetId="8">#REF!</definedName>
    <definedName name="p13_name" localSheetId="2">#REF!</definedName>
    <definedName name="p13_name" localSheetId="1">#REF!</definedName>
    <definedName name="p13_name">#REF!</definedName>
    <definedName name="p13_no" localSheetId="12">#REF!</definedName>
    <definedName name="p13_no" localSheetId="9">#REF!</definedName>
    <definedName name="p13_no" localSheetId="8">#REF!</definedName>
    <definedName name="p13_no" localSheetId="2">#REF!</definedName>
    <definedName name="p13_no" localSheetId="1">#REF!</definedName>
    <definedName name="p13_no">#REF!</definedName>
    <definedName name="p13_w" localSheetId="12">#REF!</definedName>
    <definedName name="p13_w" localSheetId="9">#REF!</definedName>
    <definedName name="p13_w" localSheetId="8">#REF!</definedName>
    <definedName name="p13_w" localSheetId="2">#REF!</definedName>
    <definedName name="p13_w" localSheetId="1">#REF!</definedName>
    <definedName name="p13_w">#REF!</definedName>
    <definedName name="p14_cav" localSheetId="12">#REF!</definedName>
    <definedName name="p14_cav" localSheetId="9">#REF!</definedName>
    <definedName name="p14_cav" localSheetId="8">#REF!</definedName>
    <definedName name="p14_cav" localSheetId="2">#REF!</definedName>
    <definedName name="p14_cav" localSheetId="1">#REF!</definedName>
    <definedName name="p14_cav">#REF!</definedName>
    <definedName name="p14_mat" localSheetId="12">#REF!</definedName>
    <definedName name="p14_mat" localSheetId="9">#REF!</definedName>
    <definedName name="p14_mat" localSheetId="8">#REF!</definedName>
    <definedName name="p14_mat" localSheetId="2">#REF!</definedName>
    <definedName name="p14_mat" localSheetId="1">#REF!</definedName>
    <definedName name="p14_mat">#REF!</definedName>
    <definedName name="p14_mat1" localSheetId="14">#REF!</definedName>
    <definedName name="p14_mat1" localSheetId="12">#REF!</definedName>
    <definedName name="p14_mat1" localSheetId="9">#REF!</definedName>
    <definedName name="p14_mat1" localSheetId="8">#REF!</definedName>
    <definedName name="p14_mat1" localSheetId="2">#REF!</definedName>
    <definedName name="p14_mat1" localSheetId="1">#REF!</definedName>
    <definedName name="p14_mat1">#REF!</definedName>
    <definedName name="p14_name" localSheetId="12">#REF!</definedName>
    <definedName name="p14_name" localSheetId="9">#REF!</definedName>
    <definedName name="p14_name" localSheetId="8">#REF!</definedName>
    <definedName name="p14_name" localSheetId="2">#REF!</definedName>
    <definedName name="p14_name" localSheetId="1">#REF!</definedName>
    <definedName name="p14_name">#REF!</definedName>
    <definedName name="p14_name_b" localSheetId="14">#REF!</definedName>
    <definedName name="p14_name_b" localSheetId="12">#REF!</definedName>
    <definedName name="p14_name_b" localSheetId="9">#REF!</definedName>
    <definedName name="p14_name_b" localSheetId="8">#REF!</definedName>
    <definedName name="p14_name_b" localSheetId="2">#REF!</definedName>
    <definedName name="p14_name_b" localSheetId="1">#REF!</definedName>
    <definedName name="p14_name_b">#REF!</definedName>
    <definedName name="p14_no" localSheetId="12">#REF!</definedName>
    <definedName name="p14_no" localSheetId="9">#REF!</definedName>
    <definedName name="p14_no" localSheetId="8">#REF!</definedName>
    <definedName name="p14_no" localSheetId="2">#REF!</definedName>
    <definedName name="p14_no" localSheetId="1">#REF!</definedName>
    <definedName name="p14_no">#REF!</definedName>
    <definedName name="p14_w" localSheetId="12">#REF!</definedName>
    <definedName name="p14_w" localSheetId="9">#REF!</definedName>
    <definedName name="p14_w" localSheetId="8">#REF!</definedName>
    <definedName name="p14_w" localSheetId="2">#REF!</definedName>
    <definedName name="p14_w" localSheetId="1">#REF!</definedName>
    <definedName name="p14_w">#REF!</definedName>
    <definedName name="p14_w1" localSheetId="14">#REF!</definedName>
    <definedName name="p14_w1" localSheetId="12">#REF!</definedName>
    <definedName name="p14_w1" localSheetId="9">#REF!</definedName>
    <definedName name="p14_w1" localSheetId="8">#REF!</definedName>
    <definedName name="p14_w1" localSheetId="2">#REF!</definedName>
    <definedName name="p14_w1" localSheetId="1">#REF!</definedName>
    <definedName name="p14_w1">#REF!</definedName>
    <definedName name="p15_cav" localSheetId="12">#REF!</definedName>
    <definedName name="p15_cav" localSheetId="9">#REF!</definedName>
    <definedName name="p15_cav" localSheetId="8">#REF!</definedName>
    <definedName name="p15_cav" localSheetId="2">#REF!</definedName>
    <definedName name="p15_cav" localSheetId="1">#REF!</definedName>
    <definedName name="p15_cav">#REF!</definedName>
    <definedName name="p15_mat" localSheetId="12">#REF!</definedName>
    <definedName name="p15_mat" localSheetId="9">#REF!</definedName>
    <definedName name="p15_mat" localSheetId="8">#REF!</definedName>
    <definedName name="p15_mat" localSheetId="2">#REF!</definedName>
    <definedName name="p15_mat" localSheetId="1">#REF!</definedName>
    <definedName name="p15_mat">#REF!</definedName>
    <definedName name="p15_mat1" localSheetId="14">#REF!</definedName>
    <definedName name="p15_mat1" localSheetId="12">#REF!</definedName>
    <definedName name="p15_mat1" localSheetId="9">#REF!</definedName>
    <definedName name="p15_mat1" localSheetId="8">#REF!</definedName>
    <definedName name="p15_mat1" localSheetId="2">#REF!</definedName>
    <definedName name="p15_mat1" localSheetId="1">#REF!</definedName>
    <definedName name="p15_mat1">#REF!</definedName>
    <definedName name="p15_name_b" localSheetId="14">#REF!</definedName>
    <definedName name="p15_name_b" localSheetId="12">#REF!</definedName>
    <definedName name="p15_name_b" localSheetId="9">#REF!</definedName>
    <definedName name="p15_name_b" localSheetId="8">#REF!</definedName>
    <definedName name="p15_name_b" localSheetId="2">#REF!</definedName>
    <definedName name="p15_name_b" localSheetId="1">#REF!</definedName>
    <definedName name="p15_name_b">#REF!</definedName>
    <definedName name="p15_w" localSheetId="12">#REF!</definedName>
    <definedName name="p15_w" localSheetId="9">#REF!</definedName>
    <definedName name="p15_w" localSheetId="8">#REF!</definedName>
    <definedName name="p15_w" localSheetId="2">#REF!</definedName>
    <definedName name="p15_w" localSheetId="1">#REF!</definedName>
    <definedName name="p15_w">#REF!</definedName>
    <definedName name="p15_w1" localSheetId="14">#REF!</definedName>
    <definedName name="p15_w1" localSheetId="12">#REF!</definedName>
    <definedName name="p15_w1" localSheetId="9">#REF!</definedName>
    <definedName name="p15_w1" localSheetId="8">#REF!</definedName>
    <definedName name="p15_w1" localSheetId="2">#REF!</definedName>
    <definedName name="p15_w1" localSheetId="1">#REF!</definedName>
    <definedName name="p15_w1">#REF!</definedName>
    <definedName name="p2_cav" localSheetId="14">#REF!</definedName>
    <definedName name="p2_cav" localSheetId="12">#REF!</definedName>
    <definedName name="p2_cav" localSheetId="9">#REF!</definedName>
    <definedName name="p2_cav" localSheetId="8">#REF!</definedName>
    <definedName name="p2_cav" localSheetId="2">#REF!</definedName>
    <definedName name="p2_cav" localSheetId="1">#REF!</definedName>
    <definedName name="p2_cav">#REF!</definedName>
    <definedName name="P2_MAT" localSheetId="14">#REF!</definedName>
    <definedName name="P2_MAT" localSheetId="12">#REF!</definedName>
    <definedName name="P2_MAT" localSheetId="9">#REF!</definedName>
    <definedName name="P2_MAT" localSheetId="8">#REF!</definedName>
    <definedName name="P2_MAT" localSheetId="2">#REF!</definedName>
    <definedName name="P2_MAT" localSheetId="1">#REF!</definedName>
    <definedName name="P2_MAT">#REF!</definedName>
    <definedName name="p2_name" localSheetId="12">#REF!</definedName>
    <definedName name="p2_name" localSheetId="9">#REF!</definedName>
    <definedName name="p2_name" localSheetId="8">#REF!</definedName>
    <definedName name="p2_name" localSheetId="2">#REF!</definedName>
    <definedName name="p2_name" localSheetId="1">#REF!</definedName>
    <definedName name="p2_name">#REF!</definedName>
    <definedName name="p2_no" localSheetId="12">#REF!</definedName>
    <definedName name="p2_no" localSheetId="9">#REF!</definedName>
    <definedName name="p2_no" localSheetId="8">#REF!</definedName>
    <definedName name="p2_no" localSheetId="2">#REF!</definedName>
    <definedName name="p2_no" localSheetId="1">#REF!</definedName>
    <definedName name="p2_no">#REF!</definedName>
    <definedName name="P2_W" localSheetId="14">#REF!</definedName>
    <definedName name="P2_W" localSheetId="12">#REF!</definedName>
    <definedName name="P2_W" localSheetId="9">#REF!</definedName>
    <definedName name="P2_W" localSheetId="8">#REF!</definedName>
    <definedName name="P2_W" localSheetId="2">#REF!</definedName>
    <definedName name="P2_W" localSheetId="1">#REF!</definedName>
    <definedName name="P2_W">#REF!</definedName>
    <definedName name="P3_CAV" localSheetId="14">#REF!</definedName>
    <definedName name="P3_CAV" localSheetId="12">#REF!</definedName>
    <definedName name="P3_CAV" localSheetId="9">#REF!</definedName>
    <definedName name="P3_CAV" localSheetId="8">#REF!</definedName>
    <definedName name="P3_CAV" localSheetId="2">#REF!</definedName>
    <definedName name="P3_CAV" localSheetId="1">#REF!</definedName>
    <definedName name="P3_CAV">#REF!</definedName>
    <definedName name="P3_MAT" localSheetId="14">#REF!</definedName>
    <definedName name="P3_MAT" localSheetId="12">#REF!</definedName>
    <definedName name="P3_MAT" localSheetId="9">#REF!</definedName>
    <definedName name="P3_MAT" localSheetId="8">#REF!</definedName>
    <definedName name="P3_MAT" localSheetId="2">#REF!</definedName>
    <definedName name="P3_MAT" localSheetId="1">#REF!</definedName>
    <definedName name="P3_MAT">#REF!</definedName>
    <definedName name="p3_name" localSheetId="12">#REF!</definedName>
    <definedName name="p3_name" localSheetId="9">#REF!</definedName>
    <definedName name="p3_name" localSheetId="8">#REF!</definedName>
    <definedName name="p3_name" localSheetId="2">#REF!</definedName>
    <definedName name="p3_name" localSheetId="1">#REF!</definedName>
    <definedName name="p3_name">#REF!</definedName>
    <definedName name="p3_no" localSheetId="12">#REF!</definedName>
    <definedName name="p3_no" localSheetId="9">#REF!</definedName>
    <definedName name="p3_no" localSheetId="8">#REF!</definedName>
    <definedName name="p3_no" localSheetId="2">#REF!</definedName>
    <definedName name="p3_no" localSheetId="1">#REF!</definedName>
    <definedName name="p3_no">#REF!</definedName>
    <definedName name="P3_W" localSheetId="14">#REF!</definedName>
    <definedName name="P3_W" localSheetId="12">#REF!</definedName>
    <definedName name="P3_W" localSheetId="9">#REF!</definedName>
    <definedName name="P3_W" localSheetId="8">#REF!</definedName>
    <definedName name="P3_W" localSheetId="2">#REF!</definedName>
    <definedName name="P3_W" localSheetId="1">#REF!</definedName>
    <definedName name="P3_W">#REF!</definedName>
    <definedName name="P4_CAV" localSheetId="14">#REF!</definedName>
    <definedName name="P4_CAV" localSheetId="12">#REF!</definedName>
    <definedName name="P4_CAV" localSheetId="9">#REF!</definedName>
    <definedName name="P4_CAV" localSheetId="8">#REF!</definedName>
    <definedName name="P4_CAV" localSheetId="2">#REF!</definedName>
    <definedName name="P4_CAV" localSheetId="1">#REF!</definedName>
    <definedName name="P4_CAV">#REF!</definedName>
    <definedName name="P4_MAT" localSheetId="14">#REF!</definedName>
    <definedName name="P4_MAT" localSheetId="12">#REF!</definedName>
    <definedName name="P4_MAT" localSheetId="9">#REF!</definedName>
    <definedName name="P4_MAT" localSheetId="8">#REF!</definedName>
    <definedName name="P4_MAT" localSheetId="2">#REF!</definedName>
    <definedName name="P4_MAT" localSheetId="1">#REF!</definedName>
    <definedName name="P4_MAT">#REF!</definedName>
    <definedName name="p4_name" localSheetId="12">#REF!</definedName>
    <definedName name="p4_name" localSheetId="9">#REF!</definedName>
    <definedName name="p4_name" localSheetId="8">#REF!</definedName>
    <definedName name="p4_name" localSheetId="2">#REF!</definedName>
    <definedName name="p4_name" localSheetId="1">#REF!</definedName>
    <definedName name="p4_name">#REF!</definedName>
    <definedName name="p4_no" localSheetId="12">#REF!</definedName>
    <definedName name="p4_no" localSheetId="9">#REF!</definedName>
    <definedName name="p4_no" localSheetId="8">#REF!</definedName>
    <definedName name="p4_no" localSheetId="2">#REF!</definedName>
    <definedName name="p4_no" localSheetId="1">#REF!</definedName>
    <definedName name="p4_no">#REF!</definedName>
    <definedName name="P4_W" localSheetId="14">#REF!</definedName>
    <definedName name="P4_W" localSheetId="12">#REF!</definedName>
    <definedName name="P4_W" localSheetId="9">#REF!</definedName>
    <definedName name="P4_W" localSheetId="8">#REF!</definedName>
    <definedName name="P4_W" localSheetId="2">#REF!</definedName>
    <definedName name="P4_W" localSheetId="1">#REF!</definedName>
    <definedName name="P4_W">#REF!</definedName>
    <definedName name="P5_CAV" localSheetId="14">#REF!</definedName>
    <definedName name="P5_CAV" localSheetId="12">#REF!</definedName>
    <definedName name="P5_CAV" localSheetId="9">#REF!</definedName>
    <definedName name="P5_CAV" localSheetId="8">#REF!</definedName>
    <definedName name="P5_CAV" localSheetId="2">#REF!</definedName>
    <definedName name="P5_CAV" localSheetId="1">#REF!</definedName>
    <definedName name="P5_CAV">#REF!</definedName>
    <definedName name="P5_MAT" localSheetId="14">#REF!</definedName>
    <definedName name="P5_MAT" localSheetId="12">#REF!</definedName>
    <definedName name="P5_MAT" localSheetId="9">#REF!</definedName>
    <definedName name="P5_MAT" localSheetId="8">#REF!</definedName>
    <definedName name="P5_MAT" localSheetId="2">#REF!</definedName>
    <definedName name="P5_MAT" localSheetId="1">#REF!</definedName>
    <definedName name="P5_MAT">#REF!</definedName>
    <definedName name="p5_name" localSheetId="12">#REF!</definedName>
    <definedName name="p5_name" localSheetId="9">#REF!</definedName>
    <definedName name="p5_name" localSheetId="8">#REF!</definedName>
    <definedName name="p5_name" localSheetId="2">#REF!</definedName>
    <definedName name="p5_name" localSheetId="1">#REF!</definedName>
    <definedName name="p5_name">#REF!</definedName>
    <definedName name="p5_no" localSheetId="12">#REF!</definedName>
    <definedName name="p5_no" localSheetId="9">#REF!</definedName>
    <definedName name="p5_no" localSheetId="8">#REF!</definedName>
    <definedName name="p5_no" localSheetId="2">#REF!</definedName>
    <definedName name="p5_no" localSheetId="1">#REF!</definedName>
    <definedName name="p5_no">#REF!</definedName>
    <definedName name="P5_W" localSheetId="14">#REF!</definedName>
    <definedName name="P5_W" localSheetId="12">#REF!</definedName>
    <definedName name="P5_W" localSheetId="9">#REF!</definedName>
    <definedName name="P5_W" localSheetId="8">#REF!</definedName>
    <definedName name="P5_W" localSheetId="2">#REF!</definedName>
    <definedName name="P5_W" localSheetId="1">#REF!</definedName>
    <definedName name="P5_W">#REF!</definedName>
    <definedName name="P6_200_256" localSheetId="14">#REF!</definedName>
    <definedName name="P6_200_256" localSheetId="12">#REF!</definedName>
    <definedName name="P6_200_256" localSheetId="9">#REF!</definedName>
    <definedName name="P6_200_256" localSheetId="8">#REF!</definedName>
    <definedName name="P6_200_256" localSheetId="2">#REF!</definedName>
    <definedName name="P6_200_256" localSheetId="1">#REF!</definedName>
    <definedName name="P6_200_256">#REF!</definedName>
    <definedName name="P6_200_512" localSheetId="14">#REF!</definedName>
    <definedName name="P6_200_512" localSheetId="12">#REF!</definedName>
    <definedName name="P6_200_512" localSheetId="9">#REF!</definedName>
    <definedName name="P6_200_512" localSheetId="8">#REF!</definedName>
    <definedName name="P6_200_512" localSheetId="2">#REF!</definedName>
    <definedName name="P6_200_512" localSheetId="1">#REF!</definedName>
    <definedName name="P6_200_512">#REF!</definedName>
    <definedName name="P6_CAV" localSheetId="14">#REF!</definedName>
    <definedName name="P6_CAV" localSheetId="12">#REF!</definedName>
    <definedName name="P6_CAV" localSheetId="9">#REF!</definedName>
    <definedName name="P6_CAV" localSheetId="8">#REF!</definedName>
    <definedName name="P6_CAV" localSheetId="2">#REF!</definedName>
    <definedName name="P6_CAV" localSheetId="1">#REF!</definedName>
    <definedName name="P6_CAV">#REF!</definedName>
    <definedName name="P6_MAT" localSheetId="14">#REF!</definedName>
    <definedName name="P6_MAT" localSheetId="12">#REF!</definedName>
    <definedName name="P6_MAT" localSheetId="9">#REF!</definedName>
    <definedName name="P6_MAT" localSheetId="8">#REF!</definedName>
    <definedName name="P6_MAT" localSheetId="2">#REF!</definedName>
    <definedName name="P6_MAT" localSheetId="1">#REF!</definedName>
    <definedName name="P6_MAT">#REF!</definedName>
    <definedName name="p6_name" localSheetId="12">#REF!</definedName>
    <definedName name="p6_name" localSheetId="9">#REF!</definedName>
    <definedName name="p6_name" localSheetId="8">#REF!</definedName>
    <definedName name="p6_name" localSheetId="2">#REF!</definedName>
    <definedName name="p6_name" localSheetId="1">#REF!</definedName>
    <definedName name="p6_name">#REF!</definedName>
    <definedName name="p6_no" localSheetId="12">#REF!</definedName>
    <definedName name="p6_no" localSheetId="9">#REF!</definedName>
    <definedName name="p6_no" localSheetId="8">#REF!</definedName>
    <definedName name="p6_no" localSheetId="2">#REF!</definedName>
    <definedName name="p6_no" localSheetId="1">#REF!</definedName>
    <definedName name="p6_no">#REF!</definedName>
    <definedName name="P6_W" localSheetId="14">#REF!</definedName>
    <definedName name="P6_W" localSheetId="12">#REF!</definedName>
    <definedName name="P6_W" localSheetId="9">#REF!</definedName>
    <definedName name="P6_W" localSheetId="8">#REF!</definedName>
    <definedName name="P6_W" localSheetId="2">#REF!</definedName>
    <definedName name="P6_W" localSheetId="1">#REF!</definedName>
    <definedName name="P6_W">#REF!</definedName>
    <definedName name="P7_CAV" localSheetId="14">#REF!</definedName>
    <definedName name="P7_CAV" localSheetId="12">#REF!</definedName>
    <definedName name="P7_CAV" localSheetId="9">#REF!</definedName>
    <definedName name="P7_CAV" localSheetId="8">#REF!</definedName>
    <definedName name="P7_CAV" localSheetId="2">#REF!</definedName>
    <definedName name="P7_CAV" localSheetId="1">#REF!</definedName>
    <definedName name="P7_CAV">#REF!</definedName>
    <definedName name="P7_MAT" localSheetId="14">#REF!</definedName>
    <definedName name="P7_MAT" localSheetId="12">#REF!</definedName>
    <definedName name="P7_MAT" localSheetId="9">#REF!</definedName>
    <definedName name="P7_MAT" localSheetId="8">#REF!</definedName>
    <definedName name="P7_MAT" localSheetId="2">#REF!</definedName>
    <definedName name="P7_MAT" localSheetId="1">#REF!</definedName>
    <definedName name="P7_MAT">#REF!</definedName>
    <definedName name="p7_name" localSheetId="12">#REF!</definedName>
    <definedName name="p7_name" localSheetId="9">#REF!</definedName>
    <definedName name="p7_name" localSheetId="8">#REF!</definedName>
    <definedName name="p7_name" localSheetId="2">#REF!</definedName>
    <definedName name="p7_name" localSheetId="1">#REF!</definedName>
    <definedName name="p7_name">#REF!</definedName>
    <definedName name="p7_no" localSheetId="12">#REF!</definedName>
    <definedName name="p7_no" localSheetId="9">#REF!</definedName>
    <definedName name="p7_no" localSheetId="8">#REF!</definedName>
    <definedName name="p7_no" localSheetId="2">#REF!</definedName>
    <definedName name="p7_no" localSheetId="1">#REF!</definedName>
    <definedName name="p7_no">#REF!</definedName>
    <definedName name="P7_W" localSheetId="14">#REF!</definedName>
    <definedName name="P7_W" localSheetId="12">#REF!</definedName>
    <definedName name="P7_W" localSheetId="9">#REF!</definedName>
    <definedName name="P7_W" localSheetId="8">#REF!</definedName>
    <definedName name="P7_W" localSheetId="2">#REF!</definedName>
    <definedName name="P7_W" localSheetId="1">#REF!</definedName>
    <definedName name="P7_W">#REF!</definedName>
    <definedName name="p8_cav" localSheetId="14">#REF!</definedName>
    <definedName name="p8_cav" localSheetId="12">#REF!</definedName>
    <definedName name="p8_cav" localSheetId="9">#REF!</definedName>
    <definedName name="p8_cav" localSheetId="8">#REF!</definedName>
    <definedName name="p8_cav" localSheetId="2">#REF!</definedName>
    <definedName name="p8_cav" localSheetId="1">#REF!</definedName>
    <definedName name="p8_cav">#REF!</definedName>
    <definedName name="P8_MAT" localSheetId="14">#REF!</definedName>
    <definedName name="P8_MAT" localSheetId="12">#REF!</definedName>
    <definedName name="P8_MAT" localSheetId="9">#REF!</definedName>
    <definedName name="P8_MAT" localSheetId="8">#REF!</definedName>
    <definedName name="P8_MAT" localSheetId="2">#REF!</definedName>
    <definedName name="P8_MAT" localSheetId="1">#REF!</definedName>
    <definedName name="P8_MAT">#REF!</definedName>
    <definedName name="p8_name" localSheetId="12">#REF!</definedName>
    <definedName name="p8_name" localSheetId="9">#REF!</definedName>
    <definedName name="p8_name" localSheetId="8">#REF!</definedName>
    <definedName name="p8_name" localSheetId="2">#REF!</definedName>
    <definedName name="p8_name" localSheetId="1">#REF!</definedName>
    <definedName name="p8_name">#REF!</definedName>
    <definedName name="p8_no" localSheetId="12">#REF!</definedName>
    <definedName name="p8_no" localSheetId="9">#REF!</definedName>
    <definedName name="p8_no" localSheetId="8">#REF!</definedName>
    <definedName name="p8_no" localSheetId="2">#REF!</definedName>
    <definedName name="p8_no" localSheetId="1">#REF!</definedName>
    <definedName name="p8_no">#REF!</definedName>
    <definedName name="P8_W" localSheetId="14">#REF!</definedName>
    <definedName name="P8_W" localSheetId="12">#REF!</definedName>
    <definedName name="P8_W" localSheetId="9">#REF!</definedName>
    <definedName name="P8_W" localSheetId="8">#REF!</definedName>
    <definedName name="P8_W" localSheetId="2">#REF!</definedName>
    <definedName name="P8_W" localSheetId="1">#REF!</definedName>
    <definedName name="P8_W">#REF!</definedName>
    <definedName name="P9_CAV" localSheetId="14">#REF!</definedName>
    <definedName name="P9_CAV" localSheetId="12">#REF!</definedName>
    <definedName name="P9_CAV" localSheetId="9">#REF!</definedName>
    <definedName name="P9_CAV" localSheetId="8">#REF!</definedName>
    <definedName name="P9_CAV" localSheetId="2">#REF!</definedName>
    <definedName name="P9_CAV" localSheetId="1">#REF!</definedName>
    <definedName name="P9_CAV">#REF!</definedName>
    <definedName name="P9_MAT" localSheetId="14">#REF!</definedName>
    <definedName name="P9_MAT" localSheetId="12">#REF!</definedName>
    <definedName name="P9_MAT" localSheetId="9">#REF!</definedName>
    <definedName name="P9_MAT" localSheetId="8">#REF!</definedName>
    <definedName name="P9_MAT" localSheetId="2">#REF!</definedName>
    <definedName name="P9_MAT" localSheetId="1">#REF!</definedName>
    <definedName name="P9_MAT">#REF!</definedName>
    <definedName name="p9_name" localSheetId="12">#REF!</definedName>
    <definedName name="p9_name" localSheetId="9">#REF!</definedName>
    <definedName name="p9_name" localSheetId="8">#REF!</definedName>
    <definedName name="p9_name" localSheetId="2">#REF!</definedName>
    <definedName name="p9_name" localSheetId="1">#REF!</definedName>
    <definedName name="p9_name">#REF!</definedName>
    <definedName name="p9_no" localSheetId="12">#REF!</definedName>
    <definedName name="p9_no" localSheetId="9">#REF!</definedName>
    <definedName name="p9_no" localSheetId="8">#REF!</definedName>
    <definedName name="p9_no" localSheetId="2">#REF!</definedName>
    <definedName name="p9_no" localSheetId="1">#REF!</definedName>
    <definedName name="p9_no">#REF!</definedName>
    <definedName name="P9_W" localSheetId="14">#REF!</definedName>
    <definedName name="P9_W" localSheetId="12">#REF!</definedName>
    <definedName name="P9_W" localSheetId="9">#REF!</definedName>
    <definedName name="P9_W" localSheetId="8">#REF!</definedName>
    <definedName name="P9_W" localSheetId="2">#REF!</definedName>
    <definedName name="P9_W" localSheetId="1">#REF!</definedName>
    <definedName name="P9_W">#REF!</definedName>
    <definedName name="pa" localSheetId="14">#REF!</definedName>
    <definedName name="pa" localSheetId="12">#REF!</definedName>
    <definedName name="pa" localSheetId="9">#REF!</definedName>
    <definedName name="pa" localSheetId="8">#REF!</definedName>
    <definedName name="pa" localSheetId="2">#REF!</definedName>
    <definedName name="pa" localSheetId="1">#REF!</definedName>
    <definedName name="pa">#REF!</definedName>
    <definedName name="PACK" localSheetId="14">#REF!</definedName>
    <definedName name="PACK" localSheetId="12">#REF!</definedName>
    <definedName name="PACK" localSheetId="9">#REF!</definedName>
    <definedName name="PACK" localSheetId="8">#REF!</definedName>
    <definedName name="PACK" localSheetId="2">#REF!</definedName>
    <definedName name="PACK" localSheetId="1">#REF!</definedName>
    <definedName name="PACK">#REF!</definedName>
    <definedName name="pack_noParts" localSheetId="12">#REF!</definedName>
    <definedName name="pack_noParts" localSheetId="9">#REF!</definedName>
    <definedName name="pack_noParts" localSheetId="8">#REF!</definedName>
    <definedName name="pack_noParts" localSheetId="2">#REF!</definedName>
    <definedName name="pack_noParts" localSheetId="1">#REF!</definedName>
    <definedName name="pack_noParts">#REF!</definedName>
    <definedName name="PACKAGING_MATERIAL" localSheetId="12">#REF!</definedName>
    <definedName name="PACKAGING_MATERIAL" localSheetId="9">#REF!</definedName>
    <definedName name="PACKAGING_MATERIAL" localSheetId="8">#REF!</definedName>
    <definedName name="PACKAGING_MATERIAL" localSheetId="2">#REF!</definedName>
    <definedName name="PACKAGING_MATERIAL" localSheetId="1">#REF!</definedName>
    <definedName name="PACKAGING_MATERIAL">#REF!</definedName>
    <definedName name="Packaging_weight_factor" localSheetId="14">#REF!</definedName>
    <definedName name="Packaging_weight_factor" localSheetId="12">#REF!</definedName>
    <definedName name="Packaging_weight_factor" localSheetId="9">#REF!</definedName>
    <definedName name="Packaging_weight_factor" localSheetId="8">#REF!</definedName>
    <definedName name="Packaging_weight_factor" localSheetId="2">#REF!</definedName>
    <definedName name="Packaging_weight_factor" localSheetId="1">#REF!</definedName>
    <definedName name="Packaging_weight_factor">#REF!</definedName>
    <definedName name="Packing__Check_List" localSheetId="14">#REF!</definedName>
    <definedName name="Packing__Check_List" localSheetId="12">#REF!</definedName>
    <definedName name="Packing__Check_List" localSheetId="9">#REF!</definedName>
    <definedName name="Packing__Check_List" localSheetId="8">#REF!</definedName>
    <definedName name="Packing__Check_List" localSheetId="2">#REF!</definedName>
    <definedName name="Packing__Check_List" localSheetId="1">#REF!</definedName>
    <definedName name="Packing__Check_List">#REF!</definedName>
    <definedName name="page1" localSheetId="14">#REF!</definedName>
    <definedName name="page1" localSheetId="12">#REF!</definedName>
    <definedName name="page1" localSheetId="9">#REF!</definedName>
    <definedName name="page1" localSheetId="8">#REF!</definedName>
    <definedName name="page1" localSheetId="2">#REF!</definedName>
    <definedName name="page1" localSheetId="1">#REF!</definedName>
    <definedName name="page1">#REF!</definedName>
    <definedName name="page2" localSheetId="14">#REF!</definedName>
    <definedName name="page2" localSheetId="12">#REF!</definedName>
    <definedName name="page2" localSheetId="9">#REF!</definedName>
    <definedName name="page2" localSheetId="8">#REF!</definedName>
    <definedName name="page2" localSheetId="2">#REF!</definedName>
    <definedName name="page2" localSheetId="1">#REF!</definedName>
    <definedName name="page2">#REF!</definedName>
    <definedName name="page3" localSheetId="14">#REF!</definedName>
    <definedName name="page3" localSheetId="12">#REF!</definedName>
    <definedName name="page3" localSheetId="9">#REF!</definedName>
    <definedName name="page3" localSheetId="8">#REF!</definedName>
    <definedName name="page3" localSheetId="2">#REF!</definedName>
    <definedName name="page3" localSheetId="1">#REF!</definedName>
    <definedName name="page3">#REF!</definedName>
    <definedName name="PageDimensionRange" localSheetId="14">#REF!</definedName>
    <definedName name="PageDimensionRange" localSheetId="12">#REF!</definedName>
    <definedName name="PageDimensionRange" localSheetId="9">#REF!</definedName>
    <definedName name="PageDimensionRange" localSheetId="8">#REF!</definedName>
    <definedName name="PageDimensionRange" localSheetId="2">#REF!</definedName>
    <definedName name="PageDimensionRange" localSheetId="1">#REF!</definedName>
    <definedName name="PageDimensionRange">#REF!</definedName>
    <definedName name="Painting" localSheetId="12">#REF!</definedName>
    <definedName name="Painting" localSheetId="9">#REF!</definedName>
    <definedName name="Painting" localSheetId="8">#REF!</definedName>
    <definedName name="Painting" localSheetId="2">#REF!</definedName>
    <definedName name="Painting" localSheetId="1">#REF!</definedName>
    <definedName name="Painting">#REF!</definedName>
    <definedName name="painttype" localSheetId="12">#REF!</definedName>
    <definedName name="painttype" localSheetId="9">#REF!</definedName>
    <definedName name="painttype" localSheetId="8">#REF!</definedName>
    <definedName name="painttype" localSheetId="2">#REF!</definedName>
    <definedName name="painttype" localSheetId="1">#REF!</definedName>
    <definedName name="painttype">#REF!</definedName>
    <definedName name="Pallet_Qty" localSheetId="14">#REF!</definedName>
    <definedName name="Pallet_Qty" localSheetId="12">#REF!</definedName>
    <definedName name="Pallet_Qty" localSheetId="9">#REF!</definedName>
    <definedName name="Pallet_Qty" localSheetId="8">#REF!</definedName>
    <definedName name="Pallet_Qty" localSheetId="2">#REF!</definedName>
    <definedName name="Pallet_Qty" localSheetId="1">#REF!</definedName>
    <definedName name="Pallet_Qty">#REF!</definedName>
    <definedName name="Pallet_Volume_Weight" localSheetId="14">#REF!</definedName>
    <definedName name="Pallet_Volume_Weight" localSheetId="12">#REF!</definedName>
    <definedName name="Pallet_Volume_Weight" localSheetId="9">#REF!</definedName>
    <definedName name="Pallet_Volume_Weight" localSheetId="8">#REF!</definedName>
    <definedName name="Pallet_Volume_Weight" localSheetId="2">#REF!</definedName>
    <definedName name="Pallet_Volume_Weight" localSheetId="1">#REF!</definedName>
    <definedName name="Pallet_Volume_Weight">#REF!</definedName>
    <definedName name="pandl" localSheetId="12">#REF!</definedName>
    <definedName name="pandl" localSheetId="9">#REF!</definedName>
    <definedName name="pandl" localSheetId="8">#REF!</definedName>
    <definedName name="pandl" localSheetId="2">#REF!</definedName>
    <definedName name="pandl" localSheetId="1">#REF!</definedName>
    <definedName name="pandl">#REF!</definedName>
    <definedName name="pandl2" localSheetId="14">#REF!</definedName>
    <definedName name="pandl2" localSheetId="12">#REF!</definedName>
    <definedName name="pandl2" localSheetId="9">#REF!</definedName>
    <definedName name="pandl2" localSheetId="8">#REF!</definedName>
    <definedName name="pandl2" localSheetId="2">#REF!</definedName>
    <definedName name="pandl2" localSheetId="1">#REF!</definedName>
    <definedName name="pandl2">#REF!</definedName>
    <definedName name="pandl478" localSheetId="12">#REF!</definedName>
    <definedName name="pandl478" localSheetId="9">#REF!</definedName>
    <definedName name="pandl478" localSheetId="8">#REF!</definedName>
    <definedName name="pandl478" localSheetId="2">#REF!</definedName>
    <definedName name="pandl478" localSheetId="1">#REF!</definedName>
    <definedName name="pandl478">#REF!</definedName>
    <definedName name="pandlsystems" localSheetId="14">#REF!</definedName>
    <definedName name="pandlsystems" localSheetId="12">#REF!</definedName>
    <definedName name="pandlsystems" localSheetId="9">#REF!</definedName>
    <definedName name="pandlsystems" localSheetId="8">#REF!</definedName>
    <definedName name="pandlsystems" localSheetId="2">#REF!</definedName>
    <definedName name="pandlsystems" localSheetId="1">#REF!</definedName>
    <definedName name="pandlsystems">#REF!</definedName>
    <definedName name="panel" localSheetId="21" hidden="1">{#N/A,#N/A,FALSE,"差異表"}</definedName>
    <definedName name="panel" localSheetId="14" hidden="1">{#N/A,#N/A,FALSE,"差異表"}</definedName>
    <definedName name="panel" localSheetId="10" hidden="1">{#N/A,#N/A,FALSE,"差異表"}</definedName>
    <definedName name="panel" localSheetId="11" hidden="1">{#N/A,#N/A,FALSE,"差異表"}</definedName>
    <definedName name="panel" localSheetId="3" hidden="1">{#N/A,#N/A,FALSE,"差異表"}</definedName>
    <definedName name="panel" localSheetId="4" hidden="1">{#N/A,#N/A,FALSE,"差異表"}</definedName>
    <definedName name="panel" localSheetId="12" hidden="1">{#N/A,#N/A,FALSE,"差異表"}</definedName>
    <definedName name="panel" localSheetId="9" hidden="1">{#N/A,#N/A,FALSE,"差異表"}</definedName>
    <definedName name="panel" localSheetId="8" hidden="1">{#N/A,#N/A,FALSE,"差異表"}</definedName>
    <definedName name="panel" localSheetId="2" hidden="1">{#N/A,#N/A,FALSE,"差異表"}</definedName>
    <definedName name="panel" localSheetId="1" hidden="1">{#N/A,#N/A,FALSE,"差異表"}</definedName>
    <definedName name="panel" localSheetId="22" hidden="1">{#N/A,#N/A,FALSE,"差異表"}</definedName>
    <definedName name="panel" hidden="1">{#N/A,#N/A,FALSE,"差異表"}</definedName>
    <definedName name="panelLenght" localSheetId="12">#REF!</definedName>
    <definedName name="panelLenght" localSheetId="9">#REF!</definedName>
    <definedName name="panelLenght" localSheetId="8">#REF!</definedName>
    <definedName name="panelLenght" localSheetId="2">#REF!</definedName>
    <definedName name="panelLenght" localSheetId="1">#REF!</definedName>
    <definedName name="panelLenght">#REF!</definedName>
    <definedName name="PARAMETERS" localSheetId="14">#REF!</definedName>
    <definedName name="PARAMETERS" localSheetId="12">#REF!</definedName>
    <definedName name="PARAMETERS" localSheetId="9">#REF!</definedName>
    <definedName name="PARAMETERS" localSheetId="8">#REF!</definedName>
    <definedName name="PARAMETERS" localSheetId="2">#REF!</definedName>
    <definedName name="PARAMETERS" localSheetId="1">#REF!</definedName>
    <definedName name="PARAMETERS">#REF!</definedName>
    <definedName name="parent" localSheetId="14">#REF!</definedName>
    <definedName name="parent" localSheetId="12">#REF!</definedName>
    <definedName name="parent" localSheetId="9">#REF!</definedName>
    <definedName name="parent" localSheetId="8">#REF!</definedName>
    <definedName name="parent" localSheetId="2">#REF!</definedName>
    <definedName name="parent" localSheetId="1">#REF!</definedName>
    <definedName name="parent">#REF!</definedName>
    <definedName name="part" localSheetId="21" hidden="1">#REF!</definedName>
    <definedName name="part" localSheetId="14" hidden="1">#REF!</definedName>
    <definedName name="part" localSheetId="10" hidden="1">#REF!</definedName>
    <definedName name="part" localSheetId="11" hidden="1">#REF!</definedName>
    <definedName name="part" localSheetId="3" hidden="1">#REF!</definedName>
    <definedName name="part" localSheetId="4" hidden="1">#REF!</definedName>
    <definedName name="part" localSheetId="12" hidden="1">#REF!</definedName>
    <definedName name="part" localSheetId="9" hidden="1">#REF!</definedName>
    <definedName name="part" localSheetId="8" hidden="1">#REF!</definedName>
    <definedName name="part" localSheetId="2" hidden="1">#REF!</definedName>
    <definedName name="part" localSheetId="1" hidden="1">#REF!</definedName>
    <definedName name="part" localSheetId="22" hidden="1">#REF!</definedName>
    <definedName name="part" hidden="1">#REF!</definedName>
    <definedName name="Part_Data" localSheetId="12">#REF!</definedName>
    <definedName name="Part_Data" localSheetId="9">#REF!</definedName>
    <definedName name="Part_Data" localSheetId="8">#REF!</definedName>
    <definedName name="Part_Data" localSheetId="2">#REF!</definedName>
    <definedName name="Part_Data" localSheetId="1">#REF!</definedName>
    <definedName name="Part_Data">#REF!</definedName>
    <definedName name="Part_Name" localSheetId="14">#REF!</definedName>
    <definedName name="Part_Name" localSheetId="12">#REF!</definedName>
    <definedName name="Part_Name" localSheetId="9">#REF!</definedName>
    <definedName name="Part_Name" localSheetId="8">#REF!</definedName>
    <definedName name="Part_Name" localSheetId="2">#REF!</definedName>
    <definedName name="Part_Name" localSheetId="1">#REF!</definedName>
    <definedName name="Part_Name">#REF!</definedName>
    <definedName name="PART_NAME01" localSheetId="12">#REF!</definedName>
    <definedName name="PART_NAME01" localSheetId="9">#REF!</definedName>
    <definedName name="PART_NAME01" localSheetId="8">#REF!</definedName>
    <definedName name="PART_NAME01" localSheetId="2">#REF!</definedName>
    <definedName name="PART_NAME01" localSheetId="1">#REF!</definedName>
    <definedName name="PART_NAME01">#REF!</definedName>
    <definedName name="PART_NAME02" localSheetId="12">#REF!</definedName>
    <definedName name="PART_NAME02" localSheetId="9">#REF!</definedName>
    <definedName name="PART_NAME02" localSheetId="8">#REF!</definedName>
    <definedName name="PART_NAME02" localSheetId="2">#REF!</definedName>
    <definedName name="PART_NAME02" localSheetId="1">#REF!</definedName>
    <definedName name="PART_NAME02">#REF!</definedName>
    <definedName name="PART_NAME03" localSheetId="12">#REF!</definedName>
    <definedName name="PART_NAME03" localSheetId="9">#REF!</definedName>
    <definedName name="PART_NAME03" localSheetId="8">#REF!</definedName>
    <definedName name="PART_NAME03" localSheetId="2">#REF!</definedName>
    <definedName name="PART_NAME03" localSheetId="1">#REF!</definedName>
    <definedName name="PART_NAME03">#REF!</definedName>
    <definedName name="PART_NAME04" localSheetId="12">#REF!</definedName>
    <definedName name="PART_NAME04" localSheetId="9">#REF!</definedName>
    <definedName name="PART_NAME04" localSheetId="8">#REF!</definedName>
    <definedName name="PART_NAME04" localSheetId="2">#REF!</definedName>
    <definedName name="PART_NAME04" localSheetId="1">#REF!</definedName>
    <definedName name="PART_NAME04">#REF!</definedName>
    <definedName name="PART_NAME05" localSheetId="12">#REF!</definedName>
    <definedName name="PART_NAME05" localSheetId="9">#REF!</definedName>
    <definedName name="PART_NAME05" localSheetId="8">#REF!</definedName>
    <definedName name="PART_NAME05" localSheetId="2">#REF!</definedName>
    <definedName name="PART_NAME05" localSheetId="1">#REF!</definedName>
    <definedName name="PART_NAME05">#REF!</definedName>
    <definedName name="PART_NAME06" localSheetId="12">#REF!</definedName>
    <definedName name="PART_NAME06" localSheetId="9">#REF!</definedName>
    <definedName name="PART_NAME06" localSheetId="8">#REF!</definedName>
    <definedName name="PART_NAME06" localSheetId="2">#REF!</definedName>
    <definedName name="PART_NAME06" localSheetId="1">#REF!</definedName>
    <definedName name="PART_NAME06">#REF!</definedName>
    <definedName name="PART_NAME07" localSheetId="12">#REF!</definedName>
    <definedName name="PART_NAME07" localSheetId="9">#REF!</definedName>
    <definedName name="PART_NAME07" localSheetId="8">#REF!</definedName>
    <definedName name="PART_NAME07" localSheetId="2">#REF!</definedName>
    <definedName name="PART_NAME07" localSheetId="1">#REF!</definedName>
    <definedName name="PART_NAME07">#REF!</definedName>
    <definedName name="PART_NAME08" localSheetId="12">#REF!</definedName>
    <definedName name="PART_NAME08" localSheetId="9">#REF!</definedName>
    <definedName name="PART_NAME08" localSheetId="8">#REF!</definedName>
    <definedName name="PART_NAME08" localSheetId="2">#REF!</definedName>
    <definedName name="PART_NAME08" localSheetId="1">#REF!</definedName>
    <definedName name="PART_NAME08">#REF!</definedName>
    <definedName name="PART_NAME09" localSheetId="12">#REF!</definedName>
    <definedName name="PART_NAME09" localSheetId="9">#REF!</definedName>
    <definedName name="PART_NAME09" localSheetId="8">#REF!</definedName>
    <definedName name="PART_NAME09" localSheetId="2">#REF!</definedName>
    <definedName name="PART_NAME09" localSheetId="1">#REF!</definedName>
    <definedName name="PART_NAME09">#REF!</definedName>
    <definedName name="PART_NAME10" localSheetId="12">#REF!</definedName>
    <definedName name="PART_NAME10" localSheetId="9">#REF!</definedName>
    <definedName name="PART_NAME10" localSheetId="8">#REF!</definedName>
    <definedName name="PART_NAME10" localSheetId="2">#REF!</definedName>
    <definedName name="PART_NAME10" localSheetId="1">#REF!</definedName>
    <definedName name="PART_NAME10">#REF!</definedName>
    <definedName name="PART_NAME11" localSheetId="12">#REF!</definedName>
    <definedName name="PART_NAME11" localSheetId="9">#REF!</definedName>
    <definedName name="PART_NAME11" localSheetId="8">#REF!</definedName>
    <definedName name="PART_NAME11" localSheetId="2">#REF!</definedName>
    <definedName name="PART_NAME11" localSheetId="1">#REF!</definedName>
    <definedName name="PART_NAME11">#REF!</definedName>
    <definedName name="PART_NAME12" localSheetId="12">#REF!</definedName>
    <definedName name="PART_NAME12" localSheetId="9">#REF!</definedName>
    <definedName name="PART_NAME12" localSheetId="8">#REF!</definedName>
    <definedName name="PART_NAME12" localSheetId="2">#REF!</definedName>
    <definedName name="PART_NAME12" localSheetId="1">#REF!</definedName>
    <definedName name="PART_NAME12">#REF!</definedName>
    <definedName name="PART_NAME13" localSheetId="12">#REF!</definedName>
    <definedName name="PART_NAME13" localSheetId="9">#REF!</definedName>
    <definedName name="PART_NAME13" localSheetId="8">#REF!</definedName>
    <definedName name="PART_NAME13" localSheetId="2">#REF!</definedName>
    <definedName name="PART_NAME13" localSheetId="1">#REF!</definedName>
    <definedName name="PART_NAME13">#REF!</definedName>
    <definedName name="PART_NAME14" localSheetId="12">#REF!</definedName>
    <definedName name="PART_NAME14" localSheetId="9">#REF!</definedName>
    <definedName name="PART_NAME14" localSheetId="8">#REF!</definedName>
    <definedName name="PART_NAME14" localSheetId="2">#REF!</definedName>
    <definedName name="PART_NAME14" localSheetId="1">#REF!</definedName>
    <definedName name="PART_NAME14">#REF!</definedName>
    <definedName name="PART_NAME15" localSheetId="12">#REF!</definedName>
    <definedName name="PART_NAME15" localSheetId="9">#REF!</definedName>
    <definedName name="PART_NAME15" localSheetId="8">#REF!</definedName>
    <definedName name="PART_NAME15" localSheetId="2">#REF!</definedName>
    <definedName name="PART_NAME15" localSheetId="1">#REF!</definedName>
    <definedName name="PART_NAME15">#REF!</definedName>
    <definedName name="PART_NAME16" localSheetId="12">#REF!</definedName>
    <definedName name="PART_NAME16" localSheetId="9">#REF!</definedName>
    <definedName name="PART_NAME16" localSheetId="8">#REF!</definedName>
    <definedName name="PART_NAME16" localSheetId="2">#REF!</definedName>
    <definedName name="PART_NAME16" localSheetId="1">#REF!</definedName>
    <definedName name="PART_NAME16">#REF!</definedName>
    <definedName name="PART_NAME17" localSheetId="12">#REF!</definedName>
    <definedName name="PART_NAME17" localSheetId="9">#REF!</definedName>
    <definedName name="PART_NAME17" localSheetId="8">#REF!</definedName>
    <definedName name="PART_NAME17" localSheetId="2">#REF!</definedName>
    <definedName name="PART_NAME17" localSheetId="1">#REF!</definedName>
    <definedName name="PART_NAME17">#REF!</definedName>
    <definedName name="PART_NAME18" localSheetId="14">#REF!</definedName>
    <definedName name="PART_NAME18" localSheetId="12">#REF!</definedName>
    <definedName name="PART_NAME18" localSheetId="9">#REF!</definedName>
    <definedName name="PART_NAME18" localSheetId="8">#REF!</definedName>
    <definedName name="PART_NAME18" localSheetId="2">#REF!</definedName>
    <definedName name="PART_NAME18" localSheetId="1">#REF!</definedName>
    <definedName name="PART_NAME18">#REF!</definedName>
    <definedName name="Part_No" localSheetId="12">#REF!</definedName>
    <definedName name="Part_No" localSheetId="9">#REF!</definedName>
    <definedName name="Part_No" localSheetId="8">#REF!</definedName>
    <definedName name="Part_No" localSheetId="2">#REF!</definedName>
    <definedName name="Part_No" localSheetId="1">#REF!</definedName>
    <definedName name="Part_No">#REF!</definedName>
    <definedName name="PART_NO01" localSheetId="12">#REF!</definedName>
    <definedName name="PART_NO01" localSheetId="9">#REF!</definedName>
    <definedName name="PART_NO01" localSheetId="8">#REF!</definedName>
    <definedName name="PART_NO01" localSheetId="2">#REF!</definedName>
    <definedName name="PART_NO01" localSheetId="1">#REF!</definedName>
    <definedName name="PART_NO01">#REF!</definedName>
    <definedName name="PART_NO02" localSheetId="12">#REF!</definedName>
    <definedName name="PART_NO02" localSheetId="9">#REF!</definedName>
    <definedName name="PART_NO02" localSheetId="8">#REF!</definedName>
    <definedName name="PART_NO02" localSheetId="2">#REF!</definedName>
    <definedName name="PART_NO02" localSheetId="1">#REF!</definedName>
    <definedName name="PART_NO02">#REF!</definedName>
    <definedName name="PART_NO03" localSheetId="12">#REF!</definedName>
    <definedName name="PART_NO03" localSheetId="9">#REF!</definedName>
    <definedName name="PART_NO03" localSheetId="8">#REF!</definedName>
    <definedName name="PART_NO03" localSheetId="2">#REF!</definedName>
    <definedName name="PART_NO03" localSheetId="1">#REF!</definedName>
    <definedName name="PART_NO03">#REF!</definedName>
    <definedName name="PART_NO04" localSheetId="12">#REF!</definedName>
    <definedName name="PART_NO04" localSheetId="9">#REF!</definedName>
    <definedName name="PART_NO04" localSheetId="8">#REF!</definedName>
    <definedName name="PART_NO04" localSheetId="2">#REF!</definedName>
    <definedName name="PART_NO04" localSheetId="1">#REF!</definedName>
    <definedName name="PART_NO04">#REF!</definedName>
    <definedName name="PART_NO05" localSheetId="12">#REF!</definedName>
    <definedName name="PART_NO05" localSheetId="9">#REF!</definedName>
    <definedName name="PART_NO05" localSheetId="8">#REF!</definedName>
    <definedName name="PART_NO05" localSheetId="2">#REF!</definedName>
    <definedName name="PART_NO05" localSheetId="1">#REF!</definedName>
    <definedName name="PART_NO05">#REF!</definedName>
    <definedName name="PART_NO06" localSheetId="12">#REF!</definedName>
    <definedName name="PART_NO06" localSheetId="9">#REF!</definedName>
    <definedName name="PART_NO06" localSheetId="8">#REF!</definedName>
    <definedName name="PART_NO06" localSheetId="2">#REF!</definedName>
    <definedName name="PART_NO06" localSheetId="1">#REF!</definedName>
    <definedName name="PART_NO06">#REF!</definedName>
    <definedName name="PART_NO07" localSheetId="12">#REF!</definedName>
    <definedName name="PART_NO07" localSheetId="9">#REF!</definedName>
    <definedName name="PART_NO07" localSheetId="8">#REF!</definedName>
    <definedName name="PART_NO07" localSheetId="2">#REF!</definedName>
    <definedName name="PART_NO07" localSheetId="1">#REF!</definedName>
    <definedName name="PART_NO07">#REF!</definedName>
    <definedName name="PART_NO08" localSheetId="12">#REF!</definedName>
    <definedName name="PART_NO08" localSheetId="9">#REF!</definedName>
    <definedName name="PART_NO08" localSheetId="8">#REF!</definedName>
    <definedName name="PART_NO08" localSheetId="2">#REF!</definedName>
    <definedName name="PART_NO08" localSheetId="1">#REF!</definedName>
    <definedName name="PART_NO08">#REF!</definedName>
    <definedName name="PART_NO09" localSheetId="12">#REF!</definedName>
    <definedName name="PART_NO09" localSheetId="9">#REF!</definedName>
    <definedName name="PART_NO09" localSheetId="8">#REF!</definedName>
    <definedName name="PART_NO09" localSheetId="2">#REF!</definedName>
    <definedName name="PART_NO09" localSheetId="1">#REF!</definedName>
    <definedName name="PART_NO09">#REF!</definedName>
    <definedName name="PART_NO10" localSheetId="12">#REF!</definedName>
    <definedName name="PART_NO10" localSheetId="9">#REF!</definedName>
    <definedName name="PART_NO10" localSheetId="8">#REF!</definedName>
    <definedName name="PART_NO10" localSheetId="2">#REF!</definedName>
    <definedName name="PART_NO10" localSheetId="1">#REF!</definedName>
    <definedName name="PART_NO10">#REF!</definedName>
    <definedName name="PART_NO11" localSheetId="12">#REF!</definedName>
    <definedName name="PART_NO11" localSheetId="9">#REF!</definedName>
    <definedName name="PART_NO11" localSheetId="8">#REF!</definedName>
    <definedName name="PART_NO11" localSheetId="2">#REF!</definedName>
    <definedName name="PART_NO11" localSheetId="1">#REF!</definedName>
    <definedName name="PART_NO11">#REF!</definedName>
    <definedName name="PART_NO12" localSheetId="12">#REF!</definedName>
    <definedName name="PART_NO12" localSheetId="9">#REF!</definedName>
    <definedName name="PART_NO12" localSheetId="8">#REF!</definedName>
    <definedName name="PART_NO12" localSheetId="2">#REF!</definedName>
    <definedName name="PART_NO12" localSheetId="1">#REF!</definedName>
    <definedName name="PART_NO12">#REF!</definedName>
    <definedName name="PART_NO13" localSheetId="12">#REF!</definedName>
    <definedName name="PART_NO13" localSheetId="9">#REF!</definedName>
    <definedName name="PART_NO13" localSheetId="8">#REF!</definedName>
    <definedName name="PART_NO13" localSheetId="2">#REF!</definedName>
    <definedName name="PART_NO13" localSheetId="1">#REF!</definedName>
    <definedName name="PART_NO13">#REF!</definedName>
    <definedName name="PART_NO14" localSheetId="12">#REF!</definedName>
    <definedName name="PART_NO14" localSheetId="9">#REF!</definedName>
    <definedName name="PART_NO14" localSheetId="8">#REF!</definedName>
    <definedName name="PART_NO14" localSheetId="2">#REF!</definedName>
    <definedName name="PART_NO14" localSheetId="1">#REF!</definedName>
    <definedName name="PART_NO14">#REF!</definedName>
    <definedName name="PART_NO15" localSheetId="12">#REF!</definedName>
    <definedName name="PART_NO15" localSheetId="9">#REF!</definedName>
    <definedName name="PART_NO15" localSheetId="8">#REF!</definedName>
    <definedName name="PART_NO15" localSheetId="2">#REF!</definedName>
    <definedName name="PART_NO15" localSheetId="1">#REF!</definedName>
    <definedName name="PART_NO15">#REF!</definedName>
    <definedName name="PART_NO16" localSheetId="12">#REF!</definedName>
    <definedName name="PART_NO16" localSheetId="9">#REF!</definedName>
    <definedName name="PART_NO16" localSheetId="8">#REF!</definedName>
    <definedName name="PART_NO16" localSheetId="2">#REF!</definedName>
    <definedName name="PART_NO16" localSheetId="1">#REF!</definedName>
    <definedName name="PART_NO16">#REF!</definedName>
    <definedName name="PART_NO17" localSheetId="12">#REF!</definedName>
    <definedName name="PART_NO17" localSheetId="9">#REF!</definedName>
    <definedName name="PART_NO17" localSheetId="8">#REF!</definedName>
    <definedName name="PART_NO17" localSheetId="2">#REF!</definedName>
    <definedName name="PART_NO17" localSheetId="1">#REF!</definedName>
    <definedName name="PART_NO17">#REF!</definedName>
    <definedName name="PART_NO18" localSheetId="14">#REF!</definedName>
    <definedName name="PART_NO18" localSheetId="12">#REF!</definedName>
    <definedName name="PART_NO18" localSheetId="9">#REF!</definedName>
    <definedName name="PART_NO18" localSheetId="8">#REF!</definedName>
    <definedName name="PART_NO18" localSheetId="2">#REF!</definedName>
    <definedName name="PART_NO18" localSheetId="1">#REF!</definedName>
    <definedName name="PART_NO18">#REF!</definedName>
    <definedName name="PART_NO19" localSheetId="14">#REF!</definedName>
    <definedName name="PART_NO19" localSheetId="12">#REF!</definedName>
    <definedName name="PART_NO19" localSheetId="9">#REF!</definedName>
    <definedName name="PART_NO19" localSheetId="8">#REF!</definedName>
    <definedName name="PART_NO19" localSheetId="2">#REF!</definedName>
    <definedName name="PART_NO19" localSheetId="1">#REF!</definedName>
    <definedName name="PART_NO19">#REF!</definedName>
    <definedName name="PART_NO20" localSheetId="14">#REF!</definedName>
    <definedName name="PART_NO20" localSheetId="12">#REF!</definedName>
    <definedName name="PART_NO20" localSheetId="9">#REF!</definedName>
    <definedName name="PART_NO20" localSheetId="8">#REF!</definedName>
    <definedName name="PART_NO20" localSheetId="2">#REF!</definedName>
    <definedName name="PART_NO20" localSheetId="1">#REF!</definedName>
    <definedName name="PART_NO20">#REF!</definedName>
    <definedName name="PART_NO21" localSheetId="14">#REF!</definedName>
    <definedName name="PART_NO21" localSheetId="12">#REF!</definedName>
    <definedName name="PART_NO21" localSheetId="9">#REF!</definedName>
    <definedName name="PART_NO21" localSheetId="8">#REF!</definedName>
    <definedName name="PART_NO21" localSheetId="2">#REF!</definedName>
    <definedName name="PART_NO21" localSheetId="1">#REF!</definedName>
    <definedName name="PART_NO21">#REF!</definedName>
    <definedName name="PART_NO22" localSheetId="14">#REF!</definedName>
    <definedName name="PART_NO22" localSheetId="12">#REF!</definedName>
    <definedName name="PART_NO22" localSheetId="9">#REF!</definedName>
    <definedName name="PART_NO22" localSheetId="8">#REF!</definedName>
    <definedName name="PART_NO22" localSheetId="2">#REF!</definedName>
    <definedName name="PART_NO22" localSheetId="1">#REF!</definedName>
    <definedName name="PART_NO22">#REF!</definedName>
    <definedName name="PART_NO23" localSheetId="14">#REF!</definedName>
    <definedName name="PART_NO23" localSheetId="12">#REF!</definedName>
    <definedName name="PART_NO23" localSheetId="9">#REF!</definedName>
    <definedName name="PART_NO23" localSheetId="8">#REF!</definedName>
    <definedName name="PART_NO23" localSheetId="2">#REF!</definedName>
    <definedName name="PART_NO23" localSheetId="1">#REF!</definedName>
    <definedName name="PART_NO23">#REF!</definedName>
    <definedName name="partes_y_grupos" localSheetId="14">#REF!</definedName>
    <definedName name="partes_y_grupos" localSheetId="12">#REF!</definedName>
    <definedName name="partes_y_grupos" localSheetId="9">#REF!</definedName>
    <definedName name="partes_y_grupos" localSheetId="8">#REF!</definedName>
    <definedName name="partes_y_grupos" localSheetId="2">#REF!</definedName>
    <definedName name="partes_y_grupos" localSheetId="1">#REF!</definedName>
    <definedName name="partes_y_grupos">#REF!</definedName>
    <definedName name="partname" localSheetId="14">#REF!</definedName>
    <definedName name="partname" localSheetId="12">#REF!</definedName>
    <definedName name="partname" localSheetId="9">#REF!</definedName>
    <definedName name="partname" localSheetId="8">#REF!</definedName>
    <definedName name="partname" localSheetId="2">#REF!</definedName>
    <definedName name="partname" localSheetId="1">#REF!</definedName>
    <definedName name="partname">#REF!</definedName>
    <definedName name="parts" localSheetId="12">#REF!</definedName>
    <definedName name="parts" localSheetId="9">#REF!</definedName>
    <definedName name="parts" localSheetId="8">#REF!</definedName>
    <definedName name="parts" localSheetId="2">#REF!</definedName>
    <definedName name="parts" localSheetId="1">#REF!</definedName>
    <definedName name="parts">#REF!</definedName>
    <definedName name="PARTS_n" localSheetId="14">#REF!</definedName>
    <definedName name="PARTS_n" localSheetId="12">#REF!</definedName>
    <definedName name="PARTS_n" localSheetId="9">#REF!</definedName>
    <definedName name="PARTS_n" localSheetId="8">#REF!</definedName>
    <definedName name="PARTS_n" localSheetId="2">#REF!</definedName>
    <definedName name="PARTS_n" localSheetId="1">#REF!</definedName>
    <definedName name="PARTS_n">#REF!</definedName>
    <definedName name="partsAxial" localSheetId="12">#REF!</definedName>
    <definedName name="partsAxial" localSheetId="9">#REF!</definedName>
    <definedName name="partsAxial" localSheetId="8">#REF!</definedName>
    <definedName name="partsAxial" localSheetId="2">#REF!</definedName>
    <definedName name="partsAxial" localSheetId="1">#REF!</definedName>
    <definedName name="partsAxial">#REF!</definedName>
    <definedName name="partsDIP" localSheetId="12">#REF!</definedName>
    <definedName name="partsDIP" localSheetId="9">#REF!</definedName>
    <definedName name="partsDIP" localSheetId="8">#REF!</definedName>
    <definedName name="partsDIP" localSheetId="2">#REF!</definedName>
    <definedName name="partsDIP" localSheetId="1">#REF!</definedName>
    <definedName name="partsDIP">#REF!</definedName>
    <definedName name="partsRadial" localSheetId="12">#REF!</definedName>
    <definedName name="partsRadial" localSheetId="9">#REF!</definedName>
    <definedName name="partsRadial" localSheetId="8">#REF!</definedName>
    <definedName name="partsRadial" localSheetId="2">#REF!</definedName>
    <definedName name="partsRadial" localSheetId="1">#REF!</definedName>
    <definedName name="partsRadial">#REF!</definedName>
    <definedName name="parttt" localSheetId="21" hidden="1">#REF!</definedName>
    <definedName name="parttt" localSheetId="14" hidden="1">#REF!</definedName>
    <definedName name="parttt" localSheetId="10" hidden="1">#REF!</definedName>
    <definedName name="parttt" localSheetId="11" hidden="1">#REF!</definedName>
    <definedName name="parttt" localSheetId="3" hidden="1">#REF!</definedName>
    <definedName name="parttt" localSheetId="4" hidden="1">#REF!</definedName>
    <definedName name="parttt" localSheetId="12" hidden="1">#REF!</definedName>
    <definedName name="parttt" localSheetId="9" hidden="1">#REF!</definedName>
    <definedName name="parttt" localSheetId="8" hidden="1">#REF!</definedName>
    <definedName name="parttt" localSheetId="2" hidden="1">#REF!</definedName>
    <definedName name="parttt" localSheetId="1" hidden="1">#REF!</definedName>
    <definedName name="parttt" localSheetId="22" hidden="1">#REF!</definedName>
    <definedName name="parttt" hidden="1">#REF!</definedName>
    <definedName name="PartType" localSheetId="12">#REF!</definedName>
    <definedName name="PartType" localSheetId="9">#REF!</definedName>
    <definedName name="PartType" localSheetId="8">#REF!</definedName>
    <definedName name="PartType" localSheetId="2">#REF!</definedName>
    <definedName name="PartType" localSheetId="1">#REF!</definedName>
    <definedName name="PartType">#REF!</definedName>
    <definedName name="pas" localSheetId="14">#REF!</definedName>
    <definedName name="pas" localSheetId="12">#REF!</definedName>
    <definedName name="pas" localSheetId="9">#REF!</definedName>
    <definedName name="pas" localSheetId="8">#REF!</definedName>
    <definedName name="pas" localSheetId="2">#REF!</definedName>
    <definedName name="pas" localSheetId="1">#REF!</definedName>
    <definedName name="pas">#REF!</definedName>
    <definedName name="Paso">#N/A</definedName>
    <definedName name="Paso_1">#N/A</definedName>
    <definedName name="Paso_2">#N/A</definedName>
    <definedName name="Paso_3">#N/A</definedName>
    <definedName name="Paso_4">#N/A</definedName>
    <definedName name="Paso1">#N/A</definedName>
    <definedName name="Paso10">#N/A</definedName>
    <definedName name="Paso2">#N/A</definedName>
    <definedName name="Paso3">#N/A</definedName>
    <definedName name="Paso4">#N/A</definedName>
    <definedName name="Paso5">#N/A</definedName>
    <definedName name="Paso6">#N/A</definedName>
    <definedName name="Paso7">#N/A</definedName>
    <definedName name="Paso8">#N/A</definedName>
    <definedName name="Paso9">#N/A</definedName>
    <definedName name="PassedCaptics" localSheetId="14">#REF!</definedName>
    <definedName name="PassedCaptics" localSheetId="12">#REF!</definedName>
    <definedName name="PassedCaptics" localSheetId="9">#REF!</definedName>
    <definedName name="PassedCaptics" localSheetId="8">#REF!</definedName>
    <definedName name="PassedCaptics" localSheetId="2">#REF!</definedName>
    <definedName name="PassedCaptics" localSheetId="1">#REF!</definedName>
    <definedName name="PassedCaptics">#REF!</definedName>
    <definedName name="PassedCPR" localSheetId="14">#REF!</definedName>
    <definedName name="PassedCPR" localSheetId="12">#REF!</definedName>
    <definedName name="PassedCPR" localSheetId="9">#REF!</definedName>
    <definedName name="PassedCPR" localSheetId="8">#REF!</definedName>
    <definedName name="PassedCPR" localSheetId="2">#REF!</definedName>
    <definedName name="PassedCPR" localSheetId="1">#REF!</definedName>
    <definedName name="PassedCPR">#REF!</definedName>
    <definedName name="PassedLowBatt" localSheetId="14">#REF!</definedName>
    <definedName name="PassedLowBatt" localSheetId="12">#REF!</definedName>
    <definedName name="PassedLowBatt" localSheetId="9">#REF!</definedName>
    <definedName name="PassedLowBatt" localSheetId="8">#REF!</definedName>
    <definedName name="PassedLowBatt" localSheetId="2">#REF!</definedName>
    <definedName name="PassedLowBatt" localSheetId="1">#REF!</definedName>
    <definedName name="PassedLowBatt">#REF!</definedName>
    <definedName name="PassedMTS" localSheetId="14">#REF!</definedName>
    <definedName name="PassedMTS" localSheetId="12">#REF!</definedName>
    <definedName name="PassedMTS" localSheetId="9">#REF!</definedName>
    <definedName name="PassedMTS" localSheetId="8">#REF!</definedName>
    <definedName name="PassedMTS" localSheetId="2">#REF!</definedName>
    <definedName name="PassedMTS" localSheetId="1">#REF!</definedName>
    <definedName name="PassedMTS">#REF!</definedName>
    <definedName name="PassedNOVA" localSheetId="14">#REF!</definedName>
    <definedName name="PassedNOVA" localSheetId="12">#REF!</definedName>
    <definedName name="PassedNOVA" localSheetId="9">#REF!</definedName>
    <definedName name="PassedNOVA" localSheetId="8">#REF!</definedName>
    <definedName name="PassedNOVA" localSheetId="2">#REF!</definedName>
    <definedName name="PassedNOVA" localSheetId="1">#REF!</definedName>
    <definedName name="PassedNOVA">#REF!</definedName>
    <definedName name="PassedRFT" localSheetId="14">#REF!</definedName>
    <definedName name="PassedRFT" localSheetId="12">#REF!</definedName>
    <definedName name="PassedRFT" localSheetId="9">#REF!</definedName>
    <definedName name="PassedRFT" localSheetId="8">#REF!</definedName>
    <definedName name="PassedRFT" localSheetId="2">#REF!</definedName>
    <definedName name="PassedRFT" localSheetId="1">#REF!</definedName>
    <definedName name="PassedRFT">#REF!</definedName>
    <definedName name="Pavilion_DGF_rate" localSheetId="14">#REF!</definedName>
    <definedName name="Pavilion_DGF_rate" localSheetId="12">#REF!</definedName>
    <definedName name="Pavilion_DGF_rate" localSheetId="9">#REF!</definedName>
    <definedName name="Pavilion_DGF_rate" localSheetId="8">#REF!</definedName>
    <definedName name="Pavilion_DGF_rate" localSheetId="2">#REF!</definedName>
    <definedName name="Pavilion_DGF_rate" localSheetId="1">#REF!</definedName>
    <definedName name="Pavilion_DGF_rate">#REF!</definedName>
    <definedName name="PBIT_aft_tax" localSheetId="14">#REF!</definedName>
    <definedName name="PBIT_aft_tax" localSheetId="12">#REF!</definedName>
    <definedName name="PBIT_aft_tax" localSheetId="9">#REF!</definedName>
    <definedName name="PBIT_aft_tax" localSheetId="8">#REF!</definedName>
    <definedName name="PBIT_aft_tax" localSheetId="2">#REF!</definedName>
    <definedName name="PBIT_aft_tax" localSheetId="1">#REF!</definedName>
    <definedName name="PBIT_aft_tax">#REF!</definedName>
    <definedName name="PC" localSheetId="14">#REF!</definedName>
    <definedName name="PC" localSheetId="12">#REF!</definedName>
    <definedName name="PC" localSheetId="9">#REF!</definedName>
    <definedName name="PC" localSheetId="8">#REF!</definedName>
    <definedName name="PC" localSheetId="2">#REF!</definedName>
    <definedName name="PC" localSheetId="1">#REF!</definedName>
    <definedName name="PC">#REF!</definedName>
    <definedName name="PC_10" localSheetId="14">#REF!</definedName>
    <definedName name="PC_10" localSheetId="12">#REF!</definedName>
    <definedName name="PC_10" localSheetId="9">#REF!</definedName>
    <definedName name="PC_10" localSheetId="8">#REF!</definedName>
    <definedName name="PC_10" localSheetId="2">#REF!</definedName>
    <definedName name="PC_10" localSheetId="1">#REF!</definedName>
    <definedName name="PC_10">#REF!</definedName>
    <definedName name="PC_ABS" localSheetId="14">#REF!</definedName>
    <definedName name="PC_ABS" localSheetId="12">#REF!</definedName>
    <definedName name="PC_ABS" localSheetId="9">#REF!</definedName>
    <definedName name="PC_ABS" localSheetId="8">#REF!</definedName>
    <definedName name="PC_ABS" localSheetId="2">#REF!</definedName>
    <definedName name="PC_ABS" localSheetId="1">#REF!</definedName>
    <definedName name="PC_ABS">#REF!</definedName>
    <definedName name="PC_ABS_Colour" localSheetId="14">#REF!</definedName>
    <definedName name="PC_ABS_Colour" localSheetId="12">#REF!</definedName>
    <definedName name="PC_ABS_Colour" localSheetId="9">#REF!</definedName>
    <definedName name="PC_ABS_Colour" localSheetId="8">#REF!</definedName>
    <definedName name="PC_ABS_Colour" localSheetId="2">#REF!</definedName>
    <definedName name="PC_ABS_Colour" localSheetId="1">#REF!</definedName>
    <definedName name="PC_ABS_Colour">#REF!</definedName>
    <definedName name="PC_Colour" localSheetId="14">#REF!</definedName>
    <definedName name="PC_Colour" localSheetId="12">#REF!</definedName>
    <definedName name="PC_Colour" localSheetId="9">#REF!</definedName>
    <definedName name="PC_Colour" localSheetId="8">#REF!</definedName>
    <definedName name="PC_Colour" localSheetId="2">#REF!</definedName>
    <definedName name="PC_Colour" localSheetId="1">#REF!</definedName>
    <definedName name="PC_Colour">#REF!</definedName>
    <definedName name="PCABS_material_cost" localSheetId="14">#REF!</definedName>
    <definedName name="PCABS_material_cost" localSheetId="12">#REF!</definedName>
    <definedName name="PCABS_material_cost" localSheetId="9">#REF!</definedName>
    <definedName name="PCABS_material_cost" localSheetId="8">#REF!</definedName>
    <definedName name="PCABS_material_cost" localSheetId="2">#REF!</definedName>
    <definedName name="PCABS_material_cost" localSheetId="1">#REF!</definedName>
    <definedName name="PCABS_material_cost">#REF!</definedName>
    <definedName name="PCB" localSheetId="14">#REF!</definedName>
    <definedName name="PCB" localSheetId="12">#REF!</definedName>
    <definedName name="PCB" localSheetId="9">#REF!</definedName>
    <definedName name="PCB" localSheetId="8">#REF!</definedName>
    <definedName name="PCB" localSheetId="2">#REF!</definedName>
    <definedName name="PCB" localSheetId="1">#REF!</definedName>
    <definedName name="PCB">#REF!</definedName>
    <definedName name="PCBA" localSheetId="14">#REF!</definedName>
    <definedName name="PCBA" localSheetId="12">#REF!</definedName>
    <definedName name="PCBA" localSheetId="9">#REF!</definedName>
    <definedName name="PCBA" localSheetId="8">#REF!</definedName>
    <definedName name="PCBA" localSheetId="2">#REF!</definedName>
    <definedName name="PCBA" localSheetId="1">#REF!</definedName>
    <definedName name="PCBA">#REF!</definedName>
    <definedName name="pcba1" localSheetId="14">#REF!</definedName>
    <definedName name="pcba1" localSheetId="12">#REF!</definedName>
    <definedName name="pcba1" localSheetId="9">#REF!</definedName>
    <definedName name="pcba1" localSheetId="8">#REF!</definedName>
    <definedName name="pcba1" localSheetId="2">#REF!</definedName>
    <definedName name="pcba1" localSheetId="1">#REF!</definedName>
    <definedName name="pcba1">#REF!</definedName>
    <definedName name="PCBAFIXSer" localSheetId="12">#REF!</definedName>
    <definedName name="PCBAFIXSer" localSheetId="9">#REF!</definedName>
    <definedName name="PCBAFIXSer" localSheetId="8">#REF!</definedName>
    <definedName name="PCBAFIXSer" localSheetId="2">#REF!</definedName>
    <definedName name="PCBAFIXSer" localSheetId="1">#REF!</definedName>
    <definedName name="PCBAFIXSer">#REF!</definedName>
    <definedName name="PCBAOffline" localSheetId="12">#REF!</definedName>
    <definedName name="PCBAOffline" localSheetId="9">#REF!</definedName>
    <definedName name="PCBAOffline" localSheetId="8">#REF!</definedName>
    <definedName name="PCBAOffline" localSheetId="2">#REF!</definedName>
    <definedName name="PCBAOffline" localSheetId="1">#REF!</definedName>
    <definedName name="PCBAOffline">#REF!</definedName>
    <definedName name="pcb共用人力" localSheetId="14">#REF!</definedName>
    <definedName name="pcb共用人力" localSheetId="12">#REF!</definedName>
    <definedName name="pcb共用人力" localSheetId="9">#REF!</definedName>
    <definedName name="pcb共用人力" localSheetId="8">#REF!</definedName>
    <definedName name="pcb共用人力" localSheetId="2">#REF!</definedName>
    <definedName name="pcb共用人力" localSheetId="1">#REF!</definedName>
    <definedName name="pcb共用人力">#REF!</definedName>
    <definedName name="pcb輪值表" localSheetId="14">#REF!</definedName>
    <definedName name="pcb輪值表" localSheetId="12">#REF!</definedName>
    <definedName name="pcb輪值表" localSheetId="9">#REF!</definedName>
    <definedName name="pcb輪值表" localSheetId="8">#REF!</definedName>
    <definedName name="pcb輪值表" localSheetId="2">#REF!</definedName>
    <definedName name="pcb輪值表" localSheetId="1">#REF!</definedName>
    <definedName name="pcb輪值表">#REF!</definedName>
    <definedName name="pci" localSheetId="14">#REF!</definedName>
    <definedName name="pci" localSheetId="12">#REF!</definedName>
    <definedName name="pci" localSheetId="9">#REF!</definedName>
    <definedName name="pci" localSheetId="8">#REF!</definedName>
    <definedName name="pci" localSheetId="2">#REF!</definedName>
    <definedName name="pci" localSheetId="1">#REF!</definedName>
    <definedName name="pci">#REF!</definedName>
    <definedName name="PCsub" localSheetId="14">#REF!</definedName>
    <definedName name="PCsub" localSheetId="12">#REF!</definedName>
    <definedName name="PCsub" localSheetId="9">#REF!</definedName>
    <definedName name="PCsub" localSheetId="8">#REF!</definedName>
    <definedName name="PCsub" localSheetId="2">#REF!</definedName>
    <definedName name="PCsub" localSheetId="1">#REF!</definedName>
    <definedName name="PCsub">#REF!</definedName>
    <definedName name="PCT" localSheetId="14">#REF!</definedName>
    <definedName name="PCT" localSheetId="12">#REF!</definedName>
    <definedName name="PCT" localSheetId="9">#REF!</definedName>
    <definedName name="PCT" localSheetId="8">#REF!</definedName>
    <definedName name="PCT" localSheetId="2">#REF!</definedName>
    <definedName name="PCT" localSheetId="1">#REF!</definedName>
    <definedName name="PCT">#REF!</definedName>
    <definedName name="PC板" localSheetId="14">#REF!</definedName>
    <definedName name="PC板" localSheetId="12">#REF!</definedName>
    <definedName name="PC板" localSheetId="9">#REF!</definedName>
    <definedName name="PC板" localSheetId="8">#REF!</definedName>
    <definedName name="PC板" localSheetId="2">#REF!</definedName>
    <definedName name="PC板" localSheetId="1">#REF!</definedName>
    <definedName name="PC板">#REF!</definedName>
    <definedName name="PDCD" localSheetId="14">#REF!</definedName>
    <definedName name="PDCD" localSheetId="12">#REF!</definedName>
    <definedName name="PDCD" localSheetId="9">#REF!</definedName>
    <definedName name="PDCD" localSheetId="8">#REF!</definedName>
    <definedName name="PDCD" localSheetId="2">#REF!</definedName>
    <definedName name="PDCD" localSheetId="1">#REF!</definedName>
    <definedName name="PDCD">#REF!</definedName>
    <definedName name="Pencent" localSheetId="14">#REF!</definedName>
    <definedName name="Pencent" localSheetId="12">#REF!</definedName>
    <definedName name="Pencent" localSheetId="9">#REF!</definedName>
    <definedName name="Pencent" localSheetId="8">#REF!</definedName>
    <definedName name="Pencent" localSheetId="2">#REF!</definedName>
    <definedName name="Pencent" localSheetId="1">#REF!</definedName>
    <definedName name="Pencent">#REF!</definedName>
    <definedName name="PercentDrivers" localSheetId="14">#REF!</definedName>
    <definedName name="PercentDrivers" localSheetId="12">#REF!</definedName>
    <definedName name="PercentDrivers" localSheetId="9">#REF!</definedName>
    <definedName name="PercentDrivers" localSheetId="8">#REF!</definedName>
    <definedName name="PercentDrivers" localSheetId="2">#REF!</definedName>
    <definedName name="PercentDrivers" localSheetId="1">#REF!</definedName>
    <definedName name="PercentDrivers">#REF!</definedName>
    <definedName name="PercentFormula" localSheetId="12">IF(ISERROR(#REF!/#REF!),0,#REF!/#REF!)</definedName>
    <definedName name="PercentFormula" localSheetId="9">IF(ISERROR(#REF!/#REF!),0,#REF!/#REF!)</definedName>
    <definedName name="PercentFormula" localSheetId="8">IF(ISERROR(#REF!/#REF!),0,#REF!/#REF!)</definedName>
    <definedName name="PercentFormula" localSheetId="2">IF(ISERROR(#REF!/#REF!),0,#REF!/#REF!)</definedName>
    <definedName name="PercentFormula" localSheetId="1">IF(ISERROR(#REF!/#REF!),0,#REF!/#REF!)</definedName>
    <definedName name="PercentFormula">IF(ISERROR(#REF!/#REF!),0,#REF!/#REF!)</definedName>
    <definedName name="PercentType" localSheetId="14">#REF!</definedName>
    <definedName name="PercentType" localSheetId="12">#REF!</definedName>
    <definedName name="PercentType" localSheetId="9">#REF!</definedName>
    <definedName name="PercentType" localSheetId="8">#REF!</definedName>
    <definedName name="PercentType" localSheetId="2">#REF!</definedName>
    <definedName name="PercentType" localSheetId="1">#REF!</definedName>
    <definedName name="PercentType">#REF!</definedName>
    <definedName name="PercentTypeDesc" localSheetId="14">#REF!</definedName>
    <definedName name="PercentTypeDesc" localSheetId="12">#REF!</definedName>
    <definedName name="PercentTypeDesc" localSheetId="9">#REF!</definedName>
    <definedName name="PercentTypeDesc" localSheetId="8">#REF!</definedName>
    <definedName name="PercentTypeDesc" localSheetId="2">#REF!</definedName>
    <definedName name="PercentTypeDesc" localSheetId="1">#REF!</definedName>
    <definedName name="PercentTypeDesc">#REF!</definedName>
    <definedName name="period">12</definedName>
    <definedName name="Peripherals" localSheetId="14">#REF!</definedName>
    <definedName name="Peripherals" localSheetId="12">#REF!</definedName>
    <definedName name="Peripherals" localSheetId="9">#REF!</definedName>
    <definedName name="Peripherals" localSheetId="8">#REF!</definedName>
    <definedName name="Peripherals" localSheetId="2">#REF!</definedName>
    <definedName name="Peripherals" localSheetId="1">#REF!</definedName>
    <definedName name="Peripherals">#REF!</definedName>
    <definedName name="Perishable_tooling_expense_per_year" localSheetId="14">#REF!</definedName>
    <definedName name="Perishable_tooling_expense_per_year" localSheetId="12">#REF!</definedName>
    <definedName name="Perishable_tooling_expense_per_year" localSheetId="9">#REF!</definedName>
    <definedName name="Perishable_tooling_expense_per_year" localSheetId="8">#REF!</definedName>
    <definedName name="Perishable_tooling_expense_per_year" localSheetId="2">#REF!</definedName>
    <definedName name="Perishable_tooling_expense_per_year" localSheetId="1">#REF!</definedName>
    <definedName name="Perishable_tooling_expense_per_year">#REF!</definedName>
    <definedName name="PerishableTooling" localSheetId="14">#REF!</definedName>
    <definedName name="PerishableTooling" localSheetId="12">#REF!</definedName>
    <definedName name="PerishableTooling" localSheetId="9">#REF!</definedName>
    <definedName name="PerishableTooling" localSheetId="8">#REF!</definedName>
    <definedName name="PerishableTooling" localSheetId="2">#REF!</definedName>
    <definedName name="PerishableTooling" localSheetId="1">#REF!</definedName>
    <definedName name="PerishableTooling">#REF!</definedName>
    <definedName name="PF" localSheetId="14">#REF!</definedName>
    <definedName name="PF" localSheetId="12">#REF!</definedName>
    <definedName name="PF" localSheetId="9">#REF!</definedName>
    <definedName name="PF" localSheetId="8">#REF!</definedName>
    <definedName name="PF" localSheetId="2">#REF!</definedName>
    <definedName name="PF" localSheetId="1">#REF!</definedName>
    <definedName name="PF">#REF!</definedName>
    <definedName name="PGRP" localSheetId="14">#REF!</definedName>
    <definedName name="PGRP" localSheetId="12">#REF!</definedName>
    <definedName name="PGRP" localSheetId="9">#REF!</definedName>
    <definedName name="PGRP" localSheetId="8">#REF!</definedName>
    <definedName name="PGRP" localSheetId="2">#REF!</definedName>
    <definedName name="PGRP" localSheetId="1">#REF!</definedName>
    <definedName name="PGRP">#REF!</definedName>
    <definedName name="PHIHOME" localSheetId="12">#REF!</definedName>
    <definedName name="PHIHOME" localSheetId="9">#REF!</definedName>
    <definedName name="PHIHOME" localSheetId="8">#REF!</definedName>
    <definedName name="PHIHOME" localSheetId="2">#REF!</definedName>
    <definedName name="PHIHOME" localSheetId="1">#REF!</definedName>
    <definedName name="PHIHOME">#REF!</definedName>
    <definedName name="PHILIPS" localSheetId="12">#REF!</definedName>
    <definedName name="PHILIPS" localSheetId="9">#REF!</definedName>
    <definedName name="PHILIPS" localSheetId="8">#REF!</definedName>
    <definedName name="PHILIPS" localSheetId="2">#REF!</definedName>
    <definedName name="PHILIPS" localSheetId="1">#REF!</definedName>
    <definedName name="PHILIPS">#REF!</definedName>
    <definedName name="PHP" localSheetId="14">#REF!</definedName>
    <definedName name="PHP" localSheetId="12">#REF!</definedName>
    <definedName name="PHP" localSheetId="9">#REF!</definedName>
    <definedName name="PHP" localSheetId="8">#REF!</definedName>
    <definedName name="PHP" localSheetId="2">#REF!</definedName>
    <definedName name="PHP" localSheetId="1">#REF!</definedName>
    <definedName name="PHP">#REF!</definedName>
    <definedName name="PI" localSheetId="12">#REF!</definedName>
    <definedName name="PI" localSheetId="9">#REF!</definedName>
    <definedName name="PI" localSheetId="8">#REF!</definedName>
    <definedName name="PI" localSheetId="2">#REF!</definedName>
    <definedName name="PI" localSheetId="1">#REF!</definedName>
    <definedName name="PI">#REF!</definedName>
    <definedName name="Pi_派外人員行動電話" localSheetId="14">#REF!</definedName>
    <definedName name="Pi_派外人員行動電話" localSheetId="12">#REF!</definedName>
    <definedName name="Pi_派外人員行動電話" localSheetId="9">#REF!</definedName>
    <definedName name="Pi_派外人員行動電話" localSheetId="8">#REF!</definedName>
    <definedName name="Pi_派外人員行動電話" localSheetId="2">#REF!</definedName>
    <definedName name="Pi_派外人員行動電話" localSheetId="1">#REF!</definedName>
    <definedName name="Pi_派外人員行動電話">#REF!</definedName>
    <definedName name="PICK" localSheetId="14">#REF!</definedName>
    <definedName name="PICK" localSheetId="12">#REF!</definedName>
    <definedName name="PICK" localSheetId="9">#REF!</definedName>
    <definedName name="PICK" localSheetId="8">#REF!</definedName>
    <definedName name="PICK" localSheetId="2">#REF!</definedName>
    <definedName name="PICK" localSheetId="1">#REF!</definedName>
    <definedName name="PICK">#REF!</definedName>
    <definedName name="Pioneer" localSheetId="14">#REF!</definedName>
    <definedName name="Pioneer" localSheetId="12">#REF!</definedName>
    <definedName name="Pioneer" localSheetId="9">#REF!</definedName>
    <definedName name="Pioneer" localSheetId="8">#REF!</definedName>
    <definedName name="Pioneer" localSheetId="2">#REF!</definedName>
    <definedName name="Pioneer" localSheetId="1">#REF!</definedName>
    <definedName name="Pioneer">#REF!</definedName>
    <definedName name="PIPCAct" localSheetId="14">#REF!</definedName>
    <definedName name="PIPCAct" localSheetId="12">#REF!</definedName>
    <definedName name="PIPCAct" localSheetId="9">#REF!</definedName>
    <definedName name="PIPCAct" localSheetId="8">#REF!</definedName>
    <definedName name="PIPCAct" localSheetId="2">#REF!</definedName>
    <definedName name="PIPCAct" localSheetId="1">#REF!</definedName>
    <definedName name="PIPCAct">#REF!</definedName>
    <definedName name="PIPCBud" localSheetId="14">#REF!</definedName>
    <definedName name="PIPCBud" localSheetId="12">#REF!</definedName>
    <definedName name="PIPCBud" localSheetId="9">#REF!</definedName>
    <definedName name="PIPCBud" localSheetId="8">#REF!</definedName>
    <definedName name="PIPCBud" localSheetId="2">#REF!</definedName>
    <definedName name="PIPCBud" localSheetId="1">#REF!</definedName>
    <definedName name="PIPCBud">#REF!</definedName>
    <definedName name="PIVOT" localSheetId="14">#REF!</definedName>
    <definedName name="PIVOT" localSheetId="12">#REF!</definedName>
    <definedName name="PIVOT" localSheetId="9">#REF!</definedName>
    <definedName name="PIVOT" localSheetId="8">#REF!</definedName>
    <definedName name="PIVOT" localSheetId="2">#REF!</definedName>
    <definedName name="PIVOT" localSheetId="1">#REF!</definedName>
    <definedName name="PIVOT">#REF!</definedName>
    <definedName name="Pivot_CostElements" localSheetId="14">#REF!</definedName>
    <definedName name="Pivot_CostElements" localSheetId="12">#REF!</definedName>
    <definedName name="Pivot_CostElements" localSheetId="9">#REF!</definedName>
    <definedName name="Pivot_CostElements" localSheetId="8">#REF!</definedName>
    <definedName name="Pivot_CostElements" localSheetId="2">#REF!</definedName>
    <definedName name="Pivot_CostElements" localSheetId="1">#REF!</definedName>
    <definedName name="Pivot_CostElements">#REF!</definedName>
    <definedName name="Pivot2" localSheetId="14">#REF!</definedName>
    <definedName name="Pivot2" localSheetId="12">#REF!</definedName>
    <definedName name="Pivot2" localSheetId="9">#REF!</definedName>
    <definedName name="Pivot2" localSheetId="8">#REF!</definedName>
    <definedName name="Pivot2" localSheetId="2">#REF!</definedName>
    <definedName name="Pivot2" localSheetId="1">#REF!</definedName>
    <definedName name="Pivot2">#REF!</definedName>
    <definedName name="pivotdata" localSheetId="14">#REF!</definedName>
    <definedName name="pivotdata" localSheetId="12">#REF!</definedName>
    <definedName name="pivotdata" localSheetId="9">#REF!</definedName>
    <definedName name="pivotdata" localSheetId="8">#REF!</definedName>
    <definedName name="pivotdata" localSheetId="2">#REF!</definedName>
    <definedName name="pivotdata" localSheetId="1">#REF!</definedName>
    <definedName name="pivotdata">#REF!</definedName>
    <definedName name="PivotTable" localSheetId="14">#REF!</definedName>
    <definedName name="PivotTable" localSheetId="12">#REF!</definedName>
    <definedName name="PivotTable" localSheetId="9">#REF!</definedName>
    <definedName name="PivotTable" localSheetId="8">#REF!</definedName>
    <definedName name="PivotTable" localSheetId="2">#REF!</definedName>
    <definedName name="PivotTable" localSheetId="1">#REF!</definedName>
    <definedName name="PivotTable">#REF!</definedName>
    <definedName name="PivotTable2.doc" localSheetId="21" hidden="1">#REF!</definedName>
    <definedName name="PivotTable2.doc" localSheetId="14" hidden="1">#REF!</definedName>
    <definedName name="PivotTable2.doc" localSheetId="10" hidden="1">#REF!</definedName>
    <definedName name="PivotTable2.doc" localSheetId="11" hidden="1">#REF!</definedName>
    <definedName name="PivotTable2.doc" localSheetId="3" hidden="1">#REF!</definedName>
    <definedName name="PivotTable2.doc" localSheetId="4" hidden="1">#REF!</definedName>
    <definedName name="PivotTable2.doc" localSheetId="15" hidden="1">#REF!</definedName>
    <definedName name="PivotTable2.doc" localSheetId="12" hidden="1">#REF!</definedName>
    <definedName name="PivotTable2.doc" localSheetId="9" hidden="1">#REF!</definedName>
    <definedName name="PivotTable2.doc" localSheetId="8" hidden="1">#REF!</definedName>
    <definedName name="PivotTable2.doc" localSheetId="2" hidden="1">#REF!</definedName>
    <definedName name="PivotTable2.doc" localSheetId="1" hidden="1">#REF!</definedName>
    <definedName name="PivotTable2.doc" localSheetId="22" hidden="1">#REF!</definedName>
    <definedName name="PivotTable2.doc" hidden="1">#REF!</definedName>
    <definedName name="PK" localSheetId="14">#REF!</definedName>
    <definedName name="PK" localSheetId="12">#REF!</definedName>
    <definedName name="PK" localSheetId="9">#REF!</definedName>
    <definedName name="PK" localSheetId="8">#REF!</definedName>
    <definedName name="PK" localSheetId="2">#REF!</definedName>
    <definedName name="PK" localSheetId="1">#REF!</definedName>
    <definedName name="PK">#REF!</definedName>
    <definedName name="pkg" localSheetId="14">#REF!</definedName>
    <definedName name="pkg" localSheetId="12">#REF!</definedName>
    <definedName name="pkg" localSheetId="9">#REF!</definedName>
    <definedName name="pkg" localSheetId="8">#REF!</definedName>
    <definedName name="pkg" localSheetId="2">#REF!</definedName>
    <definedName name="pkg" localSheetId="1">#REF!</definedName>
    <definedName name="pkg">#REF!</definedName>
    <definedName name="PKG10.1" localSheetId="14">#REF!</definedName>
    <definedName name="PKG10.1" localSheetId="12">#REF!</definedName>
    <definedName name="PKG10.1" localSheetId="9">#REF!</definedName>
    <definedName name="PKG10.1" localSheetId="8">#REF!</definedName>
    <definedName name="PKG10.1" localSheetId="2">#REF!</definedName>
    <definedName name="PKG10.1" localSheetId="1">#REF!</definedName>
    <definedName name="PKG10.1">#REF!</definedName>
    <definedName name="PKG10.2" localSheetId="14">#REF!</definedName>
    <definedName name="PKG10.2" localSheetId="12">#REF!</definedName>
    <definedName name="PKG10.2" localSheetId="9">#REF!</definedName>
    <definedName name="PKG10.2" localSheetId="8">#REF!</definedName>
    <definedName name="PKG10.2" localSheetId="2">#REF!</definedName>
    <definedName name="PKG10.2" localSheetId="1">#REF!</definedName>
    <definedName name="PKG10.2">#REF!</definedName>
    <definedName name="PKG11.1" localSheetId="14">#REF!</definedName>
    <definedName name="PKG11.1" localSheetId="12">#REF!</definedName>
    <definedName name="PKG11.1" localSheetId="9">#REF!</definedName>
    <definedName name="PKG11.1" localSheetId="8">#REF!</definedName>
    <definedName name="PKG11.1" localSheetId="2">#REF!</definedName>
    <definedName name="PKG11.1" localSheetId="1">#REF!</definedName>
    <definedName name="PKG11.1">#REF!</definedName>
    <definedName name="PKG11.2" localSheetId="14">#REF!</definedName>
    <definedName name="PKG11.2" localSheetId="12">#REF!</definedName>
    <definedName name="PKG11.2" localSheetId="9">#REF!</definedName>
    <definedName name="PKG11.2" localSheetId="8">#REF!</definedName>
    <definedName name="PKG11.2" localSheetId="2">#REF!</definedName>
    <definedName name="PKG11.2" localSheetId="1">#REF!</definedName>
    <definedName name="PKG11.2">#REF!</definedName>
    <definedName name="PKG14.1" localSheetId="14">#REF!</definedName>
    <definedName name="PKG14.1" localSheetId="12">#REF!</definedName>
    <definedName name="PKG14.1" localSheetId="9">#REF!</definedName>
    <definedName name="PKG14.1" localSheetId="8">#REF!</definedName>
    <definedName name="PKG14.1" localSheetId="2">#REF!</definedName>
    <definedName name="PKG14.1" localSheetId="1">#REF!</definedName>
    <definedName name="PKG14.1">#REF!</definedName>
    <definedName name="PKG14.2" localSheetId="14">#REF!</definedName>
    <definedName name="PKG14.2" localSheetId="12">#REF!</definedName>
    <definedName name="PKG14.2" localSheetId="9">#REF!</definedName>
    <definedName name="PKG14.2" localSheetId="8">#REF!</definedName>
    <definedName name="PKG14.2" localSheetId="2">#REF!</definedName>
    <definedName name="PKG14.2" localSheetId="1">#REF!</definedName>
    <definedName name="PKG14.2">#REF!</definedName>
    <definedName name="PKG15.1" localSheetId="14">#REF!</definedName>
    <definedName name="PKG15.1" localSheetId="12">#REF!</definedName>
    <definedName name="PKG15.1" localSheetId="9">#REF!</definedName>
    <definedName name="PKG15.1" localSheetId="8">#REF!</definedName>
    <definedName name="PKG15.1" localSheetId="2">#REF!</definedName>
    <definedName name="PKG15.1" localSheetId="1">#REF!</definedName>
    <definedName name="PKG15.1">#REF!</definedName>
    <definedName name="PKG15.2" localSheetId="14">#REF!</definedName>
    <definedName name="PKG15.2" localSheetId="12">#REF!</definedName>
    <definedName name="PKG15.2" localSheetId="9">#REF!</definedName>
    <definedName name="PKG15.2" localSheetId="8">#REF!</definedName>
    <definedName name="PKG15.2" localSheetId="2">#REF!</definedName>
    <definedName name="PKG15.2" localSheetId="1">#REF!</definedName>
    <definedName name="PKG15.2">#REF!</definedName>
    <definedName name="PKG16.1" localSheetId="14">#REF!</definedName>
    <definedName name="PKG16.1" localSheetId="12">#REF!</definedName>
    <definedName name="PKG16.1" localSheetId="9">#REF!</definedName>
    <definedName name="PKG16.1" localSheetId="8">#REF!</definedName>
    <definedName name="PKG16.1" localSheetId="2">#REF!</definedName>
    <definedName name="PKG16.1" localSheetId="1">#REF!</definedName>
    <definedName name="PKG16.1">#REF!</definedName>
    <definedName name="PKG16.2" localSheetId="14">#REF!</definedName>
    <definedName name="PKG16.2" localSheetId="12">#REF!</definedName>
    <definedName name="PKG16.2" localSheetId="9">#REF!</definedName>
    <definedName name="PKG16.2" localSheetId="8">#REF!</definedName>
    <definedName name="PKG16.2" localSheetId="2">#REF!</definedName>
    <definedName name="PKG16.2" localSheetId="1">#REF!</definedName>
    <definedName name="PKG16.2">#REF!</definedName>
    <definedName name="PKG17.1" localSheetId="14">#REF!</definedName>
    <definedName name="PKG17.1" localSheetId="12">#REF!</definedName>
    <definedName name="PKG17.1" localSheetId="9">#REF!</definedName>
    <definedName name="PKG17.1" localSheetId="8">#REF!</definedName>
    <definedName name="PKG17.1" localSheetId="2">#REF!</definedName>
    <definedName name="PKG17.1" localSheetId="1">#REF!</definedName>
    <definedName name="PKG17.1">#REF!</definedName>
    <definedName name="PKG17.2" localSheetId="14">#REF!</definedName>
    <definedName name="PKG17.2" localSheetId="12">#REF!</definedName>
    <definedName name="PKG17.2" localSheetId="9">#REF!</definedName>
    <definedName name="PKG17.2" localSheetId="8">#REF!</definedName>
    <definedName name="PKG17.2" localSheetId="2">#REF!</definedName>
    <definedName name="PKG17.2" localSheetId="1">#REF!</definedName>
    <definedName name="PKG17.2">#REF!</definedName>
    <definedName name="PKG18.1" localSheetId="14">#REF!</definedName>
    <definedName name="PKG18.1" localSheetId="12">#REF!</definedName>
    <definedName name="PKG18.1" localSheetId="9">#REF!</definedName>
    <definedName name="PKG18.1" localSheetId="8">#REF!</definedName>
    <definedName name="PKG18.1" localSheetId="2">#REF!</definedName>
    <definedName name="PKG18.1" localSheetId="1">#REF!</definedName>
    <definedName name="PKG18.1">#REF!</definedName>
    <definedName name="PKG18.2" localSheetId="14">#REF!</definedName>
    <definedName name="PKG18.2" localSheetId="12">#REF!</definedName>
    <definedName name="PKG18.2" localSheetId="9">#REF!</definedName>
    <definedName name="PKG18.2" localSheetId="8">#REF!</definedName>
    <definedName name="PKG18.2" localSheetId="2">#REF!</definedName>
    <definedName name="PKG18.2" localSheetId="1">#REF!</definedName>
    <definedName name="PKG18.2">#REF!</definedName>
    <definedName name="PKG20.1" localSheetId="14">#REF!</definedName>
    <definedName name="PKG20.1" localSheetId="12">#REF!</definedName>
    <definedName name="PKG20.1" localSheetId="9">#REF!</definedName>
    <definedName name="PKG20.1" localSheetId="8">#REF!</definedName>
    <definedName name="PKG20.1" localSheetId="2">#REF!</definedName>
    <definedName name="PKG20.1" localSheetId="1">#REF!</definedName>
    <definedName name="PKG20.1">#REF!</definedName>
    <definedName name="PKG20.2" localSheetId="14">#REF!</definedName>
    <definedName name="PKG20.2" localSheetId="12">#REF!</definedName>
    <definedName name="PKG20.2" localSheetId="9">#REF!</definedName>
    <definedName name="PKG20.2" localSheetId="8">#REF!</definedName>
    <definedName name="PKG20.2" localSheetId="2">#REF!</definedName>
    <definedName name="PKG20.2" localSheetId="1">#REF!</definedName>
    <definedName name="PKG20.2">#REF!</definedName>
    <definedName name="PKG23.1" localSheetId="14">#REF!</definedName>
    <definedName name="PKG23.1" localSheetId="12">#REF!</definedName>
    <definedName name="PKG23.1" localSheetId="9">#REF!</definedName>
    <definedName name="PKG23.1" localSheetId="8">#REF!</definedName>
    <definedName name="PKG23.1" localSheetId="2">#REF!</definedName>
    <definedName name="PKG23.1" localSheetId="1">#REF!</definedName>
    <definedName name="PKG23.1">#REF!</definedName>
    <definedName name="PKG23.2" localSheetId="14">#REF!</definedName>
    <definedName name="PKG23.2" localSheetId="12">#REF!</definedName>
    <definedName name="PKG23.2" localSheetId="9">#REF!</definedName>
    <definedName name="PKG23.2" localSheetId="8">#REF!</definedName>
    <definedName name="PKG23.2" localSheetId="2">#REF!</definedName>
    <definedName name="PKG23.2" localSheetId="1">#REF!</definedName>
    <definedName name="PKG23.2">#REF!</definedName>
    <definedName name="PKG24.1" localSheetId="14">#REF!</definedName>
    <definedName name="PKG24.1" localSheetId="12">#REF!</definedName>
    <definedName name="PKG24.1" localSheetId="9">#REF!</definedName>
    <definedName name="PKG24.1" localSheetId="8">#REF!</definedName>
    <definedName name="PKG24.1" localSheetId="2">#REF!</definedName>
    <definedName name="PKG24.1" localSheetId="1">#REF!</definedName>
    <definedName name="PKG24.1">#REF!</definedName>
    <definedName name="PKG24.2" localSheetId="14">#REF!</definedName>
    <definedName name="PKG24.2" localSheetId="12">#REF!</definedName>
    <definedName name="PKG24.2" localSheetId="9">#REF!</definedName>
    <definedName name="PKG24.2" localSheetId="8">#REF!</definedName>
    <definedName name="PKG24.2" localSheetId="2">#REF!</definedName>
    <definedName name="PKG24.2" localSheetId="1">#REF!</definedName>
    <definedName name="PKG24.2">#REF!</definedName>
    <definedName name="PKG32.1" localSheetId="14">#REF!</definedName>
    <definedName name="PKG32.1" localSheetId="12">#REF!</definedName>
    <definedName name="PKG32.1" localSheetId="9">#REF!</definedName>
    <definedName name="PKG32.1" localSheetId="8">#REF!</definedName>
    <definedName name="PKG32.1" localSheetId="2">#REF!</definedName>
    <definedName name="PKG32.1" localSheetId="1">#REF!</definedName>
    <definedName name="PKG32.1">#REF!</definedName>
    <definedName name="PKG32.2" localSheetId="14">#REF!</definedName>
    <definedName name="PKG32.2" localSheetId="12">#REF!</definedName>
    <definedName name="PKG32.2" localSheetId="9">#REF!</definedName>
    <definedName name="PKG32.2" localSheetId="8">#REF!</definedName>
    <definedName name="PKG32.2" localSheetId="2">#REF!</definedName>
    <definedName name="PKG32.2" localSheetId="1">#REF!</definedName>
    <definedName name="PKG32.2">#REF!</definedName>
    <definedName name="PKG33.1" localSheetId="14">#REF!</definedName>
    <definedName name="PKG33.1" localSheetId="12">#REF!</definedName>
    <definedName name="PKG33.1" localSheetId="9">#REF!</definedName>
    <definedName name="PKG33.1" localSheetId="8">#REF!</definedName>
    <definedName name="PKG33.1" localSheetId="2">#REF!</definedName>
    <definedName name="PKG33.1" localSheetId="1">#REF!</definedName>
    <definedName name="PKG33.1">#REF!</definedName>
    <definedName name="PKG33.2" localSheetId="14">#REF!</definedName>
    <definedName name="PKG33.2" localSheetId="12">#REF!</definedName>
    <definedName name="PKG33.2" localSheetId="9">#REF!</definedName>
    <definedName name="PKG33.2" localSheetId="8">#REF!</definedName>
    <definedName name="PKG33.2" localSheetId="2">#REF!</definedName>
    <definedName name="PKG33.2" localSheetId="1">#REF!</definedName>
    <definedName name="PKG33.2">#REF!</definedName>
    <definedName name="PKG34.1" localSheetId="14">#REF!</definedName>
    <definedName name="PKG34.1" localSheetId="12">#REF!</definedName>
    <definedName name="PKG34.1" localSheetId="9">#REF!</definedName>
    <definedName name="PKG34.1" localSheetId="8">#REF!</definedName>
    <definedName name="PKG34.1" localSheetId="2">#REF!</definedName>
    <definedName name="PKG34.1" localSheetId="1">#REF!</definedName>
    <definedName name="PKG34.1">#REF!</definedName>
    <definedName name="PKG34.2" localSheetId="14">#REF!</definedName>
    <definedName name="PKG34.2" localSheetId="12">#REF!</definedName>
    <definedName name="PKG34.2" localSheetId="9">#REF!</definedName>
    <definedName name="PKG34.2" localSheetId="8">#REF!</definedName>
    <definedName name="PKG34.2" localSheetId="2">#REF!</definedName>
    <definedName name="PKG34.2" localSheetId="1">#REF!</definedName>
    <definedName name="PKG34.2">#REF!</definedName>
    <definedName name="PKG35.1" localSheetId="14">#REF!</definedName>
    <definedName name="PKG35.1" localSheetId="12">#REF!</definedName>
    <definedName name="PKG35.1" localSheetId="9">#REF!</definedName>
    <definedName name="PKG35.1" localSheetId="8">#REF!</definedName>
    <definedName name="PKG35.1" localSheetId="2">#REF!</definedName>
    <definedName name="PKG35.1" localSheetId="1">#REF!</definedName>
    <definedName name="PKG35.1">#REF!</definedName>
    <definedName name="PKG35.2" localSheetId="14">#REF!</definedName>
    <definedName name="PKG35.2" localSheetId="12">#REF!</definedName>
    <definedName name="PKG35.2" localSheetId="9">#REF!</definedName>
    <definedName name="PKG35.2" localSheetId="8">#REF!</definedName>
    <definedName name="PKG35.2" localSheetId="2">#REF!</definedName>
    <definedName name="PKG35.2" localSheetId="1">#REF!</definedName>
    <definedName name="PKG35.2">#REF!</definedName>
    <definedName name="PKG37.1" localSheetId="14">#REF!</definedName>
    <definedName name="PKG37.1" localSheetId="12">#REF!</definedName>
    <definedName name="PKG37.1" localSheetId="9">#REF!</definedName>
    <definedName name="PKG37.1" localSheetId="8">#REF!</definedName>
    <definedName name="PKG37.1" localSheetId="2">#REF!</definedName>
    <definedName name="PKG37.1" localSheetId="1">#REF!</definedName>
    <definedName name="PKG37.1">#REF!</definedName>
    <definedName name="PKG37.2" localSheetId="14">#REF!</definedName>
    <definedName name="PKG37.2" localSheetId="12">#REF!</definedName>
    <definedName name="PKG37.2" localSheetId="9">#REF!</definedName>
    <definedName name="PKG37.2" localSheetId="8">#REF!</definedName>
    <definedName name="PKG37.2" localSheetId="2">#REF!</definedName>
    <definedName name="PKG37.2" localSheetId="1">#REF!</definedName>
    <definedName name="PKG37.2">#REF!</definedName>
    <definedName name="PKG38.1" localSheetId="14">#REF!</definedName>
    <definedName name="PKG38.1" localSheetId="12">#REF!</definedName>
    <definedName name="PKG38.1" localSheetId="9">#REF!</definedName>
    <definedName name="PKG38.1" localSheetId="8">#REF!</definedName>
    <definedName name="PKG38.1" localSheetId="2">#REF!</definedName>
    <definedName name="PKG38.1" localSheetId="1">#REF!</definedName>
    <definedName name="PKG38.1">#REF!</definedName>
    <definedName name="PKG38.2" localSheetId="14">#REF!</definedName>
    <definedName name="PKG38.2" localSheetId="12">#REF!</definedName>
    <definedName name="PKG38.2" localSheetId="9">#REF!</definedName>
    <definedName name="PKG38.2" localSheetId="8">#REF!</definedName>
    <definedName name="PKG38.2" localSheetId="2">#REF!</definedName>
    <definedName name="PKG38.2" localSheetId="1">#REF!</definedName>
    <definedName name="PKG38.2">#REF!</definedName>
    <definedName name="PKG4.1" localSheetId="14">#REF!</definedName>
    <definedName name="PKG4.1" localSheetId="12">#REF!</definedName>
    <definedName name="PKG4.1" localSheetId="9">#REF!</definedName>
    <definedName name="PKG4.1" localSheetId="8">#REF!</definedName>
    <definedName name="PKG4.1" localSheetId="2">#REF!</definedName>
    <definedName name="PKG4.1" localSheetId="1">#REF!</definedName>
    <definedName name="PKG4.1">#REF!</definedName>
    <definedName name="PKG4.2" localSheetId="14">#REF!</definedName>
    <definedName name="PKG4.2" localSheetId="12">#REF!</definedName>
    <definedName name="PKG4.2" localSheetId="9">#REF!</definedName>
    <definedName name="PKG4.2" localSheetId="8">#REF!</definedName>
    <definedName name="PKG4.2" localSheetId="2">#REF!</definedName>
    <definedName name="PKG4.2" localSheetId="1">#REF!</definedName>
    <definedName name="PKG4.2">#REF!</definedName>
    <definedName name="PKG40.1" localSheetId="14">#REF!</definedName>
    <definedName name="PKG40.1" localSheetId="12">#REF!</definedName>
    <definedName name="PKG40.1" localSheetId="9">#REF!</definedName>
    <definedName name="PKG40.1" localSheetId="8">#REF!</definedName>
    <definedName name="PKG40.1" localSheetId="2">#REF!</definedName>
    <definedName name="PKG40.1" localSheetId="1">#REF!</definedName>
    <definedName name="PKG40.1">#REF!</definedName>
    <definedName name="PKG40.2" localSheetId="14">#REF!</definedName>
    <definedName name="PKG40.2" localSheetId="12">#REF!</definedName>
    <definedName name="PKG40.2" localSheetId="9">#REF!</definedName>
    <definedName name="PKG40.2" localSheetId="8">#REF!</definedName>
    <definedName name="PKG40.2" localSheetId="2">#REF!</definedName>
    <definedName name="PKG40.2" localSheetId="1">#REF!</definedName>
    <definedName name="PKG40.2">#REF!</definedName>
    <definedName name="PKG5.1" localSheetId="14">#REF!</definedName>
    <definedName name="PKG5.1" localSheetId="12">#REF!</definedName>
    <definedName name="PKG5.1" localSheetId="9">#REF!</definedName>
    <definedName name="PKG5.1" localSheetId="8">#REF!</definedName>
    <definedName name="PKG5.1" localSheetId="2">#REF!</definedName>
    <definedName name="PKG5.1" localSheetId="1">#REF!</definedName>
    <definedName name="PKG5.1">#REF!</definedName>
    <definedName name="PKG5.2" localSheetId="14">#REF!</definedName>
    <definedName name="PKG5.2" localSheetId="12">#REF!</definedName>
    <definedName name="PKG5.2" localSheetId="9">#REF!</definedName>
    <definedName name="PKG5.2" localSheetId="8">#REF!</definedName>
    <definedName name="PKG5.2" localSheetId="2">#REF!</definedName>
    <definedName name="PKG5.2" localSheetId="1">#REF!</definedName>
    <definedName name="PKG5.2">#REF!</definedName>
    <definedName name="PKG6.1" localSheetId="14">#REF!</definedName>
    <definedName name="PKG6.1" localSheetId="12">#REF!</definedName>
    <definedName name="PKG6.1" localSheetId="9">#REF!</definedName>
    <definedName name="PKG6.1" localSheetId="8">#REF!</definedName>
    <definedName name="PKG6.1" localSheetId="2">#REF!</definedName>
    <definedName name="PKG6.1" localSheetId="1">#REF!</definedName>
    <definedName name="PKG6.1">#REF!</definedName>
    <definedName name="PKG6.2" localSheetId="14">#REF!</definedName>
    <definedName name="PKG6.2" localSheetId="12">#REF!</definedName>
    <definedName name="PKG6.2" localSheetId="9">#REF!</definedName>
    <definedName name="PKG6.2" localSheetId="8">#REF!</definedName>
    <definedName name="PKG6.2" localSheetId="2">#REF!</definedName>
    <definedName name="PKG6.2" localSheetId="1">#REF!</definedName>
    <definedName name="PKG6.2">#REF!</definedName>
    <definedName name="PkgCost" localSheetId="14">#REF!</definedName>
    <definedName name="PkgCost" localSheetId="12">#REF!</definedName>
    <definedName name="PkgCost" localSheetId="9">#REF!</definedName>
    <definedName name="PkgCost" localSheetId="8">#REF!</definedName>
    <definedName name="PkgCost" localSheetId="2">#REF!</definedName>
    <definedName name="PkgCost" localSheetId="1">#REF!</definedName>
    <definedName name="PkgCost">#REF!</definedName>
    <definedName name="Pla" localSheetId="21" hidden="1">#REF!</definedName>
    <definedName name="Pla" localSheetId="14" hidden="1">#REF!</definedName>
    <definedName name="Pla" localSheetId="10" hidden="1">#REF!</definedName>
    <definedName name="Pla" localSheetId="11" hidden="1">#REF!</definedName>
    <definedName name="Pla" localSheetId="3" hidden="1">#REF!</definedName>
    <definedName name="Pla" localSheetId="4" hidden="1">#REF!</definedName>
    <definedName name="Pla" localSheetId="12" hidden="1">#REF!</definedName>
    <definedName name="Pla" localSheetId="9" hidden="1">#REF!</definedName>
    <definedName name="Pla" localSheetId="8" hidden="1">#REF!</definedName>
    <definedName name="Pla" localSheetId="2" hidden="1">#REF!</definedName>
    <definedName name="Pla" localSheetId="1" hidden="1">#REF!</definedName>
    <definedName name="Pla" localSheetId="22" hidden="1">#REF!</definedName>
    <definedName name="Pla" hidden="1">#REF!</definedName>
    <definedName name="plan" localSheetId="14">#REF!</definedName>
    <definedName name="plan" localSheetId="12">#REF!</definedName>
    <definedName name="plan" localSheetId="9">#REF!</definedName>
    <definedName name="plan" localSheetId="8">#REF!</definedName>
    <definedName name="plan" localSheetId="2">#REF!</definedName>
    <definedName name="plan" localSheetId="1">#REF!</definedName>
    <definedName name="plan">#REF!</definedName>
    <definedName name="Planer_equip_cost" localSheetId="14">#REF!</definedName>
    <definedName name="Planer_equip_cost" localSheetId="12">#REF!</definedName>
    <definedName name="Planer_equip_cost" localSheetId="9">#REF!</definedName>
    <definedName name="Planer_equip_cost" localSheetId="8">#REF!</definedName>
    <definedName name="Planer_equip_cost" localSheetId="2">#REF!</definedName>
    <definedName name="Planer_equip_cost" localSheetId="1">#REF!</definedName>
    <definedName name="Planer_equip_cost">#REF!</definedName>
    <definedName name="Plant_floor_space_lease_rate_per_year" localSheetId="14">#REF!</definedName>
    <definedName name="Plant_floor_space_lease_rate_per_year" localSheetId="12">#REF!</definedName>
    <definedName name="Plant_floor_space_lease_rate_per_year" localSheetId="9">#REF!</definedName>
    <definedName name="Plant_floor_space_lease_rate_per_year" localSheetId="8">#REF!</definedName>
    <definedName name="Plant_floor_space_lease_rate_per_year" localSheetId="2">#REF!</definedName>
    <definedName name="Plant_floor_space_lease_rate_per_year" localSheetId="1">#REF!</definedName>
    <definedName name="Plant_floor_space_lease_rate_per_year">#REF!</definedName>
    <definedName name="Plant_Manager__administration" localSheetId="14">#REF!</definedName>
    <definedName name="Plant_Manager__administration" localSheetId="12">#REF!</definedName>
    <definedName name="Plant_Manager__administration" localSheetId="9">#REF!</definedName>
    <definedName name="Plant_Manager__administration" localSheetId="8">#REF!</definedName>
    <definedName name="Plant_Manager__administration" localSheetId="2">#REF!</definedName>
    <definedName name="Plant_Manager__administration" localSheetId="1">#REF!</definedName>
    <definedName name="Plant_Manager__administration">#REF!</definedName>
    <definedName name="Plant_manager_annual_cost" localSheetId="14">#REF!</definedName>
    <definedName name="Plant_manager_annual_cost" localSheetId="12">#REF!</definedName>
    <definedName name="Plant_manager_annual_cost" localSheetId="9">#REF!</definedName>
    <definedName name="Plant_manager_annual_cost" localSheetId="8">#REF!</definedName>
    <definedName name="Plant_manager_annual_cost" localSheetId="2">#REF!</definedName>
    <definedName name="Plant_manager_annual_cost" localSheetId="1">#REF!</definedName>
    <definedName name="Plant_manager_annual_cost">#REF!</definedName>
    <definedName name="Plastic" localSheetId="14">#REF!</definedName>
    <definedName name="Plastic" localSheetId="12">#REF!</definedName>
    <definedName name="Plastic" localSheetId="9">#REF!</definedName>
    <definedName name="Plastic" localSheetId="8">#REF!</definedName>
    <definedName name="Plastic" localSheetId="2">#REF!</definedName>
    <definedName name="Plastic" localSheetId="1">#REF!</definedName>
    <definedName name="Plastic">#REF!</definedName>
    <definedName name="plastic_equipment_burden" localSheetId="14">#REF!</definedName>
    <definedName name="plastic_equipment_burden" localSheetId="12">#REF!</definedName>
    <definedName name="plastic_equipment_burden" localSheetId="9">#REF!</definedName>
    <definedName name="plastic_equipment_burden" localSheetId="8">#REF!</definedName>
    <definedName name="plastic_equipment_burden" localSheetId="2">#REF!</definedName>
    <definedName name="plastic_equipment_burden" localSheetId="1">#REF!</definedName>
    <definedName name="plastic_equipment_burden">#REF!</definedName>
    <definedName name="Plastic_Machine_List" localSheetId="12">#REF!</definedName>
    <definedName name="Plastic_Machine_List" localSheetId="9">#REF!</definedName>
    <definedName name="Plastic_Machine_List" localSheetId="8">#REF!</definedName>
    <definedName name="Plastic_Machine_List" localSheetId="2">#REF!</definedName>
    <definedName name="Plastic_Machine_List" localSheetId="1">#REF!</definedName>
    <definedName name="Plastic_Machine_List">#REF!</definedName>
    <definedName name="plastic_material_cost" localSheetId="14">#REF!</definedName>
    <definedName name="plastic_material_cost" localSheetId="12">#REF!</definedName>
    <definedName name="plastic_material_cost" localSheetId="9">#REF!</definedName>
    <definedName name="plastic_material_cost" localSheetId="8">#REF!</definedName>
    <definedName name="plastic_material_cost" localSheetId="2">#REF!</definedName>
    <definedName name="plastic_material_cost" localSheetId="1">#REF!</definedName>
    <definedName name="plastic_material_cost">#REF!</definedName>
    <definedName name="Plastic_part_machine_labor" localSheetId="14">#REF!</definedName>
    <definedName name="Plastic_part_machine_labor" localSheetId="12">#REF!</definedName>
    <definedName name="Plastic_part_machine_labor" localSheetId="9">#REF!</definedName>
    <definedName name="Plastic_part_machine_labor" localSheetId="8">#REF!</definedName>
    <definedName name="Plastic_part_machine_labor" localSheetId="2">#REF!</definedName>
    <definedName name="Plastic_part_machine_labor" localSheetId="1">#REF!</definedName>
    <definedName name="Plastic_part_machine_labor">#REF!</definedName>
    <definedName name="plastic_purchased_material" localSheetId="14">#REF!</definedName>
    <definedName name="plastic_purchased_material" localSheetId="12">#REF!</definedName>
    <definedName name="plastic_purchased_material" localSheetId="9">#REF!</definedName>
    <definedName name="plastic_purchased_material" localSheetId="8">#REF!</definedName>
    <definedName name="plastic_purchased_material" localSheetId="2">#REF!</definedName>
    <definedName name="plastic_purchased_material" localSheetId="1">#REF!</definedName>
    <definedName name="plastic_purchased_material">#REF!</definedName>
    <definedName name="plastic_scrap_percentage" localSheetId="14">#REF!</definedName>
    <definedName name="plastic_scrap_percentage" localSheetId="12">#REF!</definedName>
    <definedName name="plastic_scrap_percentage" localSheetId="9">#REF!</definedName>
    <definedName name="plastic_scrap_percentage" localSheetId="8">#REF!</definedName>
    <definedName name="plastic_scrap_percentage" localSheetId="2">#REF!</definedName>
    <definedName name="plastic_scrap_percentage" localSheetId="1">#REF!</definedName>
    <definedName name="plastic_scrap_percentage">#REF!</definedName>
    <definedName name="Plastic_sub_cost" localSheetId="14">#REF!</definedName>
    <definedName name="Plastic_sub_cost" localSheetId="12">#REF!</definedName>
    <definedName name="Plastic_sub_cost" localSheetId="9">#REF!</definedName>
    <definedName name="Plastic_sub_cost" localSheetId="8">#REF!</definedName>
    <definedName name="Plastic_sub_cost" localSheetId="2">#REF!</definedName>
    <definedName name="Plastic_sub_cost" localSheetId="1">#REF!</definedName>
    <definedName name="Plastic_sub_cost">#REF!</definedName>
    <definedName name="plasticmachinetonnage" localSheetId="12">#REF!</definedName>
    <definedName name="plasticmachinetonnage" localSheetId="9">#REF!</definedName>
    <definedName name="plasticmachinetonnage" localSheetId="8">#REF!</definedName>
    <definedName name="plasticmachinetonnage" localSheetId="2">#REF!</definedName>
    <definedName name="plasticmachinetonnage" localSheetId="1">#REF!</definedName>
    <definedName name="plasticmachinetonnage">#REF!</definedName>
    <definedName name="plastictonnage" localSheetId="14">#REF!</definedName>
    <definedName name="plastictonnage" localSheetId="12">#REF!</definedName>
    <definedName name="plastictonnage" localSheetId="9">#REF!</definedName>
    <definedName name="plastictonnage" localSheetId="8">#REF!</definedName>
    <definedName name="plastictonnage" localSheetId="2">#REF!</definedName>
    <definedName name="plastictonnage" localSheetId="1">#REF!</definedName>
    <definedName name="plastictonnage">#REF!</definedName>
    <definedName name="plating_cost" localSheetId="14">#REF!</definedName>
    <definedName name="plating_cost" localSheetId="12">#REF!</definedName>
    <definedName name="plating_cost" localSheetId="9">#REF!</definedName>
    <definedName name="plating_cost" localSheetId="8">#REF!</definedName>
    <definedName name="plating_cost" localSheetId="2">#REF!</definedName>
    <definedName name="plating_cost" localSheetId="1">#REF!</definedName>
    <definedName name="plating_cost">#REF!</definedName>
    <definedName name="Plating_material_cost_total" localSheetId="14">#REF!</definedName>
    <definedName name="Plating_material_cost_total" localSheetId="12">#REF!</definedName>
    <definedName name="Plating_material_cost_total" localSheetId="9">#REF!</definedName>
    <definedName name="Plating_material_cost_total" localSheetId="8">#REF!</definedName>
    <definedName name="Plating_material_cost_total" localSheetId="2">#REF!</definedName>
    <definedName name="Plating_material_cost_total" localSheetId="1">#REF!</definedName>
    <definedName name="Plating_material_cost_total">#REF!</definedName>
    <definedName name="PLcost" localSheetId="14">#REF!</definedName>
    <definedName name="PLcost" localSheetId="12">#REF!</definedName>
    <definedName name="PLcost" localSheetId="9">#REF!</definedName>
    <definedName name="PLcost" localSheetId="8">#REF!</definedName>
    <definedName name="PLcost" localSheetId="2">#REF!</definedName>
    <definedName name="PLcost" localSheetId="1">#REF!</definedName>
    <definedName name="PLcost">#REF!</definedName>
    <definedName name="plnCap" localSheetId="14">#REF!</definedName>
    <definedName name="plnCap" localSheetId="12">#REF!</definedName>
    <definedName name="plnCap" localSheetId="9">#REF!</definedName>
    <definedName name="plnCap" localSheetId="8">#REF!</definedName>
    <definedName name="plnCap" localSheetId="2">#REF!</definedName>
    <definedName name="plnCap" localSheetId="1">#REF!</definedName>
    <definedName name="plnCap">#REF!</definedName>
    <definedName name="plnEVA" localSheetId="14">#REF!</definedName>
    <definedName name="plnEVA" localSheetId="12">#REF!</definedName>
    <definedName name="plnEVA" localSheetId="9">#REF!</definedName>
    <definedName name="plnEVA" localSheetId="8">#REF!</definedName>
    <definedName name="plnEVA" localSheetId="2">#REF!</definedName>
    <definedName name="plnEVA" localSheetId="1">#REF!</definedName>
    <definedName name="plnEVA">#REF!</definedName>
    <definedName name="plnOP" localSheetId="14">#REF!</definedName>
    <definedName name="plnOP" localSheetId="12">#REF!</definedName>
    <definedName name="plnOP" localSheetId="9">#REF!</definedName>
    <definedName name="plnOP" localSheetId="8">#REF!</definedName>
    <definedName name="plnOP" localSheetId="2">#REF!</definedName>
    <definedName name="plnOP" localSheetId="1">#REF!</definedName>
    <definedName name="plnOP">#REF!</definedName>
    <definedName name="plnOth" localSheetId="14">#REF!</definedName>
    <definedName name="plnOth" localSheetId="12">#REF!</definedName>
    <definedName name="plnOth" localSheetId="9">#REF!</definedName>
    <definedName name="plnOth" localSheetId="8">#REF!</definedName>
    <definedName name="plnOth" localSheetId="2">#REF!</definedName>
    <definedName name="plnOth" localSheetId="1">#REF!</definedName>
    <definedName name="plnOth">#REF!</definedName>
    <definedName name="plnRev" localSheetId="14">#REF!</definedName>
    <definedName name="plnRev" localSheetId="12">#REF!</definedName>
    <definedName name="plnRev" localSheetId="9">#REF!</definedName>
    <definedName name="plnRev" localSheetId="8">#REF!</definedName>
    <definedName name="plnRev" localSheetId="2">#REF!</definedName>
    <definedName name="plnRev" localSheetId="1">#REF!</definedName>
    <definedName name="plnRev">#REF!</definedName>
    <definedName name="PLP" localSheetId="14">#REF!</definedName>
    <definedName name="PLP" localSheetId="12">#REF!</definedName>
    <definedName name="PLP" localSheetId="9">#REF!</definedName>
    <definedName name="PLP" localSheetId="8">#REF!</definedName>
    <definedName name="PLP" localSheetId="2">#REF!</definedName>
    <definedName name="PLP" localSheetId="1">#REF!</definedName>
    <definedName name="PLP">#REF!</definedName>
    <definedName name="PM" localSheetId="21" hidden="1">{"'Broadway ML#4'!$J$7:$N$490"}</definedName>
    <definedName name="PM" localSheetId="14" hidden="1">{"'Broadway ML#4'!$J$7:$N$490"}</definedName>
    <definedName name="PM" localSheetId="10" hidden="1">{"'Broadway ML#4'!$J$7:$N$490"}</definedName>
    <definedName name="PM" localSheetId="11" hidden="1">{"'Broadway ML#4'!$J$7:$N$490"}</definedName>
    <definedName name="PM" localSheetId="3" hidden="1">{"'Broadway ML#4'!$J$7:$N$490"}</definedName>
    <definedName name="PM" localSheetId="4" hidden="1">{"'Broadway ML#4'!$J$7:$N$490"}</definedName>
    <definedName name="PM" localSheetId="15" hidden="1">{"'Broadway ML#4'!$J$7:$N$490"}</definedName>
    <definedName name="PM" localSheetId="12" hidden="1">{"'Broadway ML#4'!$J$7:$N$490"}</definedName>
    <definedName name="PM" localSheetId="9" hidden="1">{"'Broadway ML#4'!$J$7:$N$490"}</definedName>
    <definedName name="PM" localSheetId="8" hidden="1">{"'Broadway ML#4'!$J$7:$N$490"}</definedName>
    <definedName name="PM" localSheetId="2" hidden="1">{"'Broadway ML#4'!$J$7:$N$490"}</definedName>
    <definedName name="PM" localSheetId="1" hidden="1">{"'Broadway ML#4'!$J$7:$N$490"}</definedName>
    <definedName name="PM" localSheetId="22" hidden="1">{"'Broadway ML#4'!$J$7:$N$490"}</definedName>
    <definedName name="PM" hidden="1">{"'Broadway ML#4'!$J$7:$N$490"}</definedName>
    <definedName name="PME_手機" localSheetId="14">#REF!</definedName>
    <definedName name="PME_手機" localSheetId="12">#REF!</definedName>
    <definedName name="PME_手機" localSheetId="9">#REF!</definedName>
    <definedName name="PME_手機" localSheetId="8">#REF!</definedName>
    <definedName name="PME_手機" localSheetId="2">#REF!</definedName>
    <definedName name="PME_手機" localSheetId="1">#REF!</definedName>
    <definedName name="PME_手機">#REF!</definedName>
    <definedName name="PN" localSheetId="14">#REF!</definedName>
    <definedName name="PN" localSheetId="12">#REF!</definedName>
    <definedName name="PN" localSheetId="9">#REF!</definedName>
    <definedName name="PN" localSheetId="8">#REF!</definedName>
    <definedName name="PN" localSheetId="2">#REF!</definedName>
    <definedName name="PN" localSheetId="1">#REF!</definedName>
    <definedName name="PN">#REF!</definedName>
    <definedName name="PNDESC" localSheetId="14">#REF!</definedName>
    <definedName name="PNDESC" localSheetId="12">#REF!</definedName>
    <definedName name="PNDESC" localSheetId="9">#REF!</definedName>
    <definedName name="PNDESC" localSheetId="8">#REF!</definedName>
    <definedName name="PNDESC" localSheetId="2">#REF!</definedName>
    <definedName name="PNDESC" localSheetId="1">#REF!</definedName>
    <definedName name="PNDESC">#REF!</definedName>
    <definedName name="PO54.21101.001" localSheetId="14">#REF!</definedName>
    <definedName name="PO54.21101.001" localSheetId="12">#REF!</definedName>
    <definedName name="PO54.21101.001" localSheetId="9">#REF!</definedName>
    <definedName name="PO54.21101.001" localSheetId="8">#REF!</definedName>
    <definedName name="PO54.21101.001" localSheetId="2">#REF!</definedName>
    <definedName name="PO54.21101.001" localSheetId="1">#REF!</definedName>
    <definedName name="PO54.21101.001">#REF!</definedName>
    <definedName name="PO72.72323.D0N" localSheetId="14">#REF!</definedName>
    <definedName name="PO72.72323.D0N" localSheetId="12">#REF!</definedName>
    <definedName name="PO72.72323.D0N" localSheetId="9">#REF!</definedName>
    <definedName name="PO72.72323.D0N" localSheetId="8">#REF!</definedName>
    <definedName name="PO72.72323.D0N" localSheetId="2">#REF!</definedName>
    <definedName name="PO72.72323.D0N" localSheetId="1">#REF!</definedName>
    <definedName name="PO72.72323.D0N">#REF!</definedName>
    <definedName name="PO72.93272.C0N" localSheetId="14">#REF!</definedName>
    <definedName name="PO72.93272.C0N" localSheetId="12">#REF!</definedName>
    <definedName name="PO72.93272.C0N" localSheetId="9">#REF!</definedName>
    <definedName name="PO72.93272.C0N" localSheetId="8">#REF!</definedName>
    <definedName name="PO72.93272.C0N" localSheetId="2">#REF!</definedName>
    <definedName name="PO72.93272.C0N" localSheetId="1">#REF!</definedName>
    <definedName name="PO72.93272.C0N">#REF!</definedName>
    <definedName name="PO90.96A20.001" localSheetId="14">#REF!</definedName>
    <definedName name="PO90.96A20.001" localSheetId="12">#REF!</definedName>
    <definedName name="PO90.96A20.001" localSheetId="9">#REF!</definedName>
    <definedName name="PO90.96A20.001" localSheetId="8">#REF!</definedName>
    <definedName name="PO90.96A20.001" localSheetId="2">#REF!</definedName>
    <definedName name="PO90.96A20.001" localSheetId="1">#REF!</definedName>
    <definedName name="PO90.96A20.001">#REF!</definedName>
    <definedName name="Port" localSheetId="14">#REF!</definedName>
    <definedName name="Port" localSheetId="12">#REF!</definedName>
    <definedName name="Port" localSheetId="9">#REF!</definedName>
    <definedName name="Port" localSheetId="8">#REF!</definedName>
    <definedName name="Port" localSheetId="2">#REF!</definedName>
    <definedName name="Port" localSheetId="1">#REF!</definedName>
    <definedName name="Port">#REF!</definedName>
    <definedName name="Port_1">#N/A</definedName>
    <definedName name="Port_2">#N/A</definedName>
    <definedName name="Port_3">#N/A</definedName>
    <definedName name="Port_4">#N/A</definedName>
    <definedName name="Port1" localSheetId="14">#REF!</definedName>
    <definedName name="Port1" localSheetId="12">#REF!</definedName>
    <definedName name="Port1" localSheetId="9">#REF!</definedName>
    <definedName name="Port1" localSheetId="8">#REF!</definedName>
    <definedName name="Port1" localSheetId="2">#REF!</definedName>
    <definedName name="Port1" localSheetId="1">#REF!</definedName>
    <definedName name="Port1">#REF!</definedName>
    <definedName name="Port10">#N/A</definedName>
    <definedName name="Port2" localSheetId="14">#REF!</definedName>
    <definedName name="Port2" localSheetId="12">#REF!</definedName>
    <definedName name="Port2" localSheetId="9">#REF!</definedName>
    <definedName name="Port2" localSheetId="8">#REF!</definedName>
    <definedName name="Port2" localSheetId="2">#REF!</definedName>
    <definedName name="Port2" localSheetId="1">#REF!</definedName>
    <definedName name="Port2">#REF!</definedName>
    <definedName name="Port3" localSheetId="14">#REF!</definedName>
    <definedName name="Port3" localSheetId="12">#REF!</definedName>
    <definedName name="Port3" localSheetId="9">#REF!</definedName>
    <definedName name="Port3" localSheetId="8">#REF!</definedName>
    <definedName name="Port3" localSheetId="2">#REF!</definedName>
    <definedName name="Port3" localSheetId="1">#REF!</definedName>
    <definedName name="Port3">#REF!</definedName>
    <definedName name="Port4" localSheetId="14">#REF!</definedName>
    <definedName name="Port4" localSheetId="12">#REF!</definedName>
    <definedName name="Port4" localSheetId="9">#REF!</definedName>
    <definedName name="Port4" localSheetId="8">#REF!</definedName>
    <definedName name="Port4" localSheetId="2">#REF!</definedName>
    <definedName name="Port4" localSheetId="1">#REF!</definedName>
    <definedName name="Port4">#REF!</definedName>
    <definedName name="Port5" localSheetId="14">#REF!</definedName>
    <definedName name="Port5" localSheetId="12">#REF!</definedName>
    <definedName name="Port5" localSheetId="9">#REF!</definedName>
    <definedName name="Port5" localSheetId="8">#REF!</definedName>
    <definedName name="Port5" localSheetId="2">#REF!</definedName>
    <definedName name="Port5" localSheetId="1">#REF!</definedName>
    <definedName name="Port5">#REF!</definedName>
    <definedName name="Port6" localSheetId="14">#REF!</definedName>
    <definedName name="Port6" localSheetId="12">#REF!</definedName>
    <definedName name="Port6" localSheetId="9">#REF!</definedName>
    <definedName name="Port6" localSheetId="8">#REF!</definedName>
    <definedName name="Port6" localSheetId="2">#REF!</definedName>
    <definedName name="Port6" localSheetId="1">#REF!</definedName>
    <definedName name="Port6">#REF!</definedName>
    <definedName name="Port7">#N/A</definedName>
    <definedName name="Port8">#N/A</definedName>
    <definedName name="Port9">#N/A</definedName>
    <definedName name="posdebut">53</definedName>
    <definedName name="pospfpp1">8</definedName>
    <definedName name="pospfpp2">60</definedName>
    <definedName name="PostingType" localSheetId="14">#REF!</definedName>
    <definedName name="PostingType" localSheetId="12">#REF!</definedName>
    <definedName name="PostingType" localSheetId="9">#REF!</definedName>
    <definedName name="PostingType" localSheetId="8">#REF!</definedName>
    <definedName name="PostingType" localSheetId="2">#REF!</definedName>
    <definedName name="PostingType" localSheetId="1">#REF!</definedName>
    <definedName name="PostingType">#REF!</definedName>
    <definedName name="PostType" localSheetId="14">#REF!</definedName>
    <definedName name="PostType" localSheetId="12">#REF!</definedName>
    <definedName name="PostType" localSheetId="9">#REF!</definedName>
    <definedName name="PostType" localSheetId="8">#REF!</definedName>
    <definedName name="PostType" localSheetId="2">#REF!</definedName>
    <definedName name="PostType" localSheetId="1">#REF!</definedName>
    <definedName name="PostType">#REF!</definedName>
    <definedName name="postwave_inspectionTime" localSheetId="12">#REF!</definedName>
    <definedName name="postwave_inspectionTime" localSheetId="9">#REF!</definedName>
    <definedName name="postwave_inspectionTime" localSheetId="8">#REF!</definedName>
    <definedName name="postwave_inspectionTime" localSheetId="2">#REF!</definedName>
    <definedName name="postwave_inspectionTime" localSheetId="1">#REF!</definedName>
    <definedName name="postwave_inspectionTime">#REF!</definedName>
    <definedName name="postwave_touchupTime" localSheetId="12">#REF!</definedName>
    <definedName name="postwave_touchupTime" localSheetId="9">#REF!</definedName>
    <definedName name="postwave_touchupTime" localSheetId="8">#REF!</definedName>
    <definedName name="postwave_touchupTime" localSheetId="2">#REF!</definedName>
    <definedName name="postwave_touchupTime" localSheetId="1">#REF!</definedName>
    <definedName name="postwave_touchupTime">#REF!</definedName>
    <definedName name="powder_coat_cost" localSheetId="14">#REF!</definedName>
    <definedName name="powder_coat_cost" localSheetId="12">#REF!</definedName>
    <definedName name="powder_coat_cost" localSheetId="9">#REF!</definedName>
    <definedName name="powder_coat_cost" localSheetId="8">#REF!</definedName>
    <definedName name="powder_coat_cost" localSheetId="2">#REF!</definedName>
    <definedName name="powder_coat_cost" localSheetId="1">#REF!</definedName>
    <definedName name="powder_coat_cost">#REF!</definedName>
    <definedName name="Powder_coating_material_cost_total" localSheetId="14">#REF!</definedName>
    <definedName name="Powder_coating_material_cost_total" localSheetId="12">#REF!</definedName>
    <definedName name="Powder_coating_material_cost_total" localSheetId="9">#REF!</definedName>
    <definedName name="Powder_coating_material_cost_total" localSheetId="8">#REF!</definedName>
    <definedName name="Powder_coating_material_cost_total" localSheetId="2">#REF!</definedName>
    <definedName name="Powder_coating_material_cost_total" localSheetId="1">#REF!</definedName>
    <definedName name="Powder_coating_material_cost_total">#REF!</definedName>
    <definedName name="Power_Supply" localSheetId="12">#REF!</definedName>
    <definedName name="Power_Supply" localSheetId="9">#REF!</definedName>
    <definedName name="Power_Supply" localSheetId="8">#REF!</definedName>
    <definedName name="Power_Supply" localSheetId="2">#REF!</definedName>
    <definedName name="Power_Supply" localSheetId="1">#REF!</definedName>
    <definedName name="Power_Supply">#REF!</definedName>
    <definedName name="PowerCycle_Units" localSheetId="14">#REF!</definedName>
    <definedName name="PowerCycle_Units" localSheetId="12">#REF!</definedName>
    <definedName name="PowerCycle_Units" localSheetId="9">#REF!</definedName>
    <definedName name="PowerCycle_Units" localSheetId="8">#REF!</definedName>
    <definedName name="PowerCycle_Units" localSheetId="2">#REF!</definedName>
    <definedName name="PowerCycle_Units" localSheetId="1">#REF!</definedName>
    <definedName name="PowerCycle_Units">#REF!</definedName>
    <definedName name="pp" localSheetId="21" hidden="1">{"'Broadway ML#4'!$J$7:$N$490"}</definedName>
    <definedName name="pp" localSheetId="14" hidden="1">{"'Broadway ML#4'!$J$7:$N$490"}</definedName>
    <definedName name="pp" localSheetId="10" hidden="1">{"'Broadway ML#4'!$J$7:$N$490"}</definedName>
    <definedName name="pp" localSheetId="11" hidden="1">{"'Broadway ML#4'!$J$7:$N$490"}</definedName>
    <definedName name="pp" localSheetId="3" hidden="1">{"'Broadway ML#4'!$J$7:$N$490"}</definedName>
    <definedName name="pp" localSheetId="4" hidden="1">{"'Broadway ML#4'!$J$7:$N$490"}</definedName>
    <definedName name="pp" localSheetId="15" hidden="1">{"'Broadway ML#4'!$J$7:$N$490"}</definedName>
    <definedName name="pp" localSheetId="12" hidden="1">{"'Broadway ML#4'!$J$7:$N$490"}</definedName>
    <definedName name="pp" localSheetId="9" hidden="1">{"'Broadway ML#4'!$J$7:$N$490"}</definedName>
    <definedName name="pp" localSheetId="8" hidden="1">{"'Broadway ML#4'!$J$7:$N$490"}</definedName>
    <definedName name="pp" localSheetId="2" hidden="1">{"'Broadway ML#4'!$J$7:$N$490"}</definedName>
    <definedName name="pp" localSheetId="1" hidden="1">{"'Broadway ML#4'!$J$7:$N$490"}</definedName>
    <definedName name="pp" localSheetId="22" hidden="1">{"'Broadway ML#4'!$J$7:$N$490"}</definedName>
    <definedName name="pp" hidden="1">{"'Broadway ML#4'!$J$7:$N$490"}</definedName>
    <definedName name="PPP" localSheetId="14">#REF!</definedName>
    <definedName name="PPP" localSheetId="12">#REF!</definedName>
    <definedName name="PPP" localSheetId="9">#REF!</definedName>
    <definedName name="PPP" localSheetId="8">#REF!</definedName>
    <definedName name="PPP" localSheetId="2">#REF!</definedName>
    <definedName name="PPP" localSheetId="1">#REF!</definedName>
    <definedName name="PPP">#REF!</definedName>
    <definedName name="ppppppp" localSheetId="21" hidden="1">{"'Broadway ML#4'!$J$7:$N$490"}</definedName>
    <definedName name="ppppppp" localSheetId="14" hidden="1">{"'Broadway ML#4'!$J$7:$N$490"}</definedName>
    <definedName name="ppppppp" localSheetId="10" hidden="1">{"'Broadway ML#4'!$J$7:$N$490"}</definedName>
    <definedName name="ppppppp" localSheetId="11" hidden="1">{"'Broadway ML#4'!$J$7:$N$490"}</definedName>
    <definedName name="ppppppp" localSheetId="3" hidden="1">{"'Broadway ML#4'!$J$7:$N$490"}</definedName>
    <definedName name="ppppppp" localSheetId="4" hidden="1">{"'Broadway ML#4'!$J$7:$N$490"}</definedName>
    <definedName name="ppppppp" localSheetId="15" hidden="1">{"'Broadway ML#4'!$J$7:$N$490"}</definedName>
    <definedName name="ppppppp" localSheetId="12" hidden="1">{"'Broadway ML#4'!$J$7:$N$490"}</definedName>
    <definedName name="ppppppp" localSheetId="9" hidden="1">{"'Broadway ML#4'!$J$7:$N$490"}</definedName>
    <definedName name="ppppppp" localSheetId="8" hidden="1">{"'Broadway ML#4'!$J$7:$N$490"}</definedName>
    <definedName name="ppppppp" localSheetId="2" hidden="1">{"'Broadway ML#4'!$J$7:$N$490"}</definedName>
    <definedName name="ppppppp" localSheetId="1" hidden="1">{"'Broadway ML#4'!$J$7:$N$490"}</definedName>
    <definedName name="ppppppp" localSheetId="22" hidden="1">{"'Broadway ML#4'!$J$7:$N$490"}</definedName>
    <definedName name="ppppppp" hidden="1">{"'Broadway ML#4'!$J$7:$N$490"}</definedName>
    <definedName name="PPsub" localSheetId="14">#REF!</definedName>
    <definedName name="PPsub" localSheetId="12">#REF!</definedName>
    <definedName name="PPsub" localSheetId="9">#REF!</definedName>
    <definedName name="PPsub" localSheetId="8">#REF!</definedName>
    <definedName name="PPsub" localSheetId="2">#REF!</definedName>
    <definedName name="PPsub" localSheetId="1">#REF!</definedName>
    <definedName name="PPsub">#REF!</definedName>
    <definedName name="PPVpivot" localSheetId="14">#REF!</definedName>
    <definedName name="PPVpivot" localSheetId="12">#REF!</definedName>
    <definedName name="PPVpivot" localSheetId="9">#REF!</definedName>
    <definedName name="PPVpivot" localSheetId="8">#REF!</definedName>
    <definedName name="PPVpivot" localSheetId="2">#REF!</definedName>
    <definedName name="PPVpivot" localSheetId="1">#REF!</definedName>
    <definedName name="PPVpivot">#REF!</definedName>
    <definedName name="pr_lookup6" localSheetId="14">#REF!</definedName>
    <definedName name="pr_lookup6" localSheetId="12">#REF!</definedName>
    <definedName name="pr_lookup6" localSheetId="9">#REF!</definedName>
    <definedName name="pr_lookup6" localSheetId="8">#REF!</definedName>
    <definedName name="pr_lookup6" localSheetId="2">#REF!</definedName>
    <definedName name="pr_lookup6" localSheetId="1">#REF!</definedName>
    <definedName name="pr_lookup6">#REF!</definedName>
    <definedName name="pr_wd" localSheetId="14">#REF!</definedName>
    <definedName name="pr_wd" localSheetId="12">#REF!</definedName>
    <definedName name="pr_wd" localSheetId="9">#REF!</definedName>
    <definedName name="pr_wd" localSheetId="8">#REF!</definedName>
    <definedName name="pr_wd" localSheetId="2">#REF!</definedName>
    <definedName name="pr_wd" localSheetId="1">#REF!</definedName>
    <definedName name="pr_wd">#REF!</definedName>
    <definedName name="PRCost" localSheetId="12">#REF!</definedName>
    <definedName name="PRCost" localSheetId="9">#REF!</definedName>
    <definedName name="PRCost" localSheetId="8">#REF!</definedName>
    <definedName name="PRCost" localSheetId="2">#REF!</definedName>
    <definedName name="PRCost" localSheetId="1">#REF!</definedName>
    <definedName name="PRCost">#REF!</definedName>
    <definedName name="PRDate" localSheetId="12">#REF!</definedName>
    <definedName name="PRDate" localSheetId="9">#REF!</definedName>
    <definedName name="PRDate" localSheetId="8">#REF!</definedName>
    <definedName name="PRDate" localSheetId="2">#REF!</definedName>
    <definedName name="PRDate" localSheetId="1">#REF!</definedName>
    <definedName name="PRDate">#REF!</definedName>
    <definedName name="PRE" localSheetId="14">#REF!</definedName>
    <definedName name="PRE" localSheetId="12">#REF!</definedName>
    <definedName name="PRE" localSheetId="9">#REF!</definedName>
    <definedName name="PRE" localSheetId="8">#REF!</definedName>
    <definedName name="PRE" localSheetId="2">#REF!</definedName>
    <definedName name="PRE" localSheetId="1">#REF!</definedName>
    <definedName name="PRE">#REF!</definedName>
    <definedName name="prep_noParts" localSheetId="12">#REF!</definedName>
    <definedName name="prep_noParts" localSheetId="9">#REF!</definedName>
    <definedName name="prep_noParts" localSheetId="8">#REF!</definedName>
    <definedName name="prep_noParts" localSheetId="2">#REF!</definedName>
    <definedName name="prep_noParts" localSheetId="1">#REF!</definedName>
    <definedName name="prep_noParts">#REF!</definedName>
    <definedName name="Presario_DGF_Rate" localSheetId="14">#REF!</definedName>
    <definedName name="Presario_DGF_Rate" localSheetId="12">#REF!</definedName>
    <definedName name="Presario_DGF_Rate" localSheetId="9">#REF!</definedName>
    <definedName name="Presario_DGF_Rate" localSheetId="8">#REF!</definedName>
    <definedName name="Presario_DGF_Rate" localSheetId="2">#REF!</definedName>
    <definedName name="Presario_DGF_Rate" localSheetId="1">#REF!</definedName>
    <definedName name="Presario_DGF_Rate">#REF!</definedName>
    <definedName name="Presentation.Range" localSheetId="14">#REF!</definedName>
    <definedName name="Presentation.Range" localSheetId="12">#REF!</definedName>
    <definedName name="Presentation.Range" localSheetId="9">#REF!</definedName>
    <definedName name="Presentation.Range" localSheetId="8">#REF!</definedName>
    <definedName name="Presentation.Range" localSheetId="2">#REF!</definedName>
    <definedName name="Presentation.Range" localSheetId="1">#REF!</definedName>
    <definedName name="Presentation.Range">#REF!</definedName>
    <definedName name="Presentation.Range.1" localSheetId="14">#REF!</definedName>
    <definedName name="Presentation.Range.1" localSheetId="12">#REF!</definedName>
    <definedName name="Presentation.Range.1" localSheetId="9">#REF!</definedName>
    <definedName name="Presentation.Range.1" localSheetId="8">#REF!</definedName>
    <definedName name="Presentation.Range.1" localSheetId="2">#REF!</definedName>
    <definedName name="Presentation.Range.1" localSheetId="1">#REF!</definedName>
    <definedName name="Presentation.Range.1">#REF!</definedName>
    <definedName name="Presentation.Range.2" localSheetId="14">#REF!</definedName>
    <definedName name="Presentation.Range.2" localSheetId="12">#REF!</definedName>
    <definedName name="Presentation.Range.2" localSheetId="9">#REF!</definedName>
    <definedName name="Presentation.Range.2" localSheetId="8">#REF!</definedName>
    <definedName name="Presentation.Range.2" localSheetId="2">#REF!</definedName>
    <definedName name="Presentation.Range.2" localSheetId="1">#REF!</definedName>
    <definedName name="Presentation.Range.2">#REF!</definedName>
    <definedName name="press_break_burden_cost" localSheetId="14">#REF!</definedName>
    <definedName name="press_break_burden_cost" localSheetId="12">#REF!</definedName>
    <definedName name="press_break_burden_cost" localSheetId="9">#REF!</definedName>
    <definedName name="press_break_burden_cost" localSheetId="8">#REF!</definedName>
    <definedName name="press_break_burden_cost" localSheetId="2">#REF!</definedName>
    <definedName name="press_break_burden_cost" localSheetId="1">#REF!</definedName>
    <definedName name="press_break_burden_cost">#REF!</definedName>
    <definedName name="pressbreak_time" localSheetId="14">#REF!</definedName>
    <definedName name="pressbreak_time" localSheetId="12">#REF!</definedName>
    <definedName name="pressbreak_time" localSheetId="9">#REF!</definedName>
    <definedName name="pressbreak_time" localSheetId="8">#REF!</definedName>
    <definedName name="pressbreak_time" localSheetId="2">#REF!</definedName>
    <definedName name="pressbreak_time" localSheetId="1">#REF!</definedName>
    <definedName name="pressbreak_time">#REF!</definedName>
    <definedName name="pressbreak_time_two" localSheetId="14">#REF!</definedName>
    <definedName name="pressbreak_time_two" localSheetId="12">#REF!</definedName>
    <definedName name="pressbreak_time_two" localSheetId="9">#REF!</definedName>
    <definedName name="pressbreak_time_two" localSheetId="8">#REF!</definedName>
    <definedName name="pressbreak_time_two" localSheetId="2">#REF!</definedName>
    <definedName name="pressbreak_time_two" localSheetId="1">#REF!</definedName>
    <definedName name="pressbreak_time_two">#REF!</definedName>
    <definedName name="PrevCost" localSheetId="14">#REF!</definedName>
    <definedName name="PrevCost" localSheetId="12">#REF!</definedName>
    <definedName name="PrevCost" localSheetId="9">#REF!</definedName>
    <definedName name="PrevCost" localSheetId="8">#REF!</definedName>
    <definedName name="PrevCost" localSheetId="2">#REF!</definedName>
    <definedName name="PrevCost" localSheetId="1">#REF!</definedName>
    <definedName name="PrevCost">#REF!</definedName>
    <definedName name="PRFun" localSheetId="12">#REF!</definedName>
    <definedName name="PRFun" localSheetId="9">#REF!</definedName>
    <definedName name="PRFun" localSheetId="8">#REF!</definedName>
    <definedName name="PRFun" localSheetId="2">#REF!</definedName>
    <definedName name="PRFun" localSheetId="1">#REF!</definedName>
    <definedName name="PRFun">#REF!</definedName>
    <definedName name="pri01FiscalYear" localSheetId="14">#REF!</definedName>
    <definedName name="pri01FiscalYear" localSheetId="12">#REF!</definedName>
    <definedName name="pri01FiscalYear" localSheetId="9">#REF!</definedName>
    <definedName name="pri01FiscalYear" localSheetId="8">#REF!</definedName>
    <definedName name="pri01FiscalYear" localSheetId="2">#REF!</definedName>
    <definedName name="pri01FiscalYear" localSheetId="1">#REF!</definedName>
    <definedName name="pri01FiscalYear">#REF!</definedName>
    <definedName name="pri02FiscalMonthName" localSheetId="14">#REF!</definedName>
    <definedName name="pri02FiscalMonthName" localSheetId="12">#REF!</definedName>
    <definedName name="pri02FiscalMonthName" localSheetId="9">#REF!</definedName>
    <definedName name="pri02FiscalMonthName" localSheetId="8">#REF!</definedName>
    <definedName name="pri02FiscalMonthName" localSheetId="2">#REF!</definedName>
    <definedName name="pri02FiscalMonthName" localSheetId="1">#REF!</definedName>
    <definedName name="pri02FiscalMonthName">#REF!</definedName>
    <definedName name="pri02FiscalYear" localSheetId="14">#REF!</definedName>
    <definedName name="pri02FiscalYear" localSheetId="12">#REF!</definedName>
    <definedName name="pri02FiscalYear" localSheetId="9">#REF!</definedName>
    <definedName name="pri02FiscalYear" localSheetId="8">#REF!</definedName>
    <definedName name="pri02FiscalYear" localSheetId="2">#REF!</definedName>
    <definedName name="pri02FiscalYear" localSheetId="1">#REF!</definedName>
    <definedName name="pri02FiscalYear">#REF!</definedName>
    <definedName name="pri03FiscalMonthName" localSheetId="14">#REF!</definedName>
    <definedName name="pri03FiscalMonthName" localSheetId="12">#REF!</definedName>
    <definedName name="pri03FiscalMonthName" localSheetId="9">#REF!</definedName>
    <definedName name="pri03FiscalMonthName" localSheetId="8">#REF!</definedName>
    <definedName name="pri03FiscalMonthName" localSheetId="2">#REF!</definedName>
    <definedName name="pri03FiscalMonthName" localSheetId="1">#REF!</definedName>
    <definedName name="pri03FiscalMonthName">#REF!</definedName>
    <definedName name="pri03FiscalYear" localSheetId="14">#REF!</definedName>
    <definedName name="pri03FiscalYear" localSheetId="12">#REF!</definedName>
    <definedName name="pri03FiscalYear" localSheetId="9">#REF!</definedName>
    <definedName name="pri03FiscalYear" localSheetId="8">#REF!</definedName>
    <definedName name="pri03FiscalYear" localSheetId="2">#REF!</definedName>
    <definedName name="pri03FiscalYear" localSheetId="1">#REF!</definedName>
    <definedName name="pri03FiscalYear">#REF!</definedName>
    <definedName name="pri04FiscalMonthName" localSheetId="14">#REF!</definedName>
    <definedName name="pri04FiscalMonthName" localSheetId="12">#REF!</definedName>
    <definedName name="pri04FiscalMonthName" localSheetId="9">#REF!</definedName>
    <definedName name="pri04FiscalMonthName" localSheetId="8">#REF!</definedName>
    <definedName name="pri04FiscalMonthName" localSheetId="2">#REF!</definedName>
    <definedName name="pri04FiscalMonthName" localSheetId="1">#REF!</definedName>
    <definedName name="pri04FiscalMonthName">#REF!</definedName>
    <definedName name="pri04FiscalYear" localSheetId="14">#REF!</definedName>
    <definedName name="pri04FiscalYear" localSheetId="12">#REF!</definedName>
    <definedName name="pri04FiscalYear" localSheetId="9">#REF!</definedName>
    <definedName name="pri04FiscalYear" localSheetId="8">#REF!</definedName>
    <definedName name="pri04FiscalYear" localSheetId="2">#REF!</definedName>
    <definedName name="pri04FiscalYear" localSheetId="1">#REF!</definedName>
    <definedName name="pri04FiscalYear">#REF!</definedName>
    <definedName name="pri05FiscalMonthName" localSheetId="14">#REF!</definedName>
    <definedName name="pri05FiscalMonthName" localSheetId="12">#REF!</definedName>
    <definedName name="pri05FiscalMonthName" localSheetId="9">#REF!</definedName>
    <definedName name="pri05FiscalMonthName" localSheetId="8">#REF!</definedName>
    <definedName name="pri05FiscalMonthName" localSheetId="2">#REF!</definedName>
    <definedName name="pri05FiscalMonthName" localSheetId="1">#REF!</definedName>
    <definedName name="pri05FiscalMonthName">#REF!</definedName>
    <definedName name="pri05FiscalYear" localSheetId="14">#REF!</definedName>
    <definedName name="pri05FiscalYear" localSheetId="12">#REF!</definedName>
    <definedName name="pri05FiscalYear" localSheetId="9">#REF!</definedName>
    <definedName name="pri05FiscalYear" localSheetId="8">#REF!</definedName>
    <definedName name="pri05FiscalYear" localSheetId="2">#REF!</definedName>
    <definedName name="pri05FiscalYear" localSheetId="1">#REF!</definedName>
    <definedName name="pri05FiscalYear">#REF!</definedName>
    <definedName name="pri06FiscalMonthName" localSheetId="14">#REF!</definedName>
    <definedName name="pri06FiscalMonthName" localSheetId="12">#REF!</definedName>
    <definedName name="pri06FiscalMonthName" localSheetId="9">#REF!</definedName>
    <definedName name="pri06FiscalMonthName" localSheetId="8">#REF!</definedName>
    <definedName name="pri06FiscalMonthName" localSheetId="2">#REF!</definedName>
    <definedName name="pri06FiscalMonthName" localSheetId="1">#REF!</definedName>
    <definedName name="pri06FiscalMonthName">#REF!</definedName>
    <definedName name="pri06FiscalYear" localSheetId="14">#REF!</definedName>
    <definedName name="pri06FiscalYear" localSheetId="12">#REF!</definedName>
    <definedName name="pri06FiscalYear" localSheetId="9">#REF!</definedName>
    <definedName name="pri06FiscalYear" localSheetId="8">#REF!</definedName>
    <definedName name="pri06FiscalYear" localSheetId="2">#REF!</definedName>
    <definedName name="pri06FiscalYear" localSheetId="1">#REF!</definedName>
    <definedName name="pri06FiscalYear">#REF!</definedName>
    <definedName name="pri07FiscalMonthName" localSheetId="14">#REF!</definedName>
    <definedName name="pri07FiscalMonthName" localSheetId="12">#REF!</definedName>
    <definedName name="pri07FiscalMonthName" localSheetId="9">#REF!</definedName>
    <definedName name="pri07FiscalMonthName" localSheetId="8">#REF!</definedName>
    <definedName name="pri07FiscalMonthName" localSheetId="2">#REF!</definedName>
    <definedName name="pri07FiscalMonthName" localSheetId="1">#REF!</definedName>
    <definedName name="pri07FiscalMonthName">#REF!</definedName>
    <definedName name="pri07FiscalYear" localSheetId="14">#REF!</definedName>
    <definedName name="pri07FiscalYear" localSheetId="12">#REF!</definedName>
    <definedName name="pri07FiscalYear" localSheetId="9">#REF!</definedName>
    <definedName name="pri07FiscalYear" localSheetId="8">#REF!</definedName>
    <definedName name="pri07FiscalYear" localSheetId="2">#REF!</definedName>
    <definedName name="pri07FiscalYear" localSheetId="1">#REF!</definedName>
    <definedName name="pri07FiscalYear">#REF!</definedName>
    <definedName name="pri08FiscalMonthName" localSheetId="14">#REF!</definedName>
    <definedName name="pri08FiscalMonthName" localSheetId="12">#REF!</definedName>
    <definedName name="pri08FiscalMonthName" localSheetId="9">#REF!</definedName>
    <definedName name="pri08FiscalMonthName" localSheetId="8">#REF!</definedName>
    <definedName name="pri08FiscalMonthName" localSheetId="2">#REF!</definedName>
    <definedName name="pri08FiscalMonthName" localSheetId="1">#REF!</definedName>
    <definedName name="pri08FiscalMonthName">#REF!</definedName>
    <definedName name="pri08FiscalYear" localSheetId="14">#REF!</definedName>
    <definedName name="pri08FiscalYear" localSheetId="12">#REF!</definedName>
    <definedName name="pri08FiscalYear" localSheetId="9">#REF!</definedName>
    <definedName name="pri08FiscalYear" localSheetId="8">#REF!</definedName>
    <definedName name="pri08FiscalYear" localSheetId="2">#REF!</definedName>
    <definedName name="pri08FiscalYear" localSheetId="1">#REF!</definedName>
    <definedName name="pri08FiscalYear">#REF!</definedName>
    <definedName name="pri09FiscalMonthName" localSheetId="14">#REF!</definedName>
    <definedName name="pri09FiscalMonthName" localSheetId="12">#REF!</definedName>
    <definedName name="pri09FiscalMonthName" localSheetId="9">#REF!</definedName>
    <definedName name="pri09FiscalMonthName" localSheetId="8">#REF!</definedName>
    <definedName name="pri09FiscalMonthName" localSheetId="2">#REF!</definedName>
    <definedName name="pri09FiscalMonthName" localSheetId="1">#REF!</definedName>
    <definedName name="pri09FiscalMonthName">#REF!</definedName>
    <definedName name="pri09FiscalYear" localSheetId="14">#REF!</definedName>
    <definedName name="pri09FiscalYear" localSheetId="12">#REF!</definedName>
    <definedName name="pri09FiscalYear" localSheetId="9">#REF!</definedName>
    <definedName name="pri09FiscalYear" localSheetId="8">#REF!</definedName>
    <definedName name="pri09FiscalYear" localSheetId="2">#REF!</definedName>
    <definedName name="pri09FiscalYear" localSheetId="1">#REF!</definedName>
    <definedName name="pri09FiscalYear">#REF!</definedName>
    <definedName name="pri10FiscalMonthName" localSheetId="14">#REF!</definedName>
    <definedName name="pri10FiscalMonthName" localSheetId="12">#REF!</definedName>
    <definedName name="pri10FiscalMonthName" localSheetId="9">#REF!</definedName>
    <definedName name="pri10FiscalMonthName" localSheetId="8">#REF!</definedName>
    <definedName name="pri10FiscalMonthName" localSheetId="2">#REF!</definedName>
    <definedName name="pri10FiscalMonthName" localSheetId="1">#REF!</definedName>
    <definedName name="pri10FiscalMonthName">#REF!</definedName>
    <definedName name="pri10FiscalYear" localSheetId="14">#REF!</definedName>
    <definedName name="pri10FiscalYear" localSheetId="12">#REF!</definedName>
    <definedName name="pri10FiscalYear" localSheetId="9">#REF!</definedName>
    <definedName name="pri10FiscalYear" localSheetId="8">#REF!</definedName>
    <definedName name="pri10FiscalYear" localSheetId="2">#REF!</definedName>
    <definedName name="pri10FiscalYear" localSheetId="1">#REF!</definedName>
    <definedName name="pri10FiscalYear">#REF!</definedName>
    <definedName name="pri11FiscalMonthName" localSheetId="14">#REF!</definedName>
    <definedName name="pri11FiscalMonthName" localSheetId="12">#REF!</definedName>
    <definedName name="pri11FiscalMonthName" localSheetId="9">#REF!</definedName>
    <definedName name="pri11FiscalMonthName" localSheetId="8">#REF!</definedName>
    <definedName name="pri11FiscalMonthName" localSheetId="2">#REF!</definedName>
    <definedName name="pri11FiscalMonthName" localSheetId="1">#REF!</definedName>
    <definedName name="pri11FiscalMonthName">#REF!</definedName>
    <definedName name="pri11FiscalYear" localSheetId="14">#REF!</definedName>
    <definedName name="pri11FiscalYear" localSheetId="12">#REF!</definedName>
    <definedName name="pri11FiscalYear" localSheetId="9">#REF!</definedName>
    <definedName name="pri11FiscalYear" localSheetId="8">#REF!</definedName>
    <definedName name="pri11FiscalYear" localSheetId="2">#REF!</definedName>
    <definedName name="pri11FiscalYear" localSheetId="1">#REF!</definedName>
    <definedName name="pri11FiscalYear">#REF!</definedName>
    <definedName name="pri12FiscalMonthName" localSheetId="14">#REF!</definedName>
    <definedName name="pri12FiscalMonthName" localSheetId="12">#REF!</definedName>
    <definedName name="pri12FiscalMonthName" localSheetId="9">#REF!</definedName>
    <definedName name="pri12FiscalMonthName" localSheetId="8">#REF!</definedName>
    <definedName name="pri12FiscalMonthName" localSheetId="2">#REF!</definedName>
    <definedName name="pri12FiscalMonthName" localSheetId="1">#REF!</definedName>
    <definedName name="pri12FiscalMonthName">#REF!</definedName>
    <definedName name="pri12FiscalYear" localSheetId="14">#REF!</definedName>
    <definedName name="pri12FiscalYear" localSheetId="12">#REF!</definedName>
    <definedName name="pri12FiscalYear" localSheetId="9">#REF!</definedName>
    <definedName name="pri12FiscalYear" localSheetId="8">#REF!</definedName>
    <definedName name="pri12FiscalYear" localSheetId="2">#REF!</definedName>
    <definedName name="pri12FiscalYear" localSheetId="1">#REF!</definedName>
    <definedName name="pri12FiscalYear">#REF!</definedName>
    <definedName name="price" localSheetId="14">#REF!</definedName>
    <definedName name="price" localSheetId="12">#REF!</definedName>
    <definedName name="price" localSheetId="9">#REF!</definedName>
    <definedName name="price" localSheetId="8">#REF!</definedName>
    <definedName name="price" localSheetId="2">#REF!</definedName>
    <definedName name="price" localSheetId="1">#REF!</definedName>
    <definedName name="price">#REF!</definedName>
    <definedName name="Pricing_Level" localSheetId="14">#REF!</definedName>
    <definedName name="Pricing_Level" localSheetId="12">#REF!</definedName>
    <definedName name="Pricing_Level" localSheetId="9">#REF!</definedName>
    <definedName name="Pricing_Level" localSheetId="8">#REF!</definedName>
    <definedName name="Pricing_Level" localSheetId="2">#REF!</definedName>
    <definedName name="Pricing_Level" localSheetId="1">#REF!</definedName>
    <definedName name="Pricing_Level">#REF!</definedName>
    <definedName name="PRINT" localSheetId="14">#REF!</definedName>
    <definedName name="PRINT" localSheetId="12">#REF!</definedName>
    <definedName name="PRINT" localSheetId="9">#REF!</definedName>
    <definedName name="PRINT" localSheetId="8">#REF!</definedName>
    <definedName name="PRINT" localSheetId="2">#REF!</definedName>
    <definedName name="PRINT" localSheetId="1">#REF!</definedName>
    <definedName name="PRINT">#REF!</definedName>
    <definedName name="_xlnm.Print_Area" localSheetId="14">#REF!</definedName>
    <definedName name="_xlnm.Print_Area" localSheetId="12">#REF!</definedName>
    <definedName name="_xlnm.Print_Area" localSheetId="9">#REF!</definedName>
    <definedName name="_xlnm.Print_Area" localSheetId="8">#REF!</definedName>
    <definedName name="_xlnm.Print_Area" localSheetId="2">#REF!</definedName>
    <definedName name="_xlnm.Print_Area" localSheetId="1">#REF!</definedName>
    <definedName name="_xlnm.Print_Area">#REF!</definedName>
    <definedName name="Print_Area_MI" localSheetId="14">#REF!</definedName>
    <definedName name="Print_Area_MI" localSheetId="12">#REF!</definedName>
    <definedName name="Print_Area_MI" localSheetId="9">#REF!</definedName>
    <definedName name="Print_Area_MI" localSheetId="8">#REF!</definedName>
    <definedName name="Print_Area_MI" localSheetId="2">#REF!</definedName>
    <definedName name="Print_Area_MI" localSheetId="1">#REF!</definedName>
    <definedName name="Print_Area_MI">#REF!</definedName>
    <definedName name="print_area1">#N/A</definedName>
    <definedName name="Print_Area2" localSheetId="14">#REF!</definedName>
    <definedName name="Print_Area2" localSheetId="12">#REF!</definedName>
    <definedName name="Print_Area2" localSheetId="9">#REF!</definedName>
    <definedName name="Print_Area2" localSheetId="8">#REF!</definedName>
    <definedName name="Print_Area2" localSheetId="2">#REF!</definedName>
    <definedName name="Print_Area2" localSheetId="1">#REF!</definedName>
    <definedName name="Print_Area2">#REF!</definedName>
    <definedName name="Print_Date" localSheetId="12">#REF!</definedName>
    <definedName name="Print_Date" localSheetId="9">#REF!</definedName>
    <definedName name="Print_Date" localSheetId="8">#REF!</definedName>
    <definedName name="Print_Date" localSheetId="2">#REF!</definedName>
    <definedName name="Print_Date" localSheetId="1">#REF!</definedName>
    <definedName name="Print_Date">#REF!</definedName>
    <definedName name="_xlnm.Print_Titles">#N/A</definedName>
    <definedName name="PRINT_TITLES_MI" localSheetId="14">#REF!</definedName>
    <definedName name="PRINT_TITLES_MI" localSheetId="12">#REF!</definedName>
    <definedName name="PRINT_TITLES_MI" localSheetId="9">#REF!</definedName>
    <definedName name="PRINT_TITLES_MI" localSheetId="8">#REF!</definedName>
    <definedName name="PRINT_TITLES_MI" localSheetId="2">#REF!</definedName>
    <definedName name="PRINT_TITLES_MI" localSheetId="1">#REF!</definedName>
    <definedName name="PRINT_TITLES_MI">#REF!</definedName>
    <definedName name="print2" localSheetId="12">#REF!,#REF!</definedName>
    <definedName name="print2" localSheetId="9">#REF!,#REF!</definedName>
    <definedName name="print2" localSheetId="8">#REF!,#REF!</definedName>
    <definedName name="print2" localSheetId="2">#REF!,#REF!</definedName>
    <definedName name="print2" localSheetId="1">#REF!,#REF!</definedName>
    <definedName name="print2">#REF!,#REF!</definedName>
    <definedName name="printdollardetail">#N/A</definedName>
    <definedName name="PrintDurab_Coupons" localSheetId="14">#REF!</definedName>
    <definedName name="PrintDurab_Coupons" localSheetId="12">#REF!</definedName>
    <definedName name="PrintDurab_Coupons" localSheetId="9">#REF!</definedName>
    <definedName name="PrintDurab_Coupons" localSheetId="8">#REF!</definedName>
    <definedName name="PrintDurab_Coupons" localSheetId="2">#REF!</definedName>
    <definedName name="PrintDurab_Coupons" localSheetId="1">#REF!</definedName>
    <definedName name="PrintDurab_Coupons">#REF!</definedName>
    <definedName name="printunitsdetail">#N/A</definedName>
    <definedName name="PRN" localSheetId="14">#REF!</definedName>
    <definedName name="PRN" localSheetId="12">#REF!</definedName>
    <definedName name="PRN" localSheetId="9">#REF!</definedName>
    <definedName name="PRN" localSheetId="8">#REF!</definedName>
    <definedName name="PRN" localSheetId="2">#REF!</definedName>
    <definedName name="PRN" localSheetId="1">#REF!</definedName>
    <definedName name="PRN">#REF!</definedName>
    <definedName name="prnFiscalMonth" localSheetId="14">#REF!</definedName>
    <definedName name="prnFiscalMonth" localSheetId="12">#REF!</definedName>
    <definedName name="prnFiscalMonth" localSheetId="9">#REF!</definedName>
    <definedName name="prnFiscalMonth" localSheetId="8">#REF!</definedName>
    <definedName name="prnFiscalMonth" localSheetId="2">#REF!</definedName>
    <definedName name="prnFiscalMonth" localSheetId="1">#REF!</definedName>
    <definedName name="prnFiscalMonth">#REF!</definedName>
    <definedName name="prnFiscalQuarter" localSheetId="14">#REF!</definedName>
    <definedName name="prnFiscalQuarter" localSheetId="12">#REF!</definedName>
    <definedName name="prnFiscalQuarter" localSheetId="9">#REF!</definedName>
    <definedName name="prnFiscalQuarter" localSheetId="8">#REF!</definedName>
    <definedName name="prnFiscalQuarter" localSheetId="2">#REF!</definedName>
    <definedName name="prnFiscalQuarter" localSheetId="1">#REF!</definedName>
    <definedName name="prnFiscalQuarter">#REF!</definedName>
    <definedName name="prnFiscalYear" localSheetId="14">#REF!</definedName>
    <definedName name="prnFiscalYear" localSheetId="12">#REF!</definedName>
    <definedName name="prnFiscalYear" localSheetId="9">#REF!</definedName>
    <definedName name="prnFiscalYear" localSheetId="8">#REF!</definedName>
    <definedName name="prnFiscalYear" localSheetId="2">#REF!</definedName>
    <definedName name="prnFiscalYear" localSheetId="1">#REF!</definedName>
    <definedName name="prnFiscalYear">#REF!</definedName>
    <definedName name="prnFunctionSummaryChannel" localSheetId="14">#REF!</definedName>
    <definedName name="prnFunctionSummaryChannel" localSheetId="12">#REF!</definedName>
    <definedName name="prnFunctionSummaryChannel" localSheetId="9">#REF!</definedName>
    <definedName name="prnFunctionSummaryChannel" localSheetId="8">#REF!</definedName>
    <definedName name="prnFunctionSummaryChannel" localSheetId="2">#REF!</definedName>
    <definedName name="prnFunctionSummaryChannel" localSheetId="1">#REF!</definedName>
    <definedName name="prnFunctionSummaryChannel">#REF!</definedName>
    <definedName name="prnOrigin" localSheetId="14">#REF!</definedName>
    <definedName name="prnOrigin" localSheetId="12">#REF!</definedName>
    <definedName name="prnOrigin" localSheetId="9">#REF!</definedName>
    <definedName name="prnOrigin" localSheetId="8">#REF!</definedName>
    <definedName name="prnOrigin" localSheetId="2">#REF!</definedName>
    <definedName name="prnOrigin" localSheetId="1">#REF!</definedName>
    <definedName name="prnOrigin">#REF!</definedName>
    <definedName name="prnSalesLocation" localSheetId="14">#REF!</definedName>
    <definedName name="prnSalesLocation" localSheetId="12">#REF!</definedName>
    <definedName name="prnSalesLocation" localSheetId="9">#REF!</definedName>
    <definedName name="prnSalesLocation" localSheetId="8">#REF!</definedName>
    <definedName name="prnSalesLocation" localSheetId="2">#REF!</definedName>
    <definedName name="prnSalesLocation" localSheetId="1">#REF!</definedName>
    <definedName name="prnSalesLocation">#REF!</definedName>
    <definedName name="prnWWArea" localSheetId="14">#REF!</definedName>
    <definedName name="prnWWArea" localSheetId="12">#REF!</definedName>
    <definedName name="prnWWArea" localSheetId="9">#REF!</definedName>
    <definedName name="prnWWArea" localSheetId="8">#REF!</definedName>
    <definedName name="prnWWArea" localSheetId="2">#REF!</definedName>
    <definedName name="prnWWArea" localSheetId="1">#REF!</definedName>
    <definedName name="prnWWArea">#REF!</definedName>
    <definedName name="prnWWOpsRegion2" localSheetId="14">#REF!</definedName>
    <definedName name="prnWWOpsRegion2" localSheetId="12">#REF!</definedName>
    <definedName name="prnWWOpsRegion2" localSheetId="9">#REF!</definedName>
    <definedName name="prnWWOpsRegion2" localSheetId="8">#REF!</definedName>
    <definedName name="prnWWOpsRegion2" localSheetId="2">#REF!</definedName>
    <definedName name="prnWWOpsRegion2" localSheetId="1">#REF!</definedName>
    <definedName name="prnWWOpsRegion2">#REF!</definedName>
    <definedName name="prnWWRegion" localSheetId="14">#REF!</definedName>
    <definedName name="prnWWRegion" localSheetId="12">#REF!</definedName>
    <definedName name="prnWWRegion" localSheetId="9">#REF!</definedName>
    <definedName name="prnWWRegion" localSheetId="8">#REF!</definedName>
    <definedName name="prnWWRegion" localSheetId="2">#REF!</definedName>
    <definedName name="prnWWRegion" localSheetId="1">#REF!</definedName>
    <definedName name="prnWWRegion">#REF!</definedName>
    <definedName name="prnWWSubRegion" localSheetId="14">#REF!</definedName>
    <definedName name="prnWWSubRegion" localSheetId="12">#REF!</definedName>
    <definedName name="prnWWSubRegion" localSheetId="9">#REF!</definedName>
    <definedName name="prnWWSubRegion" localSheetId="8">#REF!</definedName>
    <definedName name="prnWWSubRegion" localSheetId="2">#REF!</definedName>
    <definedName name="prnWWSubRegion" localSheetId="1">#REF!</definedName>
    <definedName name="prnWWSubRegion">#REF!</definedName>
    <definedName name="Pro" localSheetId="14">#REF!</definedName>
    <definedName name="Pro" localSheetId="12">#REF!</definedName>
    <definedName name="Pro" localSheetId="9">#REF!</definedName>
    <definedName name="Pro" localSheetId="8">#REF!</definedName>
    <definedName name="Pro" localSheetId="2">#REF!</definedName>
    <definedName name="Pro" localSheetId="1">#REF!</definedName>
    <definedName name="Pro">#REF!</definedName>
    <definedName name="Probability" localSheetId="12">#REF!</definedName>
    <definedName name="Probability" localSheetId="9">#REF!</definedName>
    <definedName name="Probability" localSheetId="8">#REF!</definedName>
    <definedName name="Probability" localSheetId="2">#REF!</definedName>
    <definedName name="Probability" localSheetId="1">#REF!</definedName>
    <definedName name="Probability">#REF!</definedName>
    <definedName name="PROCESS" localSheetId="14">#REF!</definedName>
    <definedName name="PROCESS" localSheetId="12">#REF!</definedName>
    <definedName name="PROCESS" localSheetId="9">#REF!</definedName>
    <definedName name="PROCESS" localSheetId="8">#REF!</definedName>
    <definedName name="PROCESS" localSheetId="2">#REF!</definedName>
    <definedName name="PROCESS" localSheetId="1">#REF!</definedName>
    <definedName name="PROCESS">#REF!</definedName>
    <definedName name="Processor" localSheetId="12">#REF!</definedName>
    <definedName name="Processor" localSheetId="9">#REF!</definedName>
    <definedName name="Processor" localSheetId="8">#REF!</definedName>
    <definedName name="Processor" localSheetId="2">#REF!</definedName>
    <definedName name="Processor" localSheetId="1">#REF!</definedName>
    <definedName name="Processor">#REF!</definedName>
    <definedName name="Processors" localSheetId="14">#REF!</definedName>
    <definedName name="Processors" localSheetId="12">#REF!</definedName>
    <definedName name="Processors" localSheetId="9">#REF!</definedName>
    <definedName name="Processors" localSheetId="8">#REF!</definedName>
    <definedName name="Processors" localSheetId="2">#REF!</definedName>
    <definedName name="Processors" localSheetId="1">#REF!</definedName>
    <definedName name="Processors">#REF!</definedName>
    <definedName name="Product_Division" localSheetId="14">#REF!</definedName>
    <definedName name="Product_Division" localSheetId="12">#REF!</definedName>
    <definedName name="Product_Division" localSheetId="9">#REF!</definedName>
    <definedName name="Product_Division" localSheetId="8">#REF!</definedName>
    <definedName name="Product_Division" localSheetId="2">#REF!</definedName>
    <definedName name="Product_Division" localSheetId="1">#REF!</definedName>
    <definedName name="Product_Division">#REF!</definedName>
    <definedName name="Product_Family" localSheetId="14">#REF!</definedName>
    <definedName name="Product_Family" localSheetId="12">#REF!</definedName>
    <definedName name="Product_Family" localSheetId="9">#REF!</definedName>
    <definedName name="Product_Family" localSheetId="8">#REF!</definedName>
    <definedName name="Product_Family" localSheetId="2">#REF!</definedName>
    <definedName name="Product_Family" localSheetId="1">#REF!</definedName>
    <definedName name="Product_Family">#REF!</definedName>
    <definedName name="Product_life" localSheetId="14">#REF!</definedName>
    <definedName name="Product_life" localSheetId="12">#REF!</definedName>
    <definedName name="Product_life" localSheetId="9">#REF!</definedName>
    <definedName name="Product_life" localSheetId="8">#REF!</definedName>
    <definedName name="Product_life" localSheetId="2">#REF!</definedName>
    <definedName name="Product_life" localSheetId="1">#REF!</definedName>
    <definedName name="Product_life">#REF!</definedName>
    <definedName name="Product_Name" localSheetId="14">#REF!</definedName>
    <definedName name="Product_Name" localSheetId="12">#REF!</definedName>
    <definedName name="Product_Name" localSheetId="9">#REF!</definedName>
    <definedName name="Product_Name" localSheetId="8">#REF!</definedName>
    <definedName name="Product_Name" localSheetId="2">#REF!</definedName>
    <definedName name="Product_Name" localSheetId="1">#REF!</definedName>
    <definedName name="Product_Name">#REF!</definedName>
    <definedName name="Production_per_shift" localSheetId="14">#REF!</definedName>
    <definedName name="Production_per_shift" localSheetId="12">#REF!</definedName>
    <definedName name="Production_per_shift" localSheetId="9">#REF!</definedName>
    <definedName name="Production_per_shift" localSheetId="8">#REF!</definedName>
    <definedName name="Production_per_shift" localSheetId="2">#REF!</definedName>
    <definedName name="Production_per_shift" localSheetId="1">#REF!</definedName>
    <definedName name="Production_per_shift">#REF!</definedName>
    <definedName name="Production_seconds_per_shift" localSheetId="14">#REF!</definedName>
    <definedName name="Production_seconds_per_shift" localSheetId="12">#REF!</definedName>
    <definedName name="Production_seconds_per_shift" localSheetId="9">#REF!</definedName>
    <definedName name="Production_seconds_per_shift" localSheetId="8">#REF!</definedName>
    <definedName name="Production_seconds_per_shift" localSheetId="2">#REF!</definedName>
    <definedName name="Production_seconds_per_shift" localSheetId="1">#REF!</definedName>
    <definedName name="Production_seconds_per_shift">#REF!</definedName>
    <definedName name="Production_Supervisor" localSheetId="14">#REF!</definedName>
    <definedName name="Production_Supervisor" localSheetId="12">#REF!</definedName>
    <definedName name="Production_Supervisor" localSheetId="9">#REF!</definedName>
    <definedName name="Production_Supervisor" localSheetId="8">#REF!</definedName>
    <definedName name="Production_Supervisor" localSheetId="2">#REF!</definedName>
    <definedName name="Production_Supervisor" localSheetId="1">#REF!</definedName>
    <definedName name="Production_Supervisor">#REF!</definedName>
    <definedName name="Productiondate" localSheetId="14">#REF!</definedName>
    <definedName name="Productiondate" localSheetId="12">#REF!</definedName>
    <definedName name="Productiondate" localSheetId="9">#REF!</definedName>
    <definedName name="Productiondate" localSheetId="8">#REF!</definedName>
    <definedName name="Productiondate" localSheetId="2">#REF!</definedName>
    <definedName name="Productiondate" localSheetId="1">#REF!</definedName>
    <definedName name="Productiondate">#REF!</definedName>
    <definedName name="ProductionValue" localSheetId="12">#REF!</definedName>
    <definedName name="ProductionValue" localSheetId="9">#REF!</definedName>
    <definedName name="ProductionValue" localSheetId="8">#REF!</definedName>
    <definedName name="ProductionValue" localSheetId="2">#REF!</definedName>
    <definedName name="ProductionValue" localSheetId="1">#REF!</definedName>
    <definedName name="ProductionValue">#REF!</definedName>
    <definedName name="Profit_per_part" localSheetId="14">#REF!</definedName>
    <definedName name="Profit_per_part" localSheetId="12">#REF!</definedName>
    <definedName name="Profit_per_part" localSheetId="9">#REF!</definedName>
    <definedName name="Profit_per_part" localSheetId="8">#REF!</definedName>
    <definedName name="Profit_per_part" localSheetId="2">#REF!</definedName>
    <definedName name="Profit_per_part" localSheetId="1">#REF!</definedName>
    <definedName name="Profit_per_part">#REF!</definedName>
    <definedName name="profitandlosspcba1" localSheetId="12">#REF!</definedName>
    <definedName name="profitandlosspcba1" localSheetId="9">#REF!</definedName>
    <definedName name="profitandlosspcba1" localSheetId="8">#REF!</definedName>
    <definedName name="profitandlosspcba1" localSheetId="2">#REF!</definedName>
    <definedName name="profitandlosspcba1" localSheetId="1">#REF!</definedName>
    <definedName name="profitandlosspcba1">#REF!</definedName>
    <definedName name="Program" localSheetId="14">#REF!</definedName>
    <definedName name="Program" localSheetId="12">#REF!</definedName>
    <definedName name="Program" localSheetId="9">#REF!</definedName>
    <definedName name="Program" localSheetId="8">#REF!</definedName>
    <definedName name="Program" localSheetId="2">#REF!</definedName>
    <definedName name="Program" localSheetId="1">#REF!</definedName>
    <definedName name="Program">#REF!</definedName>
    <definedName name="Project_management" localSheetId="12">#REF!</definedName>
    <definedName name="Project_management" localSheetId="9">#REF!</definedName>
    <definedName name="Project_management" localSheetId="8">#REF!</definedName>
    <definedName name="Project_management" localSheetId="2">#REF!</definedName>
    <definedName name="Project_management" localSheetId="1">#REF!</definedName>
    <definedName name="Project_management">#REF!</definedName>
    <definedName name="Project_Name" localSheetId="12">#REF!</definedName>
    <definedName name="Project_Name" localSheetId="9">#REF!</definedName>
    <definedName name="Project_Name" localSheetId="8">#REF!</definedName>
    <definedName name="Project_Name" localSheetId="2">#REF!</definedName>
    <definedName name="Project_Name" localSheetId="1">#REF!</definedName>
    <definedName name="Project_Name">#REF!</definedName>
    <definedName name="ProjectName" localSheetId="14">#REF!</definedName>
    <definedName name="ProjectName" localSheetId="12">#REF!</definedName>
    <definedName name="ProjectName" localSheetId="9">#REF!</definedName>
    <definedName name="ProjectName" localSheetId="8">#REF!</definedName>
    <definedName name="ProjectName" localSheetId="2">#REF!</definedName>
    <definedName name="ProjectName" localSheetId="1">#REF!</definedName>
    <definedName name="ProjectName">#REF!</definedName>
    <definedName name="ProjEndDate" localSheetId="14">#REF!</definedName>
    <definedName name="ProjEndDate" localSheetId="12">#REF!</definedName>
    <definedName name="ProjEndDate" localSheetId="9">#REF!</definedName>
    <definedName name="ProjEndDate" localSheetId="8">#REF!</definedName>
    <definedName name="ProjEndDate" localSheetId="2">#REF!</definedName>
    <definedName name="ProjEndDate" localSheetId="1">#REF!</definedName>
    <definedName name="ProjEndDate">#REF!</definedName>
    <definedName name="ProjStartDate" localSheetId="14">#REF!</definedName>
    <definedName name="ProjStartDate" localSheetId="12">#REF!</definedName>
    <definedName name="ProjStartDate" localSheetId="9">#REF!</definedName>
    <definedName name="ProjStartDate" localSheetId="8">#REF!</definedName>
    <definedName name="ProjStartDate" localSheetId="2">#REF!</definedName>
    <definedName name="ProjStartDate" localSheetId="1">#REF!</definedName>
    <definedName name="ProjStartDate">#REF!</definedName>
    <definedName name="Protocol" localSheetId="14">#REF!</definedName>
    <definedName name="Protocol" localSheetId="12">#REF!</definedName>
    <definedName name="Protocol" localSheetId="9">#REF!</definedName>
    <definedName name="Protocol" localSheetId="8">#REF!</definedName>
    <definedName name="Protocol" localSheetId="2">#REF!</definedName>
    <definedName name="Protocol" localSheetId="1">#REF!</definedName>
    <definedName name="Protocol">#REF!</definedName>
    <definedName name="PRProject" localSheetId="12">#REF!</definedName>
    <definedName name="PRProject" localSheetId="9">#REF!</definedName>
    <definedName name="PRProject" localSheetId="8">#REF!</definedName>
    <definedName name="PRProject" localSheetId="2">#REF!</definedName>
    <definedName name="PRProject" localSheetId="1">#REF!</definedName>
    <definedName name="PRProject">#REF!</definedName>
    <definedName name="PRWeek" localSheetId="12">#REF!</definedName>
    <definedName name="PRWeek" localSheetId="9">#REF!</definedName>
    <definedName name="PRWeek" localSheetId="8">#REF!</definedName>
    <definedName name="PRWeek" localSheetId="2">#REF!</definedName>
    <definedName name="PRWeek" localSheetId="1">#REF!</definedName>
    <definedName name="PRWeek">#REF!</definedName>
    <definedName name="PS2Total_Units" localSheetId="14">#REF!</definedName>
    <definedName name="PS2Total_Units" localSheetId="12">#REF!</definedName>
    <definedName name="PS2Total_Units" localSheetId="9">#REF!</definedName>
    <definedName name="PS2Total_Units" localSheetId="8">#REF!</definedName>
    <definedName name="PS2Total_Units" localSheetId="2">#REF!</definedName>
    <definedName name="PS2Total_Units" localSheetId="1">#REF!</definedName>
    <definedName name="PS2Total_Units">#REF!</definedName>
    <definedName name="PSsub" localSheetId="14">#REF!</definedName>
    <definedName name="PSsub" localSheetId="12">#REF!</definedName>
    <definedName name="PSsub" localSheetId="9">#REF!</definedName>
    <definedName name="PSsub" localSheetId="8">#REF!</definedName>
    <definedName name="PSsub" localSheetId="2">#REF!</definedName>
    <definedName name="PSsub" localSheetId="1">#REF!</definedName>
    <definedName name="PSsub">#REF!</definedName>
    <definedName name="PSW" localSheetId="14">#REF!</definedName>
    <definedName name="PSW" localSheetId="12">#REF!</definedName>
    <definedName name="PSW" localSheetId="9">#REF!</definedName>
    <definedName name="PSW" localSheetId="8">#REF!</definedName>
    <definedName name="PSW" localSheetId="2">#REF!</definedName>
    <definedName name="PSW" localSheetId="1">#REF!</definedName>
    <definedName name="PSW">#REF!</definedName>
    <definedName name="PTE" localSheetId="14">#REF!</definedName>
    <definedName name="PTE" localSheetId="12">#REF!</definedName>
    <definedName name="PTE" localSheetId="9">#REF!</definedName>
    <definedName name="PTE" localSheetId="8">#REF!</definedName>
    <definedName name="PTE" localSheetId="2">#REF!</definedName>
    <definedName name="PTE" localSheetId="1">#REF!</definedName>
    <definedName name="PTE">#REF!</definedName>
    <definedName name="PTEA" localSheetId="14">#REF!</definedName>
    <definedName name="PTEA" localSheetId="12">#REF!</definedName>
    <definedName name="PTEA" localSheetId="9">#REF!</definedName>
    <definedName name="PTEA" localSheetId="8">#REF!</definedName>
    <definedName name="PTEA" localSheetId="2">#REF!</definedName>
    <definedName name="PTEA" localSheetId="1">#REF!</definedName>
    <definedName name="PTEA">#REF!</definedName>
    <definedName name="PU">#N/A</definedName>
    <definedName name="Punch_burden_cost" localSheetId="14">#REF!</definedName>
    <definedName name="Punch_burden_cost" localSheetId="12">#REF!</definedName>
    <definedName name="Punch_burden_cost" localSheetId="9">#REF!</definedName>
    <definedName name="Punch_burden_cost" localSheetId="8">#REF!</definedName>
    <definedName name="Punch_burden_cost" localSheetId="2">#REF!</definedName>
    <definedName name="Punch_burden_cost" localSheetId="1">#REF!</definedName>
    <definedName name="Punch_burden_cost">#REF!</definedName>
    <definedName name="punch_tim" localSheetId="14">#REF!</definedName>
    <definedName name="punch_tim" localSheetId="12">#REF!</definedName>
    <definedName name="punch_tim" localSheetId="9">#REF!</definedName>
    <definedName name="punch_tim" localSheetId="8">#REF!</definedName>
    <definedName name="punch_tim" localSheetId="2">#REF!</definedName>
    <definedName name="punch_tim" localSheetId="1">#REF!</definedName>
    <definedName name="punch_tim">#REF!</definedName>
    <definedName name="punch_time_two" localSheetId="14">#REF!</definedName>
    <definedName name="punch_time_two" localSheetId="12">#REF!</definedName>
    <definedName name="punch_time_two" localSheetId="9">#REF!</definedName>
    <definedName name="punch_time_two" localSheetId="8">#REF!</definedName>
    <definedName name="punch_time_two" localSheetId="2">#REF!</definedName>
    <definedName name="punch_time_two" localSheetId="1">#REF!</definedName>
    <definedName name="punch_time_two">#REF!</definedName>
    <definedName name="Purchased_parts_final_assy" localSheetId="14">#REF!</definedName>
    <definedName name="Purchased_parts_final_assy" localSheetId="12">#REF!</definedName>
    <definedName name="Purchased_parts_final_assy" localSheetId="9">#REF!</definedName>
    <definedName name="Purchased_parts_final_assy" localSheetId="8">#REF!</definedName>
    <definedName name="Purchased_parts_final_assy" localSheetId="2">#REF!</definedName>
    <definedName name="Purchased_parts_final_assy" localSheetId="1">#REF!</definedName>
    <definedName name="Purchased_parts_final_assy">#REF!</definedName>
    <definedName name="PurchaseType" localSheetId="12">#REF!</definedName>
    <definedName name="PurchaseType" localSheetId="9">#REF!</definedName>
    <definedName name="PurchaseType" localSheetId="8">#REF!</definedName>
    <definedName name="PurchaseType" localSheetId="2">#REF!</definedName>
    <definedName name="PurchaseType" localSheetId="1">#REF!</definedName>
    <definedName name="PurchaseType">#REF!</definedName>
    <definedName name="PV" localSheetId="14">#REF!</definedName>
    <definedName name="PV" localSheetId="12">#REF!</definedName>
    <definedName name="PV" localSheetId="9">#REF!</definedName>
    <definedName name="PV" localSheetId="8">#REF!</definedName>
    <definedName name="PV" localSheetId="2">#REF!</definedName>
    <definedName name="PV" localSheetId="1">#REF!</definedName>
    <definedName name="PV">#REF!</definedName>
    <definedName name="PWP" localSheetId="14">#REF!</definedName>
    <definedName name="PWP" localSheetId="12">#REF!</definedName>
    <definedName name="PWP" localSheetId="9">#REF!</definedName>
    <definedName name="PWP" localSheetId="8">#REF!</definedName>
    <definedName name="PWP" localSheetId="2">#REF!</definedName>
    <definedName name="PWP" localSheetId="1">#REF!</definedName>
    <definedName name="PWP">#REF!</definedName>
    <definedName name="Q" localSheetId="14">#REF!</definedName>
    <definedName name="Q" localSheetId="12">#REF!</definedName>
    <definedName name="Q" localSheetId="9">#REF!</definedName>
    <definedName name="Q" localSheetId="8">#REF!</definedName>
    <definedName name="Q" localSheetId="2">#REF!</definedName>
    <definedName name="Q" localSheetId="1">#REF!</definedName>
    <definedName name="Q">#REF!</definedName>
    <definedName name="q___0" localSheetId="14">#REF!</definedName>
    <definedName name="q___0" localSheetId="12">#REF!</definedName>
    <definedName name="q___0" localSheetId="9">#REF!</definedName>
    <definedName name="q___0" localSheetId="8">#REF!</definedName>
    <definedName name="q___0" localSheetId="2">#REF!</definedName>
    <definedName name="q___0" localSheetId="1">#REF!</definedName>
    <definedName name="q___0">#REF!</definedName>
    <definedName name="Q_A" localSheetId="14">#REF!</definedName>
    <definedName name="Q_A" localSheetId="12">#REF!</definedName>
    <definedName name="Q_A" localSheetId="9">#REF!</definedName>
    <definedName name="Q_A" localSheetId="8">#REF!</definedName>
    <definedName name="Q_A" localSheetId="2">#REF!</definedName>
    <definedName name="Q_A" localSheetId="1">#REF!</definedName>
    <definedName name="Q_A">#REF!</definedName>
    <definedName name="Q1STDS" localSheetId="14">#REF!</definedName>
    <definedName name="Q1STDS" localSheetId="12">#REF!</definedName>
    <definedName name="Q1STDS" localSheetId="9">#REF!</definedName>
    <definedName name="Q1STDS" localSheetId="8">#REF!</definedName>
    <definedName name="Q1STDS" localSheetId="2">#REF!</definedName>
    <definedName name="Q1STDS" localSheetId="1">#REF!</definedName>
    <definedName name="Q1STDS">#REF!</definedName>
    <definedName name="qa" localSheetId="12" hidden="1">#REF!</definedName>
    <definedName name="qa" localSheetId="9" hidden="1">#REF!</definedName>
    <definedName name="qa" localSheetId="8" hidden="1">#REF!</definedName>
    <definedName name="qa" localSheetId="2" hidden="1">#REF!</definedName>
    <definedName name="qa" localSheetId="1" hidden="1">#REF!</definedName>
    <definedName name="qa" hidden="1">#REF!</definedName>
    <definedName name="QA_Tech" localSheetId="12">#REF!</definedName>
    <definedName name="QA_Tech" localSheetId="9">#REF!</definedName>
    <definedName name="QA_Tech" localSheetId="8">#REF!</definedName>
    <definedName name="QA_Tech" localSheetId="2">#REF!</definedName>
    <definedName name="QA_Tech" localSheetId="1">#REF!</definedName>
    <definedName name="QA_Tech">#REF!</definedName>
    <definedName name="qaew" localSheetId="21">{"'Corrective and Pre'!$A$1:$F$36"}</definedName>
    <definedName name="qaew" localSheetId="14">{"'Corrective and Pre'!$A$1:$F$36"}</definedName>
    <definedName name="qaew" localSheetId="12">{"'Corrective and Pre'!$A$1:$F$36"}</definedName>
    <definedName name="qaew" localSheetId="9">{"'Corrective and Pre'!$A$1:$F$36"}</definedName>
    <definedName name="qaew" localSheetId="8">{"'Corrective and Pre'!$A$1:$F$36"}</definedName>
    <definedName name="qaew" localSheetId="2">{"'Corrective and Pre'!$A$1:$F$36"}</definedName>
    <definedName name="qaew" localSheetId="1">{"'Corrective and Pre'!$A$1:$F$36"}</definedName>
    <definedName name="qaew">{"'Corrective and Pre'!$A$1:$F$36"}</definedName>
    <definedName name="qaew_1" localSheetId="21">{"'Corrective and Pre'!$A$1:$F$36"}</definedName>
    <definedName name="qaew_1" localSheetId="14">{"'Corrective and Pre'!$A$1:$F$36"}</definedName>
    <definedName name="qaew_1" localSheetId="12">{"'Corrective and Pre'!$A$1:$F$36"}</definedName>
    <definedName name="qaew_1" localSheetId="9">{"'Corrective and Pre'!$A$1:$F$36"}</definedName>
    <definedName name="qaew_1" localSheetId="8">{"'Corrective and Pre'!$A$1:$F$36"}</definedName>
    <definedName name="qaew_1" localSheetId="2">{"'Corrective and Pre'!$A$1:$F$36"}</definedName>
    <definedName name="qaew_1" localSheetId="1">{"'Corrective and Pre'!$A$1:$F$36"}</definedName>
    <definedName name="qaew_1">{"'Corrective and Pre'!$A$1:$F$36"}</definedName>
    <definedName name="QAN" localSheetId="21" hidden="1">{"'A7V8X-LA(2.20)'!$AX$28:$AX$29","'A7V8X-LA(2.20)'!$AX$28:$AX$29"}</definedName>
    <definedName name="QAN" localSheetId="14" hidden="1">{"'A7V8X-LA(2.20)'!$AX$28:$AX$29","'A7V8X-LA(2.20)'!$AX$28:$AX$29"}</definedName>
    <definedName name="QAN" localSheetId="10" hidden="1">{"'A7V8X-LA(2.20)'!$AX$28:$AX$29","'A7V8X-LA(2.20)'!$AX$28:$AX$29"}</definedName>
    <definedName name="QAN" localSheetId="11" hidden="1">{"'A7V8X-LA(2.20)'!$AX$28:$AX$29","'A7V8X-LA(2.20)'!$AX$28:$AX$29"}</definedName>
    <definedName name="QAN" localSheetId="3" hidden="1">{"'A7V8X-LA(2.20)'!$AX$28:$AX$29","'A7V8X-LA(2.20)'!$AX$28:$AX$29"}</definedName>
    <definedName name="QAN" localSheetId="4" hidden="1">{"'A7V8X-LA(2.20)'!$AX$28:$AX$29","'A7V8X-LA(2.20)'!$AX$28:$AX$29"}</definedName>
    <definedName name="QAN" localSheetId="15" hidden="1">{"'A7V8X-LA(2.20)'!$AX$28:$AX$29","'A7V8X-LA(2.20)'!$AX$28:$AX$29"}</definedName>
    <definedName name="QAN" localSheetId="12" hidden="1">{"'A7V8X-LA(2.20)'!$AX$28:$AX$29","'A7V8X-LA(2.20)'!$AX$28:$AX$29"}</definedName>
    <definedName name="QAN" localSheetId="9" hidden="1">{"'A7V8X-LA(2.20)'!$AX$28:$AX$29","'A7V8X-LA(2.20)'!$AX$28:$AX$29"}</definedName>
    <definedName name="QAN" localSheetId="8" hidden="1">{"'A7V8X-LA(2.20)'!$AX$28:$AX$29","'A7V8X-LA(2.20)'!$AX$28:$AX$29"}</definedName>
    <definedName name="QAN" localSheetId="2" hidden="1">{"'A7V8X-LA(2.20)'!$AX$28:$AX$29","'A7V8X-LA(2.20)'!$AX$28:$AX$29"}</definedName>
    <definedName name="QAN" localSheetId="1" hidden="1">{"'A7V8X-LA(2.20)'!$AX$28:$AX$29","'A7V8X-LA(2.20)'!$AX$28:$AX$29"}</definedName>
    <definedName name="QAN" localSheetId="22" hidden="1">{"'A7V8X-LA(2.20)'!$AX$28:$AX$29","'A7V8X-LA(2.20)'!$AX$28:$AX$29"}</definedName>
    <definedName name="QAN" hidden="1">{"'A7V8X-LA(2.20)'!$AX$28:$AX$29","'A7V8X-LA(2.20)'!$AX$28:$AX$29"}</definedName>
    <definedName name="qb" localSheetId="14">#REF!</definedName>
    <definedName name="qb" localSheetId="12">#REF!</definedName>
    <definedName name="qb" localSheetId="9">#REF!</definedName>
    <definedName name="qb" localSheetId="8">#REF!</definedName>
    <definedName name="qb" localSheetId="2">#REF!</definedName>
    <definedName name="qb" localSheetId="1">#REF!</definedName>
    <definedName name="qb">#REF!</definedName>
    <definedName name="qc" localSheetId="14">#REF!</definedName>
    <definedName name="qc" localSheetId="12">#REF!</definedName>
    <definedName name="qc" localSheetId="9">#REF!</definedName>
    <definedName name="qc" localSheetId="8">#REF!</definedName>
    <definedName name="qc" localSheetId="2">#REF!</definedName>
    <definedName name="qc" localSheetId="1">#REF!</definedName>
    <definedName name="qc">#REF!</definedName>
    <definedName name="QCard_Data" localSheetId="14">#REF!</definedName>
    <definedName name="QCard_Data" localSheetId="12">#REF!</definedName>
    <definedName name="QCard_Data" localSheetId="9">#REF!</definedName>
    <definedName name="QCard_Data" localSheetId="8">#REF!</definedName>
    <definedName name="QCard_Data" localSheetId="2">#REF!</definedName>
    <definedName name="QCard_Data" localSheetId="1">#REF!</definedName>
    <definedName name="QCard_Data">#REF!</definedName>
    <definedName name="qd" localSheetId="14">#REF!</definedName>
    <definedName name="qd" localSheetId="12">#REF!</definedName>
    <definedName name="qd" localSheetId="9">#REF!</definedName>
    <definedName name="qd" localSheetId="8">#REF!</definedName>
    <definedName name="qd" localSheetId="2">#REF!</definedName>
    <definedName name="qd" localSheetId="1">#REF!</definedName>
    <definedName name="qd">#REF!</definedName>
    <definedName name="qe" localSheetId="14">#REF!</definedName>
    <definedName name="qe" localSheetId="12">#REF!</definedName>
    <definedName name="qe" localSheetId="9">#REF!</definedName>
    <definedName name="qe" localSheetId="8">#REF!</definedName>
    <definedName name="qe" localSheetId="2">#REF!</definedName>
    <definedName name="qe" localSheetId="1">#REF!</definedName>
    <definedName name="qe">#REF!</definedName>
    <definedName name="QEAuth" localSheetId="14">#REF!</definedName>
    <definedName name="QEAuth" localSheetId="12">#REF!</definedName>
    <definedName name="QEAuth" localSheetId="9">#REF!</definedName>
    <definedName name="QEAuth" localSheetId="8">#REF!</definedName>
    <definedName name="QEAuth" localSheetId="2">#REF!</definedName>
    <definedName name="QEAuth" localSheetId="1">#REF!</definedName>
    <definedName name="QEAuth">#REF!</definedName>
    <definedName name="qer" localSheetId="14">#REF!</definedName>
    <definedName name="qer" localSheetId="12">#REF!</definedName>
    <definedName name="qer" localSheetId="9">#REF!</definedName>
    <definedName name="qer" localSheetId="8">#REF!</definedName>
    <definedName name="qer" localSheetId="2">#REF!</definedName>
    <definedName name="qer" localSheetId="1">#REF!</definedName>
    <definedName name="qer">#REF!</definedName>
    <definedName name="qf" localSheetId="14">#REF!</definedName>
    <definedName name="qf" localSheetId="12">#REF!</definedName>
    <definedName name="qf" localSheetId="9">#REF!</definedName>
    <definedName name="qf" localSheetId="8">#REF!</definedName>
    <definedName name="qf" localSheetId="2">#REF!</definedName>
    <definedName name="qf" localSheetId="1">#REF!</definedName>
    <definedName name="qf">#REF!</definedName>
    <definedName name="QOH" localSheetId="14">#REF!</definedName>
    <definedName name="QOH" localSheetId="12">#REF!</definedName>
    <definedName name="QOH" localSheetId="9">#REF!</definedName>
    <definedName name="QOH" localSheetId="8">#REF!</definedName>
    <definedName name="QOH" localSheetId="2">#REF!</definedName>
    <definedName name="QOH" localSheetId="1">#REF!</definedName>
    <definedName name="QOH">#REF!</definedName>
    <definedName name="QOO" localSheetId="14">#REF!</definedName>
    <definedName name="QOO" localSheetId="12">#REF!</definedName>
    <definedName name="QOO" localSheetId="9">#REF!</definedName>
    <definedName name="QOO" localSheetId="8">#REF!</definedName>
    <definedName name="QOO" localSheetId="2">#REF!</definedName>
    <definedName name="QOO" localSheetId="1">#REF!</definedName>
    <definedName name="QOO">#REF!</definedName>
    <definedName name="QQ" localSheetId="21" hidden="1">#REF!</definedName>
    <definedName name="QQ" localSheetId="14" hidden="1">#REF!</definedName>
    <definedName name="QQ" localSheetId="10" hidden="1">#REF!</definedName>
    <definedName name="QQ" localSheetId="11" hidden="1">#REF!</definedName>
    <definedName name="QQ" localSheetId="3" hidden="1">#REF!</definedName>
    <definedName name="QQ" localSheetId="4" hidden="1">#REF!</definedName>
    <definedName name="QQ" localSheetId="12" hidden="1">#REF!</definedName>
    <definedName name="QQ" localSheetId="9" hidden="1">#REF!</definedName>
    <definedName name="QQ" localSheetId="8" hidden="1">#REF!</definedName>
    <definedName name="QQ" localSheetId="2" hidden="1">#REF!</definedName>
    <definedName name="QQ" localSheetId="1" hidden="1">#REF!</definedName>
    <definedName name="QQ" localSheetId="22" hidden="1">#REF!</definedName>
    <definedName name="QQ" hidden="1">#REF!</definedName>
    <definedName name="qqq" localSheetId="21" hidden="1">{"one (KEY)",#N/A,FALSE,"P&amp;L"}</definedName>
    <definedName name="qqq" localSheetId="14" hidden="1">{"one (KEY)",#N/A,FALSE,"P&amp;L"}</definedName>
    <definedName name="qqq" localSheetId="10" hidden="1">{"one (KEY)",#N/A,FALSE,"P&amp;L"}</definedName>
    <definedName name="qqq" localSheetId="11" hidden="1">{"one (KEY)",#N/A,FALSE,"P&amp;L"}</definedName>
    <definedName name="qqq" localSheetId="3" hidden="1">{"one (KEY)",#N/A,FALSE,"P&amp;L"}</definedName>
    <definedName name="qqq" localSheetId="4" hidden="1">{"one (KEY)",#N/A,FALSE,"P&amp;L"}</definedName>
    <definedName name="qqq" localSheetId="15" hidden="1">{"one (KEY)",#N/A,FALSE,"P&amp;L"}</definedName>
    <definedName name="qqq" localSheetId="12" hidden="1">{"one (KEY)",#N/A,FALSE,"P&amp;L"}</definedName>
    <definedName name="qqq" localSheetId="9" hidden="1">{"one (KEY)",#N/A,FALSE,"P&amp;L"}</definedName>
    <definedName name="qqq" localSheetId="8" hidden="1">{"one (KEY)",#N/A,FALSE,"P&amp;L"}</definedName>
    <definedName name="qqq" localSheetId="2" hidden="1">{"one (KEY)",#N/A,FALSE,"P&amp;L"}</definedName>
    <definedName name="qqq" localSheetId="1" hidden="1">{"one (KEY)",#N/A,FALSE,"P&amp;L"}</definedName>
    <definedName name="qqq" localSheetId="22" hidden="1">{"one (KEY)",#N/A,FALSE,"P&amp;L"}</definedName>
    <definedName name="qqq" hidden="1">{"one (KEY)",#N/A,FALSE,"P&amp;L"}</definedName>
    <definedName name="qqqq" localSheetId="14">#REF!</definedName>
    <definedName name="qqqq" localSheetId="12">#REF!</definedName>
    <definedName name="qqqq" localSheetId="9">#REF!</definedName>
    <definedName name="qqqq" localSheetId="8">#REF!</definedName>
    <definedName name="qqqq" localSheetId="2">#REF!</definedName>
    <definedName name="qqqq" localSheetId="1">#REF!</definedName>
    <definedName name="qqqq">#REF!</definedName>
    <definedName name="qqqqq" localSheetId="14">#REF!</definedName>
    <definedName name="qqqqq" localSheetId="12">#REF!</definedName>
    <definedName name="qqqqq" localSheetId="9">#REF!</definedName>
    <definedName name="qqqqq" localSheetId="8">#REF!</definedName>
    <definedName name="qqqqq" localSheetId="2">#REF!</definedName>
    <definedName name="qqqqq" localSheetId="1">#REF!</definedName>
    <definedName name="qqqqq">#REF!</definedName>
    <definedName name="QQQQQQ" localSheetId="21">BlankMacro1</definedName>
    <definedName name="QQQQQQ" localSheetId="14">BlankMacro1</definedName>
    <definedName name="QQQQQQ" localSheetId="12">BlankMacro1</definedName>
    <definedName name="QQQQQQ" localSheetId="9">BlankMacro1</definedName>
    <definedName name="QQQQQQ" localSheetId="8">BlankMacro1</definedName>
    <definedName name="QQQQQQ" localSheetId="2">BlankMacro1</definedName>
    <definedName name="QQQQQQ" localSheetId="1">BlankMacro1</definedName>
    <definedName name="QQQQQQ">BlankMacro1</definedName>
    <definedName name="QQQQQQQQQQ" localSheetId="21">BlankMacro1</definedName>
    <definedName name="QQQQQQQQQQ" localSheetId="14">BlankMacro1</definedName>
    <definedName name="QQQQQQQQQQ" localSheetId="12">BlankMacro1</definedName>
    <definedName name="QQQQQQQQQQ" localSheetId="9">BlankMacro1</definedName>
    <definedName name="QQQQQQQQQQ" localSheetId="8">BlankMacro1</definedName>
    <definedName name="QQQQQQQQQQ" localSheetId="2">BlankMacro1</definedName>
    <definedName name="QQQQQQQQQQ" localSheetId="1">BlankMacro1</definedName>
    <definedName name="QQQQQQQQQQ">BlankMacro1</definedName>
    <definedName name="QQQQQQQQQQQQQQ" localSheetId="21">BlankMacro1</definedName>
    <definedName name="QQQQQQQQQQQQQQ" localSheetId="14">BlankMacro1</definedName>
    <definedName name="QQQQQQQQQQQQQQ" localSheetId="12">BlankMacro1</definedName>
    <definedName name="QQQQQQQQQQQQQQ" localSheetId="9">BlankMacro1</definedName>
    <definedName name="QQQQQQQQQQQQQQ" localSheetId="8">BlankMacro1</definedName>
    <definedName name="QQQQQQQQQQQQQQ" localSheetId="2">BlankMacro1</definedName>
    <definedName name="QQQQQQQQQQQQQQ" localSheetId="1">BlankMacro1</definedName>
    <definedName name="QQQQQQQQQQQQQQ">BlankMacro1</definedName>
    <definedName name="qqqqqqqqqqqqqqqqqqqqqqqqqqqqqqqqqqqqq" localSheetId="14">#REF!</definedName>
    <definedName name="qqqqqqqqqqqqqqqqqqqqqqqqqqqqqqqqqqqqq" localSheetId="12">#REF!</definedName>
    <definedName name="qqqqqqqqqqqqqqqqqqqqqqqqqqqqqqqqqqqqq" localSheetId="9">#REF!</definedName>
    <definedName name="qqqqqqqqqqqqqqqqqqqqqqqqqqqqqqqqqqqqq" localSheetId="8">#REF!</definedName>
    <definedName name="qqqqqqqqqqqqqqqqqqqqqqqqqqqqqqqqqqqqq" localSheetId="2">#REF!</definedName>
    <definedName name="qqqqqqqqqqqqqqqqqqqqqqqqqqqqqqqqqqqqq" localSheetId="1">#REF!</definedName>
    <definedName name="qqqqqqqqqqqqqqqqqqqqqqqqqqqqqqqqqqqqq">#REF!</definedName>
    <definedName name="QRA" localSheetId="14">#REF!</definedName>
    <definedName name="QRA" localSheetId="12">#REF!</definedName>
    <definedName name="QRA" localSheetId="9">#REF!</definedName>
    <definedName name="QRA" localSheetId="8">#REF!</definedName>
    <definedName name="QRA" localSheetId="2">#REF!</definedName>
    <definedName name="QRA" localSheetId="1">#REF!</definedName>
    <definedName name="QRA">#REF!</definedName>
    <definedName name="Qry_Production_Pivot_Values" localSheetId="12">#REF!</definedName>
    <definedName name="Qry_Production_Pivot_Values" localSheetId="9">#REF!</definedName>
    <definedName name="Qry_Production_Pivot_Values" localSheetId="8">#REF!</definedName>
    <definedName name="Qry_Production_Pivot_Values" localSheetId="2">#REF!</definedName>
    <definedName name="Qry_Production_Pivot_Values" localSheetId="1">#REF!</definedName>
    <definedName name="Qry_Production_Pivot_Values">#REF!</definedName>
    <definedName name="qryExcelExport" localSheetId="12">#REF!</definedName>
    <definedName name="qryExcelExport" localSheetId="9">#REF!</definedName>
    <definedName name="qryExcelExport" localSheetId="8">#REF!</definedName>
    <definedName name="qryExcelExport" localSheetId="2">#REF!</definedName>
    <definedName name="qryExcelExport" localSheetId="1">#REF!</definedName>
    <definedName name="qryExcelExport">#REF!</definedName>
    <definedName name="qryExportCapsheet" localSheetId="14">#REF!</definedName>
    <definedName name="qryExportCapsheet" localSheetId="12">#REF!</definedName>
    <definedName name="qryExportCapsheet" localSheetId="9">#REF!</definedName>
    <definedName name="qryExportCapsheet" localSheetId="8">#REF!</definedName>
    <definedName name="qryExportCapsheet" localSheetId="2">#REF!</definedName>
    <definedName name="qryExportCapsheet" localSheetId="1">#REF!</definedName>
    <definedName name="qryExportCapsheet">#REF!</definedName>
    <definedName name="qrytest____CAP_Sht_Crosstab_Query" localSheetId="14">#REF!</definedName>
    <definedName name="qrytest____CAP_Sht_Crosstab_Query" localSheetId="12">#REF!</definedName>
    <definedName name="qrytest____CAP_Sht_Crosstab_Query" localSheetId="9">#REF!</definedName>
    <definedName name="qrytest____CAP_Sht_Crosstab_Query" localSheetId="8">#REF!</definedName>
    <definedName name="qrytest____CAP_Sht_Crosstab_Query" localSheetId="2">#REF!</definedName>
    <definedName name="qrytest____CAP_Sht_Crosstab_Query" localSheetId="1">#REF!</definedName>
    <definedName name="qrytest____CAP_Sht_Crosstab_Query">#REF!</definedName>
    <definedName name="qt" localSheetId="14">#REF!</definedName>
    <definedName name="qt" localSheetId="12">#REF!</definedName>
    <definedName name="qt" localSheetId="9">#REF!</definedName>
    <definedName name="qt" localSheetId="8">#REF!</definedName>
    <definedName name="qt" localSheetId="2">#REF!</definedName>
    <definedName name="qt" localSheetId="1">#REF!</definedName>
    <definedName name="qt">#REF!</definedName>
    <definedName name="QT_Transition_Plan" localSheetId="14">#REF!</definedName>
    <definedName name="QT_Transition_Plan" localSheetId="12">#REF!</definedName>
    <definedName name="QT_Transition_Plan" localSheetId="9">#REF!</definedName>
    <definedName name="QT_Transition_Plan" localSheetId="8">#REF!</definedName>
    <definedName name="QT_Transition_Plan" localSheetId="2">#REF!</definedName>
    <definedName name="QT_Transition_Plan" localSheetId="1">#REF!</definedName>
    <definedName name="QT_Transition_Plan">#REF!</definedName>
    <definedName name="Qtr" localSheetId="14">#REF!</definedName>
    <definedName name="Qtr" localSheetId="12">#REF!</definedName>
    <definedName name="Qtr" localSheetId="9">#REF!</definedName>
    <definedName name="Qtr" localSheetId="8">#REF!</definedName>
    <definedName name="Qtr" localSheetId="2">#REF!</definedName>
    <definedName name="Qtr" localSheetId="1">#REF!</definedName>
    <definedName name="Qtr">#REF!</definedName>
    <definedName name="qty" localSheetId="14">#REF!</definedName>
    <definedName name="qty" localSheetId="12">#REF!</definedName>
    <definedName name="qty" localSheetId="9">#REF!</definedName>
    <definedName name="qty" localSheetId="8">#REF!</definedName>
    <definedName name="qty" localSheetId="2">#REF!</definedName>
    <definedName name="qty" localSheetId="1">#REF!</definedName>
    <definedName name="qty">#REF!</definedName>
    <definedName name="Qty_per_unit" localSheetId="14">#REF!</definedName>
    <definedName name="Qty_per_unit" localSheetId="12">#REF!</definedName>
    <definedName name="Qty_per_unit" localSheetId="9">#REF!</definedName>
    <definedName name="Qty_per_unit" localSheetId="8">#REF!</definedName>
    <definedName name="Qty_per_unit" localSheetId="2">#REF!</definedName>
    <definedName name="Qty_per_unit" localSheetId="1">#REF!</definedName>
    <definedName name="Qty_per_unit">#REF!</definedName>
    <definedName name="qual.com" localSheetId="12">#REF!</definedName>
    <definedName name="qual.com" localSheetId="9">#REF!</definedName>
    <definedName name="qual.com" localSheetId="8">#REF!</definedName>
    <definedName name="qual.com" localSheetId="2">#REF!</definedName>
    <definedName name="qual.com" localSheetId="1">#REF!</definedName>
    <definedName name="qual.com">#REF!</definedName>
    <definedName name="qual.fr.metric.rat" localSheetId="12">#REF!</definedName>
    <definedName name="qual.fr.metric.rat" localSheetId="9">#REF!</definedName>
    <definedName name="qual.fr.metric.rat" localSheetId="8">#REF!</definedName>
    <definedName name="qual.fr.metric.rat" localSheetId="2">#REF!</definedName>
    <definedName name="qual.fr.metric.rat" localSheetId="1">#REF!</definedName>
    <definedName name="qual.fr.metric.rat">#REF!</definedName>
    <definedName name="qual.fr.metric.wt" localSheetId="12">#REF!</definedName>
    <definedName name="qual.fr.metric.wt" localSheetId="9">#REF!</definedName>
    <definedName name="qual.fr.metric.wt" localSheetId="8">#REF!</definedName>
    <definedName name="qual.fr.metric.wt" localSheetId="2">#REF!</definedName>
    <definedName name="qual.fr.metric.wt" localSheetId="1">#REF!</definedName>
    <definedName name="qual.fr.metric.wt">#REF!</definedName>
    <definedName name="qual.pd.metric.rat" localSheetId="12">#REF!</definedName>
    <definedName name="qual.pd.metric.rat" localSheetId="9">#REF!</definedName>
    <definedName name="qual.pd.metric.rat" localSheetId="8">#REF!</definedName>
    <definedName name="qual.pd.metric.rat" localSheetId="2">#REF!</definedName>
    <definedName name="qual.pd.metric.rat" localSheetId="1">#REF!</definedName>
    <definedName name="qual.pd.metric.rat">#REF!</definedName>
    <definedName name="qual.pd.metric.wt" localSheetId="12">#REF!</definedName>
    <definedName name="qual.pd.metric.wt" localSheetId="9">#REF!</definedName>
    <definedName name="qual.pd.metric.wt" localSheetId="8">#REF!</definedName>
    <definedName name="qual.pd.metric.wt" localSheetId="2">#REF!</definedName>
    <definedName name="qual.pd.metric.wt" localSheetId="1">#REF!</definedName>
    <definedName name="qual.pd.metric.wt">#REF!</definedName>
    <definedName name="qual.rank" localSheetId="12">#REF!</definedName>
    <definedName name="qual.rank" localSheetId="9">#REF!</definedName>
    <definedName name="qual.rank" localSheetId="8">#REF!</definedName>
    <definedName name="qual.rank" localSheetId="2">#REF!</definedName>
    <definedName name="qual.rank" localSheetId="1">#REF!</definedName>
    <definedName name="qual.rank">#REF!</definedName>
    <definedName name="qual.td.metric.rat" localSheetId="12">#REF!</definedName>
    <definedName name="qual.td.metric.rat" localSheetId="9">#REF!</definedName>
    <definedName name="qual.td.metric.rat" localSheetId="8">#REF!</definedName>
    <definedName name="qual.td.metric.rat" localSheetId="2">#REF!</definedName>
    <definedName name="qual.td.metric.rat" localSheetId="1">#REF!</definedName>
    <definedName name="qual.td.metric.rat">#REF!</definedName>
    <definedName name="qual.td.metric.wt" localSheetId="12">#REF!</definedName>
    <definedName name="qual.td.metric.wt" localSheetId="9">#REF!</definedName>
    <definedName name="qual.td.metric.wt" localSheetId="8">#REF!</definedName>
    <definedName name="qual.td.metric.wt" localSheetId="2">#REF!</definedName>
    <definedName name="qual.td.metric.wt" localSheetId="1">#REF!</definedName>
    <definedName name="qual.td.metric.wt">#REF!</definedName>
    <definedName name="Qualification" localSheetId="14">#REF!</definedName>
    <definedName name="Qualification" localSheetId="12">#REF!</definedName>
    <definedName name="Qualification" localSheetId="9">#REF!</definedName>
    <definedName name="Qualification" localSheetId="8">#REF!</definedName>
    <definedName name="Qualification" localSheetId="2">#REF!</definedName>
    <definedName name="Qualification" localSheetId="1">#REF!</definedName>
    <definedName name="Qualification">#REF!</definedName>
    <definedName name="quality" localSheetId="14">#REF!</definedName>
    <definedName name="quality" localSheetId="12">#REF!</definedName>
    <definedName name="quality" localSheetId="9">#REF!</definedName>
    <definedName name="quality" localSheetId="8">#REF!</definedName>
    <definedName name="quality" localSheetId="2">#REF!</definedName>
    <definedName name="quality" localSheetId="1">#REF!</definedName>
    <definedName name="quality">#REF!</definedName>
    <definedName name="Quality周報2" localSheetId="10" hidden="1">#REF!</definedName>
    <definedName name="Quality周報2" localSheetId="11" hidden="1">#REF!</definedName>
    <definedName name="Quality周報2" localSheetId="3" hidden="1">#REF!</definedName>
    <definedName name="Quality周報2" localSheetId="4" hidden="1">#REF!</definedName>
    <definedName name="Quality周報2" localSheetId="12" hidden="1">#REF!</definedName>
    <definedName name="Quality周報2" localSheetId="9" hidden="1">#REF!</definedName>
    <definedName name="Quality周報2" localSheetId="8" hidden="1">#REF!</definedName>
    <definedName name="Quality周報2" localSheetId="2" hidden="1">#REF!</definedName>
    <definedName name="Quality周報2" localSheetId="1" hidden="1">#REF!</definedName>
    <definedName name="Quality周報2" hidden="1">#REF!</definedName>
    <definedName name="Quality明細1" hidden="1">#N/A</definedName>
    <definedName name="QualSort">#N/A</definedName>
    <definedName name="Quantity" localSheetId="14">#REF!</definedName>
    <definedName name="Quantity" localSheetId="12">#REF!</definedName>
    <definedName name="Quantity" localSheetId="9">#REF!</definedName>
    <definedName name="Quantity" localSheetId="8">#REF!</definedName>
    <definedName name="Quantity" localSheetId="2">#REF!</definedName>
    <definedName name="Quantity" localSheetId="1">#REF!</definedName>
    <definedName name="Quantity">#REF!</definedName>
    <definedName name="Quarter">1</definedName>
    <definedName name="QuarterInsertFlag">0</definedName>
    <definedName name="Query_from_MS_Access_Database" localSheetId="14">#REF!</definedName>
    <definedName name="Query_from_MS_Access_Database" localSheetId="12">#REF!</definedName>
    <definedName name="Query_from_MS_Access_Database" localSheetId="9">#REF!</definedName>
    <definedName name="Query_from_MS_Access_Database" localSheetId="8">#REF!</definedName>
    <definedName name="Query_from_MS_Access_Database" localSheetId="2">#REF!</definedName>
    <definedName name="Query_from_MS_Access_Database" localSheetId="1">#REF!</definedName>
    <definedName name="Query_from_MS_Access_Database">#REF!</definedName>
    <definedName name="Query1___SMTC_MPP_Only" localSheetId="14">#REF!</definedName>
    <definedName name="Query1___SMTC_MPP_Only" localSheetId="12">#REF!</definedName>
    <definedName name="Query1___SMTC_MPP_Only" localSheetId="9">#REF!</definedName>
    <definedName name="Query1___SMTC_MPP_Only" localSheetId="8">#REF!</definedName>
    <definedName name="Query1___SMTC_MPP_Only" localSheetId="2">#REF!</definedName>
    <definedName name="Query1___SMTC_MPP_Only" localSheetId="1">#REF!</definedName>
    <definedName name="Query1___SMTC_MPP_Only">#REF!</definedName>
    <definedName name="Queryww50" localSheetId="14">#REF!</definedName>
    <definedName name="Queryww50" localSheetId="12">#REF!</definedName>
    <definedName name="Queryww50" localSheetId="9">#REF!</definedName>
    <definedName name="Queryww50" localSheetId="8">#REF!</definedName>
    <definedName name="Queryww50" localSheetId="2">#REF!</definedName>
    <definedName name="Queryww50" localSheetId="1">#REF!</definedName>
    <definedName name="Queryww50">#REF!</definedName>
    <definedName name="QUOT1" localSheetId="14">#REF!</definedName>
    <definedName name="QUOT1" localSheetId="12">#REF!</definedName>
    <definedName name="QUOT1" localSheetId="9">#REF!</definedName>
    <definedName name="QUOT1" localSheetId="8">#REF!</definedName>
    <definedName name="QUOT1" localSheetId="2">#REF!</definedName>
    <definedName name="QUOT1" localSheetId="1">#REF!</definedName>
    <definedName name="QUOT1">#REF!</definedName>
    <definedName name="Quotation2" localSheetId="14">#REF!</definedName>
    <definedName name="Quotation2" localSheetId="12">#REF!</definedName>
    <definedName name="Quotation2" localSheetId="9">#REF!</definedName>
    <definedName name="Quotation2" localSheetId="8">#REF!</definedName>
    <definedName name="Quotation2" localSheetId="2">#REF!</definedName>
    <definedName name="Quotation2" localSheetId="1">#REF!</definedName>
    <definedName name="Quotation2">#REF!</definedName>
    <definedName name="QUOTE" localSheetId="12">#REF!</definedName>
    <definedName name="QUOTE" localSheetId="9">#REF!</definedName>
    <definedName name="QUOTE" localSheetId="8">#REF!</definedName>
    <definedName name="QUOTE" localSheetId="2">#REF!</definedName>
    <definedName name="QUOTE" localSheetId="1">#REF!</definedName>
    <definedName name="QUOTE">#REF!</definedName>
    <definedName name="QUOTE_NO" localSheetId="12">#REF!</definedName>
    <definedName name="QUOTE_NO" localSheetId="9">#REF!</definedName>
    <definedName name="QUOTE_NO" localSheetId="8">#REF!</definedName>
    <definedName name="QUOTE_NO" localSheetId="2">#REF!</definedName>
    <definedName name="QUOTE_NO" localSheetId="1">#REF!</definedName>
    <definedName name="QUOTE_NO">#REF!</definedName>
    <definedName name="QUOTE_NO01" localSheetId="12">#REF!</definedName>
    <definedName name="QUOTE_NO01" localSheetId="9">#REF!</definedName>
    <definedName name="QUOTE_NO01" localSheetId="8">#REF!</definedName>
    <definedName name="QUOTE_NO01" localSheetId="2">#REF!</definedName>
    <definedName name="QUOTE_NO01" localSheetId="1">#REF!</definedName>
    <definedName name="QUOTE_NO01">#REF!</definedName>
    <definedName name="QUOTE_NO02" localSheetId="12">#REF!</definedName>
    <definedName name="QUOTE_NO02" localSheetId="9">#REF!</definedName>
    <definedName name="QUOTE_NO02" localSheetId="8">#REF!</definedName>
    <definedName name="QUOTE_NO02" localSheetId="2">#REF!</definedName>
    <definedName name="QUOTE_NO02" localSheetId="1">#REF!</definedName>
    <definedName name="QUOTE_NO02">#REF!</definedName>
    <definedName name="QUOTE_NO03" localSheetId="12">#REF!</definedName>
    <definedName name="QUOTE_NO03" localSheetId="9">#REF!</definedName>
    <definedName name="QUOTE_NO03" localSheetId="8">#REF!</definedName>
    <definedName name="QUOTE_NO03" localSheetId="2">#REF!</definedName>
    <definedName name="QUOTE_NO03" localSheetId="1">#REF!</definedName>
    <definedName name="QUOTE_NO03">#REF!</definedName>
    <definedName name="QUOTE_NO04" localSheetId="12">#REF!</definedName>
    <definedName name="QUOTE_NO04" localSheetId="9">#REF!</definedName>
    <definedName name="QUOTE_NO04" localSheetId="8">#REF!</definedName>
    <definedName name="QUOTE_NO04" localSheetId="2">#REF!</definedName>
    <definedName name="QUOTE_NO04" localSheetId="1">#REF!</definedName>
    <definedName name="QUOTE_NO04">#REF!</definedName>
    <definedName name="QUOTE_NO05" localSheetId="12">#REF!</definedName>
    <definedName name="QUOTE_NO05" localSheetId="9">#REF!</definedName>
    <definedName name="QUOTE_NO05" localSheetId="8">#REF!</definedName>
    <definedName name="QUOTE_NO05" localSheetId="2">#REF!</definedName>
    <definedName name="QUOTE_NO05" localSheetId="1">#REF!</definedName>
    <definedName name="QUOTE_NO05">#REF!</definedName>
    <definedName name="QUOTE_NO06" localSheetId="12">#REF!</definedName>
    <definedName name="QUOTE_NO06" localSheetId="9">#REF!</definedName>
    <definedName name="QUOTE_NO06" localSheetId="8">#REF!</definedName>
    <definedName name="QUOTE_NO06" localSheetId="2">#REF!</definedName>
    <definedName name="QUOTE_NO06" localSheetId="1">#REF!</definedName>
    <definedName name="QUOTE_NO06">#REF!</definedName>
    <definedName name="QUOTE_NO07" localSheetId="12">#REF!</definedName>
    <definedName name="QUOTE_NO07" localSheetId="9">#REF!</definedName>
    <definedName name="QUOTE_NO07" localSheetId="8">#REF!</definedName>
    <definedName name="QUOTE_NO07" localSheetId="2">#REF!</definedName>
    <definedName name="QUOTE_NO07" localSheetId="1">#REF!</definedName>
    <definedName name="QUOTE_NO07">#REF!</definedName>
    <definedName name="QUOTE_NO08" localSheetId="12">#REF!</definedName>
    <definedName name="QUOTE_NO08" localSheetId="9">#REF!</definedName>
    <definedName name="QUOTE_NO08" localSheetId="8">#REF!</definedName>
    <definedName name="QUOTE_NO08" localSheetId="2">#REF!</definedName>
    <definedName name="QUOTE_NO08" localSheetId="1">#REF!</definedName>
    <definedName name="QUOTE_NO08">#REF!</definedName>
    <definedName name="QUOTE_NO09" localSheetId="12">#REF!</definedName>
    <definedName name="QUOTE_NO09" localSheetId="9">#REF!</definedName>
    <definedName name="QUOTE_NO09" localSheetId="8">#REF!</definedName>
    <definedName name="QUOTE_NO09" localSheetId="2">#REF!</definedName>
    <definedName name="QUOTE_NO09" localSheetId="1">#REF!</definedName>
    <definedName name="QUOTE_NO09">#REF!</definedName>
    <definedName name="QUOTE_NO10" localSheetId="12">#REF!</definedName>
    <definedName name="QUOTE_NO10" localSheetId="9">#REF!</definedName>
    <definedName name="QUOTE_NO10" localSheetId="8">#REF!</definedName>
    <definedName name="QUOTE_NO10" localSheetId="2">#REF!</definedName>
    <definedName name="QUOTE_NO10" localSheetId="1">#REF!</definedName>
    <definedName name="QUOTE_NO10">#REF!</definedName>
    <definedName name="QUOTE_NO11" localSheetId="12">#REF!</definedName>
    <definedName name="QUOTE_NO11" localSheetId="9">#REF!</definedName>
    <definedName name="QUOTE_NO11" localSheetId="8">#REF!</definedName>
    <definedName name="QUOTE_NO11" localSheetId="2">#REF!</definedName>
    <definedName name="QUOTE_NO11" localSheetId="1">#REF!</definedName>
    <definedName name="QUOTE_NO11">#REF!</definedName>
    <definedName name="QUOTE_NO12" localSheetId="12">#REF!</definedName>
    <definedName name="QUOTE_NO12" localSheetId="9">#REF!</definedName>
    <definedName name="QUOTE_NO12" localSheetId="8">#REF!</definedName>
    <definedName name="QUOTE_NO12" localSheetId="2">#REF!</definedName>
    <definedName name="QUOTE_NO12" localSheetId="1">#REF!</definedName>
    <definedName name="QUOTE_NO12">#REF!</definedName>
    <definedName name="QUOTE_NO13" localSheetId="12">#REF!</definedName>
    <definedName name="QUOTE_NO13" localSheetId="9">#REF!</definedName>
    <definedName name="QUOTE_NO13" localSheetId="8">#REF!</definedName>
    <definedName name="QUOTE_NO13" localSheetId="2">#REF!</definedName>
    <definedName name="QUOTE_NO13" localSheetId="1">#REF!</definedName>
    <definedName name="QUOTE_NO13">#REF!</definedName>
    <definedName name="QUOTE_NO14" localSheetId="12">#REF!</definedName>
    <definedName name="QUOTE_NO14" localSheetId="9">#REF!</definedName>
    <definedName name="QUOTE_NO14" localSheetId="8">#REF!</definedName>
    <definedName name="QUOTE_NO14" localSheetId="2">#REF!</definedName>
    <definedName name="QUOTE_NO14" localSheetId="1">#REF!</definedName>
    <definedName name="QUOTE_NO14">#REF!</definedName>
    <definedName name="QUOTE_NO15" localSheetId="12">#REF!</definedName>
    <definedName name="QUOTE_NO15" localSheetId="9">#REF!</definedName>
    <definedName name="QUOTE_NO15" localSheetId="8">#REF!</definedName>
    <definedName name="QUOTE_NO15" localSheetId="2">#REF!</definedName>
    <definedName name="QUOTE_NO15" localSheetId="1">#REF!</definedName>
    <definedName name="QUOTE_NO15">#REF!</definedName>
    <definedName name="QUOTE_NO16" localSheetId="12">#REF!</definedName>
    <definedName name="QUOTE_NO16" localSheetId="9">#REF!</definedName>
    <definedName name="QUOTE_NO16" localSheetId="8">#REF!</definedName>
    <definedName name="QUOTE_NO16" localSheetId="2">#REF!</definedName>
    <definedName name="QUOTE_NO16" localSheetId="1">#REF!</definedName>
    <definedName name="QUOTE_NO16">#REF!</definedName>
    <definedName name="QUOTE_NO17" localSheetId="12">#REF!</definedName>
    <definedName name="QUOTE_NO17" localSheetId="9">#REF!</definedName>
    <definedName name="QUOTE_NO17" localSheetId="8">#REF!</definedName>
    <definedName name="QUOTE_NO17" localSheetId="2">#REF!</definedName>
    <definedName name="QUOTE_NO17" localSheetId="1">#REF!</definedName>
    <definedName name="QUOTE_NO17">#REF!</definedName>
    <definedName name="QUOTE_NO18" localSheetId="14">#REF!</definedName>
    <definedName name="QUOTE_NO18" localSheetId="12">#REF!</definedName>
    <definedName name="QUOTE_NO18" localSheetId="9">#REF!</definedName>
    <definedName name="QUOTE_NO18" localSheetId="8">#REF!</definedName>
    <definedName name="QUOTE_NO18" localSheetId="2">#REF!</definedName>
    <definedName name="QUOTE_NO18" localSheetId="1">#REF!</definedName>
    <definedName name="QUOTE_NO18">#REF!</definedName>
    <definedName name="QUOTE_NO19" localSheetId="14">#REF!</definedName>
    <definedName name="QUOTE_NO19" localSheetId="12">#REF!</definedName>
    <definedName name="QUOTE_NO19" localSheetId="9">#REF!</definedName>
    <definedName name="QUOTE_NO19" localSheetId="8">#REF!</definedName>
    <definedName name="QUOTE_NO19" localSheetId="2">#REF!</definedName>
    <definedName name="QUOTE_NO19" localSheetId="1">#REF!</definedName>
    <definedName name="QUOTE_NO19">#REF!</definedName>
    <definedName name="QUOTE_NO20" localSheetId="14">#REF!</definedName>
    <definedName name="QUOTE_NO20" localSheetId="12">#REF!</definedName>
    <definedName name="QUOTE_NO20" localSheetId="9">#REF!</definedName>
    <definedName name="QUOTE_NO20" localSheetId="8">#REF!</definedName>
    <definedName name="QUOTE_NO20" localSheetId="2">#REF!</definedName>
    <definedName name="QUOTE_NO20" localSheetId="1">#REF!</definedName>
    <definedName name="QUOTE_NO20">#REF!</definedName>
    <definedName name="QUOTE_NO21" localSheetId="14">#REF!</definedName>
    <definedName name="QUOTE_NO21" localSheetId="12">#REF!</definedName>
    <definedName name="QUOTE_NO21" localSheetId="9">#REF!</definedName>
    <definedName name="QUOTE_NO21" localSheetId="8">#REF!</definedName>
    <definedName name="QUOTE_NO21" localSheetId="2">#REF!</definedName>
    <definedName name="QUOTE_NO21" localSheetId="1">#REF!</definedName>
    <definedName name="QUOTE_NO21">#REF!</definedName>
    <definedName name="QUOTE_NO22" localSheetId="14">#REF!</definedName>
    <definedName name="QUOTE_NO22" localSheetId="12">#REF!</definedName>
    <definedName name="QUOTE_NO22" localSheetId="9">#REF!</definedName>
    <definedName name="QUOTE_NO22" localSheetId="8">#REF!</definedName>
    <definedName name="QUOTE_NO22" localSheetId="2">#REF!</definedName>
    <definedName name="QUOTE_NO22" localSheetId="1">#REF!</definedName>
    <definedName name="QUOTE_NO22">#REF!</definedName>
    <definedName name="QUOTE_NO23" localSheetId="14">#REF!</definedName>
    <definedName name="QUOTE_NO23" localSheetId="12">#REF!</definedName>
    <definedName name="QUOTE_NO23" localSheetId="9">#REF!</definedName>
    <definedName name="QUOTE_NO23" localSheetId="8">#REF!</definedName>
    <definedName name="QUOTE_NO23" localSheetId="2">#REF!</definedName>
    <definedName name="QUOTE_NO23" localSheetId="1">#REF!</definedName>
    <definedName name="QUOTE_NO23">#REF!</definedName>
    <definedName name="qvl" localSheetId="14">#REF!</definedName>
    <definedName name="qvl" localSheetId="12">#REF!</definedName>
    <definedName name="qvl" localSheetId="9">#REF!</definedName>
    <definedName name="qvl" localSheetId="8">#REF!</definedName>
    <definedName name="qvl" localSheetId="2">#REF!</definedName>
    <definedName name="qvl" localSheetId="1">#REF!</definedName>
    <definedName name="qvl">#REF!</definedName>
    <definedName name="qw" localSheetId="14">#REF!</definedName>
    <definedName name="qw" localSheetId="12">#REF!</definedName>
    <definedName name="qw" localSheetId="9">#REF!</definedName>
    <definedName name="qw" localSheetId="8">#REF!</definedName>
    <definedName name="qw" localSheetId="2">#REF!</definedName>
    <definedName name="qw" localSheetId="1">#REF!</definedName>
    <definedName name="qw">#REF!</definedName>
    <definedName name="qwe" localSheetId="14">#REF!</definedName>
    <definedName name="qwe" localSheetId="12">#REF!</definedName>
    <definedName name="qwe" localSheetId="9">#REF!</definedName>
    <definedName name="qwe" localSheetId="8">#REF!</definedName>
    <definedName name="qwe" localSheetId="2">#REF!</definedName>
    <definedName name="qwe" localSheetId="1">#REF!</definedName>
    <definedName name="qwe">#REF!</definedName>
    <definedName name="qy" localSheetId="14">#REF!</definedName>
    <definedName name="qy" localSheetId="12">#REF!</definedName>
    <definedName name="qy" localSheetId="9">#REF!</definedName>
    <definedName name="qy" localSheetId="8">#REF!</definedName>
    <definedName name="qy" localSheetId="2">#REF!</definedName>
    <definedName name="qy" localSheetId="1">#REF!</definedName>
    <definedName name="qy">#REF!</definedName>
    <definedName name="R_charge" localSheetId="14">#REF!</definedName>
    <definedName name="R_charge" localSheetId="12">#REF!</definedName>
    <definedName name="R_charge" localSheetId="9">#REF!</definedName>
    <definedName name="R_charge" localSheetId="8">#REF!</definedName>
    <definedName name="R_charge" localSheetId="2">#REF!</definedName>
    <definedName name="R_charge" localSheetId="1">#REF!</definedName>
    <definedName name="R_charge">#REF!</definedName>
    <definedName name="R_FILE" localSheetId="12">#REF!</definedName>
    <definedName name="R_FILE" localSheetId="9">#REF!</definedName>
    <definedName name="R_FILE" localSheetId="8">#REF!</definedName>
    <definedName name="R_FILE" localSheetId="2">#REF!</definedName>
    <definedName name="R_FILE" localSheetId="1">#REF!</definedName>
    <definedName name="R_FILE">#REF!</definedName>
    <definedName name="R_R" localSheetId="14">#REF!</definedName>
    <definedName name="R_R" localSheetId="12">#REF!</definedName>
    <definedName name="R_R" localSheetId="9">#REF!</definedName>
    <definedName name="R_R" localSheetId="8">#REF!</definedName>
    <definedName name="R_R" localSheetId="2">#REF!</definedName>
    <definedName name="R_R" localSheetId="1">#REF!</definedName>
    <definedName name="R_R">#REF!</definedName>
    <definedName name="Raate" localSheetId="14">#REF!</definedName>
    <definedName name="Raate" localSheetId="12">#REF!</definedName>
    <definedName name="Raate" localSheetId="9">#REF!</definedName>
    <definedName name="Raate" localSheetId="8">#REF!</definedName>
    <definedName name="Raate" localSheetId="2">#REF!</definedName>
    <definedName name="Raate" localSheetId="1">#REF!</definedName>
    <definedName name="Raate">#REF!</definedName>
    <definedName name="RAD" localSheetId="14">#REF!</definedName>
    <definedName name="RAD" localSheetId="12">#REF!</definedName>
    <definedName name="RAD" localSheetId="9">#REF!</definedName>
    <definedName name="RAD" localSheetId="8">#REF!</definedName>
    <definedName name="RAD" localSheetId="2">#REF!</definedName>
    <definedName name="RAD" localSheetId="1">#REF!</definedName>
    <definedName name="RAD">#REF!</definedName>
    <definedName name="RADEON" localSheetId="21">BlankMacro1</definedName>
    <definedName name="RADEON" localSheetId="14">BlankMacro1</definedName>
    <definedName name="RADEON" localSheetId="12">BlankMacro1</definedName>
    <definedName name="RADEON" localSheetId="9">BlankMacro1</definedName>
    <definedName name="RADEON" localSheetId="8">BlankMacro1</definedName>
    <definedName name="RADEON" localSheetId="2">BlankMacro1</definedName>
    <definedName name="RADEON" localSheetId="1">BlankMacro1</definedName>
    <definedName name="RADEON">BlankMacro1</definedName>
    <definedName name="radial5" localSheetId="14">#REF!</definedName>
    <definedName name="radial5" localSheetId="12">#REF!</definedName>
    <definedName name="radial5" localSheetId="9">#REF!</definedName>
    <definedName name="radial5" localSheetId="8">#REF!</definedName>
    <definedName name="radial5" localSheetId="2">#REF!</definedName>
    <definedName name="radial5" localSheetId="1">#REF!</definedName>
    <definedName name="radial5">#REF!</definedName>
    <definedName name="RadiatedImmunity_Units" localSheetId="14">#REF!</definedName>
    <definedName name="RadiatedImmunity_Units" localSheetId="12">#REF!</definedName>
    <definedName name="RadiatedImmunity_Units" localSheetId="9">#REF!</definedName>
    <definedName name="RadiatedImmunity_Units" localSheetId="8">#REF!</definedName>
    <definedName name="RadiatedImmunity_Units" localSheetId="2">#REF!</definedName>
    <definedName name="RadiatedImmunity_Units" localSheetId="1">#REF!</definedName>
    <definedName name="RadiatedImmunity_Units">#REF!</definedName>
    <definedName name="rampup" localSheetId="14">#REF!</definedName>
    <definedName name="rampup" localSheetId="12">#REF!</definedName>
    <definedName name="rampup" localSheetId="9">#REF!</definedName>
    <definedName name="rampup" localSheetId="8">#REF!</definedName>
    <definedName name="rampup" localSheetId="2">#REF!</definedName>
    <definedName name="rampup" localSheetId="1">#REF!</definedName>
    <definedName name="rampup">#REF!</definedName>
    <definedName name="RANGE" localSheetId="14">#REF!</definedName>
    <definedName name="RANGE" localSheetId="12">#REF!</definedName>
    <definedName name="RANGE" localSheetId="9">#REF!</definedName>
    <definedName name="RANGE" localSheetId="8">#REF!</definedName>
    <definedName name="RANGE" localSheetId="2">#REF!</definedName>
    <definedName name="RANGE" localSheetId="1">#REF!</definedName>
    <definedName name="RANGE">#REF!</definedName>
    <definedName name="Range1" localSheetId="14">#REF!</definedName>
    <definedName name="Range1" localSheetId="12">#REF!</definedName>
    <definedName name="Range1" localSheetId="9">#REF!</definedName>
    <definedName name="Range1" localSheetId="8">#REF!</definedName>
    <definedName name="Range1" localSheetId="2">#REF!</definedName>
    <definedName name="Range1" localSheetId="1">#REF!</definedName>
    <definedName name="Range1">#REF!</definedName>
    <definedName name="Range2" localSheetId="14">#REF!</definedName>
    <definedName name="Range2" localSheetId="12">#REF!</definedName>
    <definedName name="Range2" localSheetId="9">#REF!</definedName>
    <definedName name="Range2" localSheetId="8">#REF!</definedName>
    <definedName name="Range2" localSheetId="2">#REF!</definedName>
    <definedName name="Range2" localSheetId="1">#REF!</definedName>
    <definedName name="Range2">#REF!</definedName>
    <definedName name="Rank1">#N/A</definedName>
    <definedName name="Rank10">#N/A</definedName>
    <definedName name="Rank11">#N/A</definedName>
    <definedName name="Rank13">#N/A</definedName>
    <definedName name="Rank14">#N/A</definedName>
    <definedName name="Rank15">#N/A</definedName>
    <definedName name="Rank16">#N/A</definedName>
    <definedName name="Rank17">#N/A</definedName>
    <definedName name="Rank18">#N/A</definedName>
    <definedName name="Rank19">#N/A</definedName>
    <definedName name="Rank2">#N/A</definedName>
    <definedName name="Rank20">#N/A</definedName>
    <definedName name="Rank21">#N/A</definedName>
    <definedName name="Rank22">#N/A</definedName>
    <definedName name="Rank23">#N/A</definedName>
    <definedName name="Rank24">#N/A</definedName>
    <definedName name="Rank25">#N/A</definedName>
    <definedName name="Rank26">#N/A</definedName>
    <definedName name="Rank27">#N/A</definedName>
    <definedName name="Rank28">#N/A</definedName>
    <definedName name="Rank3">#N/A</definedName>
    <definedName name="Rank4">#N/A</definedName>
    <definedName name="Rank5">#N/A</definedName>
    <definedName name="Rank6">#N/A</definedName>
    <definedName name="Rank7">#N/A</definedName>
    <definedName name="Rank8">#N/A</definedName>
    <definedName name="Rank9">#N/A</definedName>
    <definedName name="RAP"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RAP"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RAP"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RAP"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RAP"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RAP"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RAP"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RAP"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RAP"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Rate" localSheetId="14">#REF!</definedName>
    <definedName name="Rate" localSheetId="12">#REF!</definedName>
    <definedName name="Rate" localSheetId="9">#REF!</definedName>
    <definedName name="Rate" localSheetId="8">#REF!</definedName>
    <definedName name="Rate" localSheetId="2">#REF!</definedName>
    <definedName name="Rate" localSheetId="1">#REF!</definedName>
    <definedName name="Rate">#REF!</definedName>
    <definedName name="Rate__USD" localSheetId="14">#REF!</definedName>
    <definedName name="Rate__USD" localSheetId="12">#REF!</definedName>
    <definedName name="Rate__USD" localSheetId="9">#REF!</definedName>
    <definedName name="Rate__USD" localSheetId="8">#REF!</definedName>
    <definedName name="Rate__USD" localSheetId="2">#REF!</definedName>
    <definedName name="Rate__USD" localSheetId="1">#REF!</definedName>
    <definedName name="Rate__USD">#REF!</definedName>
    <definedName name="Rate_carlosma" localSheetId="14">#REF!</definedName>
    <definedName name="Rate_carlosma" localSheetId="12">#REF!</definedName>
    <definedName name="Rate_carlosma" localSheetId="9">#REF!</definedName>
    <definedName name="Rate_carlosma" localSheetId="8">#REF!</definedName>
    <definedName name="Rate_carlosma" localSheetId="2">#REF!</definedName>
    <definedName name="Rate_carlosma" localSheetId="1">#REF!</definedName>
    <definedName name="Rate_carlosma">#REF!</definedName>
    <definedName name="Rate1" localSheetId="14">#REF!</definedName>
    <definedName name="Rate1" localSheetId="12">#REF!</definedName>
    <definedName name="Rate1" localSheetId="9">#REF!</definedName>
    <definedName name="Rate1" localSheetId="8">#REF!</definedName>
    <definedName name="Rate1" localSheetId="2">#REF!</definedName>
    <definedName name="Rate1" localSheetId="1">#REF!</definedName>
    <definedName name="Rate1">#REF!</definedName>
    <definedName name="Rate2" localSheetId="12">#REF!</definedName>
    <definedName name="Rate2" localSheetId="9">#REF!</definedName>
    <definedName name="Rate2" localSheetId="8">#REF!</definedName>
    <definedName name="Rate2" localSheetId="2">#REF!</definedName>
    <definedName name="Rate2" localSheetId="1">#REF!</definedName>
    <definedName name="Rate2">#REF!</definedName>
    <definedName name="Rater" localSheetId="14">#REF!</definedName>
    <definedName name="Rater" localSheetId="12">#REF!</definedName>
    <definedName name="Rater" localSheetId="9">#REF!</definedName>
    <definedName name="Rater" localSheetId="8">#REF!</definedName>
    <definedName name="Rater" localSheetId="2">#REF!</definedName>
    <definedName name="Rater" localSheetId="1">#REF!</definedName>
    <definedName name="Rater">#REF!</definedName>
    <definedName name="Rates" localSheetId="14">#REF!</definedName>
    <definedName name="Rates" localSheetId="12">#REF!</definedName>
    <definedName name="Rates" localSheetId="9">#REF!</definedName>
    <definedName name="Rates" localSheetId="8">#REF!</definedName>
    <definedName name="Rates" localSheetId="2">#REF!</definedName>
    <definedName name="Rates" localSheetId="1">#REF!</definedName>
    <definedName name="Rates">#REF!</definedName>
    <definedName name="Raw_Del_Method" localSheetId="14">#REF!</definedName>
    <definedName name="Raw_Del_Method" localSheetId="12">#REF!</definedName>
    <definedName name="Raw_Del_Method" localSheetId="9">#REF!</definedName>
    <definedName name="Raw_Del_Method" localSheetId="8">#REF!</definedName>
    <definedName name="Raw_Del_Method" localSheetId="2">#REF!</definedName>
    <definedName name="Raw_Del_Method" localSheetId="1">#REF!</definedName>
    <definedName name="Raw_Del_Method">#REF!</definedName>
    <definedName name="Raw_Del_Region" localSheetId="14">#REF!</definedName>
    <definedName name="Raw_Del_Region" localSheetId="12">#REF!</definedName>
    <definedName name="Raw_Del_Region" localSheetId="9">#REF!</definedName>
    <definedName name="Raw_Del_Region" localSheetId="8">#REF!</definedName>
    <definedName name="Raw_Del_Region" localSheetId="2">#REF!</definedName>
    <definedName name="Raw_Del_Region" localSheetId="1">#REF!</definedName>
    <definedName name="Raw_Del_Region">#REF!</definedName>
    <definedName name="Raw_material_cost_total" localSheetId="14">#REF!</definedName>
    <definedName name="Raw_material_cost_total" localSheetId="12">#REF!</definedName>
    <definedName name="Raw_material_cost_total" localSheetId="9">#REF!</definedName>
    <definedName name="Raw_material_cost_total" localSheetId="8">#REF!</definedName>
    <definedName name="Raw_material_cost_total" localSheetId="2">#REF!</definedName>
    <definedName name="Raw_material_cost_total" localSheetId="1">#REF!</definedName>
    <definedName name="Raw_material_cost_total">#REF!</definedName>
    <definedName name="RAWDATA" localSheetId="14">#REF!</definedName>
    <definedName name="RAWDATA" localSheetId="12">#REF!</definedName>
    <definedName name="RAWDATA" localSheetId="9">#REF!</definedName>
    <definedName name="RAWDATA" localSheetId="8">#REF!</definedName>
    <definedName name="RAWDATA" localSheetId="2">#REF!</definedName>
    <definedName name="RAWDATA" localSheetId="1">#REF!</definedName>
    <definedName name="RAWDATA">#REF!</definedName>
    <definedName name="RDEtotal" localSheetId="14">#REF!</definedName>
    <definedName name="RDEtotal" localSheetId="12">#REF!</definedName>
    <definedName name="RDEtotal" localSheetId="9">#REF!</definedName>
    <definedName name="RDEtotal" localSheetId="8">#REF!</definedName>
    <definedName name="RDEtotal" localSheetId="2">#REF!</definedName>
    <definedName name="RDEtotal" localSheetId="1">#REF!</definedName>
    <definedName name="RDEtotal">#REF!</definedName>
    <definedName name="re" localSheetId="12">#REF!</definedName>
    <definedName name="re" localSheetId="9">#REF!</definedName>
    <definedName name="re" localSheetId="8">#REF!</definedName>
    <definedName name="re" localSheetId="2">#REF!</definedName>
    <definedName name="re" localSheetId="1">#REF!</definedName>
    <definedName name="re">#REF!</definedName>
    <definedName name="RE_Tests" localSheetId="14">#REF!</definedName>
    <definedName name="RE_Tests" localSheetId="12">#REF!</definedName>
    <definedName name="RE_Tests" localSheetId="9">#REF!</definedName>
    <definedName name="RE_Tests" localSheetId="8">#REF!</definedName>
    <definedName name="RE_Tests" localSheetId="2">#REF!</definedName>
    <definedName name="RE_Tests" localSheetId="1">#REF!</definedName>
    <definedName name="RE_Tests">#REF!</definedName>
    <definedName name="rear_door_assembly" localSheetId="14">#REF!</definedName>
    <definedName name="rear_door_assembly" localSheetId="12">#REF!</definedName>
    <definedName name="rear_door_assembly" localSheetId="9">#REF!</definedName>
    <definedName name="rear_door_assembly" localSheetId="8">#REF!</definedName>
    <definedName name="rear_door_assembly" localSheetId="2">#REF!</definedName>
    <definedName name="rear_door_assembly" localSheetId="1">#REF!</definedName>
    <definedName name="rear_door_assembly">#REF!</definedName>
    <definedName name="Recall__risk" localSheetId="14">#REF!</definedName>
    <definedName name="Recall__risk" localSheetId="12">#REF!</definedName>
    <definedName name="Recall__risk" localSheetId="9">#REF!</definedName>
    <definedName name="Recall__risk" localSheetId="8">#REF!</definedName>
    <definedName name="Recall__risk" localSheetId="2">#REF!</definedName>
    <definedName name="Recall__risk" localSheetId="1">#REF!</definedName>
    <definedName name="Recall__risk">#REF!</definedName>
    <definedName name="Reco" localSheetId="12">#REF!</definedName>
    <definedName name="Reco" localSheetId="9">#REF!</definedName>
    <definedName name="Reco" localSheetId="8">#REF!</definedName>
    <definedName name="Reco" localSheetId="2">#REF!</definedName>
    <definedName name="Reco" localSheetId="1">#REF!</definedName>
    <definedName name="Reco">#REF!</definedName>
    <definedName name="Record_Type" localSheetId="14">#REF!</definedName>
    <definedName name="Record_Type" localSheetId="12">#REF!</definedName>
    <definedName name="Record_Type" localSheetId="9">#REF!</definedName>
    <definedName name="Record_Type" localSheetId="8">#REF!</definedName>
    <definedName name="Record_Type" localSheetId="2">#REF!</definedName>
    <definedName name="Record_Type" localSheetId="1">#REF!</definedName>
    <definedName name="Record_Type">#REF!</definedName>
    <definedName name="_xlnm.Recorder" localSheetId="21" hidden="1">#REF!</definedName>
    <definedName name="_xlnm.Recorder" localSheetId="14" hidden="1">#REF!</definedName>
    <definedName name="_xlnm.Recorder" localSheetId="10" hidden="1">#REF!</definedName>
    <definedName name="_xlnm.Recorder" localSheetId="11" hidden="1">#REF!</definedName>
    <definedName name="_xlnm.Recorder" localSheetId="3" hidden="1">#REF!</definedName>
    <definedName name="_xlnm.Recorder" localSheetId="4" hidden="1">#REF!</definedName>
    <definedName name="_xlnm.Recorder" localSheetId="12" hidden="1">#REF!</definedName>
    <definedName name="_xlnm.Recorder" localSheetId="9" hidden="1">#REF!</definedName>
    <definedName name="_xlnm.Recorder" localSheetId="8" hidden="1">#REF!</definedName>
    <definedName name="_xlnm.Recorder" localSheetId="2" hidden="1">#REF!</definedName>
    <definedName name="_xlnm.Recorder" localSheetId="1" hidden="1">#REF!</definedName>
    <definedName name="_xlnm.Recorder" localSheetId="22" hidden="1">#REF!</definedName>
    <definedName name="_xlnm.Recorder" hidden="1">#REF!</definedName>
    <definedName name="RED" localSheetId="14">#REF!</definedName>
    <definedName name="RED" localSheetId="12">#REF!</definedName>
    <definedName name="RED" localSheetId="9">#REF!</definedName>
    <definedName name="RED" localSheetId="8">#REF!</definedName>
    <definedName name="RED" localSheetId="2">#REF!</definedName>
    <definedName name="RED" localSheetId="1">#REF!</definedName>
    <definedName name="RED">#REF!</definedName>
    <definedName name="ree" localSheetId="14">#REF!</definedName>
    <definedName name="ree" localSheetId="12">#REF!</definedName>
    <definedName name="ree" localSheetId="9">#REF!</definedName>
    <definedName name="ree" localSheetId="8">#REF!</definedName>
    <definedName name="ree" localSheetId="2">#REF!</definedName>
    <definedName name="ree" localSheetId="1">#REF!</definedName>
    <definedName name="ree">#REF!</definedName>
    <definedName name="REFILE" localSheetId="21">BlankMacro1</definedName>
    <definedName name="REFILE" localSheetId="14">BlankMacro1</definedName>
    <definedName name="REFILE" localSheetId="12">BlankMacro1</definedName>
    <definedName name="REFILE" localSheetId="9">BlankMacro1</definedName>
    <definedName name="REFILE" localSheetId="8">BlankMacro1</definedName>
    <definedName name="REFILE" localSheetId="2">BlankMacro1</definedName>
    <definedName name="REFILE" localSheetId="1">BlankMacro1</definedName>
    <definedName name="REFILE">BlankMacro1</definedName>
    <definedName name="Reg" localSheetId="14">#REF!</definedName>
    <definedName name="Reg" localSheetId="12">#REF!</definedName>
    <definedName name="Reg" localSheetId="9">#REF!</definedName>
    <definedName name="Reg" localSheetId="8">#REF!</definedName>
    <definedName name="Reg" localSheetId="2">#REF!</definedName>
    <definedName name="Reg" localSheetId="1">#REF!</definedName>
    <definedName name="Reg">#REF!</definedName>
    <definedName name="Rej" localSheetId="21" hidden="1">#REF!</definedName>
    <definedName name="Rej" localSheetId="14" hidden="1">#REF!</definedName>
    <definedName name="Rej" localSheetId="10" hidden="1">#REF!</definedName>
    <definedName name="Rej" localSheetId="11" hidden="1">#REF!</definedName>
    <definedName name="Rej" localSheetId="3" hidden="1">#REF!</definedName>
    <definedName name="Rej" localSheetId="4" hidden="1">#REF!</definedName>
    <definedName name="Rej" localSheetId="12" hidden="1">#REF!</definedName>
    <definedName name="Rej" localSheetId="9" hidden="1">#REF!</definedName>
    <definedName name="Rej" localSheetId="8" hidden="1">#REF!</definedName>
    <definedName name="Rej" localSheetId="2" hidden="1">#REF!</definedName>
    <definedName name="Rej" localSheetId="1" hidden="1">#REF!</definedName>
    <definedName name="Rej" localSheetId="22" hidden="1">#REF!</definedName>
    <definedName name="Rej" hidden="1">#REF!</definedName>
    <definedName name="reject" localSheetId="21" hidden="1">#REF!</definedName>
    <definedName name="reject" localSheetId="14" hidden="1">#REF!</definedName>
    <definedName name="reject" localSheetId="10" hidden="1">#REF!</definedName>
    <definedName name="reject" localSheetId="11" hidden="1">#REF!</definedName>
    <definedName name="reject" localSheetId="3" hidden="1">#REF!</definedName>
    <definedName name="reject" localSheetId="4" hidden="1">#REF!</definedName>
    <definedName name="reject" localSheetId="12" hidden="1">#REF!</definedName>
    <definedName name="reject" localSheetId="9" hidden="1">#REF!</definedName>
    <definedName name="reject" localSheetId="8" hidden="1">#REF!</definedName>
    <definedName name="reject" localSheetId="2" hidden="1">#REF!</definedName>
    <definedName name="reject" localSheetId="1" hidden="1">#REF!</definedName>
    <definedName name="reject" localSheetId="22" hidden="1">#REF!</definedName>
    <definedName name="reject" hidden="1">#REF!</definedName>
    <definedName name="Release_Notice" localSheetId="14">#REF!</definedName>
    <definedName name="Release_Notice" localSheetId="12">#REF!</definedName>
    <definedName name="Release_Notice" localSheetId="9">#REF!</definedName>
    <definedName name="Release_Notice" localSheetId="8">#REF!</definedName>
    <definedName name="Release_Notice" localSheetId="2">#REF!</definedName>
    <definedName name="Release_Notice" localSheetId="1">#REF!</definedName>
    <definedName name="Release_Notice">#REF!</definedName>
    <definedName name="ReliabilityTotal_Units" localSheetId="14">#REF!</definedName>
    <definedName name="ReliabilityTotal_Units" localSheetId="12">#REF!</definedName>
    <definedName name="ReliabilityTotal_Units" localSheetId="9">#REF!</definedName>
    <definedName name="ReliabilityTotal_Units" localSheetId="8">#REF!</definedName>
    <definedName name="ReliabilityTotal_Units" localSheetId="2">#REF!</definedName>
    <definedName name="ReliabilityTotal_Units" localSheetId="1">#REF!</definedName>
    <definedName name="ReliabilityTotal_Units">#REF!</definedName>
    <definedName name="Rena" localSheetId="14">#REF!</definedName>
    <definedName name="Rena" localSheetId="12">#REF!</definedName>
    <definedName name="Rena" localSheetId="9">#REF!</definedName>
    <definedName name="Rena" localSheetId="8">#REF!</definedName>
    <definedName name="Rena" localSheetId="2">#REF!</definedName>
    <definedName name="Rena" localSheetId="1">#REF!</definedName>
    <definedName name="Rena">#REF!</definedName>
    <definedName name="REPAIR" localSheetId="14">#REF!</definedName>
    <definedName name="REPAIR" localSheetId="12">#REF!</definedName>
    <definedName name="REPAIR" localSheetId="9">#REF!</definedName>
    <definedName name="REPAIR" localSheetId="8">#REF!</definedName>
    <definedName name="REPAIR" localSheetId="2">#REF!</definedName>
    <definedName name="REPAIR" localSheetId="1">#REF!</definedName>
    <definedName name="REPAIR">#REF!</definedName>
    <definedName name="Repair_Action" localSheetId="12">#REF!</definedName>
    <definedName name="Repair_Action" localSheetId="9">#REF!</definedName>
    <definedName name="Repair_Action" localSheetId="8">#REF!</definedName>
    <definedName name="Repair_Action" localSheetId="2">#REF!</definedName>
    <definedName name="Repair_Action" localSheetId="1">#REF!</definedName>
    <definedName name="Repair_Action">#REF!</definedName>
    <definedName name="repair_timeFunctional1" localSheetId="12">#REF!</definedName>
    <definedName name="repair_timeFunctional1" localSheetId="9">#REF!</definedName>
    <definedName name="repair_timeFunctional1" localSheetId="8">#REF!</definedName>
    <definedName name="repair_timeFunctional1" localSheetId="2">#REF!</definedName>
    <definedName name="repair_timeFunctional1" localSheetId="1">#REF!</definedName>
    <definedName name="repair_timeFunctional1">#REF!</definedName>
    <definedName name="repair_timeFunctional2" localSheetId="12">#REF!</definedName>
    <definedName name="repair_timeFunctional2" localSheetId="9">#REF!</definedName>
    <definedName name="repair_timeFunctional2" localSheetId="8">#REF!</definedName>
    <definedName name="repair_timeFunctional2" localSheetId="2">#REF!</definedName>
    <definedName name="repair_timeFunctional2" localSheetId="1">#REF!</definedName>
    <definedName name="repair_timeFunctional2">#REF!</definedName>
    <definedName name="repair_timeFunctional3" localSheetId="12">#REF!</definedName>
    <definedName name="repair_timeFunctional3" localSheetId="9">#REF!</definedName>
    <definedName name="repair_timeFunctional3" localSheetId="8">#REF!</definedName>
    <definedName name="repair_timeFunctional3" localSheetId="2">#REF!</definedName>
    <definedName name="repair_timeFunctional3" localSheetId="1">#REF!</definedName>
    <definedName name="repair_timeFunctional3">#REF!</definedName>
    <definedName name="repair_timeHiPot" localSheetId="12">#REF!</definedName>
    <definedName name="repair_timeHiPot" localSheetId="9">#REF!</definedName>
    <definedName name="repair_timeHiPot" localSheetId="8">#REF!</definedName>
    <definedName name="repair_timeHiPot" localSheetId="2">#REF!</definedName>
    <definedName name="repair_timeHiPot" localSheetId="1">#REF!</definedName>
    <definedName name="repair_timeHiPot">#REF!</definedName>
    <definedName name="repair_timeICT" localSheetId="12">#REF!</definedName>
    <definedName name="repair_timeICT" localSheetId="9">#REF!</definedName>
    <definedName name="repair_timeICT" localSheetId="8">#REF!</definedName>
    <definedName name="repair_timeICT" localSheetId="2">#REF!</definedName>
    <definedName name="repair_timeICT" localSheetId="1">#REF!</definedName>
    <definedName name="repair_timeICT">#REF!</definedName>
    <definedName name="repair_timeLife" localSheetId="14">#REF!</definedName>
    <definedName name="repair_timeLife" localSheetId="12">#REF!</definedName>
    <definedName name="repair_timeLife" localSheetId="9">#REF!</definedName>
    <definedName name="repair_timeLife" localSheetId="8">#REF!</definedName>
    <definedName name="repair_timeLife" localSheetId="2">#REF!</definedName>
    <definedName name="repair_timeLife" localSheetId="1">#REF!</definedName>
    <definedName name="repair_timeLife">#REF!</definedName>
    <definedName name="repair_timeSystems" localSheetId="12">#REF!</definedName>
    <definedName name="repair_timeSystems" localSheetId="9">#REF!</definedName>
    <definedName name="repair_timeSystems" localSheetId="8">#REF!</definedName>
    <definedName name="repair_timeSystems" localSheetId="2">#REF!</definedName>
    <definedName name="repair_timeSystems" localSheetId="1">#REF!</definedName>
    <definedName name="repair_timeSystems">#REF!</definedName>
    <definedName name="Report_Maintenance" localSheetId="14">#REF!</definedName>
    <definedName name="Report_Maintenance" localSheetId="12">#REF!</definedName>
    <definedName name="Report_Maintenance" localSheetId="9">#REF!</definedName>
    <definedName name="Report_Maintenance" localSheetId="8">#REF!</definedName>
    <definedName name="Report_Maintenance" localSheetId="2">#REF!</definedName>
    <definedName name="Report_Maintenance" localSheetId="1">#REF!</definedName>
    <definedName name="Report_Maintenance">#REF!</definedName>
    <definedName name="reps" localSheetId="14">#REF!</definedName>
    <definedName name="reps" localSheetId="12">#REF!</definedName>
    <definedName name="reps" localSheetId="9">#REF!</definedName>
    <definedName name="reps" localSheetId="8">#REF!</definedName>
    <definedName name="reps" localSheetId="2">#REF!</definedName>
    <definedName name="reps" localSheetId="1">#REF!</definedName>
    <definedName name="reps">#REF!</definedName>
    <definedName name="req" localSheetId="14">#REF!</definedName>
    <definedName name="req" localSheetId="12">#REF!</definedName>
    <definedName name="req" localSheetId="9">#REF!</definedName>
    <definedName name="req" localSheetId="8">#REF!</definedName>
    <definedName name="req" localSheetId="2">#REF!</definedName>
    <definedName name="req" localSheetId="1">#REF!</definedName>
    <definedName name="req">#REF!</definedName>
    <definedName name="Req_Number_Machining" localSheetId="14">#REF!</definedName>
    <definedName name="Req_Number_Machining" localSheetId="12">#REF!</definedName>
    <definedName name="Req_Number_Machining" localSheetId="9">#REF!</definedName>
    <definedName name="Req_Number_Machining" localSheetId="8">#REF!</definedName>
    <definedName name="Req_Number_Machining" localSheetId="2">#REF!</definedName>
    <definedName name="Req_Number_Machining" localSheetId="1">#REF!</definedName>
    <definedName name="Req_Number_Machining">#REF!</definedName>
    <definedName name="Req_Number_Machining_Operators" localSheetId="14">#REF!</definedName>
    <definedName name="Req_Number_Machining_Operators" localSheetId="12">#REF!</definedName>
    <definedName name="Req_Number_Machining_Operators" localSheetId="9">#REF!</definedName>
    <definedName name="Req_Number_Machining_Operators" localSheetId="8">#REF!</definedName>
    <definedName name="Req_Number_Machining_Operators" localSheetId="2">#REF!</definedName>
    <definedName name="Req_Number_Machining_Operators" localSheetId="1">#REF!</definedName>
    <definedName name="Req_Number_Machining_Operators">#REF!</definedName>
    <definedName name="Required_labor_hours" localSheetId="14">#REF!</definedName>
    <definedName name="Required_labor_hours" localSheetId="12">#REF!</definedName>
    <definedName name="Required_labor_hours" localSheetId="9">#REF!</definedName>
    <definedName name="Required_labor_hours" localSheetId="8">#REF!</definedName>
    <definedName name="Required_labor_hours" localSheetId="2">#REF!</definedName>
    <definedName name="Required_labor_hours" localSheetId="1">#REF!</definedName>
    <definedName name="Required_labor_hours">#REF!</definedName>
    <definedName name="Required_number_of_operators_per_shift" localSheetId="14">#REF!</definedName>
    <definedName name="Required_number_of_operators_per_shift" localSheetId="12">#REF!</definedName>
    <definedName name="Required_number_of_operators_per_shift" localSheetId="9">#REF!</definedName>
    <definedName name="Required_number_of_operators_per_shift" localSheetId="8">#REF!</definedName>
    <definedName name="Required_number_of_operators_per_shift" localSheetId="2">#REF!</definedName>
    <definedName name="Required_number_of_operators_per_shift" localSheetId="1">#REF!</definedName>
    <definedName name="Required_number_of_operators_per_shift">#REF!</definedName>
    <definedName name="REREWQ">#N/A</definedName>
    <definedName name="res.br.metric.rat" localSheetId="12">#REF!</definedName>
    <definedName name="res.br.metric.rat" localSheetId="9">#REF!</definedName>
    <definedName name="res.br.metric.rat" localSheetId="8">#REF!</definedName>
    <definedName name="res.br.metric.rat" localSheetId="2">#REF!</definedName>
    <definedName name="res.br.metric.rat" localSheetId="1">#REF!</definedName>
    <definedName name="res.br.metric.rat">#REF!</definedName>
    <definedName name="res.br.metric.wt" localSheetId="12">#REF!</definedName>
    <definedName name="res.br.metric.wt" localSheetId="9">#REF!</definedName>
    <definedName name="res.br.metric.wt" localSheetId="8">#REF!</definedName>
    <definedName name="res.br.metric.wt" localSheetId="2">#REF!</definedName>
    <definedName name="res.br.metric.wt" localSheetId="1">#REF!</definedName>
    <definedName name="res.br.metric.wt">#REF!</definedName>
    <definedName name="res.com" localSheetId="12">#REF!</definedName>
    <definedName name="res.com" localSheetId="9">#REF!</definedName>
    <definedName name="res.com" localSheetId="8">#REF!</definedName>
    <definedName name="res.com" localSheetId="2">#REF!</definedName>
    <definedName name="res.com" localSheetId="1">#REF!</definedName>
    <definedName name="res.com">#REF!</definedName>
    <definedName name="res.rank" localSheetId="12">#REF!</definedName>
    <definedName name="res.rank" localSheetId="9">#REF!</definedName>
    <definedName name="res.rank" localSheetId="8">#REF!</definedName>
    <definedName name="res.rank" localSheetId="2">#REF!</definedName>
    <definedName name="res.rank" localSheetId="1">#REF!</definedName>
    <definedName name="res.rank">#REF!</definedName>
    <definedName name="res.tr.metric.rat" localSheetId="12">#REF!</definedName>
    <definedName name="res.tr.metric.rat" localSheetId="9">#REF!</definedName>
    <definedName name="res.tr.metric.rat" localSheetId="8">#REF!</definedName>
    <definedName name="res.tr.metric.rat" localSheetId="2">#REF!</definedName>
    <definedName name="res.tr.metric.rat" localSheetId="1">#REF!</definedName>
    <definedName name="res.tr.metric.rat">#REF!</definedName>
    <definedName name="res.tr.metric.wt" localSheetId="12">#REF!</definedName>
    <definedName name="res.tr.metric.wt" localSheetId="9">#REF!</definedName>
    <definedName name="res.tr.metric.wt" localSheetId="8">#REF!</definedName>
    <definedName name="res.tr.metric.wt" localSheetId="2">#REF!</definedName>
    <definedName name="res.tr.metric.wt" localSheetId="1">#REF!</definedName>
    <definedName name="res.tr.metric.wt">#REF!</definedName>
    <definedName name="res_list" localSheetId="14">#REF!</definedName>
    <definedName name="res_list" localSheetId="12">#REF!</definedName>
    <definedName name="res_list" localSheetId="9">#REF!</definedName>
    <definedName name="res_list" localSheetId="8">#REF!</definedName>
    <definedName name="res_list" localSheetId="2">#REF!</definedName>
    <definedName name="res_list" localSheetId="1">#REF!</definedName>
    <definedName name="res_list">#REF!</definedName>
    <definedName name="RescSort">#N/A</definedName>
    <definedName name="Reserves_Restated" localSheetId="21"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Reserves_Restated" localSheetId="14"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Reserves_Restated" localSheetId="10"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Reserves_Restated" localSheetId="11"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Reserves_Restated" localSheetId="3"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Reserves_Restated" localSheetId="4"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Reserves_Restated" localSheetId="15"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Reserves_Restated" localSheetId="12"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Reserves_Restated" localSheetId="9"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Reserves_Restated" localSheetId="8"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Reserves_Restated" localSheetId="2"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Reserves_Restated" localSheetId="1"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Reserves_Restated" localSheetId="22"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Reserves_Restated"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RESI" localSheetId="14">#REF!</definedName>
    <definedName name="RESI" localSheetId="12">#REF!</definedName>
    <definedName name="RESI" localSheetId="9">#REF!</definedName>
    <definedName name="RESI" localSheetId="8">#REF!</definedName>
    <definedName name="RESI" localSheetId="2">#REF!</definedName>
    <definedName name="RESI" localSheetId="1">#REF!</definedName>
    <definedName name="RESI">#REF!</definedName>
    <definedName name="Resin_Type" localSheetId="14">#REF!</definedName>
    <definedName name="Resin_Type" localSheetId="12">#REF!</definedName>
    <definedName name="Resin_Type" localSheetId="9">#REF!</definedName>
    <definedName name="Resin_Type" localSheetId="8">#REF!</definedName>
    <definedName name="Resin_Type" localSheetId="2">#REF!</definedName>
    <definedName name="Resin_Type" localSheetId="1">#REF!</definedName>
    <definedName name="Resin_Type">#REF!</definedName>
    <definedName name="ResinPricing" localSheetId="14">#REF!</definedName>
    <definedName name="ResinPricing" localSheetId="12">#REF!</definedName>
    <definedName name="ResinPricing" localSheetId="9">#REF!</definedName>
    <definedName name="ResinPricing" localSheetId="8">#REF!</definedName>
    <definedName name="ResinPricing" localSheetId="2">#REF!</definedName>
    <definedName name="ResinPricing" localSheetId="1">#REF!</definedName>
    <definedName name="ResinPricing">#REF!</definedName>
    <definedName name="restime" localSheetId="21" hidden="1">{#N/A,#N/A,FALSE,"GPM";#N/A,#N/A,FALSE,"CE";#N/A,#N/A,FALSE,"Heat";#N/A,#N/A,FALSE,"ResTm";#N/A,#N/A,FALSE,"BLEND$"}</definedName>
    <definedName name="restime" localSheetId="14" hidden="1">{#N/A,#N/A,FALSE,"GPM";#N/A,#N/A,FALSE,"CE";#N/A,#N/A,FALSE,"Heat";#N/A,#N/A,FALSE,"ResTm";#N/A,#N/A,FALSE,"BLEND$"}</definedName>
    <definedName name="restime" localSheetId="10" hidden="1">{#N/A,#N/A,FALSE,"GPM";#N/A,#N/A,FALSE,"CE";#N/A,#N/A,FALSE,"Heat";#N/A,#N/A,FALSE,"ResTm";#N/A,#N/A,FALSE,"BLEND$"}</definedName>
    <definedName name="restime" localSheetId="11" hidden="1">{#N/A,#N/A,FALSE,"GPM";#N/A,#N/A,FALSE,"CE";#N/A,#N/A,FALSE,"Heat";#N/A,#N/A,FALSE,"ResTm";#N/A,#N/A,FALSE,"BLEND$"}</definedName>
    <definedName name="restime" localSheetId="3" hidden="1">{#N/A,#N/A,FALSE,"GPM";#N/A,#N/A,FALSE,"CE";#N/A,#N/A,FALSE,"Heat";#N/A,#N/A,FALSE,"ResTm";#N/A,#N/A,FALSE,"BLEND$"}</definedName>
    <definedName name="restime" localSheetId="4" hidden="1">{#N/A,#N/A,FALSE,"GPM";#N/A,#N/A,FALSE,"CE";#N/A,#N/A,FALSE,"Heat";#N/A,#N/A,FALSE,"ResTm";#N/A,#N/A,FALSE,"BLEND$"}</definedName>
    <definedName name="restime" localSheetId="15" hidden="1">{#N/A,#N/A,FALSE,"GPM";#N/A,#N/A,FALSE,"CE";#N/A,#N/A,FALSE,"Heat";#N/A,#N/A,FALSE,"ResTm";#N/A,#N/A,FALSE,"BLEND$"}</definedName>
    <definedName name="restime" localSheetId="12" hidden="1">{#N/A,#N/A,FALSE,"GPM";#N/A,#N/A,FALSE,"CE";#N/A,#N/A,FALSE,"Heat";#N/A,#N/A,FALSE,"ResTm";#N/A,#N/A,FALSE,"BLEND$"}</definedName>
    <definedName name="restime" localSheetId="9" hidden="1">{#N/A,#N/A,FALSE,"GPM";#N/A,#N/A,FALSE,"CE";#N/A,#N/A,FALSE,"Heat";#N/A,#N/A,FALSE,"ResTm";#N/A,#N/A,FALSE,"BLEND$"}</definedName>
    <definedName name="restime" localSheetId="8" hidden="1">{#N/A,#N/A,FALSE,"GPM";#N/A,#N/A,FALSE,"CE";#N/A,#N/A,FALSE,"Heat";#N/A,#N/A,FALSE,"ResTm";#N/A,#N/A,FALSE,"BLEND$"}</definedName>
    <definedName name="restime" localSheetId="2" hidden="1">{#N/A,#N/A,FALSE,"GPM";#N/A,#N/A,FALSE,"CE";#N/A,#N/A,FALSE,"Heat";#N/A,#N/A,FALSE,"ResTm";#N/A,#N/A,FALSE,"BLEND$"}</definedName>
    <definedName name="restime" localSheetId="1" hidden="1">{#N/A,#N/A,FALSE,"GPM";#N/A,#N/A,FALSE,"CE";#N/A,#N/A,FALSE,"Heat";#N/A,#N/A,FALSE,"ResTm";#N/A,#N/A,FALSE,"BLEND$"}</definedName>
    <definedName name="restime" localSheetId="22" hidden="1">{#N/A,#N/A,FALSE,"GPM";#N/A,#N/A,FALSE,"CE";#N/A,#N/A,FALSE,"Heat";#N/A,#N/A,FALSE,"ResTm";#N/A,#N/A,FALSE,"BLEND$"}</definedName>
    <definedName name="restime" hidden="1">{#N/A,#N/A,FALSE,"GPM";#N/A,#N/A,FALSE,"CE";#N/A,#N/A,FALSE,"Heat";#N/A,#N/A,FALSE,"ResTm";#N/A,#N/A,FALSE,"BLEND$"}</definedName>
    <definedName name="resttime" localSheetId="21" hidden="1">{#N/A,#N/A,FALSE,"GPM";#N/A,#N/A,FALSE,"CE";#N/A,#N/A,FALSE,"Heat";#N/A,#N/A,FALSE,"ResTm";#N/A,#N/A,FALSE,"BLEND$"}</definedName>
    <definedName name="resttime" localSheetId="14" hidden="1">{#N/A,#N/A,FALSE,"GPM";#N/A,#N/A,FALSE,"CE";#N/A,#N/A,FALSE,"Heat";#N/A,#N/A,FALSE,"ResTm";#N/A,#N/A,FALSE,"BLEND$"}</definedName>
    <definedName name="resttime" localSheetId="10" hidden="1">{#N/A,#N/A,FALSE,"GPM";#N/A,#N/A,FALSE,"CE";#N/A,#N/A,FALSE,"Heat";#N/A,#N/A,FALSE,"ResTm";#N/A,#N/A,FALSE,"BLEND$"}</definedName>
    <definedName name="resttime" localSheetId="11" hidden="1">{#N/A,#N/A,FALSE,"GPM";#N/A,#N/A,FALSE,"CE";#N/A,#N/A,FALSE,"Heat";#N/A,#N/A,FALSE,"ResTm";#N/A,#N/A,FALSE,"BLEND$"}</definedName>
    <definedName name="resttime" localSheetId="3" hidden="1">{#N/A,#N/A,FALSE,"GPM";#N/A,#N/A,FALSE,"CE";#N/A,#N/A,FALSE,"Heat";#N/A,#N/A,FALSE,"ResTm";#N/A,#N/A,FALSE,"BLEND$"}</definedName>
    <definedName name="resttime" localSheetId="4" hidden="1">{#N/A,#N/A,FALSE,"GPM";#N/A,#N/A,FALSE,"CE";#N/A,#N/A,FALSE,"Heat";#N/A,#N/A,FALSE,"ResTm";#N/A,#N/A,FALSE,"BLEND$"}</definedName>
    <definedName name="resttime" localSheetId="15" hidden="1">{#N/A,#N/A,FALSE,"GPM";#N/A,#N/A,FALSE,"CE";#N/A,#N/A,FALSE,"Heat";#N/A,#N/A,FALSE,"ResTm";#N/A,#N/A,FALSE,"BLEND$"}</definedName>
    <definedName name="resttime" localSheetId="12" hidden="1">{#N/A,#N/A,FALSE,"GPM";#N/A,#N/A,FALSE,"CE";#N/A,#N/A,FALSE,"Heat";#N/A,#N/A,FALSE,"ResTm";#N/A,#N/A,FALSE,"BLEND$"}</definedName>
    <definedName name="resttime" localSheetId="9" hidden="1">{#N/A,#N/A,FALSE,"GPM";#N/A,#N/A,FALSE,"CE";#N/A,#N/A,FALSE,"Heat";#N/A,#N/A,FALSE,"ResTm";#N/A,#N/A,FALSE,"BLEND$"}</definedName>
    <definedName name="resttime" localSheetId="8" hidden="1">{#N/A,#N/A,FALSE,"GPM";#N/A,#N/A,FALSE,"CE";#N/A,#N/A,FALSE,"Heat";#N/A,#N/A,FALSE,"ResTm";#N/A,#N/A,FALSE,"BLEND$"}</definedName>
    <definedName name="resttime" localSheetId="2" hidden="1">{#N/A,#N/A,FALSE,"GPM";#N/A,#N/A,FALSE,"CE";#N/A,#N/A,FALSE,"Heat";#N/A,#N/A,FALSE,"ResTm";#N/A,#N/A,FALSE,"BLEND$"}</definedName>
    <definedName name="resttime" localSheetId="1" hidden="1">{#N/A,#N/A,FALSE,"GPM";#N/A,#N/A,FALSE,"CE";#N/A,#N/A,FALSE,"Heat";#N/A,#N/A,FALSE,"ResTm";#N/A,#N/A,FALSE,"BLEND$"}</definedName>
    <definedName name="resttime" localSheetId="22" hidden="1">{#N/A,#N/A,FALSE,"GPM";#N/A,#N/A,FALSE,"CE";#N/A,#N/A,FALSE,"Heat";#N/A,#N/A,FALSE,"ResTm";#N/A,#N/A,FALSE,"BLEND$"}</definedName>
    <definedName name="resttime" hidden="1">{#N/A,#N/A,FALSE,"GPM";#N/A,#N/A,FALSE,"CE";#N/A,#N/A,FALSE,"Heat";#N/A,#N/A,FALSE,"ResTm";#N/A,#N/A,FALSE,"BLEND$"}</definedName>
    <definedName name="Results" localSheetId="14">#REF!</definedName>
    <definedName name="Results" localSheetId="12">#REF!</definedName>
    <definedName name="Results" localSheetId="9">#REF!</definedName>
    <definedName name="Results" localSheetId="8">#REF!</definedName>
    <definedName name="Results" localSheetId="2">#REF!</definedName>
    <definedName name="Results" localSheetId="1">#REF!</definedName>
    <definedName name="Results">#REF!</definedName>
    <definedName name="return_units" localSheetId="14">#REF!</definedName>
    <definedName name="return_units" localSheetId="12">#REF!</definedName>
    <definedName name="return_units" localSheetId="9">#REF!</definedName>
    <definedName name="return_units" localSheetId="8">#REF!</definedName>
    <definedName name="return_units" localSheetId="2">#REF!</definedName>
    <definedName name="return_units" localSheetId="1">#REF!</definedName>
    <definedName name="return_units">#REF!</definedName>
    <definedName name="Rev_Sum_Category" localSheetId="14">#REF!</definedName>
    <definedName name="Rev_Sum_Category" localSheetId="12">#REF!</definedName>
    <definedName name="Rev_Sum_Category" localSheetId="9">#REF!</definedName>
    <definedName name="Rev_Sum_Category" localSheetId="8">#REF!</definedName>
    <definedName name="Rev_Sum_Category" localSheetId="2">#REF!</definedName>
    <definedName name="Rev_Sum_Category" localSheetId="1">#REF!</definedName>
    <definedName name="Rev_Sum_Category">#REF!</definedName>
    <definedName name="Rev_Sum_Division" localSheetId="14">#REF!</definedName>
    <definedName name="Rev_Sum_Division" localSheetId="12">#REF!</definedName>
    <definedName name="Rev_Sum_Division" localSheetId="9">#REF!</definedName>
    <definedName name="Rev_Sum_Division" localSheetId="8">#REF!</definedName>
    <definedName name="Rev_Sum_Division" localSheetId="2">#REF!</definedName>
    <definedName name="Rev_Sum_Division" localSheetId="1">#REF!</definedName>
    <definedName name="Rev_Sum_Division">#REF!</definedName>
    <definedName name="Revcalc" localSheetId="14">#REF!</definedName>
    <definedName name="Revcalc" localSheetId="12">#REF!</definedName>
    <definedName name="Revcalc" localSheetId="9">#REF!</definedName>
    <definedName name="Revcalc" localSheetId="8">#REF!</definedName>
    <definedName name="Revcalc" localSheetId="2">#REF!</definedName>
    <definedName name="Revcalc" localSheetId="1">#REF!</definedName>
    <definedName name="Revcalc">#REF!</definedName>
    <definedName name="Revenue" localSheetId="14">#REF!</definedName>
    <definedName name="Revenue" localSheetId="12">#REF!</definedName>
    <definedName name="Revenue" localSheetId="9">#REF!</definedName>
    <definedName name="Revenue" localSheetId="8">#REF!</definedName>
    <definedName name="Revenue" localSheetId="2">#REF!</definedName>
    <definedName name="Revenue" localSheetId="1">#REF!</definedName>
    <definedName name="Revenue">#REF!</definedName>
    <definedName name="revise" localSheetId="12">#REF!</definedName>
    <definedName name="revise" localSheetId="9">#REF!</definedName>
    <definedName name="revise" localSheetId="8">#REF!</definedName>
    <definedName name="revise" localSheetId="2">#REF!</definedName>
    <definedName name="revise" localSheetId="1">#REF!</definedName>
    <definedName name="revise">#REF!</definedName>
    <definedName name="Revision_Level" localSheetId="12">#REF!</definedName>
    <definedName name="Revision_Level" localSheetId="9">#REF!</definedName>
    <definedName name="Revision_Level" localSheetId="8">#REF!</definedName>
    <definedName name="Revision_Level" localSheetId="2">#REF!</definedName>
    <definedName name="Revision_Level" localSheetId="1">#REF!</definedName>
    <definedName name="Revision_Level">#REF!</definedName>
    <definedName name="Rework_time_required_per_scrap_unit" localSheetId="14">#REF!</definedName>
    <definedName name="Rework_time_required_per_scrap_unit" localSheetId="12">#REF!</definedName>
    <definedName name="Rework_time_required_per_scrap_unit" localSheetId="9">#REF!</definedName>
    <definedName name="Rework_time_required_per_scrap_unit" localSheetId="8">#REF!</definedName>
    <definedName name="Rework_time_required_per_scrap_unit" localSheetId="2">#REF!</definedName>
    <definedName name="Rework_time_required_per_scrap_unit" localSheetId="1">#REF!</definedName>
    <definedName name="Rework_time_required_per_scrap_unit">#REF!</definedName>
    <definedName name="rework_time_secsAxial" localSheetId="12">#REF!</definedName>
    <definedName name="rework_time_secsAxial" localSheetId="9">#REF!</definedName>
    <definedName name="rework_time_secsAxial" localSheetId="8">#REF!</definedName>
    <definedName name="rework_time_secsAxial" localSheetId="2">#REF!</definedName>
    <definedName name="rework_time_secsAxial" localSheetId="1">#REF!</definedName>
    <definedName name="rework_time_secsAxial">#REF!</definedName>
    <definedName name="rework_time_secsDIP" localSheetId="12">#REF!</definedName>
    <definedName name="rework_time_secsDIP" localSheetId="9">#REF!</definedName>
    <definedName name="rework_time_secsDIP" localSheetId="8">#REF!</definedName>
    <definedName name="rework_time_secsDIP" localSheetId="2">#REF!</definedName>
    <definedName name="rework_time_secsDIP" localSheetId="1">#REF!</definedName>
    <definedName name="rework_time_secsDIP">#REF!</definedName>
    <definedName name="rework_time_secsRadial" localSheetId="12">#REF!</definedName>
    <definedName name="rework_time_secsRadial" localSheetId="9">#REF!</definedName>
    <definedName name="rework_time_secsRadial" localSheetId="8">#REF!</definedName>
    <definedName name="rework_time_secsRadial" localSheetId="2">#REF!</definedName>
    <definedName name="rework_time_secsRadial" localSheetId="1">#REF!</definedName>
    <definedName name="rework_time_secsRadial">#REF!</definedName>
    <definedName name="ReworkCost" localSheetId="12">#REF!</definedName>
    <definedName name="ReworkCost" localSheetId="9">#REF!</definedName>
    <definedName name="ReworkCost" localSheetId="8">#REF!</definedName>
    <definedName name="ReworkCost" localSheetId="2">#REF!</definedName>
    <definedName name="ReworkCost" localSheetId="1">#REF!</definedName>
    <definedName name="ReworkCost">#REF!</definedName>
    <definedName name="ReworkDate" localSheetId="12">#REF!</definedName>
    <definedName name="ReworkDate" localSheetId="9">#REF!</definedName>
    <definedName name="ReworkDate" localSheetId="8">#REF!</definedName>
    <definedName name="ReworkDate" localSheetId="2">#REF!</definedName>
    <definedName name="ReworkDate" localSheetId="1">#REF!</definedName>
    <definedName name="ReworkDate">#REF!</definedName>
    <definedName name="ReworkFun" localSheetId="12">#REF!</definedName>
    <definedName name="ReworkFun" localSheetId="9">#REF!</definedName>
    <definedName name="ReworkFun" localSheetId="8">#REF!</definedName>
    <definedName name="ReworkFun" localSheetId="2">#REF!</definedName>
    <definedName name="ReworkFun" localSheetId="1">#REF!</definedName>
    <definedName name="ReworkFun">#REF!</definedName>
    <definedName name="ReworkWeek" localSheetId="12">#REF!</definedName>
    <definedName name="ReworkWeek" localSheetId="9">#REF!</definedName>
    <definedName name="ReworkWeek" localSheetId="8">#REF!</definedName>
    <definedName name="ReworkWeek" localSheetId="2">#REF!</definedName>
    <definedName name="ReworkWeek" localSheetId="1">#REF!</definedName>
    <definedName name="ReworkWeek">#REF!</definedName>
    <definedName name="rfq" localSheetId="14">#REF!</definedName>
    <definedName name="rfq" localSheetId="12">#REF!</definedName>
    <definedName name="rfq" localSheetId="9">#REF!</definedName>
    <definedName name="rfq" localSheetId="8">#REF!</definedName>
    <definedName name="rfq" localSheetId="2">#REF!</definedName>
    <definedName name="rfq" localSheetId="1">#REF!</definedName>
    <definedName name="rfq">#REF!</definedName>
    <definedName name="RFQFORM" localSheetId="14">#REF!</definedName>
    <definedName name="RFQFORM" localSheetId="12">#REF!</definedName>
    <definedName name="RFQFORM" localSheetId="9">#REF!</definedName>
    <definedName name="RFQFORM" localSheetId="8">#REF!</definedName>
    <definedName name="RFQFORM" localSheetId="2">#REF!</definedName>
    <definedName name="RFQFORM" localSheetId="1">#REF!</definedName>
    <definedName name="RFQFORM">#REF!</definedName>
    <definedName name="rg_report_info" localSheetId="14">#REF!</definedName>
    <definedName name="rg_report_info" localSheetId="12">#REF!</definedName>
    <definedName name="rg_report_info" localSheetId="9">#REF!</definedName>
    <definedName name="rg_report_info" localSheetId="8">#REF!</definedName>
    <definedName name="rg_report_info" localSheetId="2">#REF!</definedName>
    <definedName name="rg_report_info" localSheetId="1">#REF!</definedName>
    <definedName name="rg_report_info">#REF!</definedName>
    <definedName name="rg_report_info.APP_CATEGORY" localSheetId="14">#REF!</definedName>
    <definedName name="rg_report_info.APP_CATEGORY" localSheetId="12">#REF!</definedName>
    <definedName name="rg_report_info.APP_CATEGORY" localSheetId="9">#REF!</definedName>
    <definedName name="rg_report_info.APP_CATEGORY" localSheetId="8">#REF!</definedName>
    <definedName name="rg_report_info.APP_CATEGORY" localSheetId="2">#REF!</definedName>
    <definedName name="rg_report_info.APP_CATEGORY" localSheetId="1">#REF!</definedName>
    <definedName name="rg_report_info.APP_CATEGORY">#REF!</definedName>
    <definedName name="rg_report_info.BLANK" localSheetId="14">#REF!</definedName>
    <definedName name="rg_report_info.BLANK" localSheetId="12">#REF!</definedName>
    <definedName name="rg_report_info.BLANK" localSheetId="9">#REF!</definedName>
    <definedName name="rg_report_info.BLANK" localSheetId="8">#REF!</definedName>
    <definedName name="rg_report_info.BLANK" localSheetId="2">#REF!</definedName>
    <definedName name="rg_report_info.BLANK" localSheetId="1">#REF!</definedName>
    <definedName name="rg_report_info.BLANK">#REF!</definedName>
    <definedName name="rg_report_info.EFFECTIVE" localSheetId="14">#REF!</definedName>
    <definedName name="rg_report_info.EFFECTIVE" localSheetId="12">#REF!</definedName>
    <definedName name="rg_report_info.EFFECTIVE" localSheetId="9">#REF!</definedName>
    <definedName name="rg_report_info.EFFECTIVE" localSheetId="8">#REF!</definedName>
    <definedName name="rg_report_info.EFFECTIVE" localSheetId="2">#REF!</definedName>
    <definedName name="rg_report_info.EFFECTIVE" localSheetId="1">#REF!</definedName>
    <definedName name="rg_report_info.EFFECTIVE">#REF!</definedName>
    <definedName name="rg_report_info.PART_ELID" localSheetId="14">#REF!</definedName>
    <definedName name="rg_report_info.PART_ELID" localSheetId="12">#REF!</definedName>
    <definedName name="rg_report_info.PART_ELID" localSheetId="9">#REF!</definedName>
    <definedName name="rg_report_info.PART_ELID" localSheetId="8">#REF!</definedName>
    <definedName name="rg_report_info.PART_ELID" localSheetId="2">#REF!</definedName>
    <definedName name="rg_report_info.PART_ELID" localSheetId="1">#REF!</definedName>
    <definedName name="rg_report_info.PART_ELID">#REF!</definedName>
    <definedName name="rg_report_info.PART_ID" localSheetId="14">#REF!</definedName>
    <definedName name="rg_report_info.PART_ID" localSheetId="12">#REF!</definedName>
    <definedName name="rg_report_info.PART_ID" localSheetId="9">#REF!</definedName>
    <definedName name="rg_report_info.PART_ID" localSheetId="8">#REF!</definedName>
    <definedName name="rg_report_info.PART_ID" localSheetId="2">#REF!</definedName>
    <definedName name="rg_report_info.PART_ID" localSheetId="1">#REF!</definedName>
    <definedName name="rg_report_info.PART_ID">#REF!</definedName>
    <definedName name="rg_report_info.REPORT_APP_TPL" localSheetId="14">#REF!</definedName>
    <definedName name="rg_report_info.REPORT_APP_TPL" localSheetId="12">#REF!</definedName>
    <definedName name="rg_report_info.REPORT_APP_TPL" localSheetId="9">#REF!</definedName>
    <definedName name="rg_report_info.REPORT_APP_TPL" localSheetId="8">#REF!</definedName>
    <definedName name="rg_report_info.REPORT_APP_TPL" localSheetId="2">#REF!</definedName>
    <definedName name="rg_report_info.REPORT_APP_TPL" localSheetId="1">#REF!</definedName>
    <definedName name="rg_report_info.REPORT_APP_TPL">#REF!</definedName>
    <definedName name="rg_report_info.REPORT_MODE" localSheetId="14">#REF!</definedName>
    <definedName name="rg_report_info.REPORT_MODE" localSheetId="12">#REF!</definedName>
    <definedName name="rg_report_info.REPORT_MODE" localSheetId="9">#REF!</definedName>
    <definedName name="rg_report_info.REPORT_MODE" localSheetId="8">#REF!</definedName>
    <definedName name="rg_report_info.REPORT_MODE" localSheetId="2">#REF!</definedName>
    <definedName name="rg_report_info.REPORT_MODE" localSheetId="1">#REF!</definedName>
    <definedName name="rg_report_info.REPORT_MODE">#REF!</definedName>
    <definedName name="rg_report_info.REPORT_QUERY_LIST_LTAB" localSheetId="14">#REF!</definedName>
    <definedName name="rg_report_info.REPORT_QUERY_LIST_LTAB" localSheetId="12">#REF!</definedName>
    <definedName name="rg_report_info.REPORT_QUERY_LIST_LTAB" localSheetId="9">#REF!</definedName>
    <definedName name="rg_report_info.REPORT_QUERY_LIST_LTAB" localSheetId="8">#REF!</definedName>
    <definedName name="rg_report_info.REPORT_QUERY_LIST_LTAB" localSheetId="2">#REF!</definedName>
    <definedName name="rg_report_info.REPORT_QUERY_LIST_LTAB" localSheetId="1">#REF!</definedName>
    <definedName name="rg_report_info.REPORT_QUERY_LIST_LTAB">#REF!</definedName>
    <definedName name="rg_report_info.RPT_FULL_NAME" localSheetId="14">#REF!</definedName>
    <definedName name="rg_report_info.RPT_FULL_NAME" localSheetId="12">#REF!</definedName>
    <definedName name="rg_report_info.RPT_FULL_NAME" localSheetId="9">#REF!</definedName>
    <definedName name="rg_report_info.RPT_FULL_NAME" localSheetId="8">#REF!</definedName>
    <definedName name="rg_report_info.RPT_FULL_NAME" localSheetId="2">#REF!</definedName>
    <definedName name="rg_report_info.RPT_FULL_NAME" localSheetId="1">#REF!</definedName>
    <definedName name="rg_report_info.RPT_FULL_NAME">#REF!</definedName>
    <definedName name="rg_report_info.RUN_DATE" localSheetId="14">#REF!</definedName>
    <definedName name="rg_report_info.RUN_DATE" localSheetId="12">#REF!</definedName>
    <definedName name="rg_report_info.RUN_DATE" localSheetId="9">#REF!</definedName>
    <definedName name="rg_report_info.RUN_DATE" localSheetId="8">#REF!</definedName>
    <definedName name="rg_report_info.RUN_DATE" localSheetId="2">#REF!</definedName>
    <definedName name="rg_report_info.RUN_DATE" localSheetId="1">#REF!</definedName>
    <definedName name="rg_report_info.RUN_DATE">#REF!</definedName>
    <definedName name="rg_report_info.RUN_IN_BG_MODE" localSheetId="14">#REF!</definedName>
    <definedName name="rg_report_info.RUN_IN_BG_MODE" localSheetId="12">#REF!</definedName>
    <definedName name="rg_report_info.RUN_IN_BG_MODE" localSheetId="9">#REF!</definedName>
    <definedName name="rg_report_info.RUN_IN_BG_MODE" localSheetId="8">#REF!</definedName>
    <definedName name="rg_report_info.RUN_IN_BG_MODE" localSheetId="2">#REF!</definedName>
    <definedName name="rg_report_info.RUN_IN_BG_MODE" localSheetId="1">#REF!</definedName>
    <definedName name="rg_report_info.RUN_IN_BG_MODE">#REF!</definedName>
    <definedName name="rg_report_info.SAVE_HISTORICAL" localSheetId="14">#REF!</definedName>
    <definedName name="rg_report_info.SAVE_HISTORICAL" localSheetId="12">#REF!</definedName>
    <definedName name="rg_report_info.SAVE_HISTORICAL" localSheetId="9">#REF!</definedName>
    <definedName name="rg_report_info.SAVE_HISTORICAL" localSheetId="8">#REF!</definedName>
    <definedName name="rg_report_info.SAVE_HISTORICAL" localSheetId="2">#REF!</definedName>
    <definedName name="rg_report_info.SAVE_HISTORICAL" localSheetId="1">#REF!</definedName>
    <definedName name="rg_report_info.SAVE_HISTORICAL">#REF!</definedName>
    <definedName name="rg_report_info.SOURCE_ELID" localSheetId="14">#REF!</definedName>
    <definedName name="rg_report_info.SOURCE_ELID" localSheetId="12">#REF!</definedName>
    <definedName name="rg_report_info.SOURCE_ELID" localSheetId="9">#REF!</definedName>
    <definedName name="rg_report_info.SOURCE_ELID" localSheetId="8">#REF!</definedName>
    <definedName name="rg_report_info.SOURCE_ELID" localSheetId="2">#REF!</definedName>
    <definedName name="rg_report_info.SOURCE_ELID" localSheetId="1">#REF!</definedName>
    <definedName name="rg_report_info.SOURCE_ELID">#REF!</definedName>
    <definedName name="rg_report_info.TRANSFER_DIR" localSheetId="14">#REF!</definedName>
    <definedName name="rg_report_info.TRANSFER_DIR" localSheetId="12">#REF!</definedName>
    <definedName name="rg_report_info.TRANSFER_DIR" localSheetId="9">#REF!</definedName>
    <definedName name="rg_report_info.TRANSFER_DIR" localSheetId="8">#REF!</definedName>
    <definedName name="rg_report_info.TRANSFER_DIR" localSheetId="2">#REF!</definedName>
    <definedName name="rg_report_info.TRANSFER_DIR" localSheetId="1">#REF!</definedName>
    <definedName name="rg_report_info.TRANSFER_DIR">#REF!</definedName>
    <definedName name="rg_report_info.USER_NAME" localSheetId="14">#REF!</definedName>
    <definedName name="rg_report_info.USER_NAME" localSheetId="12">#REF!</definedName>
    <definedName name="rg_report_info.USER_NAME" localSheetId="9">#REF!</definedName>
    <definedName name="rg_report_info.USER_NAME" localSheetId="8">#REF!</definedName>
    <definedName name="rg_report_info.USER_NAME" localSheetId="2">#REF!</definedName>
    <definedName name="rg_report_info.USER_NAME" localSheetId="1">#REF!</definedName>
    <definedName name="rg_report_info.USER_NAME">#REF!</definedName>
    <definedName name="rg_report_info.VIEW_NAME" localSheetId="14">#REF!</definedName>
    <definedName name="rg_report_info.VIEW_NAME" localSheetId="12">#REF!</definedName>
    <definedName name="rg_report_info.VIEW_NAME" localSheetId="9">#REF!</definedName>
    <definedName name="rg_report_info.VIEW_NAME" localSheetId="8">#REF!</definedName>
    <definedName name="rg_report_info.VIEW_NAME" localSheetId="2">#REF!</definedName>
    <definedName name="rg_report_info.VIEW_NAME" localSheetId="1">#REF!</definedName>
    <definedName name="rg_report_info.VIEW_NAME">#REF!</definedName>
    <definedName name="rggrd" localSheetId="21" hidden="1">{"one (KEY)",#N/A,FALSE,"P&amp;L"}</definedName>
    <definedName name="rggrd" localSheetId="14" hidden="1">{"one (KEY)",#N/A,FALSE,"P&amp;L"}</definedName>
    <definedName name="rggrd" localSheetId="10" hidden="1">{"one (KEY)",#N/A,FALSE,"P&amp;L"}</definedName>
    <definedName name="rggrd" localSheetId="11" hidden="1">{"one (KEY)",#N/A,FALSE,"P&amp;L"}</definedName>
    <definedName name="rggrd" localSheetId="3" hidden="1">{"one (KEY)",#N/A,FALSE,"P&amp;L"}</definedName>
    <definedName name="rggrd" localSheetId="4" hidden="1">{"one (KEY)",#N/A,FALSE,"P&amp;L"}</definedName>
    <definedName name="rggrd" localSheetId="15" hidden="1">{"one (KEY)",#N/A,FALSE,"P&amp;L"}</definedName>
    <definedName name="rggrd" localSheetId="12" hidden="1">{"one (KEY)",#N/A,FALSE,"P&amp;L"}</definedName>
    <definedName name="rggrd" localSheetId="9" hidden="1">{"one (KEY)",#N/A,FALSE,"P&amp;L"}</definedName>
    <definedName name="rggrd" localSheetId="8" hidden="1">{"one (KEY)",#N/A,FALSE,"P&amp;L"}</definedName>
    <definedName name="rggrd" localSheetId="2" hidden="1">{"one (KEY)",#N/A,FALSE,"P&amp;L"}</definedName>
    <definedName name="rggrd" localSheetId="1" hidden="1">{"one (KEY)",#N/A,FALSE,"P&amp;L"}</definedName>
    <definedName name="rggrd" localSheetId="22" hidden="1">{"one (KEY)",#N/A,FALSE,"P&amp;L"}</definedName>
    <definedName name="rggrd" hidden="1">{"one (KEY)",#N/A,FALSE,"P&amp;L"}</definedName>
    <definedName name="Rgn" localSheetId="14">#REF!</definedName>
    <definedName name="Rgn" localSheetId="12">#REF!</definedName>
    <definedName name="Rgn" localSheetId="9">#REF!</definedName>
    <definedName name="Rgn" localSheetId="8">#REF!</definedName>
    <definedName name="Rgn" localSheetId="2">#REF!</definedName>
    <definedName name="Rgn" localSheetId="1">#REF!</definedName>
    <definedName name="Rgn">#REF!</definedName>
    <definedName name="Rico">#N/A</definedName>
    <definedName name="Rico_1">#N/A</definedName>
    <definedName name="Rico_2">#N/A</definedName>
    <definedName name="Rico_3">#N/A</definedName>
    <definedName name="Rico_4">#N/A</definedName>
    <definedName name="Rico1">#N/A</definedName>
    <definedName name="Rico10">#N/A</definedName>
    <definedName name="Rico2" localSheetId="14">#REF!</definedName>
    <definedName name="Rico2" localSheetId="12">#REF!</definedName>
    <definedName name="Rico2" localSheetId="9">#REF!</definedName>
    <definedName name="Rico2" localSheetId="8">#REF!</definedName>
    <definedName name="Rico2" localSheetId="2">#REF!</definedName>
    <definedName name="Rico2" localSheetId="1">#REF!</definedName>
    <definedName name="Rico2">#REF!</definedName>
    <definedName name="Rico3" localSheetId="14">#REF!</definedName>
    <definedName name="Rico3" localSheetId="12">#REF!</definedName>
    <definedName name="Rico3" localSheetId="9">#REF!</definedName>
    <definedName name="Rico3" localSheetId="8">#REF!</definedName>
    <definedName name="Rico3" localSheetId="2">#REF!</definedName>
    <definedName name="Rico3" localSheetId="1">#REF!</definedName>
    <definedName name="Rico3">#REF!</definedName>
    <definedName name="Rico4" localSheetId="14">#REF!</definedName>
    <definedName name="Rico4" localSheetId="12">#REF!</definedName>
    <definedName name="Rico4" localSheetId="9">#REF!</definedName>
    <definedName name="Rico4" localSheetId="8">#REF!</definedName>
    <definedName name="Rico4" localSheetId="2">#REF!</definedName>
    <definedName name="Rico4" localSheetId="1">#REF!</definedName>
    <definedName name="Rico4">#REF!</definedName>
    <definedName name="Rico6" localSheetId="14">#REF!</definedName>
    <definedName name="Rico6" localSheetId="12">#REF!</definedName>
    <definedName name="Rico6" localSheetId="9">#REF!</definedName>
    <definedName name="Rico6" localSheetId="8">#REF!</definedName>
    <definedName name="Rico6" localSheetId="2">#REF!</definedName>
    <definedName name="Rico6" localSheetId="1">#REF!</definedName>
    <definedName name="Rico6">#REF!</definedName>
    <definedName name="Rico7" localSheetId="14">#REF!</definedName>
    <definedName name="Rico7" localSheetId="12">#REF!</definedName>
    <definedName name="Rico7" localSheetId="9">#REF!</definedName>
    <definedName name="Rico7" localSheetId="8">#REF!</definedName>
    <definedName name="Rico7" localSheetId="2">#REF!</definedName>
    <definedName name="Rico7" localSheetId="1">#REF!</definedName>
    <definedName name="Rico7">#REF!</definedName>
    <definedName name="Rico8" localSheetId="14">#REF!</definedName>
    <definedName name="Rico8" localSheetId="12">#REF!</definedName>
    <definedName name="Rico8" localSheetId="9">#REF!</definedName>
    <definedName name="Rico8" localSheetId="8">#REF!</definedName>
    <definedName name="Rico8" localSheetId="2">#REF!</definedName>
    <definedName name="Rico8" localSheetId="1">#REF!</definedName>
    <definedName name="Rico8">#REF!</definedName>
    <definedName name="Rico9" localSheetId="14">#REF!</definedName>
    <definedName name="Rico9" localSheetId="12">#REF!</definedName>
    <definedName name="Rico9" localSheetId="9">#REF!</definedName>
    <definedName name="Rico9" localSheetId="8">#REF!</definedName>
    <definedName name="Rico9" localSheetId="2">#REF!</definedName>
    <definedName name="Rico9" localSheetId="1">#REF!</definedName>
    <definedName name="Rico9">#REF!</definedName>
    <definedName name="risk" localSheetId="14">#REF!</definedName>
    <definedName name="risk" localSheetId="12">#REF!</definedName>
    <definedName name="risk" localSheetId="9">#REF!</definedName>
    <definedName name="risk" localSheetId="8">#REF!</definedName>
    <definedName name="risk" localSheetId="2">#REF!</definedName>
    <definedName name="risk" localSheetId="1">#REF!</definedName>
    <definedName name="risk">#REF!</definedName>
    <definedName name="RiskCollectDistributionSamples">2</definedName>
    <definedName name="RiskFixedSeed">1</definedName>
    <definedName name="RiskMinimizeOnStart">FALSE</definedName>
    <definedName name="RiskMonitorConvergence">FALSE</definedName>
    <definedName name="RiskNumIterations">3000</definedName>
    <definedName name="RiskNumSimulations">1</definedName>
    <definedName name="RiskPauseOnError">FALSE</definedName>
    <definedName name="RiskRealTimeResults">FALSE</definedName>
    <definedName name="RiskResultsUpdateFreq">100</definedName>
    <definedName name="RiskRunAfterSimMacro">FALSE</definedName>
    <definedName name="RiskRunBeforeRecalcMacro">FALSE</definedName>
    <definedName name="RiskRunBeforeSimMacro">FALSE</definedName>
    <definedName name="RiskSamplingType">3</definedName>
    <definedName name="RiskStandardRecalc">1</definedName>
    <definedName name="RiskStatFunctionsUpdateFreq">1</definedName>
    <definedName name="RiskUpdateStatFunctions">TRUE</definedName>
    <definedName name="RiskUseDifferentSeedForEachSim">FALSE</definedName>
    <definedName name="RiskUseFixedSeed">FALSE</definedName>
    <definedName name="RNG" localSheetId="12">#REF!</definedName>
    <definedName name="RNG" localSheetId="9">#REF!</definedName>
    <definedName name="RNG" localSheetId="8">#REF!</definedName>
    <definedName name="RNG" localSheetId="2">#REF!</definedName>
    <definedName name="RNG" localSheetId="1">#REF!</definedName>
    <definedName name="RNG">#REF!</definedName>
    <definedName name="rngComplDate" localSheetId="14">#REF!</definedName>
    <definedName name="rngComplDate" localSheetId="12">#REF!</definedName>
    <definedName name="rngComplDate" localSheetId="9">#REF!</definedName>
    <definedName name="rngComplDate" localSheetId="8">#REF!</definedName>
    <definedName name="rngComplDate" localSheetId="2">#REF!</definedName>
    <definedName name="rngComplDate" localSheetId="1">#REF!</definedName>
    <definedName name="rngComplDate">#REF!</definedName>
    <definedName name="rngDueDate" localSheetId="14">#REF!</definedName>
    <definedName name="rngDueDate" localSheetId="12">#REF!</definedName>
    <definedName name="rngDueDate" localSheetId="9">#REF!</definedName>
    <definedName name="rngDueDate" localSheetId="8">#REF!</definedName>
    <definedName name="rngDueDate" localSheetId="2">#REF!</definedName>
    <definedName name="rngDueDate" localSheetId="1">#REF!</definedName>
    <definedName name="rngDueDate">#REF!</definedName>
    <definedName name="rngGate0" localSheetId="14">#REF!</definedName>
    <definedName name="rngGate0" localSheetId="12">#REF!</definedName>
    <definedName name="rngGate0" localSheetId="9">#REF!</definedName>
    <definedName name="rngGate0" localSheetId="8">#REF!</definedName>
    <definedName name="rngGate0" localSheetId="2">#REF!</definedName>
    <definedName name="rngGate0" localSheetId="1">#REF!</definedName>
    <definedName name="rngGate0">#REF!</definedName>
    <definedName name="rngGate1" localSheetId="14">#REF!</definedName>
    <definedName name="rngGate1" localSheetId="12">#REF!</definedName>
    <definedName name="rngGate1" localSheetId="9">#REF!</definedName>
    <definedName name="rngGate1" localSheetId="8">#REF!</definedName>
    <definedName name="rngGate1" localSheetId="2">#REF!</definedName>
    <definedName name="rngGate1" localSheetId="1">#REF!</definedName>
    <definedName name="rngGate1">#REF!</definedName>
    <definedName name="rngGate2" localSheetId="14">#REF!</definedName>
    <definedName name="rngGate2" localSheetId="12">#REF!</definedName>
    <definedName name="rngGate2" localSheetId="9">#REF!</definedName>
    <definedName name="rngGate2" localSheetId="8">#REF!</definedName>
    <definedName name="rngGate2" localSheetId="2">#REF!</definedName>
    <definedName name="rngGate2" localSheetId="1">#REF!</definedName>
    <definedName name="rngGate2">#REF!</definedName>
    <definedName name="rngGate3" localSheetId="14">#REF!</definedName>
    <definedName name="rngGate3" localSheetId="12">#REF!</definedName>
    <definedName name="rngGate3" localSheetId="9">#REF!</definedName>
    <definedName name="rngGate3" localSheetId="8">#REF!</definedName>
    <definedName name="rngGate3" localSheetId="2">#REF!</definedName>
    <definedName name="rngGate3" localSheetId="1">#REF!</definedName>
    <definedName name="rngGate3">#REF!</definedName>
    <definedName name="rngGate4" localSheetId="14">#REF!</definedName>
    <definedName name="rngGate4" localSheetId="12">#REF!</definedName>
    <definedName name="rngGate4" localSheetId="9">#REF!</definedName>
    <definedName name="rngGate4" localSheetId="8">#REF!</definedName>
    <definedName name="rngGate4" localSheetId="2">#REF!</definedName>
    <definedName name="rngGate4" localSheetId="1">#REF!</definedName>
    <definedName name="rngGate4">#REF!</definedName>
    <definedName name="rngGate41" localSheetId="14">#REF!</definedName>
    <definedName name="rngGate41" localSheetId="12">#REF!</definedName>
    <definedName name="rngGate41" localSheetId="9">#REF!</definedName>
    <definedName name="rngGate41" localSheetId="8">#REF!</definedName>
    <definedName name="rngGate41" localSheetId="2">#REF!</definedName>
    <definedName name="rngGate41" localSheetId="1">#REF!</definedName>
    <definedName name="rngGate41">#REF!</definedName>
    <definedName name="rngGate5" localSheetId="14">#REF!</definedName>
    <definedName name="rngGate5" localSheetId="12">#REF!</definedName>
    <definedName name="rngGate5" localSheetId="9">#REF!</definedName>
    <definedName name="rngGate5" localSheetId="8">#REF!</definedName>
    <definedName name="rngGate5" localSheetId="2">#REF!</definedName>
    <definedName name="rngGate5" localSheetId="1">#REF!</definedName>
    <definedName name="rngGate5">#REF!</definedName>
    <definedName name="rngGate6" localSheetId="14">#REF!</definedName>
    <definedName name="rngGate6" localSheetId="12">#REF!</definedName>
    <definedName name="rngGate6" localSheetId="9">#REF!</definedName>
    <definedName name="rngGate6" localSheetId="8">#REF!</definedName>
    <definedName name="rngGate6" localSheetId="2">#REF!</definedName>
    <definedName name="rngGate6" localSheetId="1">#REF!</definedName>
    <definedName name="rngGate6">#REF!</definedName>
    <definedName name="rngGate7" localSheetId="14">#REF!</definedName>
    <definedName name="rngGate7" localSheetId="12">#REF!</definedName>
    <definedName name="rngGate7" localSheetId="9">#REF!</definedName>
    <definedName name="rngGate7" localSheetId="8">#REF!</definedName>
    <definedName name="rngGate7" localSheetId="2">#REF!</definedName>
    <definedName name="rngGate7" localSheetId="1">#REF!</definedName>
    <definedName name="rngGate7">#REF!</definedName>
    <definedName name="rngGate8" localSheetId="14">#REF!</definedName>
    <definedName name="rngGate8" localSheetId="12">#REF!</definedName>
    <definedName name="rngGate8" localSheetId="9">#REF!</definedName>
    <definedName name="rngGate8" localSheetId="8">#REF!</definedName>
    <definedName name="rngGate8" localSheetId="2">#REF!</definedName>
    <definedName name="rngGate8" localSheetId="1">#REF!</definedName>
    <definedName name="rngGate8">#REF!</definedName>
    <definedName name="rngGate9" localSheetId="14">#REF!</definedName>
    <definedName name="rngGate9" localSheetId="12">#REF!</definedName>
    <definedName name="rngGate9" localSheetId="9">#REF!</definedName>
    <definedName name="rngGate9" localSheetId="8">#REF!</definedName>
    <definedName name="rngGate9" localSheetId="2">#REF!</definedName>
    <definedName name="rngGate9" localSheetId="1">#REF!</definedName>
    <definedName name="rngGate9">#REF!</definedName>
    <definedName name="rngMile" localSheetId="14">#REF!</definedName>
    <definedName name="rngMile" localSheetId="12">#REF!</definedName>
    <definedName name="rngMile" localSheetId="9">#REF!</definedName>
    <definedName name="rngMile" localSheetId="8">#REF!</definedName>
    <definedName name="rngMile" localSheetId="2">#REF!</definedName>
    <definedName name="rngMile" localSheetId="1">#REF!</definedName>
    <definedName name="rngMile">#REF!</definedName>
    <definedName name="rngProjPlanStep" localSheetId="14">#REF!</definedName>
    <definedName name="rngProjPlanStep" localSheetId="12">#REF!</definedName>
    <definedName name="rngProjPlanStep" localSheetId="9">#REF!</definedName>
    <definedName name="rngProjPlanStep" localSheetId="8">#REF!</definedName>
    <definedName name="rngProjPlanStep" localSheetId="2">#REF!</definedName>
    <definedName name="rngProjPlanStep" localSheetId="1">#REF!</definedName>
    <definedName name="rngProjPlanStep">#REF!</definedName>
    <definedName name="rngRealValues" localSheetId="14">#REF!</definedName>
    <definedName name="rngRealValues" localSheetId="12">#REF!</definedName>
    <definedName name="rngRealValues" localSheetId="9">#REF!</definedName>
    <definedName name="rngRealValues" localSheetId="8">#REF!</definedName>
    <definedName name="rngRealValues" localSheetId="2">#REF!</definedName>
    <definedName name="rngRealValues" localSheetId="1">#REF!</definedName>
    <definedName name="rngRealValues">#REF!</definedName>
    <definedName name="rngRevDueDate" localSheetId="14">#REF!</definedName>
    <definedName name="rngRevDueDate" localSheetId="12">#REF!</definedName>
    <definedName name="rngRevDueDate" localSheetId="9">#REF!</definedName>
    <definedName name="rngRevDueDate" localSheetId="8">#REF!</definedName>
    <definedName name="rngRevDueDate" localSheetId="2">#REF!</definedName>
    <definedName name="rngRevDueDate" localSheetId="1">#REF!</definedName>
    <definedName name="rngRevDueDate">#REF!</definedName>
    <definedName name="rngStopLight" localSheetId="14">#REF!</definedName>
    <definedName name="rngStopLight" localSheetId="12">#REF!</definedName>
    <definedName name="rngStopLight" localSheetId="9">#REF!</definedName>
    <definedName name="rngStopLight" localSheetId="8">#REF!</definedName>
    <definedName name="rngStopLight" localSheetId="2">#REF!</definedName>
    <definedName name="rngStopLight" localSheetId="1">#REF!</definedName>
    <definedName name="rngStopLight">#REF!</definedName>
    <definedName name="roic" localSheetId="14">#REF!</definedName>
    <definedName name="roic" localSheetId="12">#REF!</definedName>
    <definedName name="roic" localSheetId="9">#REF!</definedName>
    <definedName name="roic" localSheetId="8">#REF!</definedName>
    <definedName name="roic" localSheetId="2">#REF!</definedName>
    <definedName name="roic" localSheetId="1">#REF!</definedName>
    <definedName name="roic">#REF!</definedName>
    <definedName name="ROUND">1</definedName>
    <definedName name="route_list" localSheetId="14">#REF!</definedName>
    <definedName name="route_list" localSheetId="12">#REF!</definedName>
    <definedName name="route_list" localSheetId="9">#REF!</definedName>
    <definedName name="route_list" localSheetId="8">#REF!</definedName>
    <definedName name="route_list" localSheetId="2">#REF!</definedName>
    <definedName name="route_list" localSheetId="1">#REF!</definedName>
    <definedName name="route_list">#REF!</definedName>
    <definedName name="routeflag" localSheetId="14">#REF!</definedName>
    <definedName name="routeflag" localSheetId="12">#REF!</definedName>
    <definedName name="routeflag" localSheetId="9">#REF!</definedName>
    <definedName name="routeflag" localSheetId="8">#REF!</definedName>
    <definedName name="routeflag" localSheetId="2">#REF!</definedName>
    <definedName name="routeflag" localSheetId="1">#REF!</definedName>
    <definedName name="routeflag">#REF!</definedName>
    <definedName name="Row.Template" localSheetId="14">#REF!</definedName>
    <definedName name="Row.Template" localSheetId="12">#REF!</definedName>
    <definedName name="Row.Template" localSheetId="9">#REF!</definedName>
    <definedName name="Row.Template" localSheetId="8">#REF!</definedName>
    <definedName name="Row.Template" localSheetId="2">#REF!</definedName>
    <definedName name="Row.Template" localSheetId="1">#REF!</definedName>
    <definedName name="Row.Template">#REF!</definedName>
    <definedName name="Row.Template.NoPMDownrate" localSheetId="14">#REF!</definedName>
    <definedName name="Row.Template.NoPMDownrate" localSheetId="12">#REF!</definedName>
    <definedName name="Row.Template.NoPMDownrate" localSheetId="9">#REF!</definedName>
    <definedName name="Row.Template.NoPMDownrate" localSheetId="8">#REF!</definedName>
    <definedName name="Row.Template.NoPMDownrate" localSheetId="2">#REF!</definedName>
    <definedName name="Row.Template.NoPMDownrate" localSheetId="1">#REF!</definedName>
    <definedName name="Row.Template.NoPMDownrate">#REF!</definedName>
    <definedName name="Row.Template.SubTotal" localSheetId="14">#REF!</definedName>
    <definedName name="Row.Template.SubTotal" localSheetId="12">#REF!</definedName>
    <definedName name="Row.Template.SubTotal" localSheetId="9">#REF!</definedName>
    <definedName name="Row.Template.SubTotal" localSheetId="8">#REF!</definedName>
    <definedName name="Row.Template.SubTotal" localSheetId="2">#REF!</definedName>
    <definedName name="Row.Template.SubTotal" localSheetId="1">#REF!</definedName>
    <definedName name="Row.Template.SubTotal">#REF!</definedName>
    <definedName name="Rp" localSheetId="14">#REF!</definedName>
    <definedName name="Rp" localSheetId="12">#REF!</definedName>
    <definedName name="Rp" localSheetId="9">#REF!</definedName>
    <definedName name="Rp" localSheetId="8">#REF!</definedName>
    <definedName name="Rp" localSheetId="2">#REF!</definedName>
    <definedName name="Rp" localSheetId="1">#REF!</definedName>
    <definedName name="Rp">#REF!</definedName>
    <definedName name="rr" localSheetId="14">#REF!</definedName>
    <definedName name="rr" localSheetId="12">#REF!</definedName>
    <definedName name="rr" localSheetId="9">#REF!</definedName>
    <definedName name="rr" localSheetId="8">#REF!</definedName>
    <definedName name="rr" localSheetId="2">#REF!</definedName>
    <definedName name="rr" localSheetId="1">#REF!</definedName>
    <definedName name="rr">#REF!</definedName>
    <definedName name="RRate" localSheetId="14">#REF!</definedName>
    <definedName name="RRate" localSheetId="12">#REF!</definedName>
    <definedName name="RRate" localSheetId="9">#REF!</definedName>
    <definedName name="RRate" localSheetId="8">#REF!</definedName>
    <definedName name="RRate" localSheetId="2">#REF!</definedName>
    <definedName name="RRate" localSheetId="1">#REF!</definedName>
    <definedName name="RRate">#REF!</definedName>
    <definedName name="rrr" localSheetId="14">#REF!</definedName>
    <definedName name="rrr" localSheetId="12">#REF!</definedName>
    <definedName name="rrr" localSheetId="9">#REF!</definedName>
    <definedName name="rrr" localSheetId="8">#REF!</definedName>
    <definedName name="rrr" localSheetId="2">#REF!</definedName>
    <definedName name="rrr" localSheetId="1">#REF!</definedName>
    <definedName name="rrr">#REF!</definedName>
    <definedName name="RRRate" localSheetId="14">#REF!</definedName>
    <definedName name="RRRate" localSheetId="12">#REF!</definedName>
    <definedName name="RRRate" localSheetId="9">#REF!</definedName>
    <definedName name="RRRate" localSheetId="8">#REF!</definedName>
    <definedName name="RRRate" localSheetId="2">#REF!</definedName>
    <definedName name="RRRate" localSheetId="1">#REF!</definedName>
    <definedName name="RRRate">#REF!</definedName>
    <definedName name="rrrr" localSheetId="14">#REF!</definedName>
    <definedName name="rrrr" localSheetId="12">#REF!</definedName>
    <definedName name="rrrr" localSheetId="9">#REF!</definedName>
    <definedName name="rrrr" localSheetId="8">#REF!</definedName>
    <definedName name="rrrr" localSheetId="2">#REF!</definedName>
    <definedName name="rrrr" localSheetId="1">#REF!</definedName>
    <definedName name="rrrr">#REF!</definedName>
    <definedName name="RRRRate" localSheetId="14">#REF!</definedName>
    <definedName name="RRRRate" localSheetId="12">#REF!</definedName>
    <definedName name="RRRRate" localSheetId="9">#REF!</definedName>
    <definedName name="RRRRate" localSheetId="8">#REF!</definedName>
    <definedName name="RRRRate" localSheetId="2">#REF!</definedName>
    <definedName name="RRRRate" localSheetId="1">#REF!</definedName>
    <definedName name="RRRRate">#REF!</definedName>
    <definedName name="rrrrr" localSheetId="21" hidden="1">{"whole",#N/A,FALSE,"Gen_Dist_Act_Bud";"whole",#N/A,FALSE,"Gen_Dist_T3months";"whole",#N/A,FALSE,"GD_PerP";"whole",#N/A,FALSE,"HR Dist'n"}</definedName>
    <definedName name="rrrrr" localSheetId="14" hidden="1">{"whole",#N/A,FALSE,"Gen_Dist_Act_Bud";"whole",#N/A,FALSE,"Gen_Dist_T3months";"whole",#N/A,FALSE,"GD_PerP";"whole",#N/A,FALSE,"HR Dist'n"}</definedName>
    <definedName name="rrrrr" localSheetId="10" hidden="1">{"whole",#N/A,FALSE,"Gen_Dist_Act_Bud";"whole",#N/A,FALSE,"Gen_Dist_T3months";"whole",#N/A,FALSE,"GD_PerP";"whole",#N/A,FALSE,"HR Dist'n"}</definedName>
    <definedName name="rrrrr" localSheetId="11" hidden="1">{"whole",#N/A,FALSE,"Gen_Dist_Act_Bud";"whole",#N/A,FALSE,"Gen_Dist_T3months";"whole",#N/A,FALSE,"GD_PerP";"whole",#N/A,FALSE,"HR Dist'n"}</definedName>
    <definedName name="rrrrr" localSheetId="3" hidden="1">{"whole",#N/A,FALSE,"Gen_Dist_Act_Bud";"whole",#N/A,FALSE,"Gen_Dist_T3months";"whole",#N/A,FALSE,"GD_PerP";"whole",#N/A,FALSE,"HR Dist'n"}</definedName>
    <definedName name="rrrrr" localSheetId="4" hidden="1">{"whole",#N/A,FALSE,"Gen_Dist_Act_Bud";"whole",#N/A,FALSE,"Gen_Dist_T3months";"whole",#N/A,FALSE,"GD_PerP";"whole",#N/A,FALSE,"HR Dist'n"}</definedName>
    <definedName name="rrrrr" localSheetId="15" hidden="1">{"whole",#N/A,FALSE,"Gen_Dist_Act_Bud";"whole",#N/A,FALSE,"Gen_Dist_T3months";"whole",#N/A,FALSE,"GD_PerP";"whole",#N/A,FALSE,"HR Dist'n"}</definedName>
    <definedName name="rrrrr" localSheetId="12" hidden="1">{"whole",#N/A,FALSE,"Gen_Dist_Act_Bud";"whole",#N/A,FALSE,"Gen_Dist_T3months";"whole",#N/A,FALSE,"GD_PerP";"whole",#N/A,FALSE,"HR Dist'n"}</definedName>
    <definedName name="rrrrr" localSheetId="9" hidden="1">{"whole",#N/A,FALSE,"Gen_Dist_Act_Bud";"whole",#N/A,FALSE,"Gen_Dist_T3months";"whole",#N/A,FALSE,"GD_PerP";"whole",#N/A,FALSE,"HR Dist'n"}</definedName>
    <definedName name="rrrrr" localSheetId="8" hidden="1">{"whole",#N/A,FALSE,"Gen_Dist_Act_Bud";"whole",#N/A,FALSE,"Gen_Dist_T3months";"whole",#N/A,FALSE,"GD_PerP";"whole",#N/A,FALSE,"HR Dist'n"}</definedName>
    <definedName name="rrrrr" localSheetId="2" hidden="1">{"whole",#N/A,FALSE,"Gen_Dist_Act_Bud";"whole",#N/A,FALSE,"Gen_Dist_T3months";"whole",#N/A,FALSE,"GD_PerP";"whole",#N/A,FALSE,"HR Dist'n"}</definedName>
    <definedName name="rrrrr" localSheetId="1" hidden="1">{"whole",#N/A,FALSE,"Gen_Dist_Act_Bud";"whole",#N/A,FALSE,"Gen_Dist_T3months";"whole",#N/A,FALSE,"GD_PerP";"whole",#N/A,FALSE,"HR Dist'n"}</definedName>
    <definedName name="rrrrr" localSheetId="22" hidden="1">{"whole",#N/A,FALSE,"Gen_Dist_Act_Bud";"whole",#N/A,FALSE,"Gen_Dist_T3months";"whole",#N/A,FALSE,"GD_PerP";"whole",#N/A,FALSE,"HR Dist'n"}</definedName>
    <definedName name="rrrrr" hidden="1">{"whole",#N/A,FALSE,"Gen_Dist_Act_Bud";"whole",#N/A,FALSE,"Gen_Dist_T3months";"whole",#N/A,FALSE,"GD_PerP";"whole",#N/A,FALSE,"HR Dist'n"}</definedName>
    <definedName name="rt" localSheetId="12">#REF!</definedName>
    <definedName name="rt" localSheetId="9">#REF!</definedName>
    <definedName name="rt" localSheetId="8">#REF!</definedName>
    <definedName name="rt" localSheetId="2">#REF!</definedName>
    <definedName name="rt" localSheetId="1">#REF!</definedName>
    <definedName name="rt">#REF!</definedName>
    <definedName name="RTAE" localSheetId="14">#REF!</definedName>
    <definedName name="RTAE" localSheetId="12">#REF!</definedName>
    <definedName name="RTAE" localSheetId="9">#REF!</definedName>
    <definedName name="RTAE" localSheetId="8">#REF!</definedName>
    <definedName name="RTAE" localSheetId="2">#REF!</definedName>
    <definedName name="RTAE" localSheetId="1">#REF!</definedName>
    <definedName name="RTAE">#REF!</definedName>
    <definedName name="rtyu" localSheetId="12">#REF!</definedName>
    <definedName name="rtyu" localSheetId="9">#REF!</definedName>
    <definedName name="rtyu" localSheetId="8">#REF!</definedName>
    <definedName name="rtyu" localSheetId="2">#REF!</definedName>
    <definedName name="rtyu" localSheetId="1">#REF!</definedName>
    <definedName name="rtyu">#REF!</definedName>
    <definedName name="RunChosenQueries">"RunChosenQueries"</definedName>
    <definedName name="rwewfewfer" localSheetId="14">#REF!</definedName>
    <definedName name="rwewfewfer" localSheetId="12">#REF!</definedName>
    <definedName name="rwewfewfer" localSheetId="9">#REF!</definedName>
    <definedName name="rwewfewfer" localSheetId="8">#REF!</definedName>
    <definedName name="rwewfewfer" localSheetId="2">#REF!</definedName>
    <definedName name="rwewfewfer" localSheetId="1">#REF!</definedName>
    <definedName name="rwewfewfer">#REF!</definedName>
    <definedName name="S" localSheetId="14">#REF!</definedName>
    <definedName name="S" localSheetId="12">#REF!</definedName>
    <definedName name="S" localSheetId="9">#REF!</definedName>
    <definedName name="S" localSheetId="8">#REF!</definedName>
    <definedName name="S" localSheetId="2">#REF!</definedName>
    <definedName name="S" localSheetId="1">#REF!</definedName>
    <definedName name="S">#REF!</definedName>
    <definedName name="S._America">#N/A</definedName>
    <definedName name="S.America">#N/A</definedName>
    <definedName name="S_DoneDate" localSheetId="14">#REF!</definedName>
    <definedName name="S_DoneDate" localSheetId="12">#REF!</definedName>
    <definedName name="S_DoneDate" localSheetId="9">#REF!</definedName>
    <definedName name="S_DoneDate" localSheetId="8">#REF!</definedName>
    <definedName name="S_DoneDate" localSheetId="2">#REF!</definedName>
    <definedName name="S_DoneDate" localSheetId="1">#REF!</definedName>
    <definedName name="S_DoneDate">#REF!</definedName>
    <definedName name="s_hub_cost" localSheetId="14">#REF!</definedName>
    <definedName name="s_hub_cost" localSheetId="12">#REF!</definedName>
    <definedName name="s_hub_cost" localSheetId="9">#REF!</definedName>
    <definedName name="s_hub_cost" localSheetId="8">#REF!</definedName>
    <definedName name="s_hub_cost" localSheetId="2">#REF!</definedName>
    <definedName name="s_hub_cost" localSheetId="1">#REF!</definedName>
    <definedName name="s_hub_cost">#REF!</definedName>
    <definedName name="s_rate" localSheetId="14">#REF!</definedName>
    <definedName name="s_rate" localSheetId="12">#REF!</definedName>
    <definedName name="s_rate" localSheetId="9">#REF!</definedName>
    <definedName name="s_rate" localSheetId="8">#REF!</definedName>
    <definedName name="s_rate" localSheetId="2">#REF!</definedName>
    <definedName name="s_rate" localSheetId="1">#REF!</definedName>
    <definedName name="s_rate">#REF!</definedName>
    <definedName name="S1.5V">1.5</definedName>
    <definedName name="S1.5V_LOAD" localSheetId="14">#REF!</definedName>
    <definedName name="S1.5V_LOAD" localSheetId="12">#REF!</definedName>
    <definedName name="S1.5V_LOAD" localSheetId="9">#REF!</definedName>
    <definedName name="S1.5V_LOAD" localSheetId="8">#REF!</definedName>
    <definedName name="S1.5V_LOAD" localSheetId="2">#REF!</definedName>
    <definedName name="S1.5V_LOAD" localSheetId="1">#REF!</definedName>
    <definedName name="S1.5V_LOAD">#REF!</definedName>
    <definedName name="S12V">12</definedName>
    <definedName name="S12V_LOAD" localSheetId="14">#REF!</definedName>
    <definedName name="S12V_LOAD" localSheetId="12">#REF!</definedName>
    <definedName name="S12V_LOAD" localSheetId="9">#REF!</definedName>
    <definedName name="S12V_LOAD" localSheetId="8">#REF!</definedName>
    <definedName name="S12V_LOAD" localSheetId="2">#REF!</definedName>
    <definedName name="S12V_LOAD" localSheetId="1">#REF!</definedName>
    <definedName name="S12V_LOAD">#REF!</definedName>
    <definedName name="S3.3V">3.3</definedName>
    <definedName name="S3.3V_LOAD" localSheetId="14">#REF!</definedName>
    <definedName name="S3.3V_LOAD" localSheetId="12">#REF!</definedName>
    <definedName name="S3.3V_LOAD" localSheetId="9">#REF!</definedName>
    <definedName name="S3.3V_LOAD" localSheetId="8">#REF!</definedName>
    <definedName name="S3.3V_LOAD" localSheetId="2">#REF!</definedName>
    <definedName name="S3.3V_LOAD" localSheetId="1">#REF!</definedName>
    <definedName name="S3.3V_LOAD">#REF!</definedName>
    <definedName name="S50_Delta" localSheetId="14">#REF!</definedName>
    <definedName name="S50_Delta" localSheetId="12">#REF!</definedName>
    <definedName name="S50_Delta" localSheetId="9">#REF!</definedName>
    <definedName name="S50_Delta" localSheetId="8">#REF!</definedName>
    <definedName name="S50_Delta" localSheetId="2">#REF!</definedName>
    <definedName name="S50_Delta" localSheetId="1">#REF!</definedName>
    <definedName name="S50_Delta">#REF!</definedName>
    <definedName name="S50_LG" localSheetId="14">#REF!</definedName>
    <definedName name="S50_LG" localSheetId="12">#REF!</definedName>
    <definedName name="S50_LG" localSheetId="9">#REF!</definedName>
    <definedName name="S50_LG" localSheetId="8">#REF!</definedName>
    <definedName name="S50_LG" localSheetId="2">#REF!</definedName>
    <definedName name="S50_LG" localSheetId="1">#REF!</definedName>
    <definedName name="S50_LG">#REF!</definedName>
    <definedName name="S5V">5</definedName>
    <definedName name="S5V_LOAD" localSheetId="14">#REF!</definedName>
    <definedName name="S5V_LOAD" localSheetId="12">#REF!</definedName>
    <definedName name="S5V_LOAD" localSheetId="9">#REF!</definedName>
    <definedName name="S5V_LOAD" localSheetId="8">#REF!</definedName>
    <definedName name="S5V_LOAD" localSheetId="2">#REF!</definedName>
    <definedName name="S5V_LOAD" localSheetId="1">#REF!</definedName>
    <definedName name="S5V_LOAD">#REF!</definedName>
    <definedName name="sad" localSheetId="14">#REF!</definedName>
    <definedName name="sad" localSheetId="12">#REF!</definedName>
    <definedName name="sad" localSheetId="9">#REF!</definedName>
    <definedName name="sad" localSheetId="8">#REF!</definedName>
    <definedName name="sad" localSheetId="2">#REF!</definedName>
    <definedName name="sad" localSheetId="1">#REF!</definedName>
    <definedName name="sad">#REF!</definedName>
    <definedName name="sade" localSheetId="21" hidden="1">{#N/A,#N/A,TRUE,"OUTPUT";#N/A,#N/A,TRUE,"SF_Cal";#N/A,#N/A,TRUE,"HGA_Cal";#N/A,#N/A,TRUE,"MR_Cal";#N/A,#N/A,TRUE,"JIT_COST";#N/A,#N/A,TRUE,"MR_Cost";#N/A,#N/A,TRUE,"Space &amp; Utility"}</definedName>
    <definedName name="sade" localSheetId="14" hidden="1">{#N/A,#N/A,TRUE,"OUTPUT";#N/A,#N/A,TRUE,"SF_Cal";#N/A,#N/A,TRUE,"HGA_Cal";#N/A,#N/A,TRUE,"MR_Cal";#N/A,#N/A,TRUE,"JIT_COST";#N/A,#N/A,TRUE,"MR_Cost";#N/A,#N/A,TRUE,"Space &amp; Utility"}</definedName>
    <definedName name="sade" localSheetId="10" hidden="1">{#N/A,#N/A,TRUE,"OUTPUT";#N/A,#N/A,TRUE,"SF_Cal";#N/A,#N/A,TRUE,"HGA_Cal";#N/A,#N/A,TRUE,"MR_Cal";#N/A,#N/A,TRUE,"JIT_COST";#N/A,#N/A,TRUE,"MR_Cost";#N/A,#N/A,TRUE,"Space &amp; Utility"}</definedName>
    <definedName name="sade" localSheetId="11" hidden="1">{#N/A,#N/A,TRUE,"OUTPUT";#N/A,#N/A,TRUE,"SF_Cal";#N/A,#N/A,TRUE,"HGA_Cal";#N/A,#N/A,TRUE,"MR_Cal";#N/A,#N/A,TRUE,"JIT_COST";#N/A,#N/A,TRUE,"MR_Cost";#N/A,#N/A,TRUE,"Space &amp; Utility"}</definedName>
    <definedName name="sade" localSheetId="3" hidden="1">{#N/A,#N/A,TRUE,"OUTPUT";#N/A,#N/A,TRUE,"SF_Cal";#N/A,#N/A,TRUE,"HGA_Cal";#N/A,#N/A,TRUE,"MR_Cal";#N/A,#N/A,TRUE,"JIT_COST";#N/A,#N/A,TRUE,"MR_Cost";#N/A,#N/A,TRUE,"Space &amp; Utility"}</definedName>
    <definedName name="sade" localSheetId="4" hidden="1">{#N/A,#N/A,TRUE,"OUTPUT";#N/A,#N/A,TRUE,"SF_Cal";#N/A,#N/A,TRUE,"HGA_Cal";#N/A,#N/A,TRUE,"MR_Cal";#N/A,#N/A,TRUE,"JIT_COST";#N/A,#N/A,TRUE,"MR_Cost";#N/A,#N/A,TRUE,"Space &amp; Utility"}</definedName>
    <definedName name="sade" localSheetId="12" hidden="1">{#N/A,#N/A,TRUE,"OUTPUT";#N/A,#N/A,TRUE,"SF_Cal";#N/A,#N/A,TRUE,"HGA_Cal";#N/A,#N/A,TRUE,"MR_Cal";#N/A,#N/A,TRUE,"JIT_COST";#N/A,#N/A,TRUE,"MR_Cost";#N/A,#N/A,TRUE,"Space &amp; Utility"}</definedName>
    <definedName name="sade" localSheetId="9" hidden="1">{#N/A,#N/A,TRUE,"OUTPUT";#N/A,#N/A,TRUE,"SF_Cal";#N/A,#N/A,TRUE,"HGA_Cal";#N/A,#N/A,TRUE,"MR_Cal";#N/A,#N/A,TRUE,"JIT_COST";#N/A,#N/A,TRUE,"MR_Cost";#N/A,#N/A,TRUE,"Space &amp; Utility"}</definedName>
    <definedName name="sade" localSheetId="8" hidden="1">{#N/A,#N/A,TRUE,"OUTPUT";#N/A,#N/A,TRUE,"SF_Cal";#N/A,#N/A,TRUE,"HGA_Cal";#N/A,#N/A,TRUE,"MR_Cal";#N/A,#N/A,TRUE,"JIT_COST";#N/A,#N/A,TRUE,"MR_Cost";#N/A,#N/A,TRUE,"Space &amp; Utility"}</definedName>
    <definedName name="sade" localSheetId="2" hidden="1">{#N/A,#N/A,TRUE,"OUTPUT";#N/A,#N/A,TRUE,"SF_Cal";#N/A,#N/A,TRUE,"HGA_Cal";#N/A,#N/A,TRUE,"MR_Cal";#N/A,#N/A,TRUE,"JIT_COST";#N/A,#N/A,TRUE,"MR_Cost";#N/A,#N/A,TRUE,"Space &amp; Utility"}</definedName>
    <definedName name="sade" localSheetId="1" hidden="1">{#N/A,#N/A,TRUE,"OUTPUT";#N/A,#N/A,TRUE,"SF_Cal";#N/A,#N/A,TRUE,"HGA_Cal";#N/A,#N/A,TRUE,"MR_Cal";#N/A,#N/A,TRUE,"JIT_COST";#N/A,#N/A,TRUE,"MR_Cost";#N/A,#N/A,TRUE,"Space &amp; Utility"}</definedName>
    <definedName name="sade" localSheetId="22" hidden="1">{#N/A,#N/A,TRUE,"OUTPUT";#N/A,#N/A,TRUE,"SF_Cal";#N/A,#N/A,TRUE,"HGA_Cal";#N/A,#N/A,TRUE,"MR_Cal";#N/A,#N/A,TRUE,"JIT_COST";#N/A,#N/A,TRUE,"MR_Cost";#N/A,#N/A,TRUE,"Space &amp; Utility"}</definedName>
    <definedName name="sade" hidden="1">{#N/A,#N/A,TRUE,"OUTPUT";#N/A,#N/A,TRUE,"SF_Cal";#N/A,#N/A,TRUE,"HGA_Cal";#N/A,#N/A,TRUE,"MR_Cal";#N/A,#N/A,TRUE,"JIT_COST";#N/A,#N/A,TRUE,"MR_Cost";#N/A,#N/A,TRUE,"Space &amp; Utility"}</definedName>
    <definedName name="sadfasdfasdf" localSheetId="21" hidden="1">{"whole",#N/A,FALSE,"Gen_Dist_Act_Bud";"whole",#N/A,FALSE,"Gen_Dist_T3months";"whole",#N/A,FALSE,"GD_PerP";"whole",#N/A,FALSE,"HR_Dist";"whole",#N/A,FALSE,"CS_DIST_ActvsBud";"whole",#N/A,FALSE,"CS_DIST_SUM_trail3mo";"whole",#N/A,FALSE,"ITG_act_Bud";"whole",#N/A,FALSE,"ITG_T3Mo"}</definedName>
    <definedName name="sadfasdfasdf" localSheetId="14" hidden="1">{"whole",#N/A,FALSE,"Gen_Dist_Act_Bud";"whole",#N/A,FALSE,"Gen_Dist_T3months";"whole",#N/A,FALSE,"GD_PerP";"whole",#N/A,FALSE,"HR_Dist";"whole",#N/A,FALSE,"CS_DIST_ActvsBud";"whole",#N/A,FALSE,"CS_DIST_SUM_trail3mo";"whole",#N/A,FALSE,"ITG_act_Bud";"whole",#N/A,FALSE,"ITG_T3Mo"}</definedName>
    <definedName name="sadfasdfasdf" localSheetId="10" hidden="1">{"whole",#N/A,FALSE,"Gen_Dist_Act_Bud";"whole",#N/A,FALSE,"Gen_Dist_T3months";"whole",#N/A,FALSE,"GD_PerP";"whole",#N/A,FALSE,"HR_Dist";"whole",#N/A,FALSE,"CS_DIST_ActvsBud";"whole",#N/A,FALSE,"CS_DIST_SUM_trail3mo";"whole",#N/A,FALSE,"ITG_act_Bud";"whole",#N/A,FALSE,"ITG_T3Mo"}</definedName>
    <definedName name="sadfasdfasdf" localSheetId="11" hidden="1">{"whole",#N/A,FALSE,"Gen_Dist_Act_Bud";"whole",#N/A,FALSE,"Gen_Dist_T3months";"whole",#N/A,FALSE,"GD_PerP";"whole",#N/A,FALSE,"HR_Dist";"whole",#N/A,FALSE,"CS_DIST_ActvsBud";"whole",#N/A,FALSE,"CS_DIST_SUM_trail3mo";"whole",#N/A,FALSE,"ITG_act_Bud";"whole",#N/A,FALSE,"ITG_T3Mo"}</definedName>
    <definedName name="sadfasdfasdf" localSheetId="3" hidden="1">{"whole",#N/A,FALSE,"Gen_Dist_Act_Bud";"whole",#N/A,FALSE,"Gen_Dist_T3months";"whole",#N/A,FALSE,"GD_PerP";"whole",#N/A,FALSE,"HR_Dist";"whole",#N/A,FALSE,"CS_DIST_ActvsBud";"whole",#N/A,FALSE,"CS_DIST_SUM_trail3mo";"whole",#N/A,FALSE,"ITG_act_Bud";"whole",#N/A,FALSE,"ITG_T3Mo"}</definedName>
    <definedName name="sadfasdfasdf" localSheetId="4" hidden="1">{"whole",#N/A,FALSE,"Gen_Dist_Act_Bud";"whole",#N/A,FALSE,"Gen_Dist_T3months";"whole",#N/A,FALSE,"GD_PerP";"whole",#N/A,FALSE,"HR_Dist";"whole",#N/A,FALSE,"CS_DIST_ActvsBud";"whole",#N/A,FALSE,"CS_DIST_SUM_trail3mo";"whole",#N/A,FALSE,"ITG_act_Bud";"whole",#N/A,FALSE,"ITG_T3Mo"}</definedName>
    <definedName name="sadfasdfasdf" localSheetId="15" hidden="1">{"whole",#N/A,FALSE,"Gen_Dist_Act_Bud";"whole",#N/A,FALSE,"Gen_Dist_T3months";"whole",#N/A,FALSE,"GD_PerP";"whole",#N/A,FALSE,"HR_Dist";"whole",#N/A,FALSE,"CS_DIST_ActvsBud";"whole",#N/A,FALSE,"CS_DIST_SUM_trail3mo";"whole",#N/A,FALSE,"ITG_act_Bud";"whole",#N/A,FALSE,"ITG_T3Mo"}</definedName>
    <definedName name="sadfasdfasdf" localSheetId="12" hidden="1">{"whole",#N/A,FALSE,"Gen_Dist_Act_Bud";"whole",#N/A,FALSE,"Gen_Dist_T3months";"whole",#N/A,FALSE,"GD_PerP";"whole",#N/A,FALSE,"HR_Dist";"whole",#N/A,FALSE,"CS_DIST_ActvsBud";"whole",#N/A,FALSE,"CS_DIST_SUM_trail3mo";"whole",#N/A,FALSE,"ITG_act_Bud";"whole",#N/A,FALSE,"ITG_T3Mo"}</definedName>
    <definedName name="sadfasdfasdf" localSheetId="9" hidden="1">{"whole",#N/A,FALSE,"Gen_Dist_Act_Bud";"whole",#N/A,FALSE,"Gen_Dist_T3months";"whole",#N/A,FALSE,"GD_PerP";"whole",#N/A,FALSE,"HR_Dist";"whole",#N/A,FALSE,"CS_DIST_ActvsBud";"whole",#N/A,FALSE,"CS_DIST_SUM_trail3mo";"whole",#N/A,FALSE,"ITG_act_Bud";"whole",#N/A,FALSE,"ITG_T3Mo"}</definedName>
    <definedName name="sadfasdfasdf" localSheetId="8" hidden="1">{"whole",#N/A,FALSE,"Gen_Dist_Act_Bud";"whole",#N/A,FALSE,"Gen_Dist_T3months";"whole",#N/A,FALSE,"GD_PerP";"whole",#N/A,FALSE,"HR_Dist";"whole",#N/A,FALSE,"CS_DIST_ActvsBud";"whole",#N/A,FALSE,"CS_DIST_SUM_trail3mo";"whole",#N/A,FALSE,"ITG_act_Bud";"whole",#N/A,FALSE,"ITG_T3Mo"}</definedName>
    <definedName name="sadfasdfasdf" localSheetId="2" hidden="1">{"whole",#N/A,FALSE,"Gen_Dist_Act_Bud";"whole",#N/A,FALSE,"Gen_Dist_T3months";"whole",#N/A,FALSE,"GD_PerP";"whole",#N/A,FALSE,"HR_Dist";"whole",#N/A,FALSE,"CS_DIST_ActvsBud";"whole",#N/A,FALSE,"CS_DIST_SUM_trail3mo";"whole",#N/A,FALSE,"ITG_act_Bud";"whole",#N/A,FALSE,"ITG_T3Mo"}</definedName>
    <definedName name="sadfasdfasdf" localSheetId="1" hidden="1">{"whole",#N/A,FALSE,"Gen_Dist_Act_Bud";"whole",#N/A,FALSE,"Gen_Dist_T3months";"whole",#N/A,FALSE,"GD_PerP";"whole",#N/A,FALSE,"HR_Dist";"whole",#N/A,FALSE,"CS_DIST_ActvsBud";"whole",#N/A,FALSE,"CS_DIST_SUM_trail3mo";"whole",#N/A,FALSE,"ITG_act_Bud";"whole",#N/A,FALSE,"ITG_T3Mo"}</definedName>
    <definedName name="sadfasdfasdf" localSheetId="22" hidden="1">{"whole",#N/A,FALSE,"Gen_Dist_Act_Bud";"whole",#N/A,FALSE,"Gen_Dist_T3months";"whole",#N/A,FALSE,"GD_PerP";"whole",#N/A,FALSE,"HR_Dist";"whole",#N/A,FALSE,"CS_DIST_ActvsBud";"whole",#N/A,FALSE,"CS_DIST_SUM_trail3mo";"whole",#N/A,FALSE,"ITG_act_Bud";"whole",#N/A,FALSE,"ITG_T3Mo"}</definedName>
    <definedName name="sadfasdfasdf" hidden="1">{"whole",#N/A,FALSE,"Gen_Dist_Act_Bud";"whole",#N/A,FALSE,"Gen_Dist_T3months";"whole",#N/A,FALSE,"GD_PerP";"whole",#N/A,FALSE,"HR_Dist";"whole",#N/A,FALSE,"CS_DIST_ActvsBud";"whole",#N/A,FALSE,"CS_DIST_SUM_trail3mo";"whole",#N/A,FALSE,"ITG_act_Bud";"whole",#N/A,FALSE,"ITG_T3Mo"}</definedName>
    <definedName name="sadfasdgasdfsadg" localSheetId="2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sadfasdgasdfsadg" localSheetId="1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sadfasdgasdfsadg"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sadfasdgasdfsadg"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sadfasdgasdfsadg" localSheetId="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sadfasdgasdfsadg" localSheetId="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sadfasdgasdfsadg" localSheetId="15"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sadfasdgasdfsadg" localSheetId="1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sadfasdgasdfsadg"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sadfasdgasdfsadg" localSheetId="8"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sadfasdgasdfsadg"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sadfasdgasdfsadg" localSheetId="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sadfasdgasdfsadg" localSheetId="2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sadfasdgasdfsadg"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sadgewrzaf" localSheetId="21" hidden="1">{"whole",#N/A,FALSE,"Gen_Dist_Act_Bud";"whole",#N/A,FALSE,"Gen_Dist_T3months";"whole",#N/A,FALSE,"GD_PerP";"whole",#N/A,FALSE,"HR_Dist";"whole",#N/A,FALSE,"CS_DIST_ActvsBud";"whole",#N/A,FALSE,"CS_DIST_SUM_trail3mo";"whole",#N/A,FALSE,"ITG_act_Bud";"whole",#N/A,FALSE,"ITG_T3Mo"}</definedName>
    <definedName name="sadgewrzaf" localSheetId="14" hidden="1">{"whole",#N/A,FALSE,"Gen_Dist_Act_Bud";"whole",#N/A,FALSE,"Gen_Dist_T3months";"whole",#N/A,FALSE,"GD_PerP";"whole",#N/A,FALSE,"HR_Dist";"whole",#N/A,FALSE,"CS_DIST_ActvsBud";"whole",#N/A,FALSE,"CS_DIST_SUM_trail3mo";"whole",#N/A,FALSE,"ITG_act_Bud";"whole",#N/A,FALSE,"ITG_T3Mo"}</definedName>
    <definedName name="sadgewrzaf" localSheetId="10" hidden="1">{"whole",#N/A,FALSE,"Gen_Dist_Act_Bud";"whole",#N/A,FALSE,"Gen_Dist_T3months";"whole",#N/A,FALSE,"GD_PerP";"whole",#N/A,FALSE,"HR_Dist";"whole",#N/A,FALSE,"CS_DIST_ActvsBud";"whole",#N/A,FALSE,"CS_DIST_SUM_trail3mo";"whole",#N/A,FALSE,"ITG_act_Bud";"whole",#N/A,FALSE,"ITG_T3Mo"}</definedName>
    <definedName name="sadgewrzaf" localSheetId="11" hidden="1">{"whole",#N/A,FALSE,"Gen_Dist_Act_Bud";"whole",#N/A,FALSE,"Gen_Dist_T3months";"whole",#N/A,FALSE,"GD_PerP";"whole",#N/A,FALSE,"HR_Dist";"whole",#N/A,FALSE,"CS_DIST_ActvsBud";"whole",#N/A,FALSE,"CS_DIST_SUM_trail3mo";"whole",#N/A,FALSE,"ITG_act_Bud";"whole",#N/A,FALSE,"ITG_T3Mo"}</definedName>
    <definedName name="sadgewrzaf" localSheetId="3" hidden="1">{"whole",#N/A,FALSE,"Gen_Dist_Act_Bud";"whole",#N/A,FALSE,"Gen_Dist_T3months";"whole",#N/A,FALSE,"GD_PerP";"whole",#N/A,FALSE,"HR_Dist";"whole",#N/A,FALSE,"CS_DIST_ActvsBud";"whole",#N/A,FALSE,"CS_DIST_SUM_trail3mo";"whole",#N/A,FALSE,"ITG_act_Bud";"whole",#N/A,FALSE,"ITG_T3Mo"}</definedName>
    <definedName name="sadgewrzaf" localSheetId="4" hidden="1">{"whole",#N/A,FALSE,"Gen_Dist_Act_Bud";"whole",#N/A,FALSE,"Gen_Dist_T3months";"whole",#N/A,FALSE,"GD_PerP";"whole",#N/A,FALSE,"HR_Dist";"whole",#N/A,FALSE,"CS_DIST_ActvsBud";"whole",#N/A,FALSE,"CS_DIST_SUM_trail3mo";"whole",#N/A,FALSE,"ITG_act_Bud";"whole",#N/A,FALSE,"ITG_T3Mo"}</definedName>
    <definedName name="sadgewrzaf" localSheetId="15" hidden="1">{"whole",#N/A,FALSE,"Gen_Dist_Act_Bud";"whole",#N/A,FALSE,"Gen_Dist_T3months";"whole",#N/A,FALSE,"GD_PerP";"whole",#N/A,FALSE,"HR_Dist";"whole",#N/A,FALSE,"CS_DIST_ActvsBud";"whole",#N/A,FALSE,"CS_DIST_SUM_trail3mo";"whole",#N/A,FALSE,"ITG_act_Bud";"whole",#N/A,FALSE,"ITG_T3Mo"}</definedName>
    <definedName name="sadgewrzaf" localSheetId="12" hidden="1">{"whole",#N/A,FALSE,"Gen_Dist_Act_Bud";"whole",#N/A,FALSE,"Gen_Dist_T3months";"whole",#N/A,FALSE,"GD_PerP";"whole",#N/A,FALSE,"HR_Dist";"whole",#N/A,FALSE,"CS_DIST_ActvsBud";"whole",#N/A,FALSE,"CS_DIST_SUM_trail3mo";"whole",#N/A,FALSE,"ITG_act_Bud";"whole",#N/A,FALSE,"ITG_T3Mo"}</definedName>
    <definedName name="sadgewrzaf" localSheetId="9" hidden="1">{"whole",#N/A,FALSE,"Gen_Dist_Act_Bud";"whole",#N/A,FALSE,"Gen_Dist_T3months";"whole",#N/A,FALSE,"GD_PerP";"whole",#N/A,FALSE,"HR_Dist";"whole",#N/A,FALSE,"CS_DIST_ActvsBud";"whole",#N/A,FALSE,"CS_DIST_SUM_trail3mo";"whole",#N/A,FALSE,"ITG_act_Bud";"whole",#N/A,FALSE,"ITG_T3Mo"}</definedName>
    <definedName name="sadgewrzaf" localSheetId="8" hidden="1">{"whole",#N/A,FALSE,"Gen_Dist_Act_Bud";"whole",#N/A,FALSE,"Gen_Dist_T3months";"whole",#N/A,FALSE,"GD_PerP";"whole",#N/A,FALSE,"HR_Dist";"whole",#N/A,FALSE,"CS_DIST_ActvsBud";"whole",#N/A,FALSE,"CS_DIST_SUM_trail3mo";"whole",#N/A,FALSE,"ITG_act_Bud";"whole",#N/A,FALSE,"ITG_T3Mo"}</definedName>
    <definedName name="sadgewrzaf" localSheetId="2" hidden="1">{"whole",#N/A,FALSE,"Gen_Dist_Act_Bud";"whole",#N/A,FALSE,"Gen_Dist_T3months";"whole",#N/A,FALSE,"GD_PerP";"whole",#N/A,FALSE,"HR_Dist";"whole",#N/A,FALSE,"CS_DIST_ActvsBud";"whole",#N/A,FALSE,"CS_DIST_SUM_trail3mo";"whole",#N/A,FALSE,"ITG_act_Bud";"whole",#N/A,FALSE,"ITG_T3Mo"}</definedName>
    <definedName name="sadgewrzaf" localSheetId="1" hidden="1">{"whole",#N/A,FALSE,"Gen_Dist_Act_Bud";"whole",#N/A,FALSE,"Gen_Dist_T3months";"whole",#N/A,FALSE,"GD_PerP";"whole",#N/A,FALSE,"HR_Dist";"whole",#N/A,FALSE,"CS_DIST_ActvsBud";"whole",#N/A,FALSE,"CS_DIST_SUM_trail3mo";"whole",#N/A,FALSE,"ITG_act_Bud";"whole",#N/A,FALSE,"ITG_T3Mo"}</definedName>
    <definedName name="sadgewrzaf" localSheetId="22" hidden="1">{"whole",#N/A,FALSE,"Gen_Dist_Act_Bud";"whole",#N/A,FALSE,"Gen_Dist_T3months";"whole",#N/A,FALSE,"GD_PerP";"whole",#N/A,FALSE,"HR_Dist";"whole",#N/A,FALSE,"CS_DIST_ActvsBud";"whole",#N/A,FALSE,"CS_DIST_SUM_trail3mo";"whole",#N/A,FALSE,"ITG_act_Bud";"whole",#N/A,FALSE,"ITG_T3Mo"}</definedName>
    <definedName name="sadgewrzaf" hidden="1">{"whole",#N/A,FALSE,"Gen_Dist_Act_Bud";"whole",#N/A,FALSE,"Gen_Dist_T3months";"whole",#N/A,FALSE,"GD_PerP";"whole",#N/A,FALSE,"HR_Dist";"whole",#N/A,FALSE,"CS_DIST_ActvsBud";"whole",#N/A,FALSE,"CS_DIST_SUM_trail3mo";"whole",#N/A,FALSE,"ITG_act_Bud";"whole",#N/A,FALSE,"ITG_T3Mo"}</definedName>
    <definedName name="sadgfhjsagfjsdf" localSheetId="14">#REF!</definedName>
    <definedName name="sadgfhjsagfjsdf" localSheetId="12">#REF!</definedName>
    <definedName name="sadgfhjsagfjsdf" localSheetId="9">#REF!</definedName>
    <definedName name="sadgfhjsagfjsdf" localSheetId="8">#REF!</definedName>
    <definedName name="sadgfhjsagfjsdf" localSheetId="2">#REF!</definedName>
    <definedName name="sadgfhjsagfjsdf" localSheetId="1">#REF!</definedName>
    <definedName name="sadgfhjsagfjsdf">#REF!</definedName>
    <definedName name="Safari" localSheetId="14">#REF!</definedName>
    <definedName name="Safari" localSheetId="12">#REF!</definedName>
    <definedName name="Safari" localSheetId="9">#REF!</definedName>
    <definedName name="Safari" localSheetId="8">#REF!</definedName>
    <definedName name="Safari" localSheetId="2">#REF!</definedName>
    <definedName name="Safari" localSheetId="1">#REF!</definedName>
    <definedName name="Safari">#REF!</definedName>
    <definedName name="Safety_stock_level__hours" localSheetId="14">#REF!</definedName>
    <definedName name="Safety_stock_level__hours" localSheetId="12">#REF!</definedName>
    <definedName name="Safety_stock_level__hours" localSheetId="9">#REF!</definedName>
    <definedName name="Safety_stock_level__hours" localSheetId="8">#REF!</definedName>
    <definedName name="Safety_stock_level__hours" localSheetId="2">#REF!</definedName>
    <definedName name="Safety_stock_level__hours" localSheetId="1">#REF!</definedName>
    <definedName name="Safety_stock_level__hours">#REF!</definedName>
    <definedName name="SalaryAdjust" localSheetId="14">#REF!</definedName>
    <definedName name="SalaryAdjust" localSheetId="12">#REF!</definedName>
    <definedName name="SalaryAdjust" localSheetId="9">#REF!</definedName>
    <definedName name="SalaryAdjust" localSheetId="8">#REF!</definedName>
    <definedName name="SalaryAdjust" localSheetId="2">#REF!</definedName>
    <definedName name="SalaryAdjust" localSheetId="1">#REF!</definedName>
    <definedName name="SalaryAdjust">#REF!</definedName>
    <definedName name="Sales_management" localSheetId="12">#REF!</definedName>
    <definedName name="Sales_management" localSheetId="9">#REF!</definedName>
    <definedName name="Sales_management" localSheetId="8">#REF!</definedName>
    <definedName name="Sales_management" localSheetId="2">#REF!</definedName>
    <definedName name="Sales_management" localSheetId="1">#REF!</definedName>
    <definedName name="Sales_management">#REF!</definedName>
    <definedName name="salesfcast" localSheetId="14">#REF!</definedName>
    <definedName name="salesfcast" localSheetId="12">#REF!</definedName>
    <definedName name="salesfcast" localSheetId="9">#REF!</definedName>
    <definedName name="salesfcast" localSheetId="8">#REF!</definedName>
    <definedName name="salesfcast" localSheetId="2">#REF!</definedName>
    <definedName name="salesfcast" localSheetId="1">#REF!</definedName>
    <definedName name="salesfcast">#REF!</definedName>
    <definedName name="salesforecastpcba1" localSheetId="12">#REF!</definedName>
    <definedName name="salesforecastpcba1" localSheetId="9">#REF!</definedName>
    <definedName name="salesforecastpcba1" localSheetId="8">#REF!</definedName>
    <definedName name="salesforecastpcba1" localSheetId="2">#REF!</definedName>
    <definedName name="salesforecastpcba1" localSheetId="1">#REF!</definedName>
    <definedName name="salesforecastpcba1">#REF!</definedName>
    <definedName name="SalesLoc" localSheetId="14">#REF!</definedName>
    <definedName name="SalesLoc" localSheetId="12">#REF!</definedName>
    <definedName name="SalesLoc" localSheetId="9">#REF!</definedName>
    <definedName name="SalesLoc" localSheetId="8">#REF!</definedName>
    <definedName name="SalesLoc" localSheetId="2">#REF!</definedName>
    <definedName name="SalesLoc" localSheetId="1">#REF!</definedName>
    <definedName name="SalesLoc">#REF!</definedName>
    <definedName name="sam" localSheetId="21">BlankMacro1</definedName>
    <definedName name="sam" localSheetId="14">BlankMacro1</definedName>
    <definedName name="sam" localSheetId="12">BlankMacro1</definedName>
    <definedName name="sam" localSheetId="9">BlankMacro1</definedName>
    <definedName name="sam" localSheetId="8">BlankMacro1</definedName>
    <definedName name="sam" localSheetId="2">BlankMacro1</definedName>
    <definedName name="sam" localSheetId="1">BlankMacro1</definedName>
    <definedName name="sam">BlankMacro1</definedName>
    <definedName name="Sam_s_Club" localSheetId="14">#REF!</definedName>
    <definedName name="Sam_s_Club" localSheetId="12">#REF!</definedName>
    <definedName name="Sam_s_Club" localSheetId="9">#REF!</definedName>
    <definedName name="Sam_s_Club" localSheetId="8">#REF!</definedName>
    <definedName name="Sam_s_Club" localSheetId="2">#REF!</definedName>
    <definedName name="Sam_s_Club" localSheetId="1">#REF!</definedName>
    <definedName name="Sam_s_Club">#REF!</definedName>
    <definedName name="Sample" localSheetId="14">#REF!</definedName>
    <definedName name="Sample" localSheetId="12">#REF!</definedName>
    <definedName name="Sample" localSheetId="9">#REF!</definedName>
    <definedName name="Sample" localSheetId="8">#REF!</definedName>
    <definedName name="Sample" localSheetId="2">#REF!</definedName>
    <definedName name="Sample" localSheetId="1">#REF!</definedName>
    <definedName name="Sample">#REF!</definedName>
    <definedName name="SAPBEXrevision" hidden="1">0</definedName>
    <definedName name="SAPBEXsysID" hidden="1">"P26"</definedName>
    <definedName name="SAPBEXwbID" hidden="1">"BENMQQPFSWO64XSQBV2UVEK5O"</definedName>
    <definedName name="SAPMAN" localSheetId="12">#REF!</definedName>
    <definedName name="SAPMAN" localSheetId="9">#REF!</definedName>
    <definedName name="SAPMAN" localSheetId="8">#REF!</definedName>
    <definedName name="SAPMAN" localSheetId="2">#REF!</definedName>
    <definedName name="SAPMAN" localSheetId="1">#REF!</definedName>
    <definedName name="SAPMAN">#REF!</definedName>
    <definedName name="SATA_BP" localSheetId="14">#REF!</definedName>
    <definedName name="SATA_BP" localSheetId="12">#REF!</definedName>
    <definedName name="SATA_BP" localSheetId="9">#REF!</definedName>
    <definedName name="SATA_BP" localSheetId="8">#REF!</definedName>
    <definedName name="SATA_BP" localSheetId="2">#REF!</definedName>
    <definedName name="SATA_BP" localSheetId="1">#REF!</definedName>
    <definedName name="SATA_BP">#REF!</definedName>
    <definedName name="SATA_BP_cost" localSheetId="14">#REF!</definedName>
    <definedName name="SATA_BP_cost" localSheetId="12">#REF!</definedName>
    <definedName name="SATA_BP_cost" localSheetId="9">#REF!</definedName>
    <definedName name="SATA_BP_cost" localSheetId="8">#REF!</definedName>
    <definedName name="SATA_BP_cost" localSheetId="2">#REF!</definedName>
    <definedName name="SATA_BP_cost" localSheetId="1">#REF!</definedName>
    <definedName name="SATA_BP_cost">#REF!</definedName>
    <definedName name="Savings" localSheetId="14">#REF!</definedName>
    <definedName name="Savings" localSheetId="12">#REF!</definedName>
    <definedName name="Savings" localSheetId="9">#REF!</definedName>
    <definedName name="Savings" localSheetId="8">#REF!</definedName>
    <definedName name="Savings" localSheetId="2">#REF!</definedName>
    <definedName name="Savings" localSheetId="1">#REF!</definedName>
    <definedName name="Savings">#REF!</definedName>
    <definedName name="SBCount" localSheetId="10" hidden="1">#REF!</definedName>
    <definedName name="SBCount" localSheetId="11" hidden="1">#REF!</definedName>
    <definedName name="SBCount" localSheetId="3" hidden="1">#REF!</definedName>
    <definedName name="SBCount" localSheetId="4" hidden="1">#REF!</definedName>
    <definedName name="SBCount" localSheetId="12" hidden="1">#REF!</definedName>
    <definedName name="SBCount" localSheetId="9" hidden="1">#REF!</definedName>
    <definedName name="SBCount" localSheetId="8" hidden="1">#REF!</definedName>
    <definedName name="SBCount" localSheetId="2" hidden="1">#REF!</definedName>
    <definedName name="SBCount" localSheetId="1" hidden="1">#REF!</definedName>
    <definedName name="SBCount" hidden="1">#REF!</definedName>
    <definedName name="SBRow" localSheetId="10" hidden="1">#REF!</definedName>
    <definedName name="SBRow" localSheetId="11" hidden="1">#REF!</definedName>
    <definedName name="SBRow" localSheetId="3" hidden="1">#REF!</definedName>
    <definedName name="SBRow" localSheetId="4" hidden="1">#REF!</definedName>
    <definedName name="SBRow" localSheetId="12" hidden="1">#REF!</definedName>
    <definedName name="SBRow" localSheetId="9" hidden="1">#REF!</definedName>
    <definedName name="SBRow" localSheetId="8" hidden="1">#REF!</definedName>
    <definedName name="SBRow" localSheetId="2" hidden="1">#REF!</definedName>
    <definedName name="SBRow" localSheetId="1" hidden="1">#REF!</definedName>
    <definedName name="SBRow" hidden="1">#REF!</definedName>
    <definedName name="SBSKUs" localSheetId="21" hidden="1">OFFSET(#REF!,SBRow-ROW(#REF!),0,SBCount,1)</definedName>
    <definedName name="SBSKUs" localSheetId="14" hidden="1">OFFSET(#REF!,SBRow-ROW(#REF!),0,SBCount,1)</definedName>
    <definedName name="SBSKUs" localSheetId="10" hidden="1">OFFSET(#REF!,'ME bom 0229_Black'!SBRow-ROW(#REF!),0,'ME bom 0229_Black'!SBCount,1)</definedName>
    <definedName name="SBSKUs" localSheetId="11" hidden="1">OFFSET(#REF!,'ME bom 0229_White'!SBRow-ROW(#REF!),0,'ME bom 0229_White'!SBCount,1)</definedName>
    <definedName name="SBSKUs" localSheetId="3" hidden="1">OFFSET(#REF!,'ME bom 0618_Black'!SBRow-ROW(#REF!),0,'ME bom 0618_Black'!SBCount,1)</definedName>
    <definedName name="SBSKUs" localSheetId="4" hidden="1">OFFSET(#REF!,'ME bom 0618_White'!SBRow-ROW(#REF!),0,'ME bom 0618_White'!SBCount,1)</definedName>
    <definedName name="SBSKUs" localSheetId="12" hidden="1">OFFSET(#REF!,'PKG BOM 20240308_with FSC'!SBRow-ROW(#REF!),0,'PKG BOM 20240308_with FSC'!SBCount,1)</definedName>
    <definedName name="SBSKUs" localSheetId="9" hidden="1">OFFSET(#REF!,'PKG BOM 20240618_with FSC&amp;減塑'!SBRow-ROW(#REF!),0,'PKG BOM 20240618_with FSC&amp;減塑'!SBCount,1)</definedName>
    <definedName name="SBSKUs" localSheetId="8" hidden="1">OFFSET(#REF!,'PKG BOM 20240731_with FSC&amp;減塑'!SBRow-ROW(#REF!),0,'PKG BOM 20240731_with FSC&amp;減塑'!SBCount,1)</definedName>
    <definedName name="SBSKUs" localSheetId="2" hidden="1">OFFSET(#REF!,'PKG BOM 20241023_Amber'!SBRow-ROW(#REF!),0,'PKG BOM 20241023_Amber'!SBCount,1)</definedName>
    <definedName name="SBSKUs" localSheetId="1" hidden="1">OFFSET(#REF!,'PKG BOM 20241119-TW'!SBRow-ROW(#REF!),0,'PKG BOM 20241119-TW'!SBCount,1)</definedName>
    <definedName name="SBSKUs" localSheetId="22" hidden="1">OFFSET(#REF!,SBRow-ROW(#REF!),0,SBCount,1)</definedName>
    <definedName name="SBSKUs" hidden="1">OFFSET(#REF!,SBRow-ROW(#REF!),0,SBCount,1)</definedName>
    <definedName name="SC" localSheetId="14">#REF!</definedName>
    <definedName name="SC" localSheetId="12">#REF!</definedName>
    <definedName name="SC" localSheetId="9">#REF!</definedName>
    <definedName name="SC" localSheetId="8">#REF!</definedName>
    <definedName name="SC" localSheetId="2">#REF!</definedName>
    <definedName name="SC" localSheetId="1">#REF!</definedName>
    <definedName name="SC">#REF!</definedName>
    <definedName name="scfd" localSheetId="12">#REF!</definedName>
    <definedName name="scfd" localSheetId="9">#REF!</definedName>
    <definedName name="scfd" localSheetId="8">#REF!</definedName>
    <definedName name="scfd" localSheetId="2">#REF!</definedName>
    <definedName name="scfd" localSheetId="1">#REF!</definedName>
    <definedName name="scfd">#REF!</definedName>
    <definedName name="schedule" localSheetId="14">#REF!</definedName>
    <definedName name="schedule" localSheetId="12">#REF!</definedName>
    <definedName name="schedule" localSheetId="9">#REF!</definedName>
    <definedName name="schedule" localSheetId="8">#REF!</definedName>
    <definedName name="schedule" localSheetId="2">#REF!</definedName>
    <definedName name="schedule" localSheetId="1">#REF!</definedName>
    <definedName name="schedule">#REF!</definedName>
    <definedName name="Scheduled_breaks_per_shift__hours" localSheetId="14">#REF!</definedName>
    <definedName name="Scheduled_breaks_per_shift__hours" localSheetId="12">#REF!</definedName>
    <definedName name="Scheduled_breaks_per_shift__hours" localSheetId="9">#REF!</definedName>
    <definedName name="Scheduled_breaks_per_shift__hours" localSheetId="8">#REF!</definedName>
    <definedName name="Scheduled_breaks_per_shift__hours" localSheetId="2">#REF!</definedName>
    <definedName name="Scheduled_breaks_per_shift__hours" localSheetId="1">#REF!</definedName>
    <definedName name="Scheduled_breaks_per_shift__hours">#REF!</definedName>
    <definedName name="scope" localSheetId="14">#REF!</definedName>
    <definedName name="scope" localSheetId="12">#REF!</definedName>
    <definedName name="scope" localSheetId="9">#REF!</definedName>
    <definedName name="scope" localSheetId="8">#REF!</definedName>
    <definedName name="scope" localSheetId="2">#REF!</definedName>
    <definedName name="scope" localSheetId="1">#REF!</definedName>
    <definedName name="scope">#REF!</definedName>
    <definedName name="Scorpio" localSheetId="14">#REF!</definedName>
    <definedName name="Scorpio" localSheetId="12">#REF!</definedName>
    <definedName name="Scorpio" localSheetId="9">#REF!</definedName>
    <definedName name="Scorpio" localSheetId="8">#REF!</definedName>
    <definedName name="Scorpio" localSheetId="2">#REF!</definedName>
    <definedName name="Scorpio" localSheetId="1">#REF!</definedName>
    <definedName name="Scorpio">#REF!</definedName>
    <definedName name="scot_hub_cost" localSheetId="14">#REF!</definedName>
    <definedName name="scot_hub_cost" localSheetId="12">#REF!</definedName>
    <definedName name="scot_hub_cost" localSheetId="9">#REF!</definedName>
    <definedName name="scot_hub_cost" localSheetId="8">#REF!</definedName>
    <definedName name="scot_hub_cost" localSheetId="2">#REF!</definedName>
    <definedName name="scot_hub_cost" localSheetId="1">#REF!</definedName>
    <definedName name="scot_hub_cost">#REF!</definedName>
    <definedName name="SCP" localSheetId="14">#REF!</definedName>
    <definedName name="SCP" localSheetId="12">#REF!</definedName>
    <definedName name="SCP" localSheetId="9">#REF!</definedName>
    <definedName name="SCP" localSheetId="8">#REF!</definedName>
    <definedName name="SCP" localSheetId="2">#REF!</definedName>
    <definedName name="SCP" localSheetId="1">#REF!</definedName>
    <definedName name="SCP">#REF!</definedName>
    <definedName name="Scrap" localSheetId="12">#REF!</definedName>
    <definedName name="Scrap" localSheetId="9">#REF!</definedName>
    <definedName name="Scrap" localSheetId="8">#REF!</definedName>
    <definedName name="Scrap" localSheetId="2">#REF!</definedName>
    <definedName name="Scrap" localSheetId="1">#REF!</definedName>
    <definedName name="Scrap">#REF!</definedName>
    <definedName name="Scrap1" localSheetId="14">#REF!</definedName>
    <definedName name="Scrap1" localSheetId="12">#REF!</definedName>
    <definedName name="Scrap1" localSheetId="9">#REF!</definedName>
    <definedName name="Scrap1" localSheetId="8">#REF!</definedName>
    <definedName name="Scrap1" localSheetId="2">#REF!</definedName>
    <definedName name="Scrap1" localSheetId="1">#REF!</definedName>
    <definedName name="Scrap1">#REF!</definedName>
    <definedName name="Scrap2" localSheetId="14">#REF!</definedName>
    <definedName name="Scrap2" localSheetId="12">#REF!</definedName>
    <definedName name="Scrap2" localSheetId="9">#REF!</definedName>
    <definedName name="Scrap2" localSheetId="8">#REF!</definedName>
    <definedName name="Scrap2" localSheetId="2">#REF!</definedName>
    <definedName name="Scrap2" localSheetId="1">#REF!</definedName>
    <definedName name="Scrap2">#REF!</definedName>
    <definedName name="Screw_Wear" localSheetId="14">#REF!</definedName>
    <definedName name="Screw_Wear" localSheetId="12">#REF!</definedName>
    <definedName name="Screw_Wear" localSheetId="9">#REF!</definedName>
    <definedName name="Screw_Wear" localSheetId="8">#REF!</definedName>
    <definedName name="Screw_Wear" localSheetId="2">#REF!</definedName>
    <definedName name="Screw_Wear" localSheetId="1">#REF!</definedName>
    <definedName name="Screw_Wear">#REF!</definedName>
    <definedName name="sd" localSheetId="14">#REF!</definedName>
    <definedName name="sd" localSheetId="12">#REF!</definedName>
    <definedName name="sd" localSheetId="9">#REF!</definedName>
    <definedName name="sd" localSheetId="8">#REF!</definedName>
    <definedName name="sd" localSheetId="2">#REF!</definedName>
    <definedName name="sd" localSheetId="1">#REF!</definedName>
    <definedName name="sd">#REF!</definedName>
    <definedName name="sdd" localSheetId="21">{#N/A,#N/A,FALSE,"Sheet1"}</definedName>
    <definedName name="sdd" localSheetId="14">{#N/A,#N/A,FALSE,"Sheet1"}</definedName>
    <definedName name="sdd" localSheetId="12">{#N/A,#N/A,FALSE,"Sheet1"}</definedName>
    <definedName name="sdd" localSheetId="9">{#N/A,#N/A,FALSE,"Sheet1"}</definedName>
    <definedName name="sdd" localSheetId="8">{#N/A,#N/A,FALSE,"Sheet1"}</definedName>
    <definedName name="sdd" localSheetId="2">{#N/A,#N/A,FALSE,"Sheet1"}</definedName>
    <definedName name="sdd" localSheetId="1">{#N/A,#N/A,FALSE,"Sheet1"}</definedName>
    <definedName name="sdd">{#N/A,#N/A,FALSE,"Sheet1"}</definedName>
    <definedName name="sdf" localSheetId="14">#REF!</definedName>
    <definedName name="sdf" localSheetId="12">#REF!</definedName>
    <definedName name="sdf" localSheetId="9">#REF!</definedName>
    <definedName name="sdf" localSheetId="8">#REF!</definedName>
    <definedName name="sdf" localSheetId="2">#REF!</definedName>
    <definedName name="sdf" localSheetId="1">#REF!</definedName>
    <definedName name="sdf">#REF!</definedName>
    <definedName name="SDF3EWF" localSheetId="21">[0]!Chassis (cell line) #REF!</definedName>
    <definedName name="SDF3EWF" localSheetId="14">[0]!Chassis (cell line) #REF!</definedName>
    <definedName name="SDF3EWF" localSheetId="12">'PKG BOM 20240308_with FSC'!Chassis (cell line) #REF!</definedName>
    <definedName name="SDF3EWF" localSheetId="9">'PKG BOM 20240618_with FSC&amp;減塑'!Chassis (cell line) #REF!</definedName>
    <definedName name="SDF3EWF" localSheetId="8">'PKG BOM 20240731_with FSC&amp;減塑'!Chassis (cell line) #REF!</definedName>
    <definedName name="SDF3EWF" localSheetId="2">'PKG BOM 20241023_Amber'!Chassis (cell line) #REF!</definedName>
    <definedName name="SDF3EWF" localSheetId="1">'PKG BOM 20241119-TW'!Chassis (cell line) #REF!</definedName>
    <definedName name="SDF3EWF">[0]!Chassis (cell line) #REF!</definedName>
    <definedName name="SDFG" localSheetId="21" hidden="1">{#N/A,#N/A,FALSE,"Summary";#N/A,#N/A,FALSE,"Details";#N/A,#N/A,FALSE,"Month-Hd";#N/A,#N/A,FALSE,"YTD-Hd";#N/A,#N/A,FALSE,"Capital"}</definedName>
    <definedName name="SDFG" localSheetId="14" hidden="1">{#N/A,#N/A,FALSE,"Summary";#N/A,#N/A,FALSE,"Details";#N/A,#N/A,FALSE,"Month-Hd";#N/A,#N/A,FALSE,"YTD-Hd";#N/A,#N/A,FALSE,"Capital"}</definedName>
    <definedName name="SDFG" localSheetId="15" hidden="1">{#N/A,#N/A,FALSE,"Summary";#N/A,#N/A,FALSE,"Details";#N/A,#N/A,FALSE,"Month-Hd";#N/A,#N/A,FALSE,"YTD-Hd";#N/A,#N/A,FALSE,"Capital"}</definedName>
    <definedName name="SDFG" localSheetId="12" hidden="1">{#N/A,#N/A,FALSE,"Summary";#N/A,#N/A,FALSE,"Details";#N/A,#N/A,FALSE,"Month-Hd";#N/A,#N/A,FALSE,"YTD-Hd";#N/A,#N/A,FALSE,"Capital"}</definedName>
    <definedName name="SDFG" localSheetId="9" hidden="1">{#N/A,#N/A,FALSE,"Summary";#N/A,#N/A,FALSE,"Details";#N/A,#N/A,FALSE,"Month-Hd";#N/A,#N/A,FALSE,"YTD-Hd";#N/A,#N/A,FALSE,"Capital"}</definedName>
    <definedName name="SDFG" localSheetId="8" hidden="1">{#N/A,#N/A,FALSE,"Summary";#N/A,#N/A,FALSE,"Details";#N/A,#N/A,FALSE,"Month-Hd";#N/A,#N/A,FALSE,"YTD-Hd";#N/A,#N/A,FALSE,"Capital"}</definedName>
    <definedName name="SDFG" localSheetId="2" hidden="1">{#N/A,#N/A,FALSE,"Summary";#N/A,#N/A,FALSE,"Details";#N/A,#N/A,FALSE,"Month-Hd";#N/A,#N/A,FALSE,"YTD-Hd";#N/A,#N/A,FALSE,"Capital"}</definedName>
    <definedName name="SDFG" localSheetId="1" hidden="1">{#N/A,#N/A,FALSE,"Summary";#N/A,#N/A,FALSE,"Details";#N/A,#N/A,FALSE,"Month-Hd";#N/A,#N/A,FALSE,"YTD-Hd";#N/A,#N/A,FALSE,"Capital"}</definedName>
    <definedName name="SDFG" localSheetId="22" hidden="1">{#N/A,#N/A,FALSE,"Summary";#N/A,#N/A,FALSE,"Details";#N/A,#N/A,FALSE,"Month-Hd";#N/A,#N/A,FALSE,"YTD-Hd";#N/A,#N/A,FALSE,"Capital"}</definedName>
    <definedName name="SDFG" hidden="1">{#N/A,#N/A,FALSE,"Summary";#N/A,#N/A,FALSE,"Details";#N/A,#N/A,FALSE,"Month-Hd";#N/A,#N/A,FALSE,"YTD-Hd";#N/A,#N/A,FALSE,"Capital"}</definedName>
    <definedName name="sdfsa">#N/A</definedName>
    <definedName name="sdg" localSheetId="12">#REF!</definedName>
    <definedName name="sdg" localSheetId="9">#REF!</definedName>
    <definedName name="sdg" localSheetId="8">#REF!</definedName>
    <definedName name="sdg" localSheetId="2">#REF!</definedName>
    <definedName name="sdg" localSheetId="1">#REF!</definedName>
    <definedName name="sdg">#REF!</definedName>
    <definedName name="SDGUSD" localSheetId="14">#REF!</definedName>
    <definedName name="SDGUSD" localSheetId="12">#REF!</definedName>
    <definedName name="SDGUSD" localSheetId="9">#REF!</definedName>
    <definedName name="SDGUSD" localSheetId="8">#REF!</definedName>
    <definedName name="SDGUSD" localSheetId="2">#REF!</definedName>
    <definedName name="SDGUSD" localSheetId="1">#REF!</definedName>
    <definedName name="SDGUSD">#REF!</definedName>
    <definedName name="SDS"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DS"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DS"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DS"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DS"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DS"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DS"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DS"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DS"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DSAD">#N/A</definedName>
    <definedName name="sdss" localSheetId="14">#REF!</definedName>
    <definedName name="sdss" localSheetId="12">#REF!</definedName>
    <definedName name="sdss" localSheetId="9">#REF!</definedName>
    <definedName name="sdss" localSheetId="8">#REF!</definedName>
    <definedName name="sdss" localSheetId="2">#REF!</definedName>
    <definedName name="sdss" localSheetId="1">#REF!</definedName>
    <definedName name="sdss">#REF!</definedName>
    <definedName name="SDW" localSheetId="14">#REF!</definedName>
    <definedName name="SDW" localSheetId="12">#REF!</definedName>
    <definedName name="SDW" localSheetId="9">#REF!</definedName>
    <definedName name="SDW" localSheetId="8">#REF!</definedName>
    <definedName name="SDW" localSheetId="2">#REF!</definedName>
    <definedName name="SDW" localSheetId="1">#REF!</definedName>
    <definedName name="SDW">#REF!</definedName>
    <definedName name="Sears" localSheetId="14">#REF!</definedName>
    <definedName name="Sears" localSheetId="12">#REF!</definedName>
    <definedName name="Sears" localSheetId="9">#REF!</definedName>
    <definedName name="Sears" localSheetId="8">#REF!</definedName>
    <definedName name="Sears" localSheetId="2">#REF!</definedName>
    <definedName name="Sears" localSheetId="1">#REF!</definedName>
    <definedName name="Sears">#REF!</definedName>
    <definedName name="SECC___t_1.2mm" localSheetId="14">#REF!</definedName>
    <definedName name="SECC___t_1.2mm" localSheetId="12">#REF!</definedName>
    <definedName name="SECC___t_1.2mm" localSheetId="9">#REF!</definedName>
    <definedName name="SECC___t_1.2mm" localSheetId="8">#REF!</definedName>
    <definedName name="SECC___t_1.2mm" localSheetId="2">#REF!</definedName>
    <definedName name="SECC___t_1.2mm" localSheetId="1">#REF!</definedName>
    <definedName name="SECC___t_1.2mm">#REF!</definedName>
    <definedName name="SECP" localSheetId="14">#REF!</definedName>
    <definedName name="SECP" localSheetId="12">#REF!</definedName>
    <definedName name="SECP" localSheetId="9">#REF!</definedName>
    <definedName name="SECP" localSheetId="8">#REF!</definedName>
    <definedName name="SECP" localSheetId="2">#REF!</definedName>
    <definedName name="SECP" localSheetId="1">#REF!</definedName>
    <definedName name="SECP">#REF!</definedName>
    <definedName name="segfdfhgf" localSheetId="21" hidden="1">#REF!</definedName>
    <definedName name="segfdfhgf" localSheetId="14" hidden="1">#REF!</definedName>
    <definedName name="segfdfhgf" localSheetId="10" hidden="1">#REF!</definedName>
    <definedName name="segfdfhgf" localSheetId="11" hidden="1">#REF!</definedName>
    <definedName name="segfdfhgf" localSheetId="3" hidden="1">#REF!</definedName>
    <definedName name="segfdfhgf" localSheetId="4" hidden="1">#REF!</definedName>
    <definedName name="segfdfhgf" localSheetId="12" hidden="1">#REF!</definedName>
    <definedName name="segfdfhgf" localSheetId="9" hidden="1">#REF!</definedName>
    <definedName name="segfdfhgf" localSheetId="8" hidden="1">#REF!</definedName>
    <definedName name="segfdfhgf" localSheetId="2" hidden="1">#REF!</definedName>
    <definedName name="segfdfhgf" localSheetId="1" hidden="1">#REF!</definedName>
    <definedName name="segfdfhgf" localSheetId="22" hidden="1">#REF!</definedName>
    <definedName name="segfdfhgf" hidden="1">#REF!</definedName>
    <definedName name="selActFcst" localSheetId="14">#REF!</definedName>
    <definedName name="selActFcst" localSheetId="12">#REF!</definedName>
    <definedName name="selActFcst" localSheetId="9">#REF!</definedName>
    <definedName name="selActFcst" localSheetId="8">#REF!</definedName>
    <definedName name="selActFcst" localSheetId="2">#REF!</definedName>
    <definedName name="selActFcst" localSheetId="1">#REF!</definedName>
    <definedName name="selActFcst">#REF!</definedName>
    <definedName name="selAnnualizedDenominator" localSheetId="14">#REF!</definedName>
    <definedName name="selAnnualizedDenominator" localSheetId="12">#REF!</definedName>
    <definedName name="selAnnualizedDenominator" localSheetId="9">#REF!</definedName>
    <definedName name="selAnnualizedDenominator" localSheetId="8">#REF!</definedName>
    <definedName name="selAnnualizedDenominator" localSheetId="2">#REF!</definedName>
    <definedName name="selAnnualizedDenominator" localSheetId="1">#REF!</definedName>
    <definedName name="selAnnualizedDenominator">#REF!</definedName>
    <definedName name="selBudFcst" localSheetId="14">#REF!</definedName>
    <definedName name="selBudFcst" localSheetId="12">#REF!</definedName>
    <definedName name="selBudFcst" localSheetId="9">#REF!</definedName>
    <definedName name="selBudFcst" localSheetId="8">#REF!</definedName>
    <definedName name="selBudFcst" localSheetId="2">#REF!</definedName>
    <definedName name="selBudFcst" localSheetId="1">#REF!</definedName>
    <definedName name="selBudFcst">#REF!</definedName>
    <definedName name="SELF_FUND_GRWTH" localSheetId="14">#REF!</definedName>
    <definedName name="SELF_FUND_GRWTH" localSheetId="12">#REF!</definedName>
    <definedName name="SELF_FUND_GRWTH" localSheetId="9">#REF!</definedName>
    <definedName name="SELF_FUND_GRWTH" localSheetId="8">#REF!</definedName>
    <definedName name="SELF_FUND_GRWTH" localSheetId="2">#REF!</definedName>
    <definedName name="SELF_FUND_GRWTH" localSheetId="1">#REF!</definedName>
    <definedName name="SELF_FUND_GRWTH">#REF!</definedName>
    <definedName name="selFiscalMonthNumber" localSheetId="14">#REF!</definedName>
    <definedName name="selFiscalMonthNumber" localSheetId="12">#REF!</definedName>
    <definedName name="selFiscalMonthNumber" localSheetId="9">#REF!</definedName>
    <definedName name="selFiscalMonthNumber" localSheetId="8">#REF!</definedName>
    <definedName name="selFiscalMonthNumber" localSheetId="2">#REF!</definedName>
    <definedName name="selFiscalMonthNumber" localSheetId="1">#REF!</definedName>
    <definedName name="selFiscalMonthNumber">#REF!</definedName>
    <definedName name="selFiscalQuarterName" localSheetId="14">#REF!</definedName>
    <definedName name="selFiscalQuarterName" localSheetId="12">#REF!</definedName>
    <definedName name="selFiscalQuarterName" localSheetId="9">#REF!</definedName>
    <definedName name="selFiscalQuarterName" localSheetId="8">#REF!</definedName>
    <definedName name="selFiscalQuarterName" localSheetId="2">#REF!</definedName>
    <definedName name="selFiscalQuarterName" localSheetId="1">#REF!</definedName>
    <definedName name="selFiscalQuarterName">#REF!</definedName>
    <definedName name="selFiscalQuarterNumber" localSheetId="14">#REF!</definedName>
    <definedName name="selFiscalQuarterNumber" localSheetId="12">#REF!</definedName>
    <definedName name="selFiscalQuarterNumber" localSheetId="9">#REF!</definedName>
    <definedName name="selFiscalQuarterNumber" localSheetId="8">#REF!</definedName>
    <definedName name="selFiscalQuarterNumber" localSheetId="2">#REF!</definedName>
    <definedName name="selFiscalQuarterNumber" localSheetId="1">#REF!</definedName>
    <definedName name="selFiscalQuarterNumber">#REF!</definedName>
    <definedName name="sell_in_units" localSheetId="14">#REF!</definedName>
    <definedName name="sell_in_units" localSheetId="12">#REF!</definedName>
    <definedName name="sell_in_units" localSheetId="9">#REF!</definedName>
    <definedName name="sell_in_units" localSheetId="8">#REF!</definedName>
    <definedName name="sell_in_units" localSheetId="2">#REF!</definedName>
    <definedName name="sell_in_units" localSheetId="1">#REF!</definedName>
    <definedName name="sell_in_units">#REF!</definedName>
    <definedName name="selReportDate" localSheetId="14">#REF!</definedName>
    <definedName name="selReportDate" localSheetId="12">#REF!</definedName>
    <definedName name="selReportDate" localSheetId="9">#REF!</definedName>
    <definedName name="selReportDate" localSheetId="8">#REF!</definedName>
    <definedName name="selReportDate" localSheetId="2">#REF!</definedName>
    <definedName name="selReportDate" localSheetId="1">#REF!</definedName>
    <definedName name="selReportDate">#REF!</definedName>
    <definedName name="selReportOrgSummary" localSheetId="14">#REF!</definedName>
    <definedName name="selReportOrgSummary" localSheetId="12">#REF!</definedName>
    <definedName name="selReportOrgSummary" localSheetId="9">#REF!</definedName>
    <definedName name="selReportOrgSummary" localSheetId="8">#REF!</definedName>
    <definedName name="selReportOrgSummary" localSheetId="2">#REF!</definedName>
    <definedName name="selReportOrgSummary" localSheetId="1">#REF!</definedName>
    <definedName name="selReportOrgSummary">#REF!</definedName>
    <definedName name="selReportPeriodTitle" localSheetId="14">#REF!</definedName>
    <definedName name="selReportPeriodTitle" localSheetId="12">#REF!</definedName>
    <definedName name="selReportPeriodTitle" localSheetId="9">#REF!</definedName>
    <definedName name="selReportPeriodTitle" localSheetId="8">#REF!</definedName>
    <definedName name="selReportPeriodTitle" localSheetId="2">#REF!</definedName>
    <definedName name="selReportPeriodTitle" localSheetId="1">#REF!</definedName>
    <definedName name="selReportPeriodTitle">#REF!</definedName>
    <definedName name="selReportSubTitle" localSheetId="14">#REF!</definedName>
    <definedName name="selReportSubTitle" localSheetId="12">#REF!</definedName>
    <definedName name="selReportSubTitle" localSheetId="9">#REF!</definedName>
    <definedName name="selReportSubTitle" localSheetId="8">#REF!</definedName>
    <definedName name="selReportSubTitle" localSheetId="2">#REF!</definedName>
    <definedName name="selReportSubTitle" localSheetId="1">#REF!</definedName>
    <definedName name="selReportSubTitle">#REF!</definedName>
    <definedName name="selReportTitle" localSheetId="14">#REF!</definedName>
    <definedName name="selReportTitle" localSheetId="12">#REF!</definedName>
    <definedName name="selReportTitle" localSheetId="9">#REF!</definedName>
    <definedName name="selReportTitle" localSheetId="8">#REF!</definedName>
    <definedName name="selReportTitle" localSheetId="2">#REF!</definedName>
    <definedName name="selReportTitle" localSheetId="1">#REF!</definedName>
    <definedName name="selReportTitle">#REF!</definedName>
    <definedName name="selSalesLocation" localSheetId="14">#REF!</definedName>
    <definedName name="selSalesLocation" localSheetId="12">#REF!</definedName>
    <definedName name="selSalesLocation" localSheetId="9">#REF!</definedName>
    <definedName name="selSalesLocation" localSheetId="8">#REF!</definedName>
    <definedName name="selSalesLocation" localSheetId="2">#REF!</definedName>
    <definedName name="selSalesLocation" localSheetId="1">#REF!</definedName>
    <definedName name="selSalesLocation">#REF!</definedName>
    <definedName name="selView" localSheetId="14">#REF!</definedName>
    <definedName name="selView" localSheetId="12">#REF!</definedName>
    <definedName name="selView" localSheetId="9">#REF!</definedName>
    <definedName name="selView" localSheetId="8">#REF!</definedName>
    <definedName name="selView" localSheetId="2">#REF!</definedName>
    <definedName name="selView" localSheetId="1">#REF!</definedName>
    <definedName name="selView">#REF!</definedName>
    <definedName name="selViewDesc" localSheetId="14">#REF!</definedName>
    <definedName name="selViewDesc" localSheetId="12">#REF!</definedName>
    <definedName name="selViewDesc" localSheetId="9">#REF!</definedName>
    <definedName name="selViewDesc" localSheetId="8">#REF!</definedName>
    <definedName name="selViewDesc" localSheetId="2">#REF!</definedName>
    <definedName name="selViewDesc" localSheetId="1">#REF!</definedName>
    <definedName name="selViewDesc">#REF!</definedName>
    <definedName name="selWWArea" localSheetId="14">#REF!</definedName>
    <definedName name="selWWArea" localSheetId="12">#REF!</definedName>
    <definedName name="selWWArea" localSheetId="9">#REF!</definedName>
    <definedName name="selWWArea" localSheetId="8">#REF!</definedName>
    <definedName name="selWWArea" localSheetId="2">#REF!</definedName>
    <definedName name="selWWArea" localSheetId="1">#REF!</definedName>
    <definedName name="selWWArea">#REF!</definedName>
    <definedName name="selWWRegion" localSheetId="14">#REF!</definedName>
    <definedName name="selWWRegion" localSheetId="12">#REF!</definedName>
    <definedName name="selWWRegion" localSheetId="9">#REF!</definedName>
    <definedName name="selWWRegion" localSheetId="8">#REF!</definedName>
    <definedName name="selWWRegion" localSheetId="2">#REF!</definedName>
    <definedName name="selWWRegion" localSheetId="1">#REF!</definedName>
    <definedName name="selWWRegion">#REF!</definedName>
    <definedName name="selWWSubRegion" localSheetId="14">#REF!</definedName>
    <definedName name="selWWSubRegion" localSheetId="12">#REF!</definedName>
    <definedName name="selWWSubRegion" localSheetId="9">#REF!</definedName>
    <definedName name="selWWSubRegion" localSheetId="8">#REF!</definedName>
    <definedName name="selWWSubRegion" localSheetId="2">#REF!</definedName>
    <definedName name="selWWSubRegion" localSheetId="1">#REF!</definedName>
    <definedName name="selWWSubRegion">#REF!</definedName>
    <definedName name="SEMCKRH" localSheetId="12">#REF!</definedName>
    <definedName name="SEMCKRH" localSheetId="9">#REF!</definedName>
    <definedName name="SEMCKRH" localSheetId="8">#REF!</definedName>
    <definedName name="SEMCKRH" localSheetId="2">#REF!</definedName>
    <definedName name="SEMCKRH" localSheetId="1">#REF!</definedName>
    <definedName name="SEMCKRH">#REF!</definedName>
    <definedName name="Sensor_Res_List" localSheetId="12">#REF!</definedName>
    <definedName name="Sensor_Res_List" localSheetId="9">#REF!</definedName>
    <definedName name="Sensor_Res_List" localSheetId="8">#REF!</definedName>
    <definedName name="Sensor_Res_List" localSheetId="2">#REF!</definedName>
    <definedName name="Sensor_Res_List" localSheetId="1">#REF!</definedName>
    <definedName name="Sensor_Res_List">#REF!</definedName>
    <definedName name="Sensor_Type_List" localSheetId="12">#REF!</definedName>
    <definedName name="Sensor_Type_List" localSheetId="9">#REF!</definedName>
    <definedName name="Sensor_Type_List" localSheetId="8">#REF!</definedName>
    <definedName name="Sensor_Type_List" localSheetId="2">#REF!</definedName>
    <definedName name="Sensor_Type_List" localSheetId="1">#REF!</definedName>
    <definedName name="Sensor_Type_List">#REF!</definedName>
    <definedName name="Sep05_Act" localSheetId="14">#REF!</definedName>
    <definedName name="Sep05_Act" localSheetId="12">#REF!</definedName>
    <definedName name="Sep05_Act" localSheetId="9">#REF!</definedName>
    <definedName name="Sep05_Act" localSheetId="8">#REF!</definedName>
    <definedName name="Sep05_Act" localSheetId="2">#REF!</definedName>
    <definedName name="Sep05_Act" localSheetId="1">#REF!</definedName>
    <definedName name="Sep05_Act">#REF!</definedName>
    <definedName name="SepACT" localSheetId="14">#REF!</definedName>
    <definedName name="SepACT" localSheetId="12">#REF!</definedName>
    <definedName name="SepACT" localSheetId="9">#REF!</definedName>
    <definedName name="SepACT" localSheetId="8">#REF!</definedName>
    <definedName name="SepACT" localSheetId="2">#REF!</definedName>
    <definedName name="SepACT" localSheetId="1">#REF!</definedName>
    <definedName name="SepACT">#REF!</definedName>
    <definedName name="Serial" localSheetId="14">#REF!</definedName>
    <definedName name="Serial" localSheetId="12">#REF!</definedName>
    <definedName name="Serial" localSheetId="9">#REF!</definedName>
    <definedName name="Serial" localSheetId="8">#REF!</definedName>
    <definedName name="Serial" localSheetId="2">#REF!</definedName>
    <definedName name="Serial" localSheetId="1">#REF!</definedName>
    <definedName name="Serial">#REF!</definedName>
    <definedName name="SerNo" localSheetId="14">#REF!</definedName>
    <definedName name="SerNo" localSheetId="12">#REF!</definedName>
    <definedName name="SerNo" localSheetId="9">#REF!</definedName>
    <definedName name="SerNo" localSheetId="8">#REF!</definedName>
    <definedName name="SerNo" localSheetId="2">#REF!</definedName>
    <definedName name="SerNo" localSheetId="1">#REF!</definedName>
    <definedName name="SerNo">#REF!</definedName>
    <definedName name="SERVER" localSheetId="14">#REF!</definedName>
    <definedName name="SERVER" localSheetId="12">#REF!</definedName>
    <definedName name="SERVER" localSheetId="9">#REF!</definedName>
    <definedName name="SERVER" localSheetId="8">#REF!</definedName>
    <definedName name="SERVER" localSheetId="2">#REF!</definedName>
    <definedName name="SERVER" localSheetId="1">#REF!</definedName>
    <definedName name="SERVER">#REF!</definedName>
    <definedName name="Services" localSheetId="12">#REF!</definedName>
    <definedName name="Services" localSheetId="9">#REF!</definedName>
    <definedName name="Services" localSheetId="8">#REF!</definedName>
    <definedName name="Services" localSheetId="2">#REF!</definedName>
    <definedName name="Services" localSheetId="1">#REF!</definedName>
    <definedName name="Services">#REF!</definedName>
    <definedName name="setup_time_minsAxial" localSheetId="12">#REF!</definedName>
    <definedName name="setup_time_minsAxial" localSheetId="9">#REF!</definedName>
    <definedName name="setup_time_minsAxial" localSheetId="8">#REF!</definedName>
    <definedName name="setup_time_minsAxial" localSheetId="2">#REF!</definedName>
    <definedName name="setup_time_minsAxial" localSheetId="1">#REF!</definedName>
    <definedName name="setup_time_minsAxial">#REF!</definedName>
    <definedName name="setup_time_minsDIP" localSheetId="12">#REF!</definedName>
    <definedName name="setup_time_minsDIP" localSheetId="9">#REF!</definedName>
    <definedName name="setup_time_minsDIP" localSheetId="8">#REF!</definedName>
    <definedName name="setup_time_minsDIP" localSheetId="2">#REF!</definedName>
    <definedName name="setup_time_minsDIP" localSheetId="1">#REF!</definedName>
    <definedName name="setup_time_minsDIP">#REF!</definedName>
    <definedName name="setup_time_minsRadial" localSheetId="12">#REF!</definedName>
    <definedName name="setup_time_minsRadial" localSheetId="9">#REF!</definedName>
    <definedName name="setup_time_minsRadial" localSheetId="8">#REF!</definedName>
    <definedName name="setup_time_minsRadial" localSheetId="2">#REF!</definedName>
    <definedName name="setup_time_minsRadial" localSheetId="1">#REF!</definedName>
    <definedName name="setup_time_minsRadial">#REF!</definedName>
    <definedName name="setup_timeBurnIn" localSheetId="12">#REF!</definedName>
    <definedName name="setup_timeBurnIn" localSheetId="9">#REF!</definedName>
    <definedName name="setup_timeBurnIn" localSheetId="8">#REF!</definedName>
    <definedName name="setup_timeBurnIn" localSheetId="2">#REF!</definedName>
    <definedName name="setup_timeBurnIn" localSheetId="1">#REF!</definedName>
    <definedName name="setup_timeBurnIn">#REF!</definedName>
    <definedName name="setup_timeLife" localSheetId="12">#REF!</definedName>
    <definedName name="setup_timeLife" localSheetId="9">#REF!</definedName>
    <definedName name="setup_timeLife" localSheetId="8">#REF!</definedName>
    <definedName name="setup_timeLife" localSheetId="2">#REF!</definedName>
    <definedName name="setup_timeLife" localSheetId="1">#REF!</definedName>
    <definedName name="setup_timeLife">#REF!</definedName>
    <definedName name="SFX_Data">#N/A</definedName>
    <definedName name="SFX_WBData">#N/A</definedName>
    <definedName name="SFX_WBData_A_First">#N/A</definedName>
    <definedName name="SFX_WBData_A_Last">#N/A</definedName>
    <definedName name="SFX_WBData_B_First">#N/A</definedName>
    <definedName name="SFX_WBData_B_Last">#N/A</definedName>
    <definedName name="SGD" localSheetId="14">#REF!</definedName>
    <definedName name="SGD" localSheetId="12">#REF!</definedName>
    <definedName name="SGD" localSheetId="9">#REF!</definedName>
    <definedName name="SGD" localSheetId="8">#REF!</definedName>
    <definedName name="SGD" localSheetId="2">#REF!</definedName>
    <definedName name="SGD" localSheetId="1">#REF!</definedName>
    <definedName name="SGD">#REF!</definedName>
    <definedName name="SGDA" localSheetId="14">#REF!</definedName>
    <definedName name="SGDA" localSheetId="12">#REF!</definedName>
    <definedName name="SGDA" localSheetId="9">#REF!</definedName>
    <definedName name="SGDA" localSheetId="8">#REF!</definedName>
    <definedName name="SGDA" localSheetId="2">#REF!</definedName>
    <definedName name="SGDA" localSheetId="1">#REF!</definedName>
    <definedName name="SGDA">#REF!</definedName>
    <definedName name="SGDRM" localSheetId="14">#REF!</definedName>
    <definedName name="SGDRM" localSheetId="12">#REF!</definedName>
    <definedName name="SGDRM" localSheetId="9">#REF!</definedName>
    <definedName name="SGDRM" localSheetId="8">#REF!</definedName>
    <definedName name="SGDRM" localSheetId="2">#REF!</definedName>
    <definedName name="SGDRM" localSheetId="1">#REF!</definedName>
    <definedName name="SGDRM">#REF!</definedName>
    <definedName name="SGDUSD" localSheetId="14">#REF!</definedName>
    <definedName name="SGDUSD" localSheetId="12">#REF!</definedName>
    <definedName name="SGDUSD" localSheetId="9">#REF!</definedName>
    <definedName name="SGDUSD" localSheetId="8">#REF!</definedName>
    <definedName name="SGDUSD" localSheetId="2">#REF!</definedName>
    <definedName name="SGDUSD" localSheetId="1">#REF!</definedName>
    <definedName name="SGDUSD">#REF!</definedName>
    <definedName name="Sget" localSheetId="12">#REF!</definedName>
    <definedName name="Sget" localSheetId="9">#REF!</definedName>
    <definedName name="Sget" localSheetId="8">#REF!</definedName>
    <definedName name="Sget" localSheetId="2">#REF!</definedName>
    <definedName name="Sget" localSheetId="1">#REF!</definedName>
    <definedName name="Sget">#REF!</definedName>
    <definedName name="SGP_USA" localSheetId="14">#REF!</definedName>
    <definedName name="SGP_USA" localSheetId="12">#REF!</definedName>
    <definedName name="SGP_USA" localSheetId="9">#REF!</definedName>
    <definedName name="SGP_USA" localSheetId="8">#REF!</definedName>
    <definedName name="SGP_USA" localSheetId="2">#REF!</definedName>
    <definedName name="SGP_USA" localSheetId="1">#REF!</definedName>
    <definedName name="SGP_USA">#REF!</definedName>
    <definedName name="share" localSheetId="14">#REF!</definedName>
    <definedName name="share" localSheetId="12">#REF!</definedName>
    <definedName name="share" localSheetId="9">#REF!</definedName>
    <definedName name="share" localSheetId="8">#REF!</definedName>
    <definedName name="share" localSheetId="2">#REF!</definedName>
    <definedName name="share" localSheetId="1">#REF!</definedName>
    <definedName name="share">#REF!</definedName>
    <definedName name="Sheehan_Baseline" localSheetId="14">#REF!</definedName>
    <definedName name="Sheehan_Baseline" localSheetId="12">#REF!</definedName>
    <definedName name="Sheehan_Baseline" localSheetId="9">#REF!</definedName>
    <definedName name="Sheehan_Baseline" localSheetId="8">#REF!</definedName>
    <definedName name="Sheehan_Baseline" localSheetId="2">#REF!</definedName>
    <definedName name="Sheehan_Baseline" localSheetId="1">#REF!</definedName>
    <definedName name="Sheehan_Baseline">#REF!</definedName>
    <definedName name="Sheehan_Cost_Reduction" localSheetId="14">#REF!</definedName>
    <definedName name="Sheehan_Cost_Reduction" localSheetId="12">#REF!</definedName>
    <definedName name="Sheehan_Cost_Reduction" localSheetId="9">#REF!</definedName>
    <definedName name="Sheehan_Cost_Reduction" localSheetId="8">#REF!</definedName>
    <definedName name="Sheehan_Cost_Reduction" localSheetId="2">#REF!</definedName>
    <definedName name="Sheehan_Cost_Reduction" localSheetId="1">#REF!</definedName>
    <definedName name="Sheehan_Cost_Reduction">#REF!</definedName>
    <definedName name="Sheehan_Ext_Cost" localSheetId="14">#REF!</definedName>
    <definedName name="Sheehan_Ext_Cost" localSheetId="12">#REF!</definedName>
    <definedName name="Sheehan_Ext_Cost" localSheetId="9">#REF!</definedName>
    <definedName name="Sheehan_Ext_Cost" localSheetId="8">#REF!</definedName>
    <definedName name="Sheehan_Ext_Cost" localSheetId="2">#REF!</definedName>
    <definedName name="Sheehan_Ext_Cost" localSheetId="1">#REF!</definedName>
    <definedName name="Sheehan_Ext_Cost">#REF!</definedName>
    <definedName name="Sheehan_Reduction_Percentage" localSheetId="14">#REF!</definedName>
    <definedName name="Sheehan_Reduction_Percentage" localSheetId="12">#REF!</definedName>
    <definedName name="Sheehan_Reduction_Percentage" localSheetId="9">#REF!</definedName>
    <definedName name="Sheehan_Reduction_Percentage" localSheetId="8">#REF!</definedName>
    <definedName name="Sheehan_Reduction_Percentage" localSheetId="2">#REF!</definedName>
    <definedName name="Sheehan_Reduction_Percentage" localSheetId="1">#REF!</definedName>
    <definedName name="Sheehan_Reduction_Percentage">#REF!</definedName>
    <definedName name="Sheet.Number">1</definedName>
    <definedName name="Sheet_metal_cost" localSheetId="14">#REF!</definedName>
    <definedName name="Sheet_metal_cost" localSheetId="12">#REF!</definedName>
    <definedName name="Sheet_metal_cost" localSheetId="9">#REF!</definedName>
    <definedName name="Sheet_metal_cost" localSheetId="8">#REF!</definedName>
    <definedName name="Sheet_metal_cost" localSheetId="2">#REF!</definedName>
    <definedName name="Sheet_metal_cost" localSheetId="1">#REF!</definedName>
    <definedName name="Sheet_metal_cost">#REF!</definedName>
    <definedName name="SHEET1" localSheetId="21">BlankMacro1</definedName>
    <definedName name="SHEET1" localSheetId="14">BlankMacro1</definedName>
    <definedName name="SHEET1" localSheetId="12">BlankMacro1</definedName>
    <definedName name="SHEET1" localSheetId="9">BlankMacro1</definedName>
    <definedName name="SHEET1" localSheetId="8">BlankMacro1</definedName>
    <definedName name="SHEET1" localSheetId="2">BlankMacro1</definedName>
    <definedName name="SHEET1" localSheetId="1">BlankMacro1</definedName>
    <definedName name="SHEET1">BlankMacro1</definedName>
    <definedName name="Sheet1t" localSheetId="14">#REF!</definedName>
    <definedName name="Sheet1t" localSheetId="12">#REF!</definedName>
    <definedName name="Sheet1t" localSheetId="9">#REF!</definedName>
    <definedName name="Sheet1t" localSheetId="8">#REF!</definedName>
    <definedName name="Sheet1t" localSheetId="2">#REF!</definedName>
    <definedName name="Sheet1t" localSheetId="1">#REF!</definedName>
    <definedName name="Sheet1t">#REF!</definedName>
    <definedName name="Sheet1t_t" localSheetId="14">#REF!</definedName>
    <definedName name="Sheet1t_t" localSheetId="12">#REF!</definedName>
    <definedName name="Sheet1t_t" localSheetId="9">#REF!</definedName>
    <definedName name="Sheet1t_t" localSheetId="8">#REF!</definedName>
    <definedName name="Sheet1t_t" localSheetId="2">#REF!</definedName>
    <definedName name="Sheet1t_t" localSheetId="1">#REF!</definedName>
    <definedName name="Sheet1t_t">#REF!</definedName>
    <definedName name="Sheet2t" localSheetId="14">#REF!</definedName>
    <definedName name="Sheet2t" localSheetId="12">#REF!</definedName>
    <definedName name="Sheet2t" localSheetId="9">#REF!</definedName>
    <definedName name="Sheet2t" localSheetId="8">#REF!</definedName>
    <definedName name="Sheet2t" localSheetId="2">#REF!</definedName>
    <definedName name="Sheet2t" localSheetId="1">#REF!</definedName>
    <definedName name="Sheet2t">#REF!</definedName>
    <definedName name="Sheet2t_t" localSheetId="14">#REF!</definedName>
    <definedName name="Sheet2t_t" localSheetId="12">#REF!</definedName>
    <definedName name="Sheet2t_t" localSheetId="9">#REF!</definedName>
    <definedName name="Sheet2t_t" localSheetId="8">#REF!</definedName>
    <definedName name="Sheet2t_t" localSheetId="2">#REF!</definedName>
    <definedName name="Sheet2t_t" localSheetId="1">#REF!</definedName>
    <definedName name="Sheet2t_t">#REF!</definedName>
    <definedName name="Sheet3t" localSheetId="14">#REF!</definedName>
    <definedName name="Sheet3t" localSheetId="12">#REF!</definedName>
    <definedName name="Sheet3t" localSheetId="9">#REF!</definedName>
    <definedName name="Sheet3t" localSheetId="8">#REF!</definedName>
    <definedName name="Sheet3t" localSheetId="2">#REF!</definedName>
    <definedName name="Sheet3t" localSheetId="1">#REF!</definedName>
    <definedName name="Sheet3t">#REF!</definedName>
    <definedName name="Sheet3t_t" localSheetId="14">#REF!</definedName>
    <definedName name="Sheet3t_t" localSheetId="12">#REF!</definedName>
    <definedName name="Sheet3t_t" localSheetId="9">#REF!</definedName>
    <definedName name="Sheet3t_t" localSheetId="8">#REF!</definedName>
    <definedName name="Sheet3t_t" localSheetId="2">#REF!</definedName>
    <definedName name="Sheet3t_t" localSheetId="1">#REF!</definedName>
    <definedName name="Sheet3t_t">#REF!</definedName>
    <definedName name="Sher_Baseline" localSheetId="14">#REF!</definedName>
    <definedName name="Sher_Baseline" localSheetId="12">#REF!</definedName>
    <definedName name="Sher_Baseline" localSheetId="9">#REF!</definedName>
    <definedName name="Sher_Baseline" localSheetId="8">#REF!</definedName>
    <definedName name="Sher_Baseline" localSheetId="2">#REF!</definedName>
    <definedName name="Sher_Baseline" localSheetId="1">#REF!</definedName>
    <definedName name="Sher_Baseline">#REF!</definedName>
    <definedName name="Sher_Cost_Reduction" localSheetId="14">#REF!</definedName>
    <definedName name="Sher_Cost_Reduction" localSheetId="12">#REF!</definedName>
    <definedName name="Sher_Cost_Reduction" localSheetId="9">#REF!</definedName>
    <definedName name="Sher_Cost_Reduction" localSheetId="8">#REF!</definedName>
    <definedName name="Sher_Cost_Reduction" localSheetId="2">#REF!</definedName>
    <definedName name="Sher_Cost_Reduction" localSheetId="1">#REF!</definedName>
    <definedName name="Sher_Cost_Reduction">#REF!</definedName>
    <definedName name="Sher_Ext_Cost" localSheetId="14">#REF!</definedName>
    <definedName name="Sher_Ext_Cost" localSheetId="12">#REF!</definedName>
    <definedName name="Sher_Ext_Cost" localSheetId="9">#REF!</definedName>
    <definedName name="Sher_Ext_Cost" localSheetId="8">#REF!</definedName>
    <definedName name="Sher_Ext_Cost" localSheetId="2">#REF!</definedName>
    <definedName name="Sher_Ext_Cost" localSheetId="1">#REF!</definedName>
    <definedName name="Sher_Ext_Cost">#REF!</definedName>
    <definedName name="Sher_Reduction_Percentage" localSheetId="14">#REF!</definedName>
    <definedName name="Sher_Reduction_Percentage" localSheetId="12">#REF!</definedName>
    <definedName name="Sher_Reduction_Percentage" localSheetId="9">#REF!</definedName>
    <definedName name="Sher_Reduction_Percentage" localSheetId="8">#REF!</definedName>
    <definedName name="Sher_Reduction_Percentage" localSheetId="2">#REF!</definedName>
    <definedName name="Sher_Reduction_Percentage" localSheetId="1">#REF!</definedName>
    <definedName name="Sher_Reduction_Percentage">#REF!</definedName>
    <definedName name="Shield" localSheetId="14">#REF!</definedName>
    <definedName name="Shield" localSheetId="12">#REF!</definedName>
    <definedName name="Shield" localSheetId="9">#REF!</definedName>
    <definedName name="Shield" localSheetId="8">#REF!</definedName>
    <definedName name="Shield" localSheetId="2">#REF!</definedName>
    <definedName name="Shield" localSheetId="1">#REF!</definedName>
    <definedName name="Shield">#REF!</definedName>
    <definedName name="Shield_Box" localSheetId="14">#REF!</definedName>
    <definedName name="Shield_Box" localSheetId="12">#REF!</definedName>
    <definedName name="Shield_Box" localSheetId="9">#REF!</definedName>
    <definedName name="Shield_Box" localSheetId="8">#REF!</definedName>
    <definedName name="Shield_Box" localSheetId="2">#REF!</definedName>
    <definedName name="Shield_Box" localSheetId="1">#REF!</definedName>
    <definedName name="Shield_Box">#REF!</definedName>
    <definedName name="shieldingbox" localSheetId="14">#REF!</definedName>
    <definedName name="shieldingbox" localSheetId="12">#REF!</definedName>
    <definedName name="shieldingbox" localSheetId="9">#REF!</definedName>
    <definedName name="shieldingbox" localSheetId="8">#REF!</definedName>
    <definedName name="shieldingbox" localSheetId="2">#REF!</definedName>
    <definedName name="shieldingbox" localSheetId="1">#REF!</definedName>
    <definedName name="shieldingbox">#REF!</definedName>
    <definedName name="shift_time1" localSheetId="14">#REF!</definedName>
    <definedName name="shift_time1" localSheetId="12">#REF!</definedName>
    <definedName name="shift_time1" localSheetId="9">#REF!</definedName>
    <definedName name="shift_time1" localSheetId="8">#REF!</definedName>
    <definedName name="shift_time1" localSheetId="2">#REF!</definedName>
    <definedName name="shift_time1" localSheetId="1">#REF!</definedName>
    <definedName name="shift_time1">#REF!</definedName>
    <definedName name="Shifts_per_day" localSheetId="14">#REF!</definedName>
    <definedName name="Shifts_per_day" localSheetId="12">#REF!</definedName>
    <definedName name="Shifts_per_day" localSheetId="9">#REF!</definedName>
    <definedName name="Shifts_per_day" localSheetId="8">#REF!</definedName>
    <definedName name="Shifts_per_day" localSheetId="2">#REF!</definedName>
    <definedName name="Shifts_per_day" localSheetId="1">#REF!</definedName>
    <definedName name="Shifts_per_day">#REF!</definedName>
    <definedName name="ship" localSheetId="21" hidden="1">{#N/A,#N/A,FALSE,"Summary";#N/A,#N/A,FALSE,"Service";#N/A,#N/A,FALSE,"Carriage";#N/A,#N/A,FALSE,"Backbone"}</definedName>
    <definedName name="ship" localSheetId="14" hidden="1">{#N/A,#N/A,FALSE,"Summary";#N/A,#N/A,FALSE,"Service";#N/A,#N/A,FALSE,"Carriage";#N/A,#N/A,FALSE,"Backbone"}</definedName>
    <definedName name="ship" localSheetId="10" hidden="1">{#N/A,#N/A,FALSE,"Summary";#N/A,#N/A,FALSE,"Service";#N/A,#N/A,FALSE,"Carriage";#N/A,#N/A,FALSE,"Backbone"}</definedName>
    <definedName name="ship" localSheetId="11" hidden="1">{#N/A,#N/A,FALSE,"Summary";#N/A,#N/A,FALSE,"Service";#N/A,#N/A,FALSE,"Carriage";#N/A,#N/A,FALSE,"Backbone"}</definedName>
    <definedName name="ship" localSheetId="3" hidden="1">{#N/A,#N/A,FALSE,"Summary";#N/A,#N/A,FALSE,"Service";#N/A,#N/A,FALSE,"Carriage";#N/A,#N/A,FALSE,"Backbone"}</definedName>
    <definedName name="ship" localSheetId="4" hidden="1">{#N/A,#N/A,FALSE,"Summary";#N/A,#N/A,FALSE,"Service";#N/A,#N/A,FALSE,"Carriage";#N/A,#N/A,FALSE,"Backbone"}</definedName>
    <definedName name="ship" localSheetId="15" hidden="1">{#N/A,#N/A,FALSE,"Summary";#N/A,#N/A,FALSE,"Service";#N/A,#N/A,FALSE,"Carriage";#N/A,#N/A,FALSE,"Backbone"}</definedName>
    <definedName name="ship" localSheetId="12" hidden="1">{#N/A,#N/A,FALSE,"Summary";#N/A,#N/A,FALSE,"Service";#N/A,#N/A,FALSE,"Carriage";#N/A,#N/A,FALSE,"Backbone"}</definedName>
    <definedName name="ship" localSheetId="9" hidden="1">{#N/A,#N/A,FALSE,"Summary";#N/A,#N/A,FALSE,"Service";#N/A,#N/A,FALSE,"Carriage";#N/A,#N/A,FALSE,"Backbone"}</definedName>
    <definedName name="ship" localSheetId="8" hidden="1">{#N/A,#N/A,FALSE,"Summary";#N/A,#N/A,FALSE,"Service";#N/A,#N/A,FALSE,"Carriage";#N/A,#N/A,FALSE,"Backbone"}</definedName>
    <definedName name="ship" localSheetId="2" hidden="1">{#N/A,#N/A,FALSE,"Summary";#N/A,#N/A,FALSE,"Service";#N/A,#N/A,FALSE,"Carriage";#N/A,#N/A,FALSE,"Backbone"}</definedName>
    <definedName name="ship" localSheetId="1" hidden="1">{#N/A,#N/A,FALSE,"Summary";#N/A,#N/A,FALSE,"Service";#N/A,#N/A,FALSE,"Carriage";#N/A,#N/A,FALSE,"Backbone"}</definedName>
    <definedName name="ship" localSheetId="22" hidden="1">{#N/A,#N/A,FALSE,"Summary";#N/A,#N/A,FALSE,"Service";#N/A,#N/A,FALSE,"Carriage";#N/A,#N/A,FALSE,"Backbone"}</definedName>
    <definedName name="ship" hidden="1">{#N/A,#N/A,FALSE,"Summary";#N/A,#N/A,FALSE,"Service";#N/A,#N/A,FALSE,"Carriage";#N/A,#N/A,FALSE,"Backbone"}</definedName>
    <definedName name="Shipment_cost_per_kg" localSheetId="14">#REF!</definedName>
    <definedName name="Shipment_cost_per_kg" localSheetId="12">#REF!</definedName>
    <definedName name="Shipment_cost_per_kg" localSheetId="9">#REF!</definedName>
    <definedName name="Shipment_cost_per_kg" localSheetId="8">#REF!</definedName>
    <definedName name="Shipment_cost_per_kg" localSheetId="2">#REF!</definedName>
    <definedName name="Shipment_cost_per_kg" localSheetId="1">#REF!</definedName>
    <definedName name="Shipment_cost_per_kg">#REF!</definedName>
    <definedName name="SHIPTO_error" localSheetId="14">#REF!</definedName>
    <definedName name="SHIPTO_error" localSheetId="12">#REF!</definedName>
    <definedName name="SHIPTO_error" localSheetId="9">#REF!</definedName>
    <definedName name="SHIPTO_error" localSheetId="8">#REF!</definedName>
    <definedName name="SHIPTO_error" localSheetId="2">#REF!</definedName>
    <definedName name="SHIPTO_error" localSheetId="1">#REF!</definedName>
    <definedName name="SHIPTO_error">#REF!</definedName>
    <definedName name="Shop_rate" localSheetId="14">#REF!</definedName>
    <definedName name="Shop_rate" localSheetId="12">#REF!</definedName>
    <definedName name="Shop_rate" localSheetId="9">#REF!</definedName>
    <definedName name="Shop_rate" localSheetId="8">#REF!</definedName>
    <definedName name="Shop_rate" localSheetId="2">#REF!</definedName>
    <definedName name="Shop_rate" localSheetId="1">#REF!</definedName>
    <definedName name="Shop_rate">#REF!</definedName>
    <definedName name="Show_All">"CommandButton1"</definedName>
    <definedName name="Show_M">#N/A</definedName>
    <definedName name="Show_M1">#N/A</definedName>
    <definedName name="Show_M2">#N/A</definedName>
    <definedName name="sht1ldcol14" localSheetId="12">#REF!</definedName>
    <definedName name="sht1ldcol14" localSheetId="9">#REF!</definedName>
    <definedName name="sht1ldcol14" localSheetId="8">#REF!</definedName>
    <definedName name="sht1ldcol14" localSheetId="2">#REF!</definedName>
    <definedName name="sht1ldcol14" localSheetId="1">#REF!</definedName>
    <definedName name="sht1ldcol14">#REF!</definedName>
    <definedName name="sht1ldcol15" localSheetId="12">#REF!</definedName>
    <definedName name="sht1ldcol15" localSheetId="9">#REF!</definedName>
    <definedName name="sht1ldcol15" localSheetId="8">#REF!</definedName>
    <definedName name="sht1ldcol15" localSheetId="2">#REF!</definedName>
    <definedName name="sht1ldcol15" localSheetId="1">#REF!</definedName>
    <definedName name="sht1ldcol15">#REF!</definedName>
    <definedName name="sht1ldcol19" localSheetId="12">#REF!</definedName>
    <definedName name="sht1ldcol19" localSheetId="9">#REF!</definedName>
    <definedName name="sht1ldcol19" localSheetId="8">#REF!</definedName>
    <definedName name="sht1ldcol19" localSheetId="2">#REF!</definedName>
    <definedName name="sht1ldcol19" localSheetId="1">#REF!</definedName>
    <definedName name="sht1ldcol19">#REF!</definedName>
    <definedName name="sht1ldcol8" localSheetId="12">#REF!</definedName>
    <definedName name="sht1ldcol8" localSheetId="9">#REF!</definedName>
    <definedName name="sht1ldcol8" localSheetId="8">#REF!</definedName>
    <definedName name="sht1ldcol8" localSheetId="2">#REF!</definedName>
    <definedName name="sht1ldcol8" localSheetId="1">#REF!</definedName>
    <definedName name="sht1ldcol8">#REF!</definedName>
    <definedName name="sht1ldcol9" localSheetId="12">#REF!</definedName>
    <definedName name="sht1ldcol9" localSheetId="9">#REF!</definedName>
    <definedName name="sht1ldcol9" localSheetId="8">#REF!</definedName>
    <definedName name="sht1ldcol9" localSheetId="2">#REF!</definedName>
    <definedName name="sht1ldcol9" localSheetId="1">#REF!</definedName>
    <definedName name="sht1ldcol9">#REF!</definedName>
    <definedName name="sht2ldcol12" localSheetId="12">#REF!</definedName>
    <definedName name="sht2ldcol12" localSheetId="9">#REF!</definedName>
    <definedName name="sht2ldcol12" localSheetId="8">#REF!</definedName>
    <definedName name="sht2ldcol12" localSheetId="2">#REF!</definedName>
    <definedName name="sht2ldcol12" localSheetId="1">#REF!</definedName>
    <definedName name="sht2ldcol12">#REF!</definedName>
    <definedName name="sht2ldcol13" localSheetId="12">#REF!</definedName>
    <definedName name="sht2ldcol13" localSheetId="9">#REF!</definedName>
    <definedName name="sht2ldcol13" localSheetId="8">#REF!</definedName>
    <definedName name="sht2ldcol13" localSheetId="2">#REF!</definedName>
    <definedName name="sht2ldcol13" localSheetId="1">#REF!</definedName>
    <definedName name="sht2ldcol13">#REF!</definedName>
    <definedName name="sht2ldcol17" localSheetId="12">#REF!</definedName>
    <definedName name="sht2ldcol17" localSheetId="9">#REF!</definedName>
    <definedName name="sht2ldcol17" localSheetId="8">#REF!</definedName>
    <definedName name="sht2ldcol17" localSheetId="2">#REF!</definedName>
    <definedName name="sht2ldcol17" localSheetId="1">#REF!</definedName>
    <definedName name="sht2ldcol17">#REF!</definedName>
    <definedName name="sht2ldcol6" localSheetId="12">#REF!</definedName>
    <definedName name="sht2ldcol6" localSheetId="9">#REF!</definedName>
    <definedName name="sht2ldcol6" localSheetId="8">#REF!</definedName>
    <definedName name="sht2ldcol6" localSheetId="2">#REF!</definedName>
    <definedName name="sht2ldcol6" localSheetId="1">#REF!</definedName>
    <definedName name="sht2ldcol6">#REF!</definedName>
    <definedName name="sht2ldcol7" localSheetId="12">#REF!</definedName>
    <definedName name="sht2ldcol7" localSheetId="9">#REF!</definedName>
    <definedName name="sht2ldcol7" localSheetId="8">#REF!</definedName>
    <definedName name="sht2ldcol7" localSheetId="2">#REF!</definedName>
    <definedName name="sht2ldcol7" localSheetId="1">#REF!</definedName>
    <definedName name="sht2ldcol7">#REF!</definedName>
    <definedName name="silkscreen_equip_cost" localSheetId="14">#REF!</definedName>
    <definedName name="silkscreen_equip_cost" localSheetId="12">#REF!</definedName>
    <definedName name="silkscreen_equip_cost" localSheetId="9">#REF!</definedName>
    <definedName name="silkscreen_equip_cost" localSheetId="8">#REF!</definedName>
    <definedName name="silkscreen_equip_cost" localSheetId="2">#REF!</definedName>
    <definedName name="silkscreen_equip_cost" localSheetId="1">#REF!</definedName>
    <definedName name="silkscreen_equip_cost">#REF!</definedName>
    <definedName name="SIN2US" localSheetId="14">#REF!</definedName>
    <definedName name="SIN2US" localSheetId="12">#REF!</definedName>
    <definedName name="SIN2US" localSheetId="9">#REF!</definedName>
    <definedName name="SIN2US" localSheetId="8">#REF!</definedName>
    <definedName name="SIN2US" localSheetId="2">#REF!</definedName>
    <definedName name="SIN2US" localSheetId="1">#REF!</definedName>
    <definedName name="SIN2US">#REF!</definedName>
    <definedName name="sing_hub_cost" localSheetId="14">#REF!</definedName>
    <definedName name="sing_hub_cost" localSheetId="12">#REF!</definedName>
    <definedName name="sing_hub_cost" localSheetId="9">#REF!</definedName>
    <definedName name="sing_hub_cost" localSheetId="8">#REF!</definedName>
    <definedName name="sing_hub_cost" localSheetId="2">#REF!</definedName>
    <definedName name="sing_hub_cost" localSheetId="1">#REF!</definedName>
    <definedName name="sing_hub_cost">#REF!</definedName>
    <definedName name="Site_Items" localSheetId="14">#REF!</definedName>
    <definedName name="Site_Items" localSheetId="12">#REF!</definedName>
    <definedName name="Site_Items" localSheetId="9">#REF!</definedName>
    <definedName name="Site_Items" localSheetId="8">#REF!</definedName>
    <definedName name="Site_Items" localSheetId="2">#REF!</definedName>
    <definedName name="Site_Items" localSheetId="1">#REF!</definedName>
    <definedName name="Site_Items">#REF!</definedName>
    <definedName name="Site_Selected" localSheetId="14">#REF!</definedName>
    <definedName name="Site_Selected" localSheetId="12">#REF!</definedName>
    <definedName name="Site_Selected" localSheetId="9">#REF!</definedName>
    <definedName name="Site_Selected" localSheetId="8">#REF!</definedName>
    <definedName name="Site_Selected" localSheetId="2">#REF!</definedName>
    <definedName name="Site_Selected" localSheetId="1">#REF!</definedName>
    <definedName name="Site_Selected">#REF!</definedName>
    <definedName name="Site_Tasks" localSheetId="14">#REF!</definedName>
    <definedName name="Site_Tasks" localSheetId="12">#REF!</definedName>
    <definedName name="Site_Tasks" localSheetId="9">#REF!</definedName>
    <definedName name="Site_Tasks" localSheetId="8">#REF!</definedName>
    <definedName name="Site_Tasks" localSheetId="2">#REF!</definedName>
    <definedName name="Site_Tasks" localSheetId="1">#REF!</definedName>
    <definedName name="Site_Tasks">#REF!</definedName>
    <definedName name="siwei" hidden="1">#N/A</definedName>
    <definedName name="size" localSheetId="14">#REF!</definedName>
    <definedName name="size" localSheetId="12">#REF!</definedName>
    <definedName name="size" localSheetId="9">#REF!</definedName>
    <definedName name="size" localSheetId="8">#REF!</definedName>
    <definedName name="size" localSheetId="2">#REF!</definedName>
    <definedName name="size" localSheetId="1">#REF!</definedName>
    <definedName name="size">#REF!</definedName>
    <definedName name="Skevin_Lee" localSheetId="14">#REF!</definedName>
    <definedName name="Skevin_Lee" localSheetId="12">#REF!</definedName>
    <definedName name="Skevin_Lee" localSheetId="9">#REF!</definedName>
    <definedName name="Skevin_Lee" localSheetId="8">#REF!</definedName>
    <definedName name="Skevin_Lee" localSheetId="2">#REF!</definedName>
    <definedName name="Skevin_Lee" localSheetId="1">#REF!</definedName>
    <definedName name="Skevin_Lee">#REF!</definedName>
    <definedName name="skilled_labor_OEE" localSheetId="14">#REF!</definedName>
    <definedName name="skilled_labor_OEE" localSheetId="12">#REF!</definedName>
    <definedName name="skilled_labor_OEE" localSheetId="9">#REF!</definedName>
    <definedName name="skilled_labor_OEE" localSheetId="8">#REF!</definedName>
    <definedName name="skilled_labor_OEE" localSheetId="2">#REF!</definedName>
    <definedName name="skilled_labor_OEE" localSheetId="1">#REF!</definedName>
    <definedName name="skilled_labor_OEE">#REF!</definedName>
    <definedName name="skilled_machining_labor_content" localSheetId="14">#REF!</definedName>
    <definedName name="skilled_machining_labor_content" localSheetId="12">#REF!</definedName>
    <definedName name="skilled_machining_labor_content" localSheetId="9">#REF!</definedName>
    <definedName name="skilled_machining_labor_content" localSheetId="8">#REF!</definedName>
    <definedName name="skilled_machining_labor_content" localSheetId="2">#REF!</definedName>
    <definedName name="skilled_machining_labor_content" localSheetId="1">#REF!</definedName>
    <definedName name="skilled_machining_labor_content">#REF!</definedName>
    <definedName name="skilled_operators_per_shift" localSheetId="14">#REF!</definedName>
    <definedName name="skilled_operators_per_shift" localSheetId="12">#REF!</definedName>
    <definedName name="skilled_operators_per_shift" localSheetId="9">#REF!</definedName>
    <definedName name="skilled_operators_per_shift" localSheetId="8">#REF!</definedName>
    <definedName name="skilled_operators_per_shift" localSheetId="2">#REF!</definedName>
    <definedName name="skilled_operators_per_shift" localSheetId="1">#REF!</definedName>
    <definedName name="skilled_operators_per_shift">#REF!</definedName>
    <definedName name="skm" localSheetId="21" hidden="1">{"'Broadway ML#4'!$J$7:$N$490"}</definedName>
    <definedName name="skm" localSheetId="14" hidden="1">{"'Broadway ML#4'!$J$7:$N$490"}</definedName>
    <definedName name="skm" localSheetId="10" hidden="1">{"'Broadway ML#4'!$J$7:$N$490"}</definedName>
    <definedName name="skm" localSheetId="11" hidden="1">{"'Broadway ML#4'!$J$7:$N$490"}</definedName>
    <definedName name="skm" localSheetId="3" hidden="1">{"'Broadway ML#4'!$J$7:$N$490"}</definedName>
    <definedName name="skm" localSheetId="4" hidden="1">{"'Broadway ML#4'!$J$7:$N$490"}</definedName>
    <definedName name="skm" localSheetId="15" hidden="1">{"'Broadway ML#4'!$J$7:$N$490"}</definedName>
    <definedName name="skm" localSheetId="12" hidden="1">{"'Broadway ML#4'!$J$7:$N$490"}</definedName>
    <definedName name="skm" localSheetId="9" hidden="1">{"'Broadway ML#4'!$J$7:$N$490"}</definedName>
    <definedName name="skm" localSheetId="8" hidden="1">{"'Broadway ML#4'!$J$7:$N$490"}</definedName>
    <definedName name="skm" localSheetId="2" hidden="1">{"'Broadway ML#4'!$J$7:$N$490"}</definedName>
    <definedName name="skm" localSheetId="1" hidden="1">{"'Broadway ML#4'!$J$7:$N$490"}</definedName>
    <definedName name="skm" localSheetId="22" hidden="1">{"'Broadway ML#4'!$J$7:$N$490"}</definedName>
    <definedName name="skm" hidden="1">{"'Broadway ML#4'!$J$7:$N$490"}</definedName>
    <definedName name="sks" localSheetId="21"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ks" localSheetId="14"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ks" localSheetId="1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ks" localSheetId="9"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ks" localSheetId="8"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ks"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ks" localSheetId="1"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ks" localSheetId="2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ks"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kydive" localSheetId="14">#REF!</definedName>
    <definedName name="skydive" localSheetId="12">#REF!</definedName>
    <definedName name="skydive" localSheetId="9">#REF!</definedName>
    <definedName name="skydive" localSheetId="8">#REF!</definedName>
    <definedName name="skydive" localSheetId="2">#REF!</definedName>
    <definedName name="skydive" localSheetId="1">#REF!</definedName>
    <definedName name="skydive">#REF!</definedName>
    <definedName name="SL73Z" localSheetId="14">#REF!</definedName>
    <definedName name="SL73Z" localSheetId="12">#REF!</definedName>
    <definedName name="SL73Z" localSheetId="9">#REF!</definedName>
    <definedName name="SL73Z" localSheetId="8">#REF!</definedName>
    <definedName name="SL73Z" localSheetId="2">#REF!</definedName>
    <definedName name="SL73Z" localSheetId="1">#REF!</definedName>
    <definedName name="SL73Z">#REF!</definedName>
    <definedName name="Slam2" localSheetId="12">#REF!</definedName>
    <definedName name="Slam2" localSheetId="9">#REF!</definedName>
    <definedName name="Slam2" localSheetId="8">#REF!</definedName>
    <definedName name="Slam2" localSheetId="2">#REF!</definedName>
    <definedName name="Slam2" localSheetId="1">#REF!</definedName>
    <definedName name="Slam2">#REF!</definedName>
    <definedName name="Slide" localSheetId="14">#REF!</definedName>
    <definedName name="Slide" localSheetId="12">#REF!</definedName>
    <definedName name="Slide" localSheetId="9">#REF!</definedName>
    <definedName name="Slide" localSheetId="8">#REF!</definedName>
    <definedName name="Slide" localSheetId="2">#REF!</definedName>
    <definedName name="Slide" localSheetId="1">#REF!</definedName>
    <definedName name="Slide">#REF!</definedName>
    <definedName name="slide30" localSheetId="14">#REF!</definedName>
    <definedName name="slide30" localSheetId="12">#REF!</definedName>
    <definedName name="slide30" localSheetId="9">#REF!</definedName>
    <definedName name="slide30" localSheetId="8">#REF!</definedName>
    <definedName name="slide30" localSheetId="2">#REF!</definedName>
    <definedName name="slide30" localSheetId="1">#REF!</definedName>
    <definedName name="slide30">#REF!</definedName>
    <definedName name="slide31" localSheetId="14">#REF!</definedName>
    <definedName name="slide31" localSheetId="12">#REF!</definedName>
    <definedName name="slide31" localSheetId="9">#REF!</definedName>
    <definedName name="slide31" localSheetId="8">#REF!</definedName>
    <definedName name="slide31" localSheetId="2">#REF!</definedName>
    <definedName name="slide31" localSheetId="1">#REF!</definedName>
    <definedName name="slide31">#REF!</definedName>
    <definedName name="slide32" localSheetId="14">#REF!</definedName>
    <definedName name="slide32" localSheetId="12">#REF!</definedName>
    <definedName name="slide32" localSheetId="9">#REF!</definedName>
    <definedName name="slide32" localSheetId="8">#REF!</definedName>
    <definedName name="slide32" localSheetId="2">#REF!</definedName>
    <definedName name="slide32" localSheetId="1">#REF!</definedName>
    <definedName name="slide32">#REF!</definedName>
    <definedName name="slide33" localSheetId="14">#REF!</definedName>
    <definedName name="slide33" localSheetId="12">#REF!</definedName>
    <definedName name="slide33" localSheetId="9">#REF!</definedName>
    <definedName name="slide33" localSheetId="8">#REF!</definedName>
    <definedName name="slide33" localSheetId="2">#REF!</definedName>
    <definedName name="slide33" localSheetId="1">#REF!</definedName>
    <definedName name="slide33">#REF!</definedName>
    <definedName name="slide34" localSheetId="14">#REF!</definedName>
    <definedName name="slide34" localSheetId="12">#REF!</definedName>
    <definedName name="slide34" localSheetId="9">#REF!</definedName>
    <definedName name="slide34" localSheetId="8">#REF!</definedName>
    <definedName name="slide34" localSheetId="2">#REF!</definedName>
    <definedName name="slide34" localSheetId="1">#REF!</definedName>
    <definedName name="slide34">#REF!</definedName>
    <definedName name="slide35" localSheetId="14">#REF!</definedName>
    <definedName name="slide35" localSheetId="12">#REF!</definedName>
    <definedName name="slide35" localSheetId="9">#REF!</definedName>
    <definedName name="slide35" localSheetId="8">#REF!</definedName>
    <definedName name="slide35" localSheetId="2">#REF!</definedName>
    <definedName name="slide35" localSheetId="1">#REF!</definedName>
    <definedName name="slide35">#REF!</definedName>
    <definedName name="slide36" localSheetId="14">#REF!</definedName>
    <definedName name="slide36" localSheetId="12">#REF!</definedName>
    <definedName name="slide36" localSheetId="9">#REF!</definedName>
    <definedName name="slide36" localSheetId="8">#REF!</definedName>
    <definedName name="slide36" localSheetId="2">#REF!</definedName>
    <definedName name="slide36" localSheetId="1">#REF!</definedName>
    <definedName name="slide36">#REF!</definedName>
    <definedName name="slide37a" localSheetId="14">#REF!</definedName>
    <definedName name="slide37a" localSheetId="12">#REF!</definedName>
    <definedName name="slide37a" localSheetId="9">#REF!</definedName>
    <definedName name="slide37a" localSheetId="8">#REF!</definedName>
    <definedName name="slide37a" localSheetId="2">#REF!</definedName>
    <definedName name="slide37a" localSheetId="1">#REF!</definedName>
    <definedName name="slide37a">#REF!</definedName>
    <definedName name="slide37b" localSheetId="14">#REF!</definedName>
    <definedName name="slide37b" localSheetId="12">#REF!</definedName>
    <definedName name="slide37b" localSheetId="9">#REF!</definedName>
    <definedName name="slide37b" localSheetId="8">#REF!</definedName>
    <definedName name="slide37b" localSheetId="2">#REF!</definedName>
    <definedName name="slide37b" localSheetId="1">#REF!</definedName>
    <definedName name="slide37b">#REF!</definedName>
    <definedName name="slide37c" localSheetId="14">#REF!</definedName>
    <definedName name="slide37c" localSheetId="12">#REF!</definedName>
    <definedName name="slide37c" localSheetId="9">#REF!</definedName>
    <definedName name="slide37c" localSheetId="8">#REF!</definedName>
    <definedName name="slide37c" localSheetId="2">#REF!</definedName>
    <definedName name="slide37c" localSheetId="1">#REF!</definedName>
    <definedName name="slide37c">#REF!</definedName>
    <definedName name="slide38" localSheetId="14">#REF!</definedName>
    <definedName name="slide38" localSheetId="12">#REF!</definedName>
    <definedName name="slide38" localSheetId="9">#REF!</definedName>
    <definedName name="slide38" localSheetId="8">#REF!</definedName>
    <definedName name="slide38" localSheetId="2">#REF!</definedName>
    <definedName name="slide38" localSheetId="1">#REF!</definedName>
    <definedName name="slide38">#REF!</definedName>
    <definedName name="slide43" localSheetId="14">#REF!</definedName>
    <definedName name="slide43" localSheetId="12">#REF!</definedName>
    <definedName name="slide43" localSheetId="9">#REF!</definedName>
    <definedName name="slide43" localSheetId="8">#REF!</definedName>
    <definedName name="slide43" localSheetId="2">#REF!</definedName>
    <definedName name="slide43" localSheetId="1">#REF!</definedName>
    <definedName name="slide43">#REF!</definedName>
    <definedName name="slide44" localSheetId="14">#REF!</definedName>
    <definedName name="slide44" localSheetId="12">#REF!</definedName>
    <definedName name="slide44" localSheetId="9">#REF!</definedName>
    <definedName name="slide44" localSheetId="8">#REF!</definedName>
    <definedName name="slide44" localSheetId="2">#REF!</definedName>
    <definedName name="slide44" localSheetId="1">#REF!</definedName>
    <definedName name="slide44">#REF!</definedName>
    <definedName name="Slide5" localSheetId="14">#REF!</definedName>
    <definedName name="Slide5" localSheetId="12">#REF!</definedName>
    <definedName name="Slide5" localSheetId="9">#REF!</definedName>
    <definedName name="Slide5" localSheetId="8">#REF!</definedName>
    <definedName name="Slide5" localSheetId="2">#REF!</definedName>
    <definedName name="Slide5" localSheetId="1">#REF!</definedName>
    <definedName name="Slide5">#REF!</definedName>
    <definedName name="Slide8" localSheetId="14">#REF!</definedName>
    <definedName name="Slide8" localSheetId="12">#REF!</definedName>
    <definedName name="Slide8" localSheetId="9">#REF!</definedName>
    <definedName name="Slide8" localSheetId="8">#REF!</definedName>
    <definedName name="Slide8" localSheetId="2">#REF!</definedName>
    <definedName name="Slide8" localSheetId="1">#REF!</definedName>
    <definedName name="Slide8">#REF!</definedName>
    <definedName name="Slide9" localSheetId="14">#REF!</definedName>
    <definedName name="Slide9" localSheetId="12">#REF!</definedName>
    <definedName name="Slide9" localSheetId="9">#REF!</definedName>
    <definedName name="Slide9" localSheetId="8">#REF!</definedName>
    <definedName name="Slide9" localSheetId="2">#REF!</definedName>
    <definedName name="Slide9" localSheetId="1">#REF!</definedName>
    <definedName name="Slide9">#REF!</definedName>
    <definedName name="SM" localSheetId="14">#REF!</definedName>
    <definedName name="SM" localSheetId="12">#REF!</definedName>
    <definedName name="SM" localSheetId="9">#REF!</definedName>
    <definedName name="SM" localSheetId="8">#REF!</definedName>
    <definedName name="SM" localSheetId="2">#REF!</definedName>
    <definedName name="SM" localSheetId="1">#REF!</definedName>
    <definedName name="SM">#REF!</definedName>
    <definedName name="sm_Pcost" localSheetId="12">#REF!</definedName>
    <definedName name="sm_Pcost" localSheetId="9">#REF!</definedName>
    <definedName name="sm_Pcost" localSheetId="8">#REF!</definedName>
    <definedName name="sm_Pcost" localSheetId="2">#REF!</definedName>
    <definedName name="sm_Pcost" localSheetId="1">#REF!</definedName>
    <definedName name="sm_Pcost">#REF!</definedName>
    <definedName name="SMA_line_day" localSheetId="14">#REF!</definedName>
    <definedName name="SMA_line_day" localSheetId="12">#REF!</definedName>
    <definedName name="SMA_line_day" localSheetId="9">#REF!</definedName>
    <definedName name="SMA_line_day" localSheetId="8">#REF!</definedName>
    <definedName name="SMA_line_day" localSheetId="2">#REF!</definedName>
    <definedName name="SMA_line_day" localSheetId="1">#REF!</definedName>
    <definedName name="SMA_line_day">#REF!</definedName>
    <definedName name="SMT_LOAD" localSheetId="14">#REF!</definedName>
    <definedName name="SMT_LOAD" localSheetId="12">#REF!</definedName>
    <definedName name="SMT_LOAD" localSheetId="9">#REF!</definedName>
    <definedName name="SMT_LOAD" localSheetId="8">#REF!</definedName>
    <definedName name="SMT_LOAD" localSheetId="2">#REF!</definedName>
    <definedName name="SMT_LOAD" localSheetId="1">#REF!</definedName>
    <definedName name="SMT_LOAD">#REF!</definedName>
    <definedName name="SMT_LOAD_B" localSheetId="14">#REF!</definedName>
    <definedName name="SMT_LOAD_B" localSheetId="12">#REF!</definedName>
    <definedName name="SMT_LOAD_B" localSheetId="9">#REF!</definedName>
    <definedName name="SMT_LOAD_B" localSheetId="8">#REF!</definedName>
    <definedName name="SMT_LOAD_B" localSheetId="2">#REF!</definedName>
    <definedName name="SMT_LOAD_B" localSheetId="1">#REF!</definedName>
    <definedName name="SMT_LOAD_B">#REF!</definedName>
    <definedName name="SMTA" localSheetId="14">#REF!</definedName>
    <definedName name="SMTA" localSheetId="12">#REF!</definedName>
    <definedName name="SMTA" localSheetId="9">#REF!</definedName>
    <definedName name="SMTA" localSheetId="8">#REF!</definedName>
    <definedName name="SMTA" localSheetId="2">#REF!</definedName>
    <definedName name="SMTA" localSheetId="1">#REF!</definedName>
    <definedName name="SMTA">#REF!</definedName>
    <definedName name="SMTB" localSheetId="14">#REF!</definedName>
    <definedName name="SMTB" localSheetId="12">#REF!</definedName>
    <definedName name="SMTB" localSheetId="9">#REF!</definedName>
    <definedName name="SMTB" localSheetId="8">#REF!</definedName>
    <definedName name="SMTB" localSheetId="2">#REF!</definedName>
    <definedName name="SMTB" localSheetId="1">#REF!</definedName>
    <definedName name="SMTB">#REF!</definedName>
    <definedName name="SMTHolidayOvertime" localSheetId="12">#REF!</definedName>
    <definedName name="SMTHolidayOvertime" localSheetId="9">#REF!</definedName>
    <definedName name="SMTHolidayOvertime" localSheetId="8">#REF!</definedName>
    <definedName name="SMTHolidayOvertime" localSheetId="2">#REF!</definedName>
    <definedName name="SMTHolidayOvertime" localSheetId="1">#REF!</definedName>
    <definedName name="SMTHolidayOvertime">#REF!</definedName>
    <definedName name="SMTNormalOvertime" localSheetId="12">#REF!</definedName>
    <definedName name="SMTNormalOvertime" localSheetId="9">#REF!</definedName>
    <definedName name="SMTNormalOvertime" localSheetId="8">#REF!</definedName>
    <definedName name="SMTNormalOvertime" localSheetId="2">#REF!</definedName>
    <definedName name="SMTNormalOvertime" localSheetId="1">#REF!</definedName>
    <definedName name="SMTNormalOvertime">#REF!</definedName>
    <definedName name="smtsdafd" localSheetId="14">#REF!</definedName>
    <definedName name="smtsdafd" localSheetId="12">#REF!</definedName>
    <definedName name="smtsdafd" localSheetId="9">#REF!</definedName>
    <definedName name="smtsdafd" localSheetId="8">#REF!</definedName>
    <definedName name="smtsdafd" localSheetId="2">#REF!</definedName>
    <definedName name="smtsdafd" localSheetId="1">#REF!</definedName>
    <definedName name="smtsdafd">#REF!</definedName>
    <definedName name="SMTShift" localSheetId="12">#REF!</definedName>
    <definedName name="SMTShift" localSheetId="9">#REF!</definedName>
    <definedName name="SMTShift" localSheetId="8">#REF!</definedName>
    <definedName name="SMTShift" localSheetId="2">#REF!</definedName>
    <definedName name="SMTShift" localSheetId="1">#REF!</definedName>
    <definedName name="SMTShift">#REF!</definedName>
    <definedName name="SMTSTDNew" localSheetId="14">#REF!</definedName>
    <definedName name="SMTSTDNew" localSheetId="12">#REF!</definedName>
    <definedName name="SMTSTDNew" localSheetId="9">#REF!</definedName>
    <definedName name="SMTSTDNew" localSheetId="8">#REF!</definedName>
    <definedName name="SMTSTDNew" localSheetId="2">#REF!</definedName>
    <definedName name="SMTSTDNew" localSheetId="1">#REF!</definedName>
    <definedName name="SMTSTDNew">#REF!</definedName>
    <definedName name="SMTSTDOld" localSheetId="14">#REF!</definedName>
    <definedName name="SMTSTDOld" localSheetId="12">#REF!</definedName>
    <definedName name="SMTSTDOld" localSheetId="9">#REF!</definedName>
    <definedName name="SMTSTDOld" localSheetId="8">#REF!</definedName>
    <definedName name="SMTSTDOld" localSheetId="2">#REF!</definedName>
    <definedName name="SMTSTDOld" localSheetId="1">#REF!</definedName>
    <definedName name="SMTSTDOld">#REF!</definedName>
    <definedName name="SMTSupportHolidayOvertime" localSheetId="12">#REF!</definedName>
    <definedName name="SMTSupportHolidayOvertime" localSheetId="9">#REF!</definedName>
    <definedName name="SMTSupportHolidayOvertime" localSheetId="8">#REF!</definedName>
    <definedName name="SMTSupportHolidayOvertime" localSheetId="2">#REF!</definedName>
    <definedName name="SMTSupportHolidayOvertime" localSheetId="1">#REF!</definedName>
    <definedName name="SMTSupportHolidayOvertime">#REF!</definedName>
    <definedName name="SMTSupportNormalOvertime" localSheetId="12">#REF!</definedName>
    <definedName name="SMTSupportNormalOvertime" localSheetId="9">#REF!</definedName>
    <definedName name="SMTSupportNormalOvertime" localSheetId="8">#REF!</definedName>
    <definedName name="SMTSupportNormalOvertime" localSheetId="2">#REF!</definedName>
    <definedName name="SMTSupportNormalOvertime" localSheetId="1">#REF!</definedName>
    <definedName name="SMTSupportNormalOvertime">#REF!</definedName>
    <definedName name="SMTSupportWeekendOvertime" localSheetId="12">#REF!</definedName>
    <definedName name="SMTSupportWeekendOvertime" localSheetId="9">#REF!</definedName>
    <definedName name="SMTSupportWeekendOvertime" localSheetId="8">#REF!</definedName>
    <definedName name="SMTSupportWeekendOvertime" localSheetId="2">#REF!</definedName>
    <definedName name="SMTSupportWeekendOvertime" localSheetId="1">#REF!</definedName>
    <definedName name="SMTSupportWeekendOvertime">#REF!</definedName>
    <definedName name="SMTWeekendOvertime" localSheetId="12">#REF!</definedName>
    <definedName name="SMTWeekendOvertime" localSheetId="9">#REF!</definedName>
    <definedName name="SMTWeekendOvertime" localSheetId="8">#REF!</definedName>
    <definedName name="SMTWeekendOvertime" localSheetId="2">#REF!</definedName>
    <definedName name="SMTWeekendOvertime" localSheetId="1">#REF!</definedName>
    <definedName name="SMTWeekendOvertime">#REF!</definedName>
    <definedName name="SN" localSheetId="14">#REF!</definedName>
    <definedName name="SN" localSheetId="12">#REF!</definedName>
    <definedName name="SN" localSheetId="9">#REF!</definedName>
    <definedName name="SN" localSheetId="8">#REF!</definedName>
    <definedName name="SN" localSheetId="2">#REF!</definedName>
    <definedName name="SN" localSheetId="1">#REF!</definedName>
    <definedName name="SN">#REF!</definedName>
    <definedName name="sol" localSheetId="12">#REF!</definedName>
    <definedName name="sol" localSheetId="9">#REF!</definedName>
    <definedName name="sol" localSheetId="8">#REF!</definedName>
    <definedName name="sol" localSheetId="2">#REF!</definedName>
    <definedName name="sol" localSheetId="1">#REF!</definedName>
    <definedName name="sol">#REF!</definedName>
    <definedName name="SONIC" localSheetId="21">BlankMacro1</definedName>
    <definedName name="SONIC" localSheetId="14">BlankMacro1</definedName>
    <definedName name="SONIC" localSheetId="12">BlankMacro1</definedName>
    <definedName name="SONIC" localSheetId="9">BlankMacro1</definedName>
    <definedName name="SONIC" localSheetId="8">BlankMacro1</definedName>
    <definedName name="SONIC" localSheetId="2">BlankMacro1</definedName>
    <definedName name="SONIC" localSheetId="1">BlankMacro1</definedName>
    <definedName name="SONIC">BlankMacro1</definedName>
    <definedName name="sop" localSheetId="14">#REF!</definedName>
    <definedName name="sop" localSheetId="12">#REF!</definedName>
    <definedName name="sop" localSheetId="9">#REF!</definedName>
    <definedName name="sop" localSheetId="8">#REF!</definedName>
    <definedName name="sop" localSheetId="2">#REF!</definedName>
    <definedName name="sop" localSheetId="1">#REF!</definedName>
    <definedName name="sop">#REF!</definedName>
    <definedName name="Sophia_Huang" localSheetId="14">#REF!</definedName>
    <definedName name="Sophia_Huang" localSheetId="12">#REF!</definedName>
    <definedName name="Sophia_Huang" localSheetId="9">#REF!</definedName>
    <definedName name="Sophia_Huang" localSheetId="8">#REF!</definedName>
    <definedName name="Sophia_Huang" localSheetId="2">#REF!</definedName>
    <definedName name="Sophia_Huang" localSheetId="1">#REF!</definedName>
    <definedName name="Sophia_Huang">#REF!</definedName>
    <definedName name="sort" localSheetId="12">#REF!</definedName>
    <definedName name="sort" localSheetId="9">#REF!</definedName>
    <definedName name="sort" localSheetId="8">#REF!</definedName>
    <definedName name="sort" localSheetId="2">#REF!</definedName>
    <definedName name="sort" localSheetId="1">#REF!</definedName>
    <definedName name="sort">#REF!</definedName>
    <definedName name="SOUL_A"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OUL_A"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OUL_A"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OUL_A"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OUL_A"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OUL_A"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OUL_A"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OUL_A"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OUL_A"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our" localSheetId="14">#REF!</definedName>
    <definedName name="sour" localSheetId="12">#REF!</definedName>
    <definedName name="sour" localSheetId="9">#REF!</definedName>
    <definedName name="sour" localSheetId="8">#REF!</definedName>
    <definedName name="sour" localSheetId="2">#REF!</definedName>
    <definedName name="sour" localSheetId="1">#REF!</definedName>
    <definedName name="sour">#REF!</definedName>
    <definedName name="source" localSheetId="14">#REF!</definedName>
    <definedName name="source" localSheetId="12">#REF!</definedName>
    <definedName name="source" localSheetId="9">#REF!</definedName>
    <definedName name="source" localSheetId="8">#REF!</definedName>
    <definedName name="source" localSheetId="2">#REF!</definedName>
    <definedName name="source" localSheetId="1">#REF!</definedName>
    <definedName name="source">#REF!</definedName>
    <definedName name="SP" localSheetId="14">#REF!</definedName>
    <definedName name="SP" localSheetId="12">#REF!</definedName>
    <definedName name="SP" localSheetId="9">#REF!</definedName>
    <definedName name="SP" localSheetId="8">#REF!</definedName>
    <definedName name="SP" localSheetId="2">#REF!</definedName>
    <definedName name="SP" localSheetId="1">#REF!</definedName>
    <definedName name="SP">#REF!</definedName>
    <definedName name="spd" localSheetId="14">#REF!</definedName>
    <definedName name="spd" localSheetId="12">#REF!</definedName>
    <definedName name="spd" localSheetId="9">#REF!</definedName>
    <definedName name="spd" localSheetId="8">#REF!</definedName>
    <definedName name="spd" localSheetId="2">#REF!</definedName>
    <definedName name="spd" localSheetId="1">#REF!</definedName>
    <definedName name="spd">#REF!</definedName>
    <definedName name="SPDallocate" localSheetId="12">#REF!</definedName>
    <definedName name="SPDallocate" localSheetId="9">#REF!</definedName>
    <definedName name="SPDallocate" localSheetId="8">#REF!</definedName>
    <definedName name="SPDallocate" localSheetId="2">#REF!</definedName>
    <definedName name="SPDallocate" localSheetId="1">#REF!</definedName>
    <definedName name="SPDallocate">#REF!</definedName>
    <definedName name="Speaker" localSheetId="12">#REF!</definedName>
    <definedName name="Speaker" localSheetId="9">#REF!</definedName>
    <definedName name="Speaker" localSheetId="8">#REF!</definedName>
    <definedName name="Speaker" localSheetId="2">#REF!</definedName>
    <definedName name="Speaker" localSheetId="1">#REF!</definedName>
    <definedName name="Speaker">#REF!</definedName>
    <definedName name="SPECHEAT" localSheetId="14">#REF!</definedName>
    <definedName name="SPECHEAT" localSheetId="12">#REF!</definedName>
    <definedName name="SPECHEAT" localSheetId="9">#REF!</definedName>
    <definedName name="SPECHEAT" localSheetId="8">#REF!</definedName>
    <definedName name="SPECHEAT" localSheetId="2">#REF!</definedName>
    <definedName name="SPECHEAT" localSheetId="1">#REF!</definedName>
    <definedName name="SPECHEAT">#REF!</definedName>
    <definedName name="Specialists_and_Buyers" localSheetId="14">#REF!</definedName>
    <definedName name="Specialists_and_Buyers" localSheetId="12">#REF!</definedName>
    <definedName name="Specialists_and_Buyers" localSheetId="9">#REF!</definedName>
    <definedName name="Specialists_and_Buyers" localSheetId="8">#REF!</definedName>
    <definedName name="Specialists_and_Buyers" localSheetId="2">#REF!</definedName>
    <definedName name="Specialists_and_Buyers" localSheetId="1">#REF!</definedName>
    <definedName name="Specialists_and_Buyers">#REF!</definedName>
    <definedName name="SpecificationChanges" localSheetId="14">#REF!</definedName>
    <definedName name="SpecificationChanges" localSheetId="12">#REF!</definedName>
    <definedName name="SpecificationChanges" localSheetId="9">#REF!</definedName>
    <definedName name="SpecificationChanges" localSheetId="8">#REF!</definedName>
    <definedName name="SpecificationChanges" localSheetId="2">#REF!</definedName>
    <definedName name="SpecificationChanges" localSheetId="1">#REF!</definedName>
    <definedName name="SpecificationChanges">#REF!</definedName>
    <definedName name="spectrum" localSheetId="14">#REF!</definedName>
    <definedName name="spectrum" localSheetId="12">#REF!</definedName>
    <definedName name="spectrum" localSheetId="9">#REF!</definedName>
    <definedName name="spectrum" localSheetId="8">#REF!</definedName>
    <definedName name="spectrum" localSheetId="2">#REF!</definedName>
    <definedName name="spectrum" localSheetId="1">#REF!</definedName>
    <definedName name="spectrum">#REF!</definedName>
    <definedName name="SPEED" localSheetId="14">#REF!</definedName>
    <definedName name="SPEED" localSheetId="12">#REF!</definedName>
    <definedName name="SPEED" localSheetId="9">#REF!</definedName>
    <definedName name="SPEED" localSheetId="8">#REF!</definedName>
    <definedName name="SPEED" localSheetId="2">#REF!</definedName>
    <definedName name="SPEED" localSheetId="1">#REF!</definedName>
    <definedName name="SPEED">#REF!</definedName>
    <definedName name="SPH"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PH"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PH"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PH"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PH"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PH"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PH"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PH"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P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plit" localSheetId="14">#REF!</definedName>
    <definedName name="split" localSheetId="12">#REF!</definedName>
    <definedName name="split" localSheetId="9">#REF!</definedName>
    <definedName name="split" localSheetId="8">#REF!</definedName>
    <definedName name="split" localSheetId="2">#REF!</definedName>
    <definedName name="split" localSheetId="1">#REF!</definedName>
    <definedName name="split">#REF!</definedName>
    <definedName name="SPoint" localSheetId="14">#REF!</definedName>
    <definedName name="SPoint" localSheetId="12">#REF!</definedName>
    <definedName name="SPoint" localSheetId="9">#REF!</definedName>
    <definedName name="SPoint" localSheetId="8">#REF!</definedName>
    <definedName name="SPoint" localSheetId="2">#REF!</definedName>
    <definedName name="SPoint" localSheetId="1">#REF!</definedName>
    <definedName name="SPoint">#REF!</definedName>
    <definedName name="Spring_cost" localSheetId="14">#REF!</definedName>
    <definedName name="Spring_cost" localSheetId="12">#REF!</definedName>
    <definedName name="Spring_cost" localSheetId="9">#REF!</definedName>
    <definedName name="Spring_cost" localSheetId="8">#REF!</definedName>
    <definedName name="Spring_cost" localSheetId="2">#REF!</definedName>
    <definedName name="Spring_cost" localSheetId="1">#REF!</definedName>
    <definedName name="Spring_cost">#REF!</definedName>
    <definedName name="spu" localSheetId="14">#REF!</definedName>
    <definedName name="spu" localSheetId="12">#REF!</definedName>
    <definedName name="spu" localSheetId="9">#REF!</definedName>
    <definedName name="spu" localSheetId="8">#REF!</definedName>
    <definedName name="spu" localSheetId="2">#REF!</definedName>
    <definedName name="spu" localSheetId="1">#REF!</definedName>
    <definedName name="spu">#REF!</definedName>
    <definedName name="SPURR" localSheetId="14">#REF!</definedName>
    <definedName name="SPURR" localSheetId="12">#REF!</definedName>
    <definedName name="SPURR" localSheetId="9">#REF!</definedName>
    <definedName name="SPURR" localSheetId="8">#REF!</definedName>
    <definedName name="SPURR" localSheetId="2">#REF!</definedName>
    <definedName name="SPURR" localSheetId="1">#REF!</definedName>
    <definedName name="SPURR">#REF!</definedName>
    <definedName name="spurra" localSheetId="14">#REF!</definedName>
    <definedName name="spurra" localSheetId="12">#REF!</definedName>
    <definedName name="spurra" localSheetId="9">#REF!</definedName>
    <definedName name="spurra" localSheetId="8">#REF!</definedName>
    <definedName name="spurra" localSheetId="2">#REF!</definedName>
    <definedName name="spurra" localSheetId="1">#REF!</definedName>
    <definedName name="spurra">#REF!</definedName>
    <definedName name="SPWS_WBID">"4A4D7162-7386-11D4-9EB4-00C04FF3A6C6"</definedName>
    <definedName name="SQFTtotal" localSheetId="14">#REF!</definedName>
    <definedName name="SQFTtotal" localSheetId="12">#REF!</definedName>
    <definedName name="SQFTtotal" localSheetId="9">#REF!</definedName>
    <definedName name="SQFTtotal" localSheetId="8">#REF!</definedName>
    <definedName name="SQFTtotal" localSheetId="2">#REF!</definedName>
    <definedName name="SQFTtotal" localSheetId="1">#REF!</definedName>
    <definedName name="SQFTtotal">#REF!</definedName>
    <definedName name="sqlCommand">1146159107</definedName>
    <definedName name="sqlError">754647045</definedName>
    <definedName name="sqlLogin">-249626624</definedName>
    <definedName name="sqlLogoff">1642528770</definedName>
    <definedName name="sqlPassword">526581764</definedName>
    <definedName name="sqlQuery">-1686372351</definedName>
    <definedName name="sqlUpdate">-1036517370</definedName>
    <definedName name="srop" localSheetId="14">#REF!</definedName>
    <definedName name="srop" localSheetId="12">#REF!</definedName>
    <definedName name="srop" localSheetId="9">#REF!</definedName>
    <definedName name="srop" localSheetId="8">#REF!</definedName>
    <definedName name="srop" localSheetId="2">#REF!</definedName>
    <definedName name="srop" localSheetId="1">#REF!</definedName>
    <definedName name="srop">#REF!</definedName>
    <definedName name="SS"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_ALT_Units" localSheetId="14">#REF!</definedName>
    <definedName name="SS_ALT_Units" localSheetId="12">#REF!</definedName>
    <definedName name="SS_ALT_Units" localSheetId="9">#REF!</definedName>
    <definedName name="SS_ALT_Units" localSheetId="8">#REF!</definedName>
    <definedName name="SS_ALT_Units" localSheetId="2">#REF!</definedName>
    <definedName name="SS_ALT_Units" localSheetId="1">#REF!</definedName>
    <definedName name="SS_ALT_Units">#REF!</definedName>
    <definedName name="ssa" localSheetId="21">{"'Corrective and Pre'!$A$1:$F$36"}</definedName>
    <definedName name="ssa" localSheetId="14">{"'Corrective and Pre'!$A$1:$F$36"}</definedName>
    <definedName name="ssa" localSheetId="12">{"'Corrective and Pre'!$A$1:$F$36"}</definedName>
    <definedName name="ssa" localSheetId="9">{"'Corrective and Pre'!$A$1:$F$36"}</definedName>
    <definedName name="ssa" localSheetId="8">{"'Corrective and Pre'!$A$1:$F$36"}</definedName>
    <definedName name="ssa" localSheetId="2">{"'Corrective and Pre'!$A$1:$F$36"}</definedName>
    <definedName name="ssa" localSheetId="1">{"'Corrective and Pre'!$A$1:$F$36"}</definedName>
    <definedName name="ssa">{"'Corrective and Pre'!$A$1:$F$36"}</definedName>
    <definedName name="ssa_1" localSheetId="21">{"'Corrective and Pre'!$A$1:$F$36"}</definedName>
    <definedName name="ssa_1" localSheetId="14">{"'Corrective and Pre'!$A$1:$F$36"}</definedName>
    <definedName name="ssa_1" localSheetId="12">{"'Corrective and Pre'!$A$1:$F$36"}</definedName>
    <definedName name="ssa_1" localSheetId="9">{"'Corrective and Pre'!$A$1:$F$36"}</definedName>
    <definedName name="ssa_1" localSheetId="8">{"'Corrective and Pre'!$A$1:$F$36"}</definedName>
    <definedName name="ssa_1" localSheetId="2">{"'Corrective and Pre'!$A$1:$F$36"}</definedName>
    <definedName name="ssa_1" localSheetId="1">{"'Corrective and Pre'!$A$1:$F$36"}</definedName>
    <definedName name="ssa_1">{"'Corrective and Pre'!$A$1:$F$36"}</definedName>
    <definedName name="SSR" localSheetId="14">#REF!</definedName>
    <definedName name="SSR" localSheetId="12">#REF!</definedName>
    <definedName name="SSR" localSheetId="9">#REF!</definedName>
    <definedName name="SSR" localSheetId="8">#REF!</definedName>
    <definedName name="SSR" localSheetId="2">#REF!</definedName>
    <definedName name="SSR" localSheetId="1">#REF!</definedName>
    <definedName name="SSR">#REF!</definedName>
    <definedName name="sss" localSheetId="21" hidden="1">{"'Broadway ML#4'!$J$7:$N$490"}</definedName>
    <definedName name="sss" localSheetId="14" hidden="1">{"'Broadway ML#4'!$J$7:$N$490"}</definedName>
    <definedName name="sss" localSheetId="15" hidden="1">{"'Broadway ML#4'!$J$7:$N$490"}</definedName>
    <definedName name="sss" localSheetId="12" hidden="1">{"'Broadway ML#4'!$J$7:$N$490"}</definedName>
    <definedName name="sss" localSheetId="9" hidden="1">{"'Broadway ML#4'!$J$7:$N$490"}</definedName>
    <definedName name="sss" localSheetId="8" hidden="1">{"'Broadway ML#4'!$J$7:$N$490"}</definedName>
    <definedName name="sss" localSheetId="2" hidden="1">{"'Broadway ML#4'!$J$7:$N$490"}</definedName>
    <definedName name="sss" localSheetId="1" hidden="1">{"'Broadway ML#4'!$J$7:$N$490"}</definedName>
    <definedName name="sss" localSheetId="22" hidden="1">{"'Broadway ML#4'!$J$7:$N$490"}</definedName>
    <definedName name="sss" hidden="1">{"'Broadway ML#4'!$J$7:$N$490"}</definedName>
    <definedName name="sssaa"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saa"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saa"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saa"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saa"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saa"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saa"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saa"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saa"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ssss" localSheetId="21"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ssss" localSheetId="14"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ssss" localSheetId="1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ssss" localSheetId="9"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ssss" localSheetId="8"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ssss"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ssss" localSheetId="1"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ssss" localSheetId="2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ssss"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sssssssddddd" localSheetId="14">#REF!</definedName>
    <definedName name="sssssssddddd" localSheetId="12">#REF!</definedName>
    <definedName name="sssssssddddd" localSheetId="9">#REF!</definedName>
    <definedName name="sssssssddddd" localSheetId="8">#REF!</definedName>
    <definedName name="sssssssddddd" localSheetId="2">#REF!</definedName>
    <definedName name="sssssssddddd" localSheetId="1">#REF!</definedName>
    <definedName name="sssssssddddd">#REF!</definedName>
    <definedName name="ST" localSheetId="14">#REF!</definedName>
    <definedName name="ST" localSheetId="12">#REF!</definedName>
    <definedName name="ST" localSheetId="9">#REF!</definedName>
    <definedName name="ST" localSheetId="8">#REF!</definedName>
    <definedName name="ST" localSheetId="2">#REF!</definedName>
    <definedName name="ST" localSheetId="1">#REF!</definedName>
    <definedName name="ST">#REF!</definedName>
    <definedName name="STADT" localSheetId="14">#REF!</definedName>
    <definedName name="STADT" localSheetId="12">#REF!</definedName>
    <definedName name="STADT" localSheetId="9">#REF!</definedName>
    <definedName name="STADT" localSheetId="8">#REF!</definedName>
    <definedName name="STADT" localSheetId="2">#REF!</definedName>
    <definedName name="STADT" localSheetId="1">#REF!</definedName>
    <definedName name="STADT">#REF!</definedName>
    <definedName name="Stage" localSheetId="14">#REF!</definedName>
    <definedName name="Stage" localSheetId="12">#REF!</definedName>
    <definedName name="Stage" localSheetId="9">#REF!</definedName>
    <definedName name="Stage" localSheetId="8">#REF!</definedName>
    <definedName name="Stage" localSheetId="2">#REF!</definedName>
    <definedName name="Stage" localSheetId="1">#REF!</definedName>
    <definedName name="Stage">#REF!</definedName>
    <definedName name="Stamping" localSheetId="12">#REF!</definedName>
    <definedName name="Stamping" localSheetId="9">#REF!</definedName>
    <definedName name="Stamping" localSheetId="8">#REF!</definedName>
    <definedName name="Stamping" localSheetId="2">#REF!</definedName>
    <definedName name="Stamping" localSheetId="1">#REF!</definedName>
    <definedName name="Stamping">#REF!</definedName>
    <definedName name="stamping_form_equip_cost" localSheetId="14">#REF!</definedName>
    <definedName name="stamping_form_equip_cost" localSheetId="12">#REF!</definedName>
    <definedName name="stamping_form_equip_cost" localSheetId="9">#REF!</definedName>
    <definedName name="stamping_form_equip_cost" localSheetId="8">#REF!</definedName>
    <definedName name="stamping_form_equip_cost" localSheetId="2">#REF!</definedName>
    <definedName name="stamping_form_equip_cost" localSheetId="1">#REF!</definedName>
    <definedName name="stamping_form_equip_cost">#REF!</definedName>
    <definedName name="stampingtonnage" localSheetId="14">#REF!</definedName>
    <definedName name="stampingtonnage" localSheetId="12">#REF!</definedName>
    <definedName name="stampingtonnage" localSheetId="9">#REF!</definedName>
    <definedName name="stampingtonnage" localSheetId="8">#REF!</definedName>
    <definedName name="stampingtonnage" localSheetId="2">#REF!</definedName>
    <definedName name="stampingtonnage" localSheetId="1">#REF!</definedName>
    <definedName name="stampingtonnage">#REF!</definedName>
    <definedName name="standard_labor_OEE" localSheetId="14">#REF!</definedName>
    <definedName name="standard_labor_OEE" localSheetId="12">#REF!</definedName>
    <definedName name="standard_labor_OEE" localSheetId="9">#REF!</definedName>
    <definedName name="standard_labor_OEE" localSheetId="8">#REF!</definedName>
    <definedName name="standard_labor_OEE" localSheetId="2">#REF!</definedName>
    <definedName name="standard_labor_OEE" localSheetId="1">#REF!</definedName>
    <definedName name="standard_labor_OEE">#REF!</definedName>
    <definedName name="standard_operators_per_shift" localSheetId="14">#REF!</definedName>
    <definedName name="standard_operators_per_shift" localSheetId="12">#REF!</definedName>
    <definedName name="standard_operators_per_shift" localSheetId="9">#REF!</definedName>
    <definedName name="standard_operators_per_shift" localSheetId="8">#REF!</definedName>
    <definedName name="standard_operators_per_shift" localSheetId="2">#REF!</definedName>
    <definedName name="standard_operators_per_shift" localSheetId="1">#REF!</definedName>
    <definedName name="standard_operators_per_shift">#REF!</definedName>
    <definedName name="Standard_production_days_per_year" localSheetId="14">#REF!</definedName>
    <definedName name="Standard_production_days_per_year" localSheetId="12">#REF!</definedName>
    <definedName name="Standard_production_days_per_year" localSheetId="9">#REF!</definedName>
    <definedName name="Standard_production_days_per_year" localSheetId="8">#REF!</definedName>
    <definedName name="Standard_production_days_per_year" localSheetId="2">#REF!</definedName>
    <definedName name="Standard_production_days_per_year" localSheetId="1">#REF!</definedName>
    <definedName name="Standard_production_days_per_year">#REF!</definedName>
    <definedName name="start" localSheetId="14">#REF!</definedName>
    <definedName name="start" localSheetId="12">#REF!</definedName>
    <definedName name="start" localSheetId="9">#REF!</definedName>
    <definedName name="start" localSheetId="8">#REF!</definedName>
    <definedName name="start" localSheetId="2">#REF!</definedName>
    <definedName name="start" localSheetId="1">#REF!</definedName>
    <definedName name="start">#REF!</definedName>
    <definedName name="Start.Sheet1" localSheetId="14">#REF!</definedName>
    <definedName name="Start.Sheet1" localSheetId="12">#REF!</definedName>
    <definedName name="Start.Sheet1" localSheetId="9">#REF!</definedName>
    <definedName name="Start.Sheet1" localSheetId="8">#REF!</definedName>
    <definedName name="Start.Sheet1" localSheetId="2">#REF!</definedName>
    <definedName name="Start.Sheet1" localSheetId="1">#REF!</definedName>
    <definedName name="Start.Sheet1">#REF!</definedName>
    <definedName name="Start.Sheet2" localSheetId="14">#REF!</definedName>
    <definedName name="Start.Sheet2" localSheetId="12">#REF!</definedName>
    <definedName name="Start.Sheet2" localSheetId="9">#REF!</definedName>
    <definedName name="Start.Sheet2" localSheetId="8">#REF!</definedName>
    <definedName name="Start.Sheet2" localSheetId="2">#REF!</definedName>
    <definedName name="Start.Sheet2" localSheetId="1">#REF!</definedName>
    <definedName name="Start.Sheet2">#REF!</definedName>
    <definedName name="Startpoint" localSheetId="14">#REF!</definedName>
    <definedName name="Startpoint" localSheetId="12">#REF!</definedName>
    <definedName name="Startpoint" localSheetId="9">#REF!</definedName>
    <definedName name="Startpoint" localSheetId="8">#REF!</definedName>
    <definedName name="Startpoint" localSheetId="2">#REF!</definedName>
    <definedName name="Startpoint" localSheetId="1">#REF!</definedName>
    <definedName name="Startpoint">#REF!</definedName>
    <definedName name="Startpoint1" localSheetId="14">#REF!</definedName>
    <definedName name="Startpoint1" localSheetId="12">#REF!</definedName>
    <definedName name="Startpoint1" localSheetId="9">#REF!</definedName>
    <definedName name="Startpoint1" localSheetId="8">#REF!</definedName>
    <definedName name="Startpoint1" localSheetId="2">#REF!</definedName>
    <definedName name="Startpoint1" localSheetId="1">#REF!</definedName>
    <definedName name="Startpoint1">#REF!</definedName>
    <definedName name="Starttime">36217.5785484954</definedName>
    <definedName name="station" localSheetId="14">#REF!</definedName>
    <definedName name="station" localSheetId="12">#REF!</definedName>
    <definedName name="station" localSheetId="9">#REF!</definedName>
    <definedName name="station" localSheetId="8">#REF!</definedName>
    <definedName name="station" localSheetId="2">#REF!</definedName>
    <definedName name="station" localSheetId="1">#REF!</definedName>
    <definedName name="station">#REF!</definedName>
    <definedName name="Status" localSheetId="12">#REF!</definedName>
    <definedName name="Status" localSheetId="9">#REF!</definedName>
    <definedName name="Status" localSheetId="8">#REF!</definedName>
    <definedName name="Status" localSheetId="2">#REF!</definedName>
    <definedName name="Status" localSheetId="1">#REF!</definedName>
    <definedName name="Status">#REF!</definedName>
    <definedName name="STD" localSheetId="14">#REF!</definedName>
    <definedName name="STD" localSheetId="12">#REF!</definedName>
    <definedName name="STD" localSheetId="9">#REF!</definedName>
    <definedName name="STD" localSheetId="8">#REF!</definedName>
    <definedName name="STD" localSheetId="2">#REF!</definedName>
    <definedName name="STD" localSheetId="1">#REF!</definedName>
    <definedName name="STD">#REF!</definedName>
    <definedName name="STD_02" localSheetId="12">#REF!</definedName>
    <definedName name="STD_02" localSheetId="9">#REF!</definedName>
    <definedName name="STD_02" localSheetId="8">#REF!</definedName>
    <definedName name="STD_02" localSheetId="2">#REF!</definedName>
    <definedName name="STD_02" localSheetId="1">#REF!</definedName>
    <definedName name="STD_02">#REF!</definedName>
    <definedName name="STD_04MAC" localSheetId="12">#REF!</definedName>
    <definedName name="STD_04MAC" localSheetId="9">#REF!</definedName>
    <definedName name="STD_04MAC" localSheetId="8">#REF!</definedName>
    <definedName name="STD_04MAC" localSheetId="2">#REF!</definedName>
    <definedName name="STD_04MAC" localSheetId="1">#REF!</definedName>
    <definedName name="STD_04MAC">#REF!</definedName>
    <definedName name="STD_04MAN" localSheetId="12">#REF!</definedName>
    <definedName name="STD_04MAN" localSheetId="9">#REF!</definedName>
    <definedName name="STD_04MAN" localSheetId="8">#REF!</definedName>
    <definedName name="STD_04MAN" localSheetId="2">#REF!</definedName>
    <definedName name="STD_04MAN" localSheetId="1">#REF!</definedName>
    <definedName name="STD_04MAN">#REF!</definedName>
    <definedName name="STD_BOOT" localSheetId="12">#REF!</definedName>
    <definedName name="STD_BOOT" localSheetId="9">#REF!</definedName>
    <definedName name="STD_BOOT" localSheetId="8">#REF!</definedName>
    <definedName name="STD_BOOT" localSheetId="2">#REF!</definedName>
    <definedName name="STD_BOOT" localSheetId="1">#REF!</definedName>
    <definedName name="STD_BOOT">#REF!</definedName>
    <definedName name="STD_REBOOT" localSheetId="12">#REF!</definedName>
    <definedName name="STD_REBOOT" localSheetId="9">#REF!</definedName>
    <definedName name="STD_REBOOT" localSheetId="8">#REF!</definedName>
    <definedName name="STD_REBOOT" localSheetId="2">#REF!</definedName>
    <definedName name="STD_REBOOT" localSheetId="1">#REF!</definedName>
    <definedName name="STD_REBOOT">#REF!</definedName>
    <definedName name="STD_TIME" localSheetId="12">#REF!</definedName>
    <definedName name="STD_TIME" localSheetId="9">#REF!</definedName>
    <definedName name="STD_TIME" localSheetId="8">#REF!</definedName>
    <definedName name="STD_TIME" localSheetId="2">#REF!</definedName>
    <definedName name="STD_TIME" localSheetId="1">#REF!</definedName>
    <definedName name="STD_TIME">#REF!</definedName>
    <definedName name="STD_ÜBERSICHT" localSheetId="12">#REF!</definedName>
    <definedName name="STD_ÜBERSICHT" localSheetId="9">#REF!</definedName>
    <definedName name="STD_ÜBERSICHT" localSheetId="8">#REF!</definedName>
    <definedName name="STD_ÜBERSICHT" localSheetId="2">#REF!</definedName>
    <definedName name="STD_ÜBERSICHT" localSheetId="1">#REF!</definedName>
    <definedName name="STD_ÜBERSICHT">#REF!</definedName>
    <definedName name="STDMODE" localSheetId="12">#REF!</definedName>
    <definedName name="STDMODE" localSheetId="9">#REF!</definedName>
    <definedName name="STDMODE" localSheetId="8">#REF!</definedName>
    <definedName name="STDMODE" localSheetId="2">#REF!</definedName>
    <definedName name="STDMODE" localSheetId="1">#REF!</definedName>
    <definedName name="STDMODE">#REF!</definedName>
    <definedName name="Steel_Liner_Assembly" localSheetId="14">#REF!</definedName>
    <definedName name="Steel_Liner_Assembly" localSheetId="12">#REF!</definedName>
    <definedName name="Steel_Liner_Assembly" localSheetId="9">#REF!</definedName>
    <definedName name="Steel_Liner_Assembly" localSheetId="8">#REF!</definedName>
    <definedName name="Steel_Liner_Assembly" localSheetId="2">#REF!</definedName>
    <definedName name="Steel_Liner_Assembly" localSheetId="1">#REF!</definedName>
    <definedName name="Steel_Liner_Assembly">#REF!</definedName>
    <definedName name="Steel_Liner_Equipment" localSheetId="14">#REF!</definedName>
    <definedName name="Steel_Liner_Equipment" localSheetId="12">#REF!</definedName>
    <definedName name="Steel_Liner_Equipment" localSheetId="9">#REF!</definedName>
    <definedName name="Steel_Liner_Equipment" localSheetId="8">#REF!</definedName>
    <definedName name="Steel_Liner_Equipment" localSheetId="2">#REF!</definedName>
    <definedName name="Steel_Liner_Equipment" localSheetId="1">#REF!</definedName>
    <definedName name="Steel_Liner_Equipment">#REF!</definedName>
    <definedName name="steel_liner_Machining_Labor" localSheetId="14">#REF!</definedName>
    <definedName name="steel_liner_Machining_Labor" localSheetId="12">#REF!</definedName>
    <definedName name="steel_liner_Machining_Labor" localSheetId="9">#REF!</definedName>
    <definedName name="steel_liner_Machining_Labor" localSheetId="8">#REF!</definedName>
    <definedName name="steel_liner_Machining_Labor" localSheetId="2">#REF!</definedName>
    <definedName name="steel_liner_Machining_Labor" localSheetId="1">#REF!</definedName>
    <definedName name="steel_liner_Machining_Labor">#REF!</definedName>
    <definedName name="Steel_Liner_material" localSheetId="14">#REF!</definedName>
    <definedName name="Steel_Liner_material" localSheetId="12">#REF!</definedName>
    <definedName name="Steel_Liner_material" localSheetId="9">#REF!</definedName>
    <definedName name="Steel_Liner_material" localSheetId="8">#REF!</definedName>
    <definedName name="Steel_Liner_material" localSheetId="2">#REF!</definedName>
    <definedName name="Steel_Liner_material" localSheetId="1">#REF!</definedName>
    <definedName name="Steel_Liner_material">#REF!</definedName>
    <definedName name="Steel_Liner_Part_Cost" localSheetId="14">#REF!</definedName>
    <definedName name="Steel_Liner_Part_Cost" localSheetId="12">#REF!</definedName>
    <definedName name="Steel_Liner_Part_Cost" localSheetId="9">#REF!</definedName>
    <definedName name="Steel_Liner_Part_Cost" localSheetId="8">#REF!</definedName>
    <definedName name="Steel_Liner_Part_Cost" localSheetId="2">#REF!</definedName>
    <definedName name="Steel_Liner_Part_Cost" localSheetId="1">#REF!</definedName>
    <definedName name="Steel_Liner_Part_Cost">#REF!</definedName>
    <definedName name="Steel_Liner_Purchased_Parts" localSheetId="14">#REF!</definedName>
    <definedName name="Steel_Liner_Purchased_Parts" localSheetId="12">#REF!</definedName>
    <definedName name="Steel_Liner_Purchased_Parts" localSheetId="9">#REF!</definedName>
    <definedName name="Steel_Liner_Purchased_Parts" localSheetId="8">#REF!</definedName>
    <definedName name="Steel_Liner_Purchased_Parts" localSheetId="2">#REF!</definedName>
    <definedName name="Steel_Liner_Purchased_Parts" localSheetId="1">#REF!</definedName>
    <definedName name="Steel_Liner_Purchased_Parts">#REF!</definedName>
    <definedName name="Stendard" localSheetId="14">#REF!</definedName>
    <definedName name="Stendard" localSheetId="12">#REF!</definedName>
    <definedName name="Stendard" localSheetId="9">#REF!</definedName>
    <definedName name="Stendard" localSheetId="8">#REF!</definedName>
    <definedName name="Stendard" localSheetId="2">#REF!</definedName>
    <definedName name="Stendard" localSheetId="1">#REF!</definedName>
    <definedName name="Stendard">#REF!</definedName>
    <definedName name="Step11" localSheetId="14">#REF!</definedName>
    <definedName name="Step11" localSheetId="12">#REF!</definedName>
    <definedName name="Step11" localSheetId="9">#REF!</definedName>
    <definedName name="Step11" localSheetId="8">#REF!</definedName>
    <definedName name="Step11" localSheetId="2">#REF!</definedName>
    <definedName name="Step11" localSheetId="1">#REF!</definedName>
    <definedName name="Step11">#REF!</definedName>
    <definedName name="Step13" localSheetId="14">#REF!</definedName>
    <definedName name="Step13" localSheetId="12">#REF!</definedName>
    <definedName name="Step13" localSheetId="9">#REF!</definedName>
    <definedName name="Step13" localSheetId="8">#REF!</definedName>
    <definedName name="Step13" localSheetId="2">#REF!</definedName>
    <definedName name="Step13" localSheetId="1">#REF!</definedName>
    <definedName name="Step13">#REF!</definedName>
    <definedName name="stepflag_list" localSheetId="14">#REF!</definedName>
    <definedName name="stepflag_list" localSheetId="12">#REF!</definedName>
    <definedName name="stepflag_list" localSheetId="9">#REF!</definedName>
    <definedName name="stepflag_list" localSheetId="8">#REF!</definedName>
    <definedName name="stepflag_list" localSheetId="2">#REF!</definedName>
    <definedName name="stepflag_list" localSheetId="1">#REF!</definedName>
    <definedName name="stepflag_list">#REF!</definedName>
    <definedName name="Stephen_Hsu" localSheetId="14">#REF!</definedName>
    <definedName name="Stephen_Hsu" localSheetId="12">#REF!</definedName>
    <definedName name="Stephen_Hsu" localSheetId="9">#REF!</definedName>
    <definedName name="Stephen_Hsu" localSheetId="8">#REF!</definedName>
    <definedName name="Stephen_Hsu" localSheetId="2">#REF!</definedName>
    <definedName name="Stephen_Hsu" localSheetId="1">#REF!</definedName>
    <definedName name="Stephen_Hsu">#REF!</definedName>
    <definedName name="stk" localSheetId="14">#REF!</definedName>
    <definedName name="stk" localSheetId="12">#REF!</definedName>
    <definedName name="stk" localSheetId="9">#REF!</definedName>
    <definedName name="stk" localSheetId="8">#REF!</definedName>
    <definedName name="stk" localSheetId="2">#REF!</definedName>
    <definedName name="stk" localSheetId="1">#REF!</definedName>
    <definedName name="stk">#REF!</definedName>
    <definedName name="stock" localSheetId="14">#REF!</definedName>
    <definedName name="stock" localSheetId="12">#REF!</definedName>
    <definedName name="stock" localSheetId="9">#REF!</definedName>
    <definedName name="stock" localSheetId="8">#REF!</definedName>
    <definedName name="stock" localSheetId="2">#REF!</definedName>
    <definedName name="stock" localSheetId="1">#REF!</definedName>
    <definedName name="stock">#REF!</definedName>
    <definedName name="Stock_OH" localSheetId="14">#REF!</definedName>
    <definedName name="Stock_OH" localSheetId="12">#REF!</definedName>
    <definedName name="Stock_OH" localSheetId="9">#REF!</definedName>
    <definedName name="Stock_OH" localSheetId="8">#REF!</definedName>
    <definedName name="Stock_OH" localSheetId="2">#REF!</definedName>
    <definedName name="Stock_OH" localSheetId="1">#REF!</definedName>
    <definedName name="Stock_OH">#REF!</definedName>
    <definedName name="Straight_time_work_day__hours" localSheetId="14">#REF!</definedName>
    <definedName name="Straight_time_work_day__hours" localSheetId="12">#REF!</definedName>
    <definedName name="Straight_time_work_day__hours" localSheetId="9">#REF!</definedName>
    <definedName name="Straight_time_work_day__hours" localSheetId="8">#REF!</definedName>
    <definedName name="Straight_time_work_day__hours" localSheetId="2">#REF!</definedName>
    <definedName name="Straight_time_work_day__hours" localSheetId="1">#REF!</definedName>
    <definedName name="Straight_time_work_day__hours">#REF!</definedName>
    <definedName name="Stream" localSheetId="14">#REF!</definedName>
    <definedName name="Stream" localSheetId="12">#REF!</definedName>
    <definedName name="Stream" localSheetId="9">#REF!</definedName>
    <definedName name="Stream" localSheetId="8">#REF!</definedName>
    <definedName name="Stream" localSheetId="2">#REF!</definedName>
    <definedName name="Stream" localSheetId="1">#REF!</definedName>
    <definedName name="Stream">#REF!</definedName>
    <definedName name="structure" localSheetId="14">#REF!</definedName>
    <definedName name="structure" localSheetId="12">#REF!</definedName>
    <definedName name="structure" localSheetId="9">#REF!</definedName>
    <definedName name="structure" localSheetId="8">#REF!</definedName>
    <definedName name="structure" localSheetId="2">#REF!</definedName>
    <definedName name="structure" localSheetId="1">#REF!</definedName>
    <definedName name="structure">#REF!</definedName>
    <definedName name="SU" localSheetId="14">#REF!</definedName>
    <definedName name="SU" localSheetId="12">#REF!</definedName>
    <definedName name="SU" localSheetId="9">#REF!</definedName>
    <definedName name="SU" localSheetId="8">#REF!</definedName>
    <definedName name="SU" localSheetId="2">#REF!</definedName>
    <definedName name="SU" localSheetId="1">#REF!</definedName>
    <definedName name="SU">#REF!</definedName>
    <definedName name="sub" localSheetId="14">#REF!</definedName>
    <definedName name="sub" localSheetId="12">#REF!</definedName>
    <definedName name="sub" localSheetId="9">#REF!</definedName>
    <definedName name="sub" localSheetId="8">#REF!</definedName>
    <definedName name="sub" localSheetId="2">#REF!</definedName>
    <definedName name="sub" localSheetId="1">#REF!</definedName>
    <definedName name="sub">#REF!</definedName>
    <definedName name="Sub7.1" localSheetId="14">#REF!</definedName>
    <definedName name="Sub7.1" localSheetId="12">#REF!</definedName>
    <definedName name="Sub7.1" localSheetId="9">#REF!</definedName>
    <definedName name="Sub7.1" localSheetId="8">#REF!</definedName>
    <definedName name="Sub7.1" localSheetId="2">#REF!</definedName>
    <definedName name="Sub7.1" localSheetId="1">#REF!</definedName>
    <definedName name="Sub7.1">#REF!</definedName>
    <definedName name="Sub7.2" localSheetId="14">#REF!</definedName>
    <definedName name="Sub7.2" localSheetId="12">#REF!</definedName>
    <definedName name="Sub7.2" localSheetId="9">#REF!</definedName>
    <definedName name="Sub7.2" localSheetId="8">#REF!</definedName>
    <definedName name="Sub7.2" localSheetId="2">#REF!</definedName>
    <definedName name="Sub7.2" localSheetId="1">#REF!</definedName>
    <definedName name="Sub7.2">#REF!</definedName>
    <definedName name="Subtotal.Block.Columns" localSheetId="14">#REF!</definedName>
    <definedName name="Subtotal.Block.Columns" localSheetId="12">#REF!</definedName>
    <definedName name="Subtotal.Block.Columns" localSheetId="9">#REF!</definedName>
    <definedName name="Subtotal.Block.Columns" localSheetId="8">#REF!</definedName>
    <definedName name="Subtotal.Block.Columns" localSheetId="2">#REF!</definedName>
    <definedName name="Subtotal.Block.Columns" localSheetId="1">#REF!</definedName>
    <definedName name="Subtotal.Block.Columns">#REF!</definedName>
    <definedName name="SubTotal.Directives" localSheetId="14">#REF!</definedName>
    <definedName name="SubTotal.Directives" localSheetId="12">#REF!</definedName>
    <definedName name="SubTotal.Directives" localSheetId="9">#REF!</definedName>
    <definedName name="SubTotal.Directives" localSheetId="8">#REF!</definedName>
    <definedName name="SubTotal.Directives" localSheetId="2">#REF!</definedName>
    <definedName name="SubTotal.Directives" localSheetId="1">#REF!</definedName>
    <definedName name="SubTotal.Directives">#REF!</definedName>
    <definedName name="SUCOST" localSheetId="14">#REF!</definedName>
    <definedName name="SUCOST" localSheetId="12">#REF!</definedName>
    <definedName name="SUCOST" localSheetId="9">#REF!</definedName>
    <definedName name="SUCOST" localSheetId="8">#REF!</definedName>
    <definedName name="SUCOST" localSheetId="2">#REF!</definedName>
    <definedName name="SUCOST" localSheetId="1">#REF!</definedName>
    <definedName name="SUCOST">#REF!</definedName>
    <definedName name="SUM_TABLE" localSheetId="14">#REF!</definedName>
    <definedName name="SUM_TABLE" localSheetId="12">#REF!</definedName>
    <definedName name="SUM_TABLE" localSheetId="9">#REF!</definedName>
    <definedName name="SUM_TABLE" localSheetId="8">#REF!</definedName>
    <definedName name="SUM_TABLE" localSheetId="2">#REF!</definedName>
    <definedName name="SUM_TABLE" localSheetId="1">#REF!</definedName>
    <definedName name="SUM_TABLE">#REF!</definedName>
    <definedName name="SUMHOME" localSheetId="12">#REF!</definedName>
    <definedName name="SUMHOME" localSheetId="9">#REF!</definedName>
    <definedName name="SUMHOME" localSheetId="8">#REF!</definedName>
    <definedName name="SUMHOME" localSheetId="2">#REF!</definedName>
    <definedName name="SUMHOME" localSheetId="1">#REF!</definedName>
    <definedName name="SUMHOME">#REF!</definedName>
    <definedName name="Summary" localSheetId="12">#REF!</definedName>
    <definedName name="Summary" localSheetId="9">#REF!</definedName>
    <definedName name="Summary" localSheetId="8">#REF!</definedName>
    <definedName name="Summary" localSheetId="2">#REF!</definedName>
    <definedName name="Summary" localSheetId="1">#REF!</definedName>
    <definedName name="Summary">#REF!</definedName>
    <definedName name="Summary.Template" localSheetId="14">#REF!</definedName>
    <definedName name="Summary.Template" localSheetId="12">#REF!</definedName>
    <definedName name="Summary.Template" localSheetId="9">#REF!</definedName>
    <definedName name="Summary.Template" localSheetId="8">#REF!</definedName>
    <definedName name="Summary.Template" localSheetId="2">#REF!</definedName>
    <definedName name="Summary.Template" localSheetId="1">#REF!</definedName>
    <definedName name="Summary.Template">#REF!</definedName>
    <definedName name="SummarySheetNum">1</definedName>
    <definedName name="SumUSAmount" localSheetId="14">#REF!</definedName>
    <definedName name="SumUSAmount" localSheetId="12">#REF!</definedName>
    <definedName name="SumUSAmount" localSheetId="9">#REF!</definedName>
    <definedName name="SumUSAmount" localSheetId="8">#REF!</definedName>
    <definedName name="SumUSAmount" localSheetId="2">#REF!</definedName>
    <definedName name="SumUSAmount" localSheetId="1">#REF!</definedName>
    <definedName name="SumUSAmount">#REF!</definedName>
    <definedName name="SUN" localSheetId="14">#REF!</definedName>
    <definedName name="SUN" localSheetId="12">#REF!</definedName>
    <definedName name="SUN" localSheetId="9">#REF!</definedName>
    <definedName name="SUN" localSheetId="8">#REF!</definedName>
    <definedName name="SUN" localSheetId="2">#REF!</definedName>
    <definedName name="SUN" localSheetId="1">#REF!</definedName>
    <definedName name="SUN">#REF!</definedName>
    <definedName name="sup.av.metric.rat" localSheetId="12">#REF!</definedName>
    <definedName name="sup.av.metric.rat" localSheetId="9">#REF!</definedName>
    <definedName name="sup.av.metric.rat" localSheetId="8">#REF!</definedName>
    <definedName name="sup.av.metric.rat" localSheetId="2">#REF!</definedName>
    <definedName name="sup.av.metric.rat" localSheetId="1">#REF!</definedName>
    <definedName name="sup.av.metric.rat">#REF!</definedName>
    <definedName name="sup.av.metric.wt" localSheetId="12">#REF!</definedName>
    <definedName name="sup.av.metric.wt" localSheetId="9">#REF!</definedName>
    <definedName name="sup.av.metric.wt" localSheetId="8">#REF!</definedName>
    <definedName name="sup.av.metric.wt" localSheetId="2">#REF!</definedName>
    <definedName name="sup.av.metric.wt" localSheetId="1">#REF!</definedName>
    <definedName name="sup.av.metric.wt">#REF!</definedName>
    <definedName name="sup.com" localSheetId="12">#REF!</definedName>
    <definedName name="sup.com" localSheetId="9">#REF!</definedName>
    <definedName name="sup.com" localSheetId="8">#REF!</definedName>
    <definedName name="sup.com" localSheetId="2">#REF!</definedName>
    <definedName name="sup.com" localSheetId="1">#REF!</definedName>
    <definedName name="sup.com">#REF!</definedName>
    <definedName name="sup.fl.metric.rat" localSheetId="12">#REF!</definedName>
    <definedName name="sup.fl.metric.rat" localSheetId="9">#REF!</definedName>
    <definedName name="sup.fl.metric.rat" localSheetId="8">#REF!</definedName>
    <definedName name="sup.fl.metric.rat" localSheetId="2">#REF!</definedName>
    <definedName name="sup.fl.metric.rat" localSheetId="1">#REF!</definedName>
    <definedName name="sup.fl.metric.rat">#REF!</definedName>
    <definedName name="sup.fl.metric.wt" localSheetId="12">#REF!</definedName>
    <definedName name="sup.fl.metric.wt" localSheetId="9">#REF!</definedName>
    <definedName name="sup.fl.metric.wt" localSheetId="8">#REF!</definedName>
    <definedName name="sup.fl.metric.wt" localSheetId="2">#REF!</definedName>
    <definedName name="sup.fl.metric.wt" localSheetId="1">#REF!</definedName>
    <definedName name="sup.fl.metric.wt">#REF!</definedName>
    <definedName name="sup.rank" localSheetId="12">#REF!</definedName>
    <definedName name="sup.rank" localSheetId="9">#REF!</definedName>
    <definedName name="sup.rank" localSheetId="8">#REF!</definedName>
    <definedName name="sup.rank" localSheetId="2">#REF!</definedName>
    <definedName name="sup.rank" localSheetId="1">#REF!</definedName>
    <definedName name="sup.rank">#REF!</definedName>
    <definedName name="SuperAuth" localSheetId="14">#REF!</definedName>
    <definedName name="SuperAuth" localSheetId="12">#REF!</definedName>
    <definedName name="SuperAuth" localSheetId="9">#REF!</definedName>
    <definedName name="SuperAuth" localSheetId="8">#REF!</definedName>
    <definedName name="SuperAuth" localSheetId="2">#REF!</definedName>
    <definedName name="SuperAuth" localSheetId="1">#REF!</definedName>
    <definedName name="SuperAuth">#REF!</definedName>
    <definedName name="Superintendent" localSheetId="14">#REF!</definedName>
    <definedName name="Superintendent" localSheetId="12">#REF!</definedName>
    <definedName name="Superintendent" localSheetId="9">#REF!</definedName>
    <definedName name="Superintendent" localSheetId="8">#REF!</definedName>
    <definedName name="Superintendent" localSheetId="2">#REF!</definedName>
    <definedName name="Superintendent" localSheetId="1">#REF!</definedName>
    <definedName name="Superintendent">#REF!</definedName>
    <definedName name="Superintendent_per_Area_manager" localSheetId="14">#REF!</definedName>
    <definedName name="Superintendent_per_Area_manager" localSheetId="12">#REF!</definedName>
    <definedName name="Superintendent_per_Area_manager" localSheetId="9">#REF!</definedName>
    <definedName name="Superintendent_per_Area_manager" localSheetId="8">#REF!</definedName>
    <definedName name="Superintendent_per_Area_manager" localSheetId="2">#REF!</definedName>
    <definedName name="Superintendent_per_Area_manager" localSheetId="1">#REF!</definedName>
    <definedName name="Superintendent_per_Area_manager">#REF!</definedName>
    <definedName name="superman" localSheetId="14">#REF!</definedName>
    <definedName name="superman" localSheetId="12">#REF!</definedName>
    <definedName name="superman" localSheetId="9">#REF!</definedName>
    <definedName name="superman" localSheetId="8">#REF!</definedName>
    <definedName name="superman" localSheetId="2">#REF!</definedName>
    <definedName name="superman" localSheetId="1">#REF!</definedName>
    <definedName name="superman">#REF!</definedName>
    <definedName name="Supplier_Code" localSheetId="14">#REF!</definedName>
    <definedName name="Supplier_Code" localSheetId="12">#REF!</definedName>
    <definedName name="Supplier_Code" localSheetId="9">#REF!</definedName>
    <definedName name="Supplier_Code" localSheetId="8">#REF!</definedName>
    <definedName name="Supplier_Code" localSheetId="2">#REF!</definedName>
    <definedName name="Supplier_Code" localSheetId="1">#REF!</definedName>
    <definedName name="Supplier_Code">#REF!</definedName>
    <definedName name="supplier_name" localSheetId="12">#REF!</definedName>
    <definedName name="supplier_name" localSheetId="9">#REF!</definedName>
    <definedName name="supplier_name" localSheetId="8">#REF!</definedName>
    <definedName name="supplier_name" localSheetId="2">#REF!</definedName>
    <definedName name="supplier_name" localSheetId="1">#REF!</definedName>
    <definedName name="supplier_name">#REF!</definedName>
    <definedName name="SupplierInfo" localSheetId="14">#REF!</definedName>
    <definedName name="SupplierInfo" localSheetId="12">#REF!</definedName>
    <definedName name="SupplierInfo" localSheetId="9">#REF!</definedName>
    <definedName name="SupplierInfo" localSheetId="8">#REF!</definedName>
    <definedName name="SupplierInfo" localSheetId="2">#REF!</definedName>
    <definedName name="SupplierInfo" localSheetId="1">#REF!</definedName>
    <definedName name="SupplierInfo">#REF!</definedName>
    <definedName name="supply" localSheetId="14">#REF!</definedName>
    <definedName name="supply" localSheetId="12">#REF!</definedName>
    <definedName name="supply" localSheetId="9">#REF!</definedName>
    <definedName name="supply" localSheetId="8">#REF!</definedName>
    <definedName name="supply" localSheetId="2">#REF!</definedName>
    <definedName name="supply" localSheetId="1">#REF!</definedName>
    <definedName name="supply">#REF!</definedName>
    <definedName name="SurgeImmunity_Units" localSheetId="14">#REF!</definedName>
    <definedName name="SurgeImmunity_Units" localSheetId="12">#REF!</definedName>
    <definedName name="SurgeImmunity_Units" localSheetId="9">#REF!</definedName>
    <definedName name="SurgeImmunity_Units" localSheetId="8">#REF!</definedName>
    <definedName name="SurgeImmunity_Units" localSheetId="2">#REF!</definedName>
    <definedName name="SurgeImmunity_Units" localSheetId="1">#REF!</definedName>
    <definedName name="SurgeImmunity_Units">#REF!</definedName>
    <definedName name="SVR" localSheetId="14">#REF!</definedName>
    <definedName name="SVR" localSheetId="12">#REF!</definedName>
    <definedName name="SVR" localSheetId="9">#REF!</definedName>
    <definedName name="SVR" localSheetId="8">#REF!</definedName>
    <definedName name="SVR" localSheetId="2">#REF!</definedName>
    <definedName name="SVR" localSheetId="1">#REF!</definedName>
    <definedName name="SVR">#REF!</definedName>
    <definedName name="SVRAG" localSheetId="14">#REF!</definedName>
    <definedName name="SVRAG" localSheetId="12">#REF!</definedName>
    <definedName name="SVRAG" localSheetId="9">#REF!</definedName>
    <definedName name="SVRAG" localSheetId="8">#REF!</definedName>
    <definedName name="SVRAG" localSheetId="2">#REF!</definedName>
    <definedName name="SVRAG" localSheetId="1">#REF!</definedName>
    <definedName name="SVRAG">#REF!</definedName>
    <definedName name="SVRDESC" localSheetId="14">#REF!</definedName>
    <definedName name="SVRDESC" localSheetId="12">#REF!</definedName>
    <definedName name="SVRDESC" localSheetId="9">#REF!</definedName>
    <definedName name="SVRDESC" localSheetId="8">#REF!</definedName>
    <definedName name="SVRDESC" localSheetId="2">#REF!</definedName>
    <definedName name="SVRDESC" localSheetId="1">#REF!</definedName>
    <definedName name="SVRDESC">#REF!</definedName>
    <definedName name="SW_version_list" localSheetId="12">#REF!</definedName>
    <definedName name="SW_version_list" localSheetId="9">#REF!</definedName>
    <definedName name="SW_version_list" localSheetId="8">#REF!</definedName>
    <definedName name="SW_version_list" localSheetId="2">#REF!</definedName>
    <definedName name="SW_version_list" localSheetId="1">#REF!</definedName>
    <definedName name="SW_version_list">#REF!</definedName>
    <definedName name="SWEDEN" localSheetId="12">#REF!</definedName>
    <definedName name="SWEDEN" localSheetId="9">#REF!</definedName>
    <definedName name="SWEDEN" localSheetId="8">#REF!</definedName>
    <definedName name="SWEDEN" localSheetId="2">#REF!</definedName>
    <definedName name="SWEDEN" localSheetId="1">#REF!</definedName>
    <definedName name="SWEDEN">#REF!</definedName>
    <definedName name="SWEHOME" localSheetId="12">#REF!</definedName>
    <definedName name="SWEHOME" localSheetId="9">#REF!</definedName>
    <definedName name="SWEHOME" localSheetId="8">#REF!</definedName>
    <definedName name="SWEHOME" localSheetId="2">#REF!</definedName>
    <definedName name="SWEHOME" localSheetId="1">#REF!</definedName>
    <definedName name="SWEHOME">#REF!</definedName>
    <definedName name="switches" localSheetId="14">#REF!</definedName>
    <definedName name="switches" localSheetId="12">#REF!</definedName>
    <definedName name="switches" localSheetId="9">#REF!</definedName>
    <definedName name="switches" localSheetId="8">#REF!</definedName>
    <definedName name="switches" localSheetId="2">#REF!</definedName>
    <definedName name="switches" localSheetId="1">#REF!</definedName>
    <definedName name="switches">#REF!</definedName>
    <definedName name="SWT" localSheetId="14">#REF!</definedName>
    <definedName name="SWT" localSheetId="12">#REF!</definedName>
    <definedName name="SWT" localSheetId="9">#REF!</definedName>
    <definedName name="SWT" localSheetId="8">#REF!</definedName>
    <definedName name="SWT" localSheetId="2">#REF!</definedName>
    <definedName name="SWT" localSheetId="1">#REF!</definedName>
    <definedName name="SWT">#REF!</definedName>
    <definedName name="swwww" localSheetId="21" hidden="1">{"AMR",#N/A,FALSE,"CTB by Day Apr"}</definedName>
    <definedName name="swwww" localSheetId="14" hidden="1">{"AMR",#N/A,FALSE,"CTB by Day Apr"}</definedName>
    <definedName name="swwww" localSheetId="10" hidden="1">{"AMR",#N/A,FALSE,"CTB by Day Apr"}</definedName>
    <definedName name="swwww" localSheetId="11" hidden="1">{"AMR",#N/A,FALSE,"CTB by Day Apr"}</definedName>
    <definedName name="swwww" localSheetId="3" hidden="1">{"AMR",#N/A,FALSE,"CTB by Day Apr"}</definedName>
    <definedName name="swwww" localSheetId="4" hidden="1">{"AMR",#N/A,FALSE,"CTB by Day Apr"}</definedName>
    <definedName name="swwww" localSheetId="12" hidden="1">{"AMR",#N/A,FALSE,"CTB by Day Apr"}</definedName>
    <definedName name="swwww" localSheetId="9" hidden="1">{"AMR",#N/A,FALSE,"CTB by Day Apr"}</definedName>
    <definedName name="swwww" localSheetId="8" hidden="1">{"AMR",#N/A,FALSE,"CTB by Day Apr"}</definedName>
    <definedName name="swwww" localSheetId="2" hidden="1">{"AMR",#N/A,FALSE,"CTB by Day Apr"}</definedName>
    <definedName name="swwww" localSheetId="1" hidden="1">{"AMR",#N/A,FALSE,"CTB by Day Apr"}</definedName>
    <definedName name="swwww" localSheetId="22" hidden="1">{"AMR",#N/A,FALSE,"CTB by Day Apr"}</definedName>
    <definedName name="swwww" hidden="1">{"AMR",#N/A,FALSE,"CTB by Day Apr"}</definedName>
    <definedName name="SXCSAC"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XCSAC"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XCSAC"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XCSAC"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XCSAC"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XCSAC"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XCSAC"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XCSAC"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XCSAC"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ys_config_list" localSheetId="14">#REF!</definedName>
    <definedName name="sys_config_list" localSheetId="12">#REF!</definedName>
    <definedName name="sys_config_list" localSheetId="9">#REF!</definedName>
    <definedName name="sys_config_list" localSheetId="8">#REF!</definedName>
    <definedName name="sys_config_list" localSheetId="2">#REF!</definedName>
    <definedName name="sys_config_list" localSheetId="1">#REF!</definedName>
    <definedName name="sys_config_list">#REF!</definedName>
    <definedName name="SYS320N" localSheetId="14">#REF!</definedName>
    <definedName name="SYS320N" localSheetId="12">#REF!</definedName>
    <definedName name="SYS320N" localSheetId="9">#REF!</definedName>
    <definedName name="SYS320N" localSheetId="8">#REF!</definedName>
    <definedName name="SYS320N" localSheetId="2">#REF!</definedName>
    <definedName name="SYS320N" localSheetId="1">#REF!</definedName>
    <definedName name="SYS320N">#REF!</definedName>
    <definedName name="SYS320SLI" localSheetId="14">#REF!</definedName>
    <definedName name="SYS320SLI" localSheetId="12">#REF!</definedName>
    <definedName name="SYS320SLI" localSheetId="9">#REF!</definedName>
    <definedName name="SYS320SLI" localSheetId="8">#REF!</definedName>
    <definedName name="SYS320SLI" localSheetId="2">#REF!</definedName>
    <definedName name="SYS320SLI" localSheetId="1">#REF!</definedName>
    <definedName name="SYS320SLI">#REF!</definedName>
    <definedName name="SYS325P" localSheetId="14">#REF!</definedName>
    <definedName name="SYS325P" localSheetId="12">#REF!</definedName>
    <definedName name="SYS325P" localSheetId="9">#REF!</definedName>
    <definedName name="SYS325P" localSheetId="8">#REF!</definedName>
    <definedName name="SYS325P" localSheetId="2">#REF!</definedName>
    <definedName name="SYS325P" localSheetId="1">#REF!</definedName>
    <definedName name="SYS325P">#REF!</definedName>
    <definedName name="SYS325SX" localSheetId="14">#REF!</definedName>
    <definedName name="SYS325SX" localSheetId="12">#REF!</definedName>
    <definedName name="SYS325SX" localSheetId="9">#REF!</definedName>
    <definedName name="SYS325SX" localSheetId="8">#REF!</definedName>
    <definedName name="SYS325SX" localSheetId="2">#REF!</definedName>
    <definedName name="SYS325SX" localSheetId="1">#REF!</definedName>
    <definedName name="SYS325SX">#REF!</definedName>
    <definedName name="SYS333SL" localSheetId="14">#REF!</definedName>
    <definedName name="SYS333SL" localSheetId="12">#REF!</definedName>
    <definedName name="SYS333SL" localSheetId="9">#REF!</definedName>
    <definedName name="SYS333SL" localSheetId="8">#REF!</definedName>
    <definedName name="SYS333SL" localSheetId="2">#REF!</definedName>
    <definedName name="SYS333SL" localSheetId="1">#REF!</definedName>
    <definedName name="SYS333SL">#REF!</definedName>
    <definedName name="SYS333SL." localSheetId="14">#REF!</definedName>
    <definedName name="SYS333SL." localSheetId="12">#REF!</definedName>
    <definedName name="SYS333SL." localSheetId="9">#REF!</definedName>
    <definedName name="SYS333SL." localSheetId="8">#REF!</definedName>
    <definedName name="SYS333SL." localSheetId="2">#REF!</definedName>
    <definedName name="SYS333SL." localSheetId="1">#REF!</definedName>
    <definedName name="SYS333SL.">#REF!</definedName>
    <definedName name="SYS420DE" localSheetId="14">#REF!</definedName>
    <definedName name="SYS420DE" localSheetId="12">#REF!</definedName>
    <definedName name="SYS420DE" localSheetId="9">#REF!</definedName>
    <definedName name="SYS420DE" localSheetId="8">#REF!</definedName>
    <definedName name="SYS420DE" localSheetId="2">#REF!</definedName>
    <definedName name="SYS420DE" localSheetId="1">#REF!</definedName>
    <definedName name="SYS420DE">#REF!</definedName>
    <definedName name="SYS420SE" localSheetId="14">#REF!</definedName>
    <definedName name="SYS420SE" localSheetId="12">#REF!</definedName>
    <definedName name="SYS420SE" localSheetId="9">#REF!</definedName>
    <definedName name="SYS420SE" localSheetId="8">#REF!</definedName>
    <definedName name="SYS420SE" localSheetId="2">#REF!</definedName>
    <definedName name="SYS420SE" localSheetId="1">#REF!</definedName>
    <definedName name="SYS420SE">#REF!</definedName>
    <definedName name="SYS466DSA" localSheetId="14">#REF!</definedName>
    <definedName name="SYS466DSA" localSheetId="12">#REF!</definedName>
    <definedName name="SYS466DSA" localSheetId="9">#REF!</definedName>
    <definedName name="SYS466DSA" localSheetId="8">#REF!</definedName>
    <definedName name="SYS466DSA" localSheetId="2">#REF!</definedName>
    <definedName name="SYS466DSA" localSheetId="1">#REF!</definedName>
    <definedName name="SYS466DSA">#REF!</definedName>
    <definedName name="SYS486D" localSheetId="14">#REF!</definedName>
    <definedName name="SYS486D" localSheetId="12">#REF!</definedName>
    <definedName name="SYS486D" localSheetId="9">#REF!</definedName>
    <definedName name="SYS486D" localSheetId="8">#REF!</definedName>
    <definedName name="SYS486D" localSheetId="2">#REF!</definedName>
    <definedName name="SYS486D" localSheetId="1">#REF!</definedName>
    <definedName name="SYS486D">#REF!</definedName>
    <definedName name="SYS486D." localSheetId="14">#REF!</definedName>
    <definedName name="SYS486D." localSheetId="12">#REF!</definedName>
    <definedName name="SYS486D." localSheetId="9">#REF!</definedName>
    <definedName name="SYS486D." localSheetId="8">#REF!</definedName>
    <definedName name="SYS486D." localSheetId="2">#REF!</definedName>
    <definedName name="SYS486D." localSheetId="1">#REF!</definedName>
    <definedName name="SYS486D.">#REF!</definedName>
    <definedName name="SYS486L" localSheetId="14">#REF!</definedName>
    <definedName name="SYS486L" localSheetId="12">#REF!</definedName>
    <definedName name="SYS486L" localSheetId="9">#REF!</definedName>
    <definedName name="SYS486L" localSheetId="8">#REF!</definedName>
    <definedName name="SYS486L" localSheetId="2">#REF!</definedName>
    <definedName name="SYS486L" localSheetId="1">#REF!</definedName>
    <definedName name="SYS486L">#REF!</definedName>
    <definedName name="SYS486L." localSheetId="14">#REF!</definedName>
    <definedName name="SYS486L." localSheetId="12">#REF!</definedName>
    <definedName name="SYS486L." localSheetId="9">#REF!</definedName>
    <definedName name="SYS486L." localSheetId="8">#REF!</definedName>
    <definedName name="SYS486L." localSheetId="2">#REF!</definedName>
    <definedName name="SYS486L." localSheetId="1">#REF!</definedName>
    <definedName name="SYS486L.">#REF!</definedName>
    <definedName name="SYS486M" localSheetId="14">#REF!</definedName>
    <definedName name="SYS486M" localSheetId="12">#REF!</definedName>
    <definedName name="SYS486M" localSheetId="9">#REF!</definedName>
    <definedName name="SYS486M" localSheetId="8">#REF!</definedName>
    <definedName name="SYS486M" localSheetId="2">#REF!</definedName>
    <definedName name="SYS486M" localSheetId="1">#REF!</definedName>
    <definedName name="SYS486M">#REF!</definedName>
    <definedName name="SYS486M." localSheetId="14">#REF!</definedName>
    <definedName name="SYS486M." localSheetId="12">#REF!</definedName>
    <definedName name="SYS486M." localSheetId="9">#REF!</definedName>
    <definedName name="SYS486M." localSheetId="8">#REF!</definedName>
    <definedName name="SYS486M." localSheetId="2">#REF!</definedName>
    <definedName name="SYS486M." localSheetId="1">#REF!</definedName>
    <definedName name="SYS486M.">#REF!</definedName>
    <definedName name="SYS486ME" localSheetId="14">#REF!</definedName>
    <definedName name="SYS486ME" localSheetId="12">#REF!</definedName>
    <definedName name="SYS486ME" localSheetId="9">#REF!</definedName>
    <definedName name="SYS486ME" localSheetId="8">#REF!</definedName>
    <definedName name="SYS486ME" localSheetId="2">#REF!</definedName>
    <definedName name="SYS486ME" localSheetId="1">#REF!</definedName>
    <definedName name="SYS486ME">#REF!</definedName>
    <definedName name="SYS486P" localSheetId="14">#REF!</definedName>
    <definedName name="SYS486P" localSheetId="12">#REF!</definedName>
    <definedName name="SYS486P" localSheetId="9">#REF!</definedName>
    <definedName name="SYS486P" localSheetId="8">#REF!</definedName>
    <definedName name="SYS486P" localSheetId="2">#REF!</definedName>
    <definedName name="SYS486P" localSheetId="1">#REF!</definedName>
    <definedName name="SYS486P">#REF!</definedName>
    <definedName name="SYS486T" localSheetId="14">#REF!</definedName>
    <definedName name="SYS486T" localSheetId="12">#REF!</definedName>
    <definedName name="SYS486T" localSheetId="9">#REF!</definedName>
    <definedName name="SYS486T" localSheetId="8">#REF!</definedName>
    <definedName name="SYS486T" localSheetId="2">#REF!</definedName>
    <definedName name="SYS486T" localSheetId="1">#REF!</definedName>
    <definedName name="SYS486T">#REF!</definedName>
    <definedName name="SYSDGX" localSheetId="14">#REF!</definedName>
    <definedName name="SYSDGX" localSheetId="12">#REF!</definedName>
    <definedName name="SYSDGX" localSheetId="9">#REF!</definedName>
    <definedName name="SYSDGX" localSheetId="8">#REF!</definedName>
    <definedName name="SYSDGX" localSheetId="2">#REF!</definedName>
    <definedName name="SYSDGX" localSheetId="1">#REF!</definedName>
    <definedName name="SYSDGX">#REF!</definedName>
    <definedName name="SYSEMS753" localSheetId="14">#REF!</definedName>
    <definedName name="SYSEMS753" localSheetId="12">#REF!</definedName>
    <definedName name="SYSEMS753" localSheetId="9">#REF!</definedName>
    <definedName name="SYSEMS753" localSheetId="8">#REF!</definedName>
    <definedName name="SYSEMS753" localSheetId="2">#REF!</definedName>
    <definedName name="SYSEMS753" localSheetId="1">#REF!</definedName>
    <definedName name="SYSEMS753">#REF!</definedName>
    <definedName name="SYSNL25" localSheetId="14">#REF!</definedName>
    <definedName name="SYSNL25" localSheetId="12">#REF!</definedName>
    <definedName name="SYSNL25" localSheetId="9">#REF!</definedName>
    <definedName name="SYSNL25" localSheetId="8">#REF!</definedName>
    <definedName name="SYSNL25" localSheetId="2">#REF!</definedName>
    <definedName name="SYSNL25" localSheetId="1">#REF!</definedName>
    <definedName name="SYSNL25">#REF!</definedName>
    <definedName name="System__Check_List" localSheetId="12">#REF!</definedName>
    <definedName name="System__Check_List" localSheetId="9">#REF!</definedName>
    <definedName name="System__Check_List" localSheetId="8">#REF!</definedName>
    <definedName name="System__Check_List" localSheetId="2">#REF!</definedName>
    <definedName name="System__Check_List" localSheetId="1">#REF!</definedName>
    <definedName name="System__Check_List">#REF!</definedName>
    <definedName name="System_Module_Check_List" localSheetId="14">#REF!</definedName>
    <definedName name="System_Module_Check_List" localSheetId="12">#REF!</definedName>
    <definedName name="System_Module_Check_List" localSheetId="9">#REF!</definedName>
    <definedName name="System_Module_Check_List" localSheetId="8">#REF!</definedName>
    <definedName name="System_Module_Check_List" localSheetId="2">#REF!</definedName>
    <definedName name="System_Module_Check_List" localSheetId="1">#REF!</definedName>
    <definedName name="System_Module_Check_List">#REF!</definedName>
    <definedName name="systems_debugTime" localSheetId="14">#REF!</definedName>
    <definedName name="systems_debugTime" localSheetId="12">#REF!</definedName>
    <definedName name="systems_debugTime" localSheetId="9">#REF!</definedName>
    <definedName name="systems_debugTime" localSheetId="8">#REF!</definedName>
    <definedName name="systems_debugTime" localSheetId="2">#REF!</definedName>
    <definedName name="systems_debugTime" localSheetId="1">#REF!</definedName>
    <definedName name="systems_debugTime">#REF!</definedName>
    <definedName name="systems_reworkTime" localSheetId="14">#REF!</definedName>
    <definedName name="systems_reworkTime" localSheetId="12">#REF!</definedName>
    <definedName name="systems_reworkTime" localSheetId="9">#REF!</definedName>
    <definedName name="systems_reworkTime" localSheetId="8">#REF!</definedName>
    <definedName name="systems_reworkTime" localSheetId="2">#REF!</definedName>
    <definedName name="systems_reworkTime" localSheetId="1">#REF!</definedName>
    <definedName name="systems_reworkTime">#REF!</definedName>
    <definedName name="systems_reworkYield" localSheetId="14">#REF!</definedName>
    <definedName name="systems_reworkYield" localSheetId="12">#REF!</definedName>
    <definedName name="systems_reworkYield" localSheetId="9">#REF!</definedName>
    <definedName name="systems_reworkYield" localSheetId="8">#REF!</definedName>
    <definedName name="systems_reworkYield" localSheetId="2">#REF!</definedName>
    <definedName name="systems_reworkYield" localSheetId="1">#REF!</definedName>
    <definedName name="systems_reworkYield">#REF!</definedName>
    <definedName name="systems_sampleSize" localSheetId="14">#REF!</definedName>
    <definedName name="systems_sampleSize" localSheetId="12">#REF!</definedName>
    <definedName name="systems_sampleSize" localSheetId="9">#REF!</definedName>
    <definedName name="systems_sampleSize" localSheetId="8">#REF!</definedName>
    <definedName name="systems_sampleSize" localSheetId="2">#REF!</definedName>
    <definedName name="systems_sampleSize" localSheetId="1">#REF!</definedName>
    <definedName name="systems_sampleSize">#REF!</definedName>
    <definedName name="systems_testTime" localSheetId="14">#REF!</definedName>
    <definedName name="systems_testTime" localSheetId="12">#REF!</definedName>
    <definedName name="systems_testTime" localSheetId="9">#REF!</definedName>
    <definedName name="systems_testTime" localSheetId="8">#REF!</definedName>
    <definedName name="systems_testTime" localSheetId="2">#REF!</definedName>
    <definedName name="systems_testTime" localSheetId="1">#REF!</definedName>
    <definedName name="systems_testTime">#REF!</definedName>
    <definedName name="systemsYield" localSheetId="14">#REF!</definedName>
    <definedName name="systemsYield" localSheetId="12">#REF!</definedName>
    <definedName name="systemsYield" localSheetId="9">#REF!</definedName>
    <definedName name="systemsYield" localSheetId="8">#REF!</definedName>
    <definedName name="systemsYield" localSheetId="2">#REF!</definedName>
    <definedName name="systemsYield" localSheetId="1">#REF!</definedName>
    <definedName name="systemsYield">#REF!</definedName>
    <definedName name="T" localSheetId="14">#REF!</definedName>
    <definedName name="T" localSheetId="12">#REF!</definedName>
    <definedName name="T" localSheetId="9">#REF!</definedName>
    <definedName name="T" localSheetId="8">#REF!</definedName>
    <definedName name="T" localSheetId="2">#REF!</definedName>
    <definedName name="T" localSheetId="1">#REF!</definedName>
    <definedName name="T">#REF!</definedName>
    <definedName name="T.F._Chen" localSheetId="14">#REF!</definedName>
    <definedName name="T.F._Chen" localSheetId="12">#REF!</definedName>
    <definedName name="T.F._Chen" localSheetId="9">#REF!</definedName>
    <definedName name="T.F._Chen" localSheetId="8">#REF!</definedName>
    <definedName name="T.F._Chen" localSheetId="2">#REF!</definedName>
    <definedName name="T.F._Chen" localSheetId="1">#REF!</definedName>
    <definedName name="T.F._Chen">#REF!</definedName>
    <definedName name="T3_Crosstab_2" localSheetId="14">#REF!</definedName>
    <definedName name="T3_Crosstab_2" localSheetId="12">#REF!</definedName>
    <definedName name="T3_Crosstab_2" localSheetId="9">#REF!</definedName>
    <definedName name="T3_Crosstab_2" localSheetId="8">#REF!</definedName>
    <definedName name="T3_Crosstab_2" localSheetId="2">#REF!</definedName>
    <definedName name="T3_Crosstab_2" localSheetId="1">#REF!</definedName>
    <definedName name="T3_Crosstab_2">#REF!</definedName>
    <definedName name="T3003Q2">#N/A</definedName>
    <definedName name="T3003Q3">#N/A</definedName>
    <definedName name="T3003Q4">#N/A</definedName>
    <definedName name="T3007Q2">#N/A</definedName>
    <definedName name="T3007Q3">#N/A</definedName>
    <definedName name="T3007Q4">#N/A</definedName>
    <definedName name="T3009Q2">#N/A</definedName>
    <definedName name="T3009Q3">#N/A</definedName>
    <definedName name="T3009Q4">#N/A</definedName>
    <definedName name="T3011Q2" localSheetId="14">#REF!</definedName>
    <definedName name="T3011Q2" localSheetId="12">#REF!</definedName>
    <definedName name="T3011Q2" localSheetId="9">#REF!</definedName>
    <definedName name="T3011Q2" localSheetId="8">#REF!</definedName>
    <definedName name="T3011Q2" localSheetId="2">#REF!</definedName>
    <definedName name="T3011Q2" localSheetId="1">#REF!</definedName>
    <definedName name="T3011Q2">#REF!</definedName>
    <definedName name="T3011Q3" localSheetId="14">#REF!</definedName>
    <definedName name="T3011Q3" localSheetId="12">#REF!</definedName>
    <definedName name="T3011Q3" localSheetId="9">#REF!</definedName>
    <definedName name="T3011Q3" localSheetId="8">#REF!</definedName>
    <definedName name="T3011Q3" localSheetId="2">#REF!</definedName>
    <definedName name="T3011Q3" localSheetId="1">#REF!</definedName>
    <definedName name="T3011Q3">#REF!</definedName>
    <definedName name="T3011Q4" localSheetId="14">#REF!</definedName>
    <definedName name="T3011Q4" localSheetId="12">#REF!</definedName>
    <definedName name="T3011Q4" localSheetId="9">#REF!</definedName>
    <definedName name="T3011Q4" localSheetId="8">#REF!</definedName>
    <definedName name="T3011Q4" localSheetId="2">#REF!</definedName>
    <definedName name="T3011Q4" localSheetId="1">#REF!</definedName>
    <definedName name="T3011Q4">#REF!</definedName>
    <definedName name="t3011q6">#N/A</definedName>
    <definedName name="T3012Q2">#N/A</definedName>
    <definedName name="T3012Q3">#N/A</definedName>
    <definedName name="T3012Q4">#N/A</definedName>
    <definedName name="T3021Q2">#N/A</definedName>
    <definedName name="T3021Q3">#N/A</definedName>
    <definedName name="T3021Q4">#N/A</definedName>
    <definedName name="T3032Q2">#N/A</definedName>
    <definedName name="T3032Q3">#N/A</definedName>
    <definedName name="T3032Q4">#N/A</definedName>
    <definedName name="T3041Q2">#N/A</definedName>
    <definedName name="T3041Q3">#N/A</definedName>
    <definedName name="T3041Q4">#N/A</definedName>
    <definedName name="T3052Q2">#N/A</definedName>
    <definedName name="T3052Q3">#N/A</definedName>
    <definedName name="T3052Q4">#N/A</definedName>
    <definedName name="T3061Q2">#N/A</definedName>
    <definedName name="T3061Q3">#N/A</definedName>
    <definedName name="T3061Q4">#N/A</definedName>
    <definedName name="T3072Q2">#N/A</definedName>
    <definedName name="T3072Q3">#N/A</definedName>
    <definedName name="T3072Q4">#N/A</definedName>
    <definedName name="T3162Q2">#N/A</definedName>
    <definedName name="T3162Q3">#N/A</definedName>
    <definedName name="T3162Q4">#N/A</definedName>
    <definedName name="T3292Q2">#N/A</definedName>
    <definedName name="T3292Q3">#N/A</definedName>
    <definedName name="T3292Q4">#N/A</definedName>
    <definedName name="T402147B21Q2">#N/A</definedName>
    <definedName name="T402147B21Q3">#N/A</definedName>
    <definedName name="T402147B21Q4">#N/A</definedName>
    <definedName name="TAB" localSheetId="14">#REF!</definedName>
    <definedName name="TAB" localSheetId="12">#REF!</definedName>
    <definedName name="TAB" localSheetId="9">#REF!</definedName>
    <definedName name="TAB" localSheetId="8">#REF!</definedName>
    <definedName name="TAB" localSheetId="2">#REF!</definedName>
    <definedName name="TAB" localSheetId="1">#REF!</definedName>
    <definedName name="TAB">#REF!</definedName>
    <definedName name="TAB_SET" localSheetId="14">#REF!</definedName>
    <definedName name="TAB_SET" localSheetId="12">#REF!</definedName>
    <definedName name="TAB_SET" localSheetId="9">#REF!</definedName>
    <definedName name="TAB_SET" localSheetId="8">#REF!</definedName>
    <definedName name="TAB_SET" localSheetId="2">#REF!</definedName>
    <definedName name="TAB_SET" localSheetId="1">#REF!</definedName>
    <definedName name="TAB_SET">#REF!</definedName>
    <definedName name="table" localSheetId="14">#REF!</definedName>
    <definedName name="table" localSheetId="12">#REF!</definedName>
    <definedName name="table" localSheetId="9">#REF!</definedName>
    <definedName name="table" localSheetId="8">#REF!</definedName>
    <definedName name="table" localSheetId="2">#REF!</definedName>
    <definedName name="table" localSheetId="1">#REF!</definedName>
    <definedName name="table">#REF!</definedName>
    <definedName name="TABLE_1" localSheetId="14">#REF!</definedName>
    <definedName name="TABLE_1" localSheetId="12">#REF!</definedName>
    <definedName name="TABLE_1" localSheetId="9">#REF!</definedName>
    <definedName name="TABLE_1" localSheetId="8">#REF!</definedName>
    <definedName name="TABLE_1" localSheetId="2">#REF!</definedName>
    <definedName name="TABLE_1" localSheetId="1">#REF!</definedName>
    <definedName name="TABLE_1">#REF!</definedName>
    <definedName name="TABLE_1a" localSheetId="14">#REF!</definedName>
    <definedName name="TABLE_1a" localSheetId="12">#REF!</definedName>
    <definedName name="TABLE_1a" localSheetId="9">#REF!</definedName>
    <definedName name="TABLE_1a" localSheetId="8">#REF!</definedName>
    <definedName name="TABLE_1a" localSheetId="2">#REF!</definedName>
    <definedName name="TABLE_1a" localSheetId="1">#REF!</definedName>
    <definedName name="TABLE_1a">#REF!</definedName>
    <definedName name="TABLE_2" localSheetId="14">#REF!</definedName>
    <definedName name="TABLE_2" localSheetId="12">#REF!</definedName>
    <definedName name="TABLE_2" localSheetId="9">#REF!</definedName>
    <definedName name="TABLE_2" localSheetId="8">#REF!</definedName>
    <definedName name="TABLE_2" localSheetId="2">#REF!</definedName>
    <definedName name="TABLE_2" localSheetId="1">#REF!</definedName>
    <definedName name="TABLE_2">#REF!</definedName>
    <definedName name="TABLE_2a" localSheetId="14">#REF!</definedName>
    <definedName name="TABLE_2a" localSheetId="12">#REF!</definedName>
    <definedName name="TABLE_2a" localSheetId="9">#REF!</definedName>
    <definedName name="TABLE_2a" localSheetId="8">#REF!</definedName>
    <definedName name="TABLE_2a" localSheetId="2">#REF!</definedName>
    <definedName name="TABLE_2a" localSheetId="1">#REF!</definedName>
    <definedName name="TABLE_2a">#REF!</definedName>
    <definedName name="Taiwan">#N/A</definedName>
    <definedName name="Taiwan_Cur_Cap">#N/A</definedName>
    <definedName name="TAKT_time" localSheetId="14">#REF!</definedName>
    <definedName name="TAKT_time" localSheetId="12">#REF!</definedName>
    <definedName name="TAKT_time" localSheetId="9">#REF!</definedName>
    <definedName name="TAKT_time" localSheetId="8">#REF!</definedName>
    <definedName name="TAKT_time" localSheetId="2">#REF!</definedName>
    <definedName name="TAKT_time" localSheetId="1">#REF!</definedName>
    <definedName name="TAKT_time">#REF!</definedName>
    <definedName name="Tampo2" localSheetId="21">[0]!Chassis (cell line) #REF!</definedName>
    <definedName name="Tampo2" localSheetId="14">[0]!Chassis (cell line) #REF!</definedName>
    <definedName name="Tampo2" localSheetId="12">'PKG BOM 20240308_with FSC'!Chassis (cell line) #REF!</definedName>
    <definedName name="Tampo2" localSheetId="9">'PKG BOM 20240618_with FSC&amp;減塑'!Chassis (cell line) #REF!</definedName>
    <definedName name="Tampo2" localSheetId="8">'PKG BOM 20240731_with FSC&amp;減塑'!Chassis (cell line) #REF!</definedName>
    <definedName name="Tampo2" localSheetId="2">'PKG BOM 20241023_Amber'!Chassis (cell line) #REF!</definedName>
    <definedName name="Tampo2" localSheetId="1">'PKG BOM 20241119-TW'!Chassis (cell line) #REF!</definedName>
    <definedName name="Tampo2">[0]!Chassis (cell line) #REF!</definedName>
    <definedName name="TANT" localSheetId="14">#REF!</definedName>
    <definedName name="TANT" localSheetId="12">#REF!</definedName>
    <definedName name="TANT" localSheetId="9">#REF!</definedName>
    <definedName name="TANT" localSheetId="8">#REF!</definedName>
    <definedName name="TANT" localSheetId="2">#REF!</definedName>
    <definedName name="TANT" localSheetId="1">#REF!</definedName>
    <definedName name="TANT">#REF!</definedName>
    <definedName name="Target" localSheetId="14">#REF!</definedName>
    <definedName name="Target" localSheetId="12">#REF!</definedName>
    <definedName name="Target" localSheetId="9">#REF!</definedName>
    <definedName name="Target" localSheetId="8">#REF!</definedName>
    <definedName name="Target" localSheetId="2">#REF!</definedName>
    <definedName name="Target" localSheetId="1">#REF!</definedName>
    <definedName name="Target">#REF!</definedName>
    <definedName name="Target_Inventory_Turns" localSheetId="14">#REF!</definedName>
    <definedName name="Target_Inventory_Turns" localSheetId="12">#REF!</definedName>
    <definedName name="Target_Inventory_Turns" localSheetId="9">#REF!</definedName>
    <definedName name="Target_Inventory_Turns" localSheetId="8">#REF!</definedName>
    <definedName name="Target_Inventory_Turns" localSheetId="2">#REF!</definedName>
    <definedName name="Target_Inventory_Turns" localSheetId="1">#REF!</definedName>
    <definedName name="Target_Inventory_Turns">#REF!</definedName>
    <definedName name="Target_Piece_Price" localSheetId="14">#REF!</definedName>
    <definedName name="Target_Piece_Price" localSheetId="12">#REF!</definedName>
    <definedName name="Target_Piece_Price" localSheetId="9">#REF!</definedName>
    <definedName name="Target_Piece_Price" localSheetId="8">#REF!</definedName>
    <definedName name="Target_Piece_Price" localSheetId="2">#REF!</definedName>
    <definedName name="Target_Piece_Price" localSheetId="1">#REF!</definedName>
    <definedName name="Target_Piece_Price">#REF!</definedName>
    <definedName name="Task_details" localSheetId="14">#REF!</definedName>
    <definedName name="Task_details" localSheetId="12">#REF!</definedName>
    <definedName name="Task_details" localSheetId="9">#REF!</definedName>
    <definedName name="Task_details" localSheetId="8">#REF!</definedName>
    <definedName name="Task_details" localSheetId="2">#REF!</definedName>
    <definedName name="Task_details" localSheetId="1">#REF!</definedName>
    <definedName name="Task_details">#REF!</definedName>
    <definedName name="tax" localSheetId="14">#REF!</definedName>
    <definedName name="tax" localSheetId="12">#REF!</definedName>
    <definedName name="tax" localSheetId="9">#REF!</definedName>
    <definedName name="tax" localSheetId="8">#REF!</definedName>
    <definedName name="tax" localSheetId="2">#REF!</definedName>
    <definedName name="tax" localSheetId="1">#REF!</definedName>
    <definedName name="tax">#REF!</definedName>
    <definedName name="TaxTV">10%</definedName>
    <definedName name="TaxXL">5%</definedName>
    <definedName name="Tbl_Plrs" localSheetId="14">#REF!</definedName>
    <definedName name="Tbl_Plrs" localSheetId="12">#REF!</definedName>
    <definedName name="Tbl_Plrs" localSheetId="9">#REF!</definedName>
    <definedName name="Tbl_Plrs" localSheetId="8">#REF!</definedName>
    <definedName name="Tbl_Plrs" localSheetId="2">#REF!</definedName>
    <definedName name="Tbl_Plrs" localSheetId="1">#REF!</definedName>
    <definedName name="Tbl_Plrs">#REF!</definedName>
    <definedName name="tblANS" localSheetId="14">#REF!</definedName>
    <definedName name="tblANS" localSheetId="12">#REF!</definedName>
    <definedName name="tblANS" localSheetId="9">#REF!</definedName>
    <definedName name="tblANS" localSheetId="8">#REF!</definedName>
    <definedName name="tblANS" localSheetId="2">#REF!</definedName>
    <definedName name="tblANS" localSheetId="1">#REF!</definedName>
    <definedName name="tblANS">#REF!</definedName>
    <definedName name="tblBOM" localSheetId="14">#REF!</definedName>
    <definedName name="tblBOM" localSheetId="12">#REF!</definedName>
    <definedName name="tblBOM" localSheetId="9">#REF!</definedName>
    <definedName name="tblBOM" localSheetId="8">#REF!</definedName>
    <definedName name="tblBOM" localSheetId="2">#REF!</definedName>
    <definedName name="tblBOM" localSheetId="1">#REF!</definedName>
    <definedName name="tblBOM">#REF!</definedName>
    <definedName name="tblBOM2" localSheetId="14">#REF!</definedName>
    <definedName name="tblBOM2" localSheetId="12">#REF!</definedName>
    <definedName name="tblBOM2" localSheetId="9">#REF!</definedName>
    <definedName name="tblBOM2" localSheetId="8">#REF!</definedName>
    <definedName name="tblBOM2" localSheetId="2">#REF!</definedName>
    <definedName name="tblBOM2" localSheetId="1">#REF!</definedName>
    <definedName name="tblBOM2">#REF!</definedName>
    <definedName name="tblCumMonthCount" localSheetId="14">#REF!</definedName>
    <definedName name="tblCumMonthCount" localSheetId="12">#REF!</definedName>
    <definedName name="tblCumMonthCount" localSheetId="9">#REF!</definedName>
    <definedName name="tblCumMonthCount" localSheetId="8">#REF!</definedName>
    <definedName name="tblCumMonthCount" localSheetId="2">#REF!</definedName>
    <definedName name="tblCumMonthCount" localSheetId="1">#REF!</definedName>
    <definedName name="tblCumMonthCount">#REF!</definedName>
    <definedName name="tblCUST" localSheetId="14">#REF!</definedName>
    <definedName name="tblCUST" localSheetId="12">#REF!</definedName>
    <definedName name="tblCUST" localSheetId="9">#REF!</definedName>
    <definedName name="tblCUST" localSheetId="8">#REF!</definedName>
    <definedName name="tblCUST" localSheetId="2">#REF!</definedName>
    <definedName name="tblCUST" localSheetId="1">#REF!</definedName>
    <definedName name="tblCUST">#REF!</definedName>
    <definedName name="tblDATA" localSheetId="14">#REF!</definedName>
    <definedName name="tblDATA" localSheetId="12">#REF!</definedName>
    <definedName name="tblDATA" localSheetId="9">#REF!</definedName>
    <definedName name="tblDATA" localSheetId="8">#REF!</definedName>
    <definedName name="tblDATA" localSheetId="2">#REF!</definedName>
    <definedName name="tblDATA" localSheetId="1">#REF!</definedName>
    <definedName name="tblDATA">#REF!</definedName>
    <definedName name="tblDATA1" localSheetId="14">#REF!</definedName>
    <definedName name="tblDATA1" localSheetId="12">#REF!</definedName>
    <definedName name="tblDATA1" localSheetId="9">#REF!</definedName>
    <definedName name="tblDATA1" localSheetId="8">#REF!</definedName>
    <definedName name="tblDATA1" localSheetId="2">#REF!</definedName>
    <definedName name="tblDATA1" localSheetId="1">#REF!</definedName>
    <definedName name="tblDATA1">#REF!</definedName>
    <definedName name="tblDATA2" localSheetId="14">#REF!</definedName>
    <definedName name="tblDATA2" localSheetId="12">#REF!</definedName>
    <definedName name="tblDATA2" localSheetId="9">#REF!</definedName>
    <definedName name="tblDATA2" localSheetId="8">#REF!</definedName>
    <definedName name="tblDATA2" localSheetId="2">#REF!</definedName>
    <definedName name="tblDATA2" localSheetId="1">#REF!</definedName>
    <definedName name="tblDATA2">#REF!</definedName>
    <definedName name="tblError" localSheetId="14">#REF!</definedName>
    <definedName name="tblError" localSheetId="12">#REF!</definedName>
    <definedName name="tblError" localSheetId="9">#REF!</definedName>
    <definedName name="tblError" localSheetId="8">#REF!</definedName>
    <definedName name="tblError" localSheetId="2">#REF!</definedName>
    <definedName name="tblError" localSheetId="1">#REF!</definedName>
    <definedName name="tblError">#REF!</definedName>
    <definedName name="tblFiscalQuarterName" localSheetId="14">#REF!</definedName>
    <definedName name="tblFiscalQuarterName" localSheetId="12">#REF!</definedName>
    <definedName name="tblFiscalQuarterName" localSheetId="9">#REF!</definedName>
    <definedName name="tblFiscalQuarterName" localSheetId="8">#REF!</definedName>
    <definedName name="tblFiscalQuarterName" localSheetId="2">#REF!</definedName>
    <definedName name="tblFiscalQuarterName" localSheetId="1">#REF!</definedName>
    <definedName name="tblFiscalQuarterName">#REF!</definedName>
    <definedName name="tblITEM" localSheetId="14">#REF!</definedName>
    <definedName name="tblITEM" localSheetId="12">#REF!</definedName>
    <definedName name="tblITEM" localSheetId="9">#REF!</definedName>
    <definedName name="tblITEM" localSheetId="8">#REF!</definedName>
    <definedName name="tblITEM" localSheetId="2">#REF!</definedName>
    <definedName name="tblITEM" localSheetId="1">#REF!</definedName>
    <definedName name="tblITEM">#REF!</definedName>
    <definedName name="tblOH" localSheetId="14">#REF!</definedName>
    <definedName name="tblOH" localSheetId="12">#REF!</definedName>
    <definedName name="tblOH" localSheetId="9">#REF!</definedName>
    <definedName name="tblOH" localSheetId="8">#REF!</definedName>
    <definedName name="tblOH" localSheetId="2">#REF!</definedName>
    <definedName name="tblOH" localSheetId="1">#REF!</definedName>
    <definedName name="tblOH">#REF!</definedName>
    <definedName name="tblPOPUPwOEM" localSheetId="14">#REF!</definedName>
    <definedName name="tblPOPUPwOEM" localSheetId="12">#REF!</definedName>
    <definedName name="tblPOPUPwOEM" localSheetId="9">#REF!</definedName>
    <definedName name="tblPOPUPwOEM" localSheetId="8">#REF!</definedName>
    <definedName name="tblPOPUPwOEM" localSheetId="2">#REF!</definedName>
    <definedName name="tblPOPUPwOEM" localSheetId="1">#REF!</definedName>
    <definedName name="tblPOPUPwOEM">#REF!</definedName>
    <definedName name="tblRAWDATA" localSheetId="14">#REF!</definedName>
    <definedName name="tblRAWDATA" localSheetId="12">#REF!</definedName>
    <definedName name="tblRAWDATA" localSheetId="9">#REF!</definedName>
    <definedName name="tblRAWDATA" localSheetId="8">#REF!</definedName>
    <definedName name="tblRAWDATA" localSheetId="2">#REF!</definedName>
    <definedName name="tblRAWDATA" localSheetId="1">#REF!</definedName>
    <definedName name="tblRAWDATA">#REF!</definedName>
    <definedName name="tblTEMP" localSheetId="14">#REF!</definedName>
    <definedName name="tblTEMP" localSheetId="12">#REF!</definedName>
    <definedName name="tblTEMP" localSheetId="9">#REF!</definedName>
    <definedName name="tblTEMP" localSheetId="8">#REF!</definedName>
    <definedName name="tblTEMP" localSheetId="2">#REF!</definedName>
    <definedName name="tblTEMP" localSheetId="1">#REF!</definedName>
    <definedName name="tblTEMP">#REF!</definedName>
    <definedName name="tblTEMP1" localSheetId="14">#REF!</definedName>
    <definedName name="tblTEMP1" localSheetId="12">#REF!</definedName>
    <definedName name="tblTEMP1" localSheetId="9">#REF!</definedName>
    <definedName name="tblTEMP1" localSheetId="8">#REF!</definedName>
    <definedName name="tblTEMP1" localSheetId="2">#REF!</definedName>
    <definedName name="tblTEMP1" localSheetId="1">#REF!</definedName>
    <definedName name="tblTEMP1">#REF!</definedName>
    <definedName name="tblTEMP2" localSheetId="14">#REF!</definedName>
    <definedName name="tblTEMP2" localSheetId="12">#REF!</definedName>
    <definedName name="tblTEMP2" localSheetId="9">#REF!</definedName>
    <definedName name="tblTEMP2" localSheetId="8">#REF!</definedName>
    <definedName name="tblTEMP2" localSheetId="2">#REF!</definedName>
    <definedName name="tblTEMP2" localSheetId="1">#REF!</definedName>
    <definedName name="tblTEMP2">#REF!</definedName>
    <definedName name="tblTEMP3" localSheetId="14">#REF!</definedName>
    <definedName name="tblTEMP3" localSheetId="12">#REF!</definedName>
    <definedName name="tblTEMP3" localSheetId="9">#REF!</definedName>
    <definedName name="tblTEMP3" localSheetId="8">#REF!</definedName>
    <definedName name="tblTEMP3" localSheetId="2">#REF!</definedName>
    <definedName name="tblTEMP3" localSheetId="1">#REF!</definedName>
    <definedName name="tblTEMP3">#REF!</definedName>
    <definedName name="tblTEMP4" localSheetId="14">#REF!</definedName>
    <definedName name="tblTEMP4" localSheetId="12">#REF!</definedName>
    <definedName name="tblTEMP4" localSheetId="9">#REF!</definedName>
    <definedName name="tblTEMP4" localSheetId="8">#REF!</definedName>
    <definedName name="tblTEMP4" localSheetId="2">#REF!</definedName>
    <definedName name="tblTEMP4" localSheetId="1">#REF!</definedName>
    <definedName name="tblTEMP4">#REF!</definedName>
    <definedName name="tblTEMP5" localSheetId="14">#REF!</definedName>
    <definedName name="tblTEMP5" localSheetId="12">#REF!</definedName>
    <definedName name="tblTEMP5" localSheetId="9">#REF!</definedName>
    <definedName name="tblTEMP5" localSheetId="8">#REF!</definedName>
    <definedName name="tblTEMP5" localSheetId="2">#REF!</definedName>
    <definedName name="tblTEMP5" localSheetId="1">#REF!</definedName>
    <definedName name="tblTEMP5">#REF!</definedName>
    <definedName name="tblTMP" localSheetId="14">#REF!</definedName>
    <definedName name="tblTMP" localSheetId="12">#REF!</definedName>
    <definedName name="tblTMP" localSheetId="9">#REF!</definedName>
    <definedName name="tblTMP" localSheetId="8">#REF!</definedName>
    <definedName name="tblTMP" localSheetId="2">#REF!</definedName>
    <definedName name="tblTMP" localSheetId="1">#REF!</definedName>
    <definedName name="tblTMP">#REF!</definedName>
    <definedName name="TBOPN" localSheetId="12">#REF!</definedName>
    <definedName name="TBOPN" localSheetId="9">#REF!</definedName>
    <definedName name="TBOPN" localSheetId="8">#REF!</definedName>
    <definedName name="TBOPN" localSheetId="2">#REF!</definedName>
    <definedName name="TBOPN" localSheetId="1">#REF!</definedName>
    <definedName name="TBOPN">#REF!</definedName>
    <definedName name="TBORANGE" localSheetId="12">#REF!</definedName>
    <definedName name="TBORANGE" localSheetId="9">#REF!</definedName>
    <definedName name="TBORANGE" localSheetId="8">#REF!</definedName>
    <definedName name="TBORANGE" localSheetId="2">#REF!</definedName>
    <definedName name="TBORANGE" localSheetId="1">#REF!</definedName>
    <definedName name="TBORANGE">#REF!</definedName>
    <definedName name="TE" localSheetId="14">#REF!</definedName>
    <definedName name="TE" localSheetId="12">#REF!</definedName>
    <definedName name="TE" localSheetId="9">#REF!</definedName>
    <definedName name="TE" localSheetId="8">#REF!</definedName>
    <definedName name="TE" localSheetId="2">#REF!</definedName>
    <definedName name="TE" localSheetId="1">#REF!</definedName>
    <definedName name="TE">#REF!</definedName>
    <definedName name="Teac" localSheetId="14">#REF!</definedName>
    <definedName name="Teac" localSheetId="12">#REF!</definedName>
    <definedName name="Teac" localSheetId="9">#REF!</definedName>
    <definedName name="Teac" localSheetId="8">#REF!</definedName>
    <definedName name="Teac" localSheetId="2">#REF!</definedName>
    <definedName name="Teac" localSheetId="1">#REF!</definedName>
    <definedName name="Teac">#REF!</definedName>
    <definedName name="tech.com" localSheetId="12">#REF!</definedName>
    <definedName name="tech.com" localSheetId="9">#REF!</definedName>
    <definedName name="tech.com" localSheetId="8">#REF!</definedName>
    <definedName name="tech.com" localSheetId="2">#REF!</definedName>
    <definedName name="tech.com" localSheetId="1">#REF!</definedName>
    <definedName name="tech.com">#REF!</definedName>
    <definedName name="tech.pd.metric.rat" localSheetId="12">#REF!</definedName>
    <definedName name="tech.pd.metric.rat" localSheetId="9">#REF!</definedName>
    <definedName name="tech.pd.metric.rat" localSheetId="8">#REF!</definedName>
    <definedName name="tech.pd.metric.rat" localSheetId="2">#REF!</definedName>
    <definedName name="tech.pd.metric.rat" localSheetId="1">#REF!</definedName>
    <definedName name="tech.pd.metric.rat">#REF!</definedName>
    <definedName name="tech.pd.metric.wt" localSheetId="12">#REF!</definedName>
    <definedName name="tech.pd.metric.wt" localSheetId="9">#REF!</definedName>
    <definedName name="tech.pd.metric.wt" localSheetId="8">#REF!</definedName>
    <definedName name="tech.pd.metric.wt" localSheetId="2">#REF!</definedName>
    <definedName name="tech.pd.metric.wt" localSheetId="1">#REF!</definedName>
    <definedName name="tech.pd.metric.wt">#REF!</definedName>
    <definedName name="tech.pra.metric.rat" localSheetId="12">#REF!</definedName>
    <definedName name="tech.pra.metric.rat" localSheetId="9">#REF!</definedName>
    <definedName name="tech.pra.metric.rat" localSheetId="8">#REF!</definedName>
    <definedName name="tech.pra.metric.rat" localSheetId="2">#REF!</definedName>
    <definedName name="tech.pra.metric.rat" localSheetId="1">#REF!</definedName>
    <definedName name="tech.pra.metric.rat">#REF!</definedName>
    <definedName name="tech.pra.metric.wt" localSheetId="12">#REF!</definedName>
    <definedName name="tech.pra.metric.wt" localSheetId="9">#REF!</definedName>
    <definedName name="tech.pra.metric.wt" localSheetId="8">#REF!</definedName>
    <definedName name="tech.pra.metric.wt" localSheetId="2">#REF!</definedName>
    <definedName name="tech.pra.metric.wt" localSheetId="1">#REF!</definedName>
    <definedName name="tech.pra.metric.wt">#REF!</definedName>
    <definedName name="tech.rank" localSheetId="12">#REF!</definedName>
    <definedName name="tech.rank" localSheetId="9">#REF!</definedName>
    <definedName name="tech.rank" localSheetId="8">#REF!</definedName>
    <definedName name="tech.rank" localSheetId="2">#REF!</definedName>
    <definedName name="tech.rank" localSheetId="1">#REF!</definedName>
    <definedName name="tech.rank">#REF!</definedName>
    <definedName name="tech.tl.metric.rat" localSheetId="12">#REF!</definedName>
    <definedName name="tech.tl.metric.rat" localSheetId="9">#REF!</definedName>
    <definedName name="tech.tl.metric.rat" localSheetId="8">#REF!</definedName>
    <definedName name="tech.tl.metric.rat" localSheetId="2">#REF!</definedName>
    <definedName name="tech.tl.metric.rat" localSheetId="1">#REF!</definedName>
    <definedName name="tech.tl.metric.rat">#REF!</definedName>
    <definedName name="tech.tl.metric.wt" localSheetId="12">#REF!</definedName>
    <definedName name="tech.tl.metric.wt" localSheetId="9">#REF!</definedName>
    <definedName name="tech.tl.metric.wt" localSheetId="8">#REF!</definedName>
    <definedName name="tech.tl.metric.wt" localSheetId="2">#REF!</definedName>
    <definedName name="tech.tl.metric.wt" localSheetId="1">#REF!</definedName>
    <definedName name="tech.tl.metric.wt">#REF!</definedName>
    <definedName name="ted" localSheetId="14">#REF!</definedName>
    <definedName name="ted" localSheetId="12">#REF!</definedName>
    <definedName name="ted" localSheetId="9">#REF!</definedName>
    <definedName name="ted" localSheetId="8">#REF!</definedName>
    <definedName name="ted" localSheetId="2">#REF!</definedName>
    <definedName name="ted" localSheetId="1">#REF!</definedName>
    <definedName name="ted">#REF!</definedName>
    <definedName name="TempHumSS_Units" localSheetId="14">#REF!</definedName>
    <definedName name="TempHumSS_Units" localSheetId="12">#REF!</definedName>
    <definedName name="TempHumSS_Units" localSheetId="9">#REF!</definedName>
    <definedName name="TempHumSS_Units" localSheetId="8">#REF!</definedName>
    <definedName name="TempHumSS_Units" localSheetId="2">#REF!</definedName>
    <definedName name="TempHumSS_Units" localSheetId="1">#REF!</definedName>
    <definedName name="TempHumSS_Units">#REF!</definedName>
    <definedName name="ter" localSheetId="14">#REF!</definedName>
    <definedName name="ter" localSheetId="12">#REF!</definedName>
    <definedName name="ter" localSheetId="9">#REF!</definedName>
    <definedName name="ter" localSheetId="8">#REF!</definedName>
    <definedName name="ter" localSheetId="2">#REF!</definedName>
    <definedName name="ter" localSheetId="1">#REF!</definedName>
    <definedName name="ter">#REF!</definedName>
    <definedName name="Teresa" localSheetId="12">#REF!</definedName>
    <definedName name="Teresa" localSheetId="9">#REF!</definedName>
    <definedName name="Teresa" localSheetId="8">#REF!</definedName>
    <definedName name="Teresa" localSheetId="2">#REF!</definedName>
    <definedName name="Teresa" localSheetId="1">#REF!</definedName>
    <definedName name="Teresa">#REF!</definedName>
    <definedName name="Terr" localSheetId="14">#REF!</definedName>
    <definedName name="Terr" localSheetId="12">#REF!</definedName>
    <definedName name="Terr" localSheetId="9">#REF!</definedName>
    <definedName name="Terr" localSheetId="8">#REF!</definedName>
    <definedName name="Terr" localSheetId="2">#REF!</definedName>
    <definedName name="Terr" localSheetId="1">#REF!</definedName>
    <definedName name="Terr">#REF!</definedName>
    <definedName name="Terry" localSheetId="14">#REF!</definedName>
    <definedName name="Terry" localSheetId="12">#REF!</definedName>
    <definedName name="Terry" localSheetId="9">#REF!</definedName>
    <definedName name="Terry" localSheetId="8">#REF!</definedName>
    <definedName name="Terry" localSheetId="2">#REF!</definedName>
    <definedName name="Terry" localSheetId="1">#REF!</definedName>
    <definedName name="Terry">#REF!</definedName>
    <definedName name="test" localSheetId="21">{"'Corrective and Pre'!$A$1:$F$36"}</definedName>
    <definedName name="test" localSheetId="14">{"'Corrective and Pre'!$A$1:$F$36"}</definedName>
    <definedName name="test" localSheetId="12">{"'Corrective and Pre'!$A$1:$F$36"}</definedName>
    <definedName name="test" localSheetId="9">{"'Corrective and Pre'!$A$1:$F$36"}</definedName>
    <definedName name="test" localSheetId="8">{"'Corrective and Pre'!$A$1:$F$36"}</definedName>
    <definedName name="test" localSheetId="2">{"'Corrective and Pre'!$A$1:$F$36"}</definedName>
    <definedName name="test" localSheetId="1">{"'Corrective and Pre'!$A$1:$F$36"}</definedName>
    <definedName name="test">{"'Corrective and Pre'!$A$1:$F$36"}</definedName>
    <definedName name="test_1" localSheetId="21">{"'Corrective and Pre'!$A$1:$F$36"}</definedName>
    <definedName name="test_1" localSheetId="14">{"'Corrective and Pre'!$A$1:$F$36"}</definedName>
    <definedName name="test_1" localSheetId="12">{"'Corrective and Pre'!$A$1:$F$36"}</definedName>
    <definedName name="test_1" localSheetId="9">{"'Corrective and Pre'!$A$1:$F$36"}</definedName>
    <definedName name="test_1" localSheetId="8">{"'Corrective and Pre'!$A$1:$F$36"}</definedName>
    <definedName name="test_1" localSheetId="2">{"'Corrective and Pre'!$A$1:$F$36"}</definedName>
    <definedName name="test_1" localSheetId="1">{"'Corrective and Pre'!$A$1:$F$36"}</definedName>
    <definedName name="test_1">{"'Corrective and Pre'!$A$1:$F$36"}</definedName>
    <definedName name="test_timeBurnIn" localSheetId="12">#REF!</definedName>
    <definedName name="test_timeBurnIn" localSheetId="9">#REF!</definedName>
    <definedName name="test_timeBurnIn" localSheetId="8">#REF!</definedName>
    <definedName name="test_timeBurnIn" localSheetId="2">#REF!</definedName>
    <definedName name="test_timeBurnIn" localSheetId="1">#REF!</definedName>
    <definedName name="test_timeBurnIn">#REF!</definedName>
    <definedName name="test_timeFunctional1" localSheetId="12">#REF!</definedName>
    <definedName name="test_timeFunctional1" localSheetId="9">#REF!</definedName>
    <definedName name="test_timeFunctional1" localSheetId="8">#REF!</definedName>
    <definedName name="test_timeFunctional1" localSheetId="2">#REF!</definedName>
    <definedName name="test_timeFunctional1" localSheetId="1">#REF!</definedName>
    <definedName name="test_timeFunctional1">#REF!</definedName>
    <definedName name="test_timeFunctional2" localSheetId="12">#REF!</definedName>
    <definedName name="test_timeFunctional2" localSheetId="9">#REF!</definedName>
    <definedName name="test_timeFunctional2" localSheetId="8">#REF!</definedName>
    <definedName name="test_timeFunctional2" localSheetId="2">#REF!</definedName>
    <definedName name="test_timeFunctional2" localSheetId="1">#REF!</definedName>
    <definedName name="test_timeFunctional2">#REF!</definedName>
    <definedName name="test_timeFunctional3" localSheetId="12">#REF!</definedName>
    <definedName name="test_timeFunctional3" localSheetId="9">#REF!</definedName>
    <definedName name="test_timeFunctional3" localSheetId="8">#REF!</definedName>
    <definedName name="test_timeFunctional3" localSheetId="2">#REF!</definedName>
    <definedName name="test_timeFunctional3" localSheetId="1">#REF!</definedName>
    <definedName name="test_timeFunctional3">#REF!</definedName>
    <definedName name="test_timeHiPOt" localSheetId="12">#REF!</definedName>
    <definedName name="test_timeHiPOt" localSheetId="9">#REF!</definedName>
    <definedName name="test_timeHiPOt" localSheetId="8">#REF!</definedName>
    <definedName name="test_timeHiPOt" localSheetId="2">#REF!</definedName>
    <definedName name="test_timeHiPOt" localSheetId="1">#REF!</definedName>
    <definedName name="test_timeHiPOt">#REF!</definedName>
    <definedName name="test_timeICT" localSheetId="12">#REF!</definedName>
    <definedName name="test_timeICT" localSheetId="9">#REF!</definedName>
    <definedName name="test_timeICT" localSheetId="8">#REF!</definedName>
    <definedName name="test_timeICT" localSheetId="2">#REF!</definedName>
    <definedName name="test_timeICT" localSheetId="1">#REF!</definedName>
    <definedName name="test_timeICT">#REF!</definedName>
    <definedName name="test_timeLife" localSheetId="12">#REF!</definedName>
    <definedName name="test_timeLife" localSheetId="9">#REF!</definedName>
    <definedName name="test_timeLife" localSheetId="8">#REF!</definedName>
    <definedName name="test_timeLife" localSheetId="2">#REF!</definedName>
    <definedName name="test_timeLife" localSheetId="1">#REF!</definedName>
    <definedName name="test_timeLife">#REF!</definedName>
    <definedName name="test_timeSystemsTest" localSheetId="12">#REF!</definedName>
    <definedName name="test_timeSystemsTest" localSheetId="9">#REF!</definedName>
    <definedName name="test_timeSystemsTest" localSheetId="8">#REF!</definedName>
    <definedName name="test_timeSystemsTest" localSheetId="2">#REF!</definedName>
    <definedName name="test_timeSystemsTest" localSheetId="1">#REF!</definedName>
    <definedName name="test_timeSystemsTest">#REF!</definedName>
    <definedName name="test_type" localSheetId="14">#REF!</definedName>
    <definedName name="test_type" localSheetId="12">#REF!</definedName>
    <definedName name="test_type" localSheetId="9">#REF!</definedName>
    <definedName name="test_type" localSheetId="8">#REF!</definedName>
    <definedName name="test_type" localSheetId="2">#REF!</definedName>
    <definedName name="test_type" localSheetId="1">#REF!</definedName>
    <definedName name="test_type">#REF!</definedName>
    <definedName name="TEST0" localSheetId="14">#REF!</definedName>
    <definedName name="TEST0" localSheetId="12">#REF!</definedName>
    <definedName name="TEST0" localSheetId="9">#REF!</definedName>
    <definedName name="TEST0" localSheetId="8">#REF!</definedName>
    <definedName name="TEST0" localSheetId="2">#REF!</definedName>
    <definedName name="TEST0" localSheetId="1">#REF!</definedName>
    <definedName name="TEST0">#REF!</definedName>
    <definedName name="test1" localSheetId="21" hidden="1">{"whole",#N/A,FALSE,"Gen_Dist_Act_Bud";"whole",#N/A,FALSE,"Gen_Dist_T3months";"whole",#N/A,FALSE,"GD_PerP";"whole",#N/A,FALSE,"HR_Dist";"whole",#N/A,FALSE,"CS_DIST_ActvsBud";"whole",#N/A,FALSE,"CS_DIST_SUM_trail3mo";"whole",#N/A,FALSE,"ITG_act_Bud";"whole",#N/A,FALSE,"ITG_T3Mo"}</definedName>
    <definedName name="test1" localSheetId="14" hidden="1">{"whole",#N/A,FALSE,"Gen_Dist_Act_Bud";"whole",#N/A,FALSE,"Gen_Dist_T3months";"whole",#N/A,FALSE,"GD_PerP";"whole",#N/A,FALSE,"HR_Dist";"whole",#N/A,FALSE,"CS_DIST_ActvsBud";"whole",#N/A,FALSE,"CS_DIST_SUM_trail3mo";"whole",#N/A,FALSE,"ITG_act_Bud";"whole",#N/A,FALSE,"ITG_T3Mo"}</definedName>
    <definedName name="test1" localSheetId="12" hidden="1">{"whole",#N/A,FALSE,"Gen_Dist_Act_Bud";"whole",#N/A,FALSE,"Gen_Dist_T3months";"whole",#N/A,FALSE,"GD_PerP";"whole",#N/A,FALSE,"HR_Dist";"whole",#N/A,FALSE,"CS_DIST_ActvsBud";"whole",#N/A,FALSE,"CS_DIST_SUM_trail3mo";"whole",#N/A,FALSE,"ITG_act_Bud";"whole",#N/A,FALSE,"ITG_T3Mo"}</definedName>
    <definedName name="test1" localSheetId="9" hidden="1">{"whole",#N/A,FALSE,"Gen_Dist_Act_Bud";"whole",#N/A,FALSE,"Gen_Dist_T3months";"whole",#N/A,FALSE,"GD_PerP";"whole",#N/A,FALSE,"HR_Dist";"whole",#N/A,FALSE,"CS_DIST_ActvsBud";"whole",#N/A,FALSE,"CS_DIST_SUM_trail3mo";"whole",#N/A,FALSE,"ITG_act_Bud";"whole",#N/A,FALSE,"ITG_T3Mo"}</definedName>
    <definedName name="test1" localSheetId="8" hidden="1">{"whole",#N/A,FALSE,"Gen_Dist_Act_Bud";"whole",#N/A,FALSE,"Gen_Dist_T3months";"whole",#N/A,FALSE,"GD_PerP";"whole",#N/A,FALSE,"HR_Dist";"whole",#N/A,FALSE,"CS_DIST_ActvsBud";"whole",#N/A,FALSE,"CS_DIST_SUM_trail3mo";"whole",#N/A,FALSE,"ITG_act_Bud";"whole",#N/A,FALSE,"ITG_T3Mo"}</definedName>
    <definedName name="test1" localSheetId="2" hidden="1">{"whole",#N/A,FALSE,"Gen_Dist_Act_Bud";"whole",#N/A,FALSE,"Gen_Dist_T3months";"whole",#N/A,FALSE,"GD_PerP";"whole",#N/A,FALSE,"HR_Dist";"whole",#N/A,FALSE,"CS_DIST_ActvsBud";"whole",#N/A,FALSE,"CS_DIST_SUM_trail3mo";"whole",#N/A,FALSE,"ITG_act_Bud";"whole",#N/A,FALSE,"ITG_T3Mo"}</definedName>
    <definedName name="test1" localSheetId="1" hidden="1">{"whole",#N/A,FALSE,"Gen_Dist_Act_Bud";"whole",#N/A,FALSE,"Gen_Dist_T3months";"whole",#N/A,FALSE,"GD_PerP";"whole",#N/A,FALSE,"HR_Dist";"whole",#N/A,FALSE,"CS_DIST_ActvsBud";"whole",#N/A,FALSE,"CS_DIST_SUM_trail3mo";"whole",#N/A,FALSE,"ITG_act_Bud";"whole",#N/A,FALSE,"ITG_T3Mo"}</definedName>
    <definedName name="test1" localSheetId="22" hidden="1">{"whole",#N/A,FALSE,"Gen_Dist_Act_Bud";"whole",#N/A,FALSE,"Gen_Dist_T3months";"whole",#N/A,FALSE,"GD_PerP";"whole",#N/A,FALSE,"HR_Dist";"whole",#N/A,FALSE,"CS_DIST_ActvsBud";"whole",#N/A,FALSE,"CS_DIST_SUM_trail3mo";"whole",#N/A,FALSE,"ITG_act_Bud";"whole",#N/A,FALSE,"ITG_T3Mo"}</definedName>
    <definedName name="test1" hidden="1">{"whole",#N/A,FALSE,"Gen_Dist_Act_Bud";"whole",#N/A,FALSE,"Gen_Dist_T3months";"whole",#N/A,FALSE,"GD_PerP";"whole",#N/A,FALSE,"HR_Dist";"whole",#N/A,FALSE,"CS_DIST_ActvsBud";"whole",#N/A,FALSE,"CS_DIST_SUM_trail3mo";"whole",#N/A,FALSE,"ITG_act_Bud";"whole",#N/A,FALSE,"ITG_T3Mo"}</definedName>
    <definedName name="TEST10" localSheetId="14">#REF!</definedName>
    <definedName name="TEST10" localSheetId="12">#REF!</definedName>
    <definedName name="TEST10" localSheetId="9">#REF!</definedName>
    <definedName name="TEST10" localSheetId="8">#REF!</definedName>
    <definedName name="TEST10" localSheetId="2">#REF!</definedName>
    <definedName name="TEST10" localSheetId="1">#REF!</definedName>
    <definedName name="TEST10">#REF!</definedName>
    <definedName name="Test100Percent" localSheetId="14">#REF!</definedName>
    <definedName name="Test100Percent" localSheetId="12">#REF!</definedName>
    <definedName name="Test100Percent" localSheetId="9">#REF!</definedName>
    <definedName name="Test100Percent" localSheetId="8">#REF!</definedName>
    <definedName name="Test100Percent" localSheetId="2">#REF!</definedName>
    <definedName name="Test100Percent" localSheetId="1">#REF!</definedName>
    <definedName name="Test100Percent">#REF!</definedName>
    <definedName name="TEST11" localSheetId="14">#REF!</definedName>
    <definedName name="TEST11" localSheetId="12">#REF!</definedName>
    <definedName name="TEST11" localSheetId="9">#REF!</definedName>
    <definedName name="TEST11" localSheetId="8">#REF!</definedName>
    <definedName name="TEST11" localSheetId="2">#REF!</definedName>
    <definedName name="TEST11" localSheetId="1">#REF!</definedName>
    <definedName name="TEST11">#REF!</definedName>
    <definedName name="TEST12" localSheetId="14">#REF!</definedName>
    <definedName name="TEST12" localSheetId="12">#REF!</definedName>
    <definedName name="TEST12" localSheetId="9">#REF!</definedName>
    <definedName name="TEST12" localSheetId="8">#REF!</definedName>
    <definedName name="TEST12" localSheetId="2">#REF!</definedName>
    <definedName name="TEST12" localSheetId="1">#REF!</definedName>
    <definedName name="TEST12">#REF!</definedName>
    <definedName name="TEST13" localSheetId="14">#REF!</definedName>
    <definedName name="TEST13" localSheetId="12">#REF!</definedName>
    <definedName name="TEST13" localSheetId="9">#REF!</definedName>
    <definedName name="TEST13" localSheetId="8">#REF!</definedName>
    <definedName name="TEST13" localSheetId="2">#REF!</definedName>
    <definedName name="TEST13" localSheetId="1">#REF!</definedName>
    <definedName name="TEST13">#REF!</definedName>
    <definedName name="TEST14" localSheetId="14">#REF!</definedName>
    <definedName name="TEST14" localSheetId="12">#REF!</definedName>
    <definedName name="TEST14" localSheetId="9">#REF!</definedName>
    <definedName name="TEST14" localSheetId="8">#REF!</definedName>
    <definedName name="TEST14" localSheetId="2">#REF!</definedName>
    <definedName name="TEST14" localSheetId="1">#REF!</definedName>
    <definedName name="TEST14">#REF!</definedName>
    <definedName name="TEST15" localSheetId="14">#REF!</definedName>
    <definedName name="TEST15" localSheetId="12">#REF!</definedName>
    <definedName name="TEST15" localSheetId="9">#REF!</definedName>
    <definedName name="TEST15" localSheetId="8">#REF!</definedName>
    <definedName name="TEST15" localSheetId="2">#REF!</definedName>
    <definedName name="TEST15" localSheetId="1">#REF!</definedName>
    <definedName name="TEST15">#REF!</definedName>
    <definedName name="TEST16" localSheetId="14">#REF!</definedName>
    <definedName name="TEST16" localSheetId="12">#REF!</definedName>
    <definedName name="TEST16" localSheetId="9">#REF!</definedName>
    <definedName name="TEST16" localSheetId="8">#REF!</definedName>
    <definedName name="TEST16" localSheetId="2">#REF!</definedName>
    <definedName name="TEST16" localSheetId="1">#REF!</definedName>
    <definedName name="TEST16">#REF!</definedName>
    <definedName name="TEST17" localSheetId="14">#REF!</definedName>
    <definedName name="TEST17" localSheetId="12">#REF!</definedName>
    <definedName name="TEST17" localSheetId="9">#REF!</definedName>
    <definedName name="TEST17" localSheetId="8">#REF!</definedName>
    <definedName name="TEST17" localSheetId="2">#REF!</definedName>
    <definedName name="TEST17" localSheetId="1">#REF!</definedName>
    <definedName name="TEST17">#REF!</definedName>
    <definedName name="TEST18" localSheetId="14">#REF!</definedName>
    <definedName name="TEST18" localSheetId="12">#REF!</definedName>
    <definedName name="TEST18" localSheetId="9">#REF!</definedName>
    <definedName name="TEST18" localSheetId="8">#REF!</definedName>
    <definedName name="TEST18" localSheetId="2">#REF!</definedName>
    <definedName name="TEST18" localSheetId="1">#REF!</definedName>
    <definedName name="TEST18">#REF!</definedName>
    <definedName name="TEST19" localSheetId="14">#REF!</definedName>
    <definedName name="TEST19" localSheetId="12">#REF!</definedName>
    <definedName name="TEST19" localSheetId="9">#REF!</definedName>
    <definedName name="TEST19" localSheetId="8">#REF!</definedName>
    <definedName name="TEST19" localSheetId="2">#REF!</definedName>
    <definedName name="TEST19" localSheetId="1">#REF!</definedName>
    <definedName name="TEST19">#REF!</definedName>
    <definedName name="TEST2" localSheetId="14">#REF!</definedName>
    <definedName name="TEST2" localSheetId="12">#REF!</definedName>
    <definedName name="TEST2" localSheetId="9">#REF!</definedName>
    <definedName name="TEST2" localSheetId="8">#REF!</definedName>
    <definedName name="TEST2" localSheetId="2">#REF!</definedName>
    <definedName name="TEST2" localSheetId="1">#REF!</definedName>
    <definedName name="TEST2">#REF!</definedName>
    <definedName name="TEST20" localSheetId="14">#REF!</definedName>
    <definedName name="TEST20" localSheetId="12">#REF!</definedName>
    <definedName name="TEST20" localSheetId="9">#REF!</definedName>
    <definedName name="TEST20" localSheetId="8">#REF!</definedName>
    <definedName name="TEST20" localSheetId="2">#REF!</definedName>
    <definedName name="TEST20" localSheetId="1">#REF!</definedName>
    <definedName name="TEST20">#REF!</definedName>
    <definedName name="TEST21" localSheetId="14">#REF!</definedName>
    <definedName name="TEST21" localSheetId="12">#REF!</definedName>
    <definedName name="TEST21" localSheetId="9">#REF!</definedName>
    <definedName name="TEST21" localSheetId="8">#REF!</definedName>
    <definedName name="TEST21" localSheetId="2">#REF!</definedName>
    <definedName name="TEST21" localSheetId="1">#REF!</definedName>
    <definedName name="TEST21">#REF!</definedName>
    <definedName name="TEST22" localSheetId="14">#REF!</definedName>
    <definedName name="TEST22" localSheetId="12">#REF!</definedName>
    <definedName name="TEST22" localSheetId="9">#REF!</definedName>
    <definedName name="TEST22" localSheetId="8">#REF!</definedName>
    <definedName name="TEST22" localSheetId="2">#REF!</definedName>
    <definedName name="TEST22" localSheetId="1">#REF!</definedName>
    <definedName name="TEST22">#REF!</definedName>
    <definedName name="TEST23" localSheetId="14">#REF!</definedName>
    <definedName name="TEST23" localSheetId="12">#REF!</definedName>
    <definedName name="TEST23" localSheetId="9">#REF!</definedName>
    <definedName name="TEST23" localSheetId="8">#REF!</definedName>
    <definedName name="TEST23" localSheetId="2">#REF!</definedName>
    <definedName name="TEST23" localSheetId="1">#REF!</definedName>
    <definedName name="TEST23">#REF!</definedName>
    <definedName name="TEST24" localSheetId="14">#REF!</definedName>
    <definedName name="TEST24" localSheetId="12">#REF!</definedName>
    <definedName name="TEST24" localSheetId="9">#REF!</definedName>
    <definedName name="TEST24" localSheetId="8">#REF!</definedName>
    <definedName name="TEST24" localSheetId="2">#REF!</definedName>
    <definedName name="TEST24" localSheetId="1">#REF!</definedName>
    <definedName name="TEST24">#REF!</definedName>
    <definedName name="TEST25" localSheetId="14">#REF!</definedName>
    <definedName name="TEST25" localSheetId="12">#REF!</definedName>
    <definedName name="TEST25" localSheetId="9">#REF!</definedName>
    <definedName name="TEST25" localSheetId="8">#REF!</definedName>
    <definedName name="TEST25" localSheetId="2">#REF!</definedName>
    <definedName name="TEST25" localSheetId="1">#REF!</definedName>
    <definedName name="TEST25">#REF!</definedName>
    <definedName name="TEST26" localSheetId="14">#REF!</definedName>
    <definedName name="TEST26" localSheetId="12">#REF!</definedName>
    <definedName name="TEST26" localSheetId="9">#REF!</definedName>
    <definedName name="TEST26" localSheetId="8">#REF!</definedName>
    <definedName name="TEST26" localSheetId="2">#REF!</definedName>
    <definedName name="TEST26" localSheetId="1">#REF!</definedName>
    <definedName name="TEST26">#REF!</definedName>
    <definedName name="TEST27" localSheetId="14">#REF!</definedName>
    <definedName name="TEST27" localSheetId="12">#REF!</definedName>
    <definedName name="TEST27" localSheetId="9">#REF!</definedName>
    <definedName name="TEST27" localSheetId="8">#REF!</definedName>
    <definedName name="TEST27" localSheetId="2">#REF!</definedName>
    <definedName name="TEST27" localSheetId="1">#REF!</definedName>
    <definedName name="TEST27">#REF!</definedName>
    <definedName name="TEST28" localSheetId="14">#REF!</definedName>
    <definedName name="TEST28" localSheetId="12">#REF!</definedName>
    <definedName name="TEST28" localSheetId="9">#REF!</definedName>
    <definedName name="TEST28" localSheetId="8">#REF!</definedName>
    <definedName name="TEST28" localSheetId="2">#REF!</definedName>
    <definedName name="TEST28" localSheetId="1">#REF!</definedName>
    <definedName name="TEST28">#REF!</definedName>
    <definedName name="TEST29" localSheetId="14">#REF!</definedName>
    <definedName name="TEST29" localSheetId="12">#REF!</definedName>
    <definedName name="TEST29" localSheetId="9">#REF!</definedName>
    <definedName name="TEST29" localSheetId="8">#REF!</definedName>
    <definedName name="TEST29" localSheetId="2">#REF!</definedName>
    <definedName name="TEST29" localSheetId="1">#REF!</definedName>
    <definedName name="TEST29">#REF!</definedName>
    <definedName name="TEST3" localSheetId="14">#REF!</definedName>
    <definedName name="TEST3" localSheetId="12">#REF!</definedName>
    <definedName name="TEST3" localSheetId="9">#REF!</definedName>
    <definedName name="TEST3" localSheetId="8">#REF!</definedName>
    <definedName name="TEST3" localSheetId="2">#REF!</definedName>
    <definedName name="TEST3" localSheetId="1">#REF!</definedName>
    <definedName name="TEST3">#REF!</definedName>
    <definedName name="TEST30" localSheetId="14">#REF!</definedName>
    <definedName name="TEST30" localSheetId="12">#REF!</definedName>
    <definedName name="TEST30" localSheetId="9">#REF!</definedName>
    <definedName name="TEST30" localSheetId="8">#REF!</definedName>
    <definedName name="TEST30" localSheetId="2">#REF!</definedName>
    <definedName name="TEST30" localSheetId="1">#REF!</definedName>
    <definedName name="TEST30">#REF!</definedName>
    <definedName name="TEST31" localSheetId="14">#REF!</definedName>
    <definedName name="TEST31" localSheetId="12">#REF!</definedName>
    <definedName name="TEST31" localSheetId="9">#REF!</definedName>
    <definedName name="TEST31" localSheetId="8">#REF!</definedName>
    <definedName name="TEST31" localSheetId="2">#REF!</definedName>
    <definedName name="TEST31" localSheetId="1">#REF!</definedName>
    <definedName name="TEST31">#REF!</definedName>
    <definedName name="TEST32" localSheetId="14">#REF!</definedName>
    <definedName name="TEST32" localSheetId="12">#REF!</definedName>
    <definedName name="TEST32" localSheetId="9">#REF!</definedName>
    <definedName name="TEST32" localSheetId="8">#REF!</definedName>
    <definedName name="TEST32" localSheetId="2">#REF!</definedName>
    <definedName name="TEST32" localSheetId="1">#REF!</definedName>
    <definedName name="TEST32">#REF!</definedName>
    <definedName name="TEST33" localSheetId="14">#REF!</definedName>
    <definedName name="TEST33" localSheetId="12">#REF!</definedName>
    <definedName name="TEST33" localSheetId="9">#REF!</definedName>
    <definedName name="TEST33" localSheetId="8">#REF!</definedName>
    <definedName name="TEST33" localSheetId="2">#REF!</definedName>
    <definedName name="TEST33" localSheetId="1">#REF!</definedName>
    <definedName name="TEST33">#REF!</definedName>
    <definedName name="TEST34" localSheetId="14">#REF!</definedName>
    <definedName name="TEST34" localSheetId="12">#REF!</definedName>
    <definedName name="TEST34" localSheetId="9">#REF!</definedName>
    <definedName name="TEST34" localSheetId="8">#REF!</definedName>
    <definedName name="TEST34" localSheetId="2">#REF!</definedName>
    <definedName name="TEST34" localSheetId="1">#REF!</definedName>
    <definedName name="TEST34">#REF!</definedName>
    <definedName name="TEST35" localSheetId="14">#REF!</definedName>
    <definedName name="TEST35" localSheetId="12">#REF!</definedName>
    <definedName name="TEST35" localSheetId="9">#REF!</definedName>
    <definedName name="TEST35" localSheetId="8">#REF!</definedName>
    <definedName name="TEST35" localSheetId="2">#REF!</definedName>
    <definedName name="TEST35" localSheetId="1">#REF!</definedName>
    <definedName name="TEST35">#REF!</definedName>
    <definedName name="TEST36" localSheetId="14">#REF!</definedName>
    <definedName name="TEST36" localSheetId="12">#REF!</definedName>
    <definedName name="TEST36" localSheetId="9">#REF!</definedName>
    <definedName name="TEST36" localSheetId="8">#REF!</definedName>
    <definedName name="TEST36" localSheetId="2">#REF!</definedName>
    <definedName name="TEST36" localSheetId="1">#REF!</definedName>
    <definedName name="TEST36">#REF!</definedName>
    <definedName name="TEST37" localSheetId="14">#REF!</definedName>
    <definedName name="TEST37" localSheetId="12">#REF!</definedName>
    <definedName name="TEST37" localSheetId="9">#REF!</definedName>
    <definedName name="TEST37" localSheetId="8">#REF!</definedName>
    <definedName name="TEST37" localSheetId="2">#REF!</definedName>
    <definedName name="TEST37" localSheetId="1">#REF!</definedName>
    <definedName name="TEST37">#REF!</definedName>
    <definedName name="TEST38" localSheetId="14">#REF!</definedName>
    <definedName name="TEST38" localSheetId="12">#REF!</definedName>
    <definedName name="TEST38" localSheetId="9">#REF!</definedName>
    <definedName name="TEST38" localSheetId="8">#REF!</definedName>
    <definedName name="TEST38" localSheetId="2">#REF!</definedName>
    <definedName name="TEST38" localSheetId="1">#REF!</definedName>
    <definedName name="TEST38">#REF!</definedName>
    <definedName name="TEST39" localSheetId="14">#REF!</definedName>
    <definedName name="TEST39" localSheetId="12">#REF!</definedName>
    <definedName name="TEST39" localSheetId="9">#REF!</definedName>
    <definedName name="TEST39" localSheetId="8">#REF!</definedName>
    <definedName name="TEST39" localSheetId="2">#REF!</definedName>
    <definedName name="TEST39" localSheetId="1">#REF!</definedName>
    <definedName name="TEST39">#REF!</definedName>
    <definedName name="TEST4" localSheetId="14">#REF!</definedName>
    <definedName name="TEST4" localSheetId="12">#REF!</definedName>
    <definedName name="TEST4" localSheetId="9">#REF!</definedName>
    <definedName name="TEST4" localSheetId="8">#REF!</definedName>
    <definedName name="TEST4" localSheetId="2">#REF!</definedName>
    <definedName name="TEST4" localSheetId="1">#REF!</definedName>
    <definedName name="TEST4">#REF!</definedName>
    <definedName name="TEST40" localSheetId="14">#REF!</definedName>
    <definedName name="TEST40" localSheetId="12">#REF!</definedName>
    <definedName name="TEST40" localSheetId="9">#REF!</definedName>
    <definedName name="TEST40" localSheetId="8">#REF!</definedName>
    <definedName name="TEST40" localSheetId="2">#REF!</definedName>
    <definedName name="TEST40" localSheetId="1">#REF!</definedName>
    <definedName name="TEST40">#REF!</definedName>
    <definedName name="TEST5" localSheetId="14">#REF!</definedName>
    <definedName name="TEST5" localSheetId="12">#REF!</definedName>
    <definedName name="TEST5" localSheetId="9">#REF!</definedName>
    <definedName name="TEST5" localSheetId="8">#REF!</definedName>
    <definedName name="TEST5" localSheetId="2">#REF!</definedName>
    <definedName name="TEST5" localSheetId="1">#REF!</definedName>
    <definedName name="TEST5">#REF!</definedName>
    <definedName name="TEST6" localSheetId="14">#REF!</definedName>
    <definedName name="TEST6" localSheetId="12">#REF!</definedName>
    <definedName name="TEST6" localSheetId="9">#REF!</definedName>
    <definedName name="TEST6" localSheetId="8">#REF!</definedName>
    <definedName name="TEST6" localSheetId="2">#REF!</definedName>
    <definedName name="TEST6" localSheetId="1">#REF!</definedName>
    <definedName name="TEST6">#REF!</definedName>
    <definedName name="TEST7" localSheetId="14">#REF!</definedName>
    <definedName name="TEST7" localSheetId="12">#REF!</definedName>
    <definedName name="TEST7" localSheetId="9">#REF!</definedName>
    <definedName name="TEST7" localSheetId="8">#REF!</definedName>
    <definedName name="TEST7" localSheetId="2">#REF!</definedName>
    <definedName name="TEST7" localSheetId="1">#REF!</definedName>
    <definedName name="TEST7">#REF!</definedName>
    <definedName name="TEST8" localSheetId="14">#REF!</definedName>
    <definedName name="TEST8" localSheetId="12">#REF!</definedName>
    <definedName name="TEST8" localSheetId="9">#REF!</definedName>
    <definedName name="TEST8" localSheetId="8">#REF!</definedName>
    <definedName name="TEST8" localSheetId="2">#REF!</definedName>
    <definedName name="TEST8" localSheetId="1">#REF!</definedName>
    <definedName name="TEST8">#REF!</definedName>
    <definedName name="TEST9" localSheetId="14">#REF!</definedName>
    <definedName name="TEST9" localSheetId="12">#REF!</definedName>
    <definedName name="TEST9" localSheetId="9">#REF!</definedName>
    <definedName name="TEST9" localSheetId="8">#REF!</definedName>
    <definedName name="TEST9" localSheetId="2">#REF!</definedName>
    <definedName name="TEST9" localSheetId="1">#REF!</definedName>
    <definedName name="TEST9">#REF!</definedName>
    <definedName name="testa1" localSheetId="14">#REF!</definedName>
    <definedName name="testa1" localSheetId="12">#REF!</definedName>
    <definedName name="testa1" localSheetId="9">#REF!</definedName>
    <definedName name="testa1" localSheetId="8">#REF!</definedName>
    <definedName name="testa1" localSheetId="2">#REF!</definedName>
    <definedName name="testa1" localSheetId="1">#REF!</definedName>
    <definedName name="testa1">#REF!</definedName>
    <definedName name="testa10" localSheetId="14">#REF!</definedName>
    <definedName name="testa10" localSheetId="12">#REF!</definedName>
    <definedName name="testa10" localSheetId="9">#REF!</definedName>
    <definedName name="testa10" localSheetId="8">#REF!</definedName>
    <definedName name="testa10" localSheetId="2">#REF!</definedName>
    <definedName name="testa10" localSheetId="1">#REF!</definedName>
    <definedName name="testa10">#REF!</definedName>
    <definedName name="testa11" localSheetId="14">#REF!</definedName>
    <definedName name="testa11" localSheetId="12">#REF!</definedName>
    <definedName name="testa11" localSheetId="9">#REF!</definedName>
    <definedName name="testa11" localSheetId="8">#REF!</definedName>
    <definedName name="testa11" localSheetId="2">#REF!</definedName>
    <definedName name="testa11" localSheetId="1">#REF!</definedName>
    <definedName name="testa11">#REF!</definedName>
    <definedName name="testa2" localSheetId="14">#REF!</definedName>
    <definedName name="testa2" localSheetId="12">#REF!</definedName>
    <definedName name="testa2" localSheetId="9">#REF!</definedName>
    <definedName name="testa2" localSheetId="8">#REF!</definedName>
    <definedName name="testa2" localSheetId="2">#REF!</definedName>
    <definedName name="testa2" localSheetId="1">#REF!</definedName>
    <definedName name="testa2">#REF!</definedName>
    <definedName name="testa3" localSheetId="14">#REF!</definedName>
    <definedName name="testa3" localSheetId="12">#REF!</definedName>
    <definedName name="testa3" localSheetId="9">#REF!</definedName>
    <definedName name="testa3" localSheetId="8">#REF!</definedName>
    <definedName name="testa3" localSheetId="2">#REF!</definedName>
    <definedName name="testa3" localSheetId="1">#REF!</definedName>
    <definedName name="testa3">#REF!</definedName>
    <definedName name="testa4" localSheetId="14">#REF!</definedName>
    <definedName name="testa4" localSheetId="12">#REF!</definedName>
    <definedName name="testa4" localSheetId="9">#REF!</definedName>
    <definedName name="testa4" localSheetId="8">#REF!</definedName>
    <definedName name="testa4" localSheetId="2">#REF!</definedName>
    <definedName name="testa4" localSheetId="1">#REF!</definedName>
    <definedName name="testa4">#REF!</definedName>
    <definedName name="testa5" localSheetId="14">#REF!</definedName>
    <definedName name="testa5" localSheetId="12">#REF!</definedName>
    <definedName name="testa5" localSheetId="9">#REF!</definedName>
    <definedName name="testa5" localSheetId="8">#REF!</definedName>
    <definedName name="testa5" localSheetId="2">#REF!</definedName>
    <definedName name="testa5" localSheetId="1">#REF!</definedName>
    <definedName name="testa5">#REF!</definedName>
    <definedName name="testa6" localSheetId="14">#REF!</definedName>
    <definedName name="testa6" localSheetId="12">#REF!</definedName>
    <definedName name="testa6" localSheetId="9">#REF!</definedName>
    <definedName name="testa6" localSheetId="8">#REF!</definedName>
    <definedName name="testa6" localSheetId="2">#REF!</definedName>
    <definedName name="testa6" localSheetId="1">#REF!</definedName>
    <definedName name="testa6">#REF!</definedName>
    <definedName name="testa7" localSheetId="14">#REF!</definedName>
    <definedName name="testa7" localSheetId="12">#REF!</definedName>
    <definedName name="testa7" localSheetId="9">#REF!</definedName>
    <definedName name="testa7" localSheetId="8">#REF!</definedName>
    <definedName name="testa7" localSheetId="2">#REF!</definedName>
    <definedName name="testa7" localSheetId="1">#REF!</definedName>
    <definedName name="testa7">#REF!</definedName>
    <definedName name="testa8" localSheetId="14">#REF!</definedName>
    <definedName name="testa8" localSheetId="12">#REF!</definedName>
    <definedName name="testa8" localSheetId="9">#REF!</definedName>
    <definedName name="testa8" localSheetId="8">#REF!</definedName>
    <definedName name="testa8" localSheetId="2">#REF!</definedName>
    <definedName name="testa8" localSheetId="1">#REF!</definedName>
    <definedName name="testa8">#REF!</definedName>
    <definedName name="testa9" localSheetId="14">#REF!</definedName>
    <definedName name="testa9" localSheetId="12">#REF!</definedName>
    <definedName name="testa9" localSheetId="9">#REF!</definedName>
    <definedName name="testa9" localSheetId="8">#REF!</definedName>
    <definedName name="testa9" localSheetId="2">#REF!</definedName>
    <definedName name="testa9" localSheetId="1">#REF!</definedName>
    <definedName name="testa9">#REF!</definedName>
    <definedName name="testb01" localSheetId="14">#REF!</definedName>
    <definedName name="testb01" localSheetId="12">#REF!</definedName>
    <definedName name="testb01" localSheetId="9">#REF!</definedName>
    <definedName name="testb01" localSheetId="8">#REF!</definedName>
    <definedName name="testb01" localSheetId="2">#REF!</definedName>
    <definedName name="testb01" localSheetId="1">#REF!</definedName>
    <definedName name="testb01">#REF!</definedName>
    <definedName name="testb1" localSheetId="14">#REF!</definedName>
    <definedName name="testb1" localSheetId="12">#REF!</definedName>
    <definedName name="testb1" localSheetId="9">#REF!</definedName>
    <definedName name="testb1" localSheetId="8">#REF!</definedName>
    <definedName name="testb1" localSheetId="2">#REF!</definedName>
    <definedName name="testb1" localSheetId="1">#REF!</definedName>
    <definedName name="testb1">#REF!</definedName>
    <definedName name="testb10" localSheetId="14">#REF!</definedName>
    <definedName name="testb10" localSheetId="12">#REF!</definedName>
    <definedName name="testb10" localSheetId="9">#REF!</definedName>
    <definedName name="testb10" localSheetId="8">#REF!</definedName>
    <definedName name="testb10" localSheetId="2">#REF!</definedName>
    <definedName name="testb10" localSheetId="1">#REF!</definedName>
    <definedName name="testb10">#REF!</definedName>
    <definedName name="testb11" localSheetId="14">#REF!</definedName>
    <definedName name="testb11" localSheetId="12">#REF!</definedName>
    <definedName name="testb11" localSheetId="9">#REF!</definedName>
    <definedName name="testb11" localSheetId="8">#REF!</definedName>
    <definedName name="testb11" localSheetId="2">#REF!</definedName>
    <definedName name="testb11" localSheetId="1">#REF!</definedName>
    <definedName name="testb11">#REF!</definedName>
    <definedName name="testb12" localSheetId="14">#REF!</definedName>
    <definedName name="testb12" localSheetId="12">#REF!</definedName>
    <definedName name="testb12" localSheetId="9">#REF!</definedName>
    <definedName name="testb12" localSheetId="8">#REF!</definedName>
    <definedName name="testb12" localSheetId="2">#REF!</definedName>
    <definedName name="testb12" localSheetId="1">#REF!</definedName>
    <definedName name="testb12">#REF!</definedName>
    <definedName name="testb13" localSheetId="14">#REF!</definedName>
    <definedName name="testb13" localSheetId="12">#REF!</definedName>
    <definedName name="testb13" localSheetId="9">#REF!</definedName>
    <definedName name="testb13" localSheetId="8">#REF!</definedName>
    <definedName name="testb13" localSheetId="2">#REF!</definedName>
    <definedName name="testb13" localSheetId="1">#REF!</definedName>
    <definedName name="testb13">#REF!</definedName>
    <definedName name="testb14" localSheetId="14">#REF!</definedName>
    <definedName name="testb14" localSheetId="12">#REF!</definedName>
    <definedName name="testb14" localSheetId="9">#REF!</definedName>
    <definedName name="testb14" localSheetId="8">#REF!</definedName>
    <definedName name="testb14" localSheetId="2">#REF!</definedName>
    <definedName name="testb14" localSheetId="1">#REF!</definedName>
    <definedName name="testb14">#REF!</definedName>
    <definedName name="testb15" localSheetId="14">#REF!</definedName>
    <definedName name="testb15" localSheetId="12">#REF!</definedName>
    <definedName name="testb15" localSheetId="9">#REF!</definedName>
    <definedName name="testb15" localSheetId="8">#REF!</definedName>
    <definedName name="testb15" localSheetId="2">#REF!</definedName>
    <definedName name="testb15" localSheetId="1">#REF!</definedName>
    <definedName name="testb15">#REF!</definedName>
    <definedName name="testb16" localSheetId="14">#REF!</definedName>
    <definedName name="testb16" localSheetId="12">#REF!</definedName>
    <definedName name="testb16" localSheetId="9">#REF!</definedName>
    <definedName name="testb16" localSheetId="8">#REF!</definedName>
    <definedName name="testb16" localSheetId="2">#REF!</definedName>
    <definedName name="testb16" localSheetId="1">#REF!</definedName>
    <definedName name="testb16">#REF!</definedName>
    <definedName name="testb17" localSheetId="14">#REF!</definedName>
    <definedName name="testb17" localSheetId="12">#REF!</definedName>
    <definedName name="testb17" localSheetId="9">#REF!</definedName>
    <definedName name="testb17" localSheetId="8">#REF!</definedName>
    <definedName name="testb17" localSheetId="2">#REF!</definedName>
    <definedName name="testb17" localSheetId="1">#REF!</definedName>
    <definedName name="testb17">#REF!</definedName>
    <definedName name="testb18" localSheetId="14">#REF!</definedName>
    <definedName name="testb18" localSheetId="12">#REF!</definedName>
    <definedName name="testb18" localSheetId="9">#REF!</definedName>
    <definedName name="testb18" localSheetId="8">#REF!</definedName>
    <definedName name="testb18" localSheetId="2">#REF!</definedName>
    <definedName name="testb18" localSheetId="1">#REF!</definedName>
    <definedName name="testb18">#REF!</definedName>
    <definedName name="testb19" localSheetId="14">#REF!</definedName>
    <definedName name="testb19" localSheetId="12">#REF!</definedName>
    <definedName name="testb19" localSheetId="9">#REF!</definedName>
    <definedName name="testb19" localSheetId="8">#REF!</definedName>
    <definedName name="testb19" localSheetId="2">#REF!</definedName>
    <definedName name="testb19" localSheetId="1">#REF!</definedName>
    <definedName name="testb19">#REF!</definedName>
    <definedName name="testb2" localSheetId="14">#REF!</definedName>
    <definedName name="testb2" localSheetId="12">#REF!</definedName>
    <definedName name="testb2" localSheetId="9">#REF!</definedName>
    <definedName name="testb2" localSheetId="8">#REF!</definedName>
    <definedName name="testb2" localSheetId="2">#REF!</definedName>
    <definedName name="testb2" localSheetId="1">#REF!</definedName>
    <definedName name="testb2">#REF!</definedName>
    <definedName name="testb20" localSheetId="14">#REF!</definedName>
    <definedName name="testb20" localSheetId="12">#REF!</definedName>
    <definedName name="testb20" localSheetId="9">#REF!</definedName>
    <definedName name="testb20" localSheetId="8">#REF!</definedName>
    <definedName name="testb20" localSheetId="2">#REF!</definedName>
    <definedName name="testb20" localSheetId="1">#REF!</definedName>
    <definedName name="testb20">#REF!</definedName>
    <definedName name="testb21" localSheetId="14">#REF!</definedName>
    <definedName name="testb21" localSheetId="12">#REF!</definedName>
    <definedName name="testb21" localSheetId="9">#REF!</definedName>
    <definedName name="testb21" localSheetId="8">#REF!</definedName>
    <definedName name="testb21" localSheetId="2">#REF!</definedName>
    <definedName name="testb21" localSheetId="1">#REF!</definedName>
    <definedName name="testb21">#REF!</definedName>
    <definedName name="testb22" localSheetId="14">#REF!</definedName>
    <definedName name="testb22" localSheetId="12">#REF!</definedName>
    <definedName name="testb22" localSheetId="9">#REF!</definedName>
    <definedName name="testb22" localSheetId="8">#REF!</definedName>
    <definedName name="testb22" localSheetId="2">#REF!</definedName>
    <definedName name="testb22" localSheetId="1">#REF!</definedName>
    <definedName name="testb22">#REF!</definedName>
    <definedName name="testb23" localSheetId="14">#REF!</definedName>
    <definedName name="testb23" localSheetId="12">#REF!</definedName>
    <definedName name="testb23" localSheetId="9">#REF!</definedName>
    <definedName name="testb23" localSheetId="8">#REF!</definedName>
    <definedName name="testb23" localSheetId="2">#REF!</definedName>
    <definedName name="testb23" localSheetId="1">#REF!</definedName>
    <definedName name="testb23">#REF!</definedName>
    <definedName name="testb24" localSheetId="14">#REF!</definedName>
    <definedName name="testb24" localSheetId="12">#REF!</definedName>
    <definedName name="testb24" localSheetId="9">#REF!</definedName>
    <definedName name="testb24" localSheetId="8">#REF!</definedName>
    <definedName name="testb24" localSheetId="2">#REF!</definedName>
    <definedName name="testb24" localSheetId="1">#REF!</definedName>
    <definedName name="testb24">#REF!</definedName>
    <definedName name="testb25" localSheetId="14">#REF!</definedName>
    <definedName name="testb25" localSheetId="12">#REF!</definedName>
    <definedName name="testb25" localSheetId="9">#REF!</definedName>
    <definedName name="testb25" localSheetId="8">#REF!</definedName>
    <definedName name="testb25" localSheetId="2">#REF!</definedName>
    <definedName name="testb25" localSheetId="1">#REF!</definedName>
    <definedName name="testb25">#REF!</definedName>
    <definedName name="testb26" localSheetId="14">#REF!</definedName>
    <definedName name="testb26" localSheetId="12">#REF!</definedName>
    <definedName name="testb26" localSheetId="9">#REF!</definedName>
    <definedName name="testb26" localSheetId="8">#REF!</definedName>
    <definedName name="testb26" localSheetId="2">#REF!</definedName>
    <definedName name="testb26" localSheetId="1">#REF!</definedName>
    <definedName name="testb26">#REF!</definedName>
    <definedName name="testb27" localSheetId="14">#REF!</definedName>
    <definedName name="testb27" localSheetId="12">#REF!</definedName>
    <definedName name="testb27" localSheetId="9">#REF!</definedName>
    <definedName name="testb27" localSheetId="8">#REF!</definedName>
    <definedName name="testb27" localSheetId="2">#REF!</definedName>
    <definedName name="testb27" localSheetId="1">#REF!</definedName>
    <definedName name="testb27">#REF!</definedName>
    <definedName name="testb28" localSheetId="14">#REF!</definedName>
    <definedName name="testb28" localSheetId="12">#REF!</definedName>
    <definedName name="testb28" localSheetId="9">#REF!</definedName>
    <definedName name="testb28" localSheetId="8">#REF!</definedName>
    <definedName name="testb28" localSheetId="2">#REF!</definedName>
    <definedName name="testb28" localSheetId="1">#REF!</definedName>
    <definedName name="testb28">#REF!</definedName>
    <definedName name="testb29" localSheetId="14">#REF!</definedName>
    <definedName name="testb29" localSheetId="12">#REF!</definedName>
    <definedName name="testb29" localSheetId="9">#REF!</definedName>
    <definedName name="testb29" localSheetId="8">#REF!</definedName>
    <definedName name="testb29" localSheetId="2">#REF!</definedName>
    <definedName name="testb29" localSheetId="1">#REF!</definedName>
    <definedName name="testb29">#REF!</definedName>
    <definedName name="testb3" localSheetId="14">#REF!</definedName>
    <definedName name="testb3" localSheetId="12">#REF!</definedName>
    <definedName name="testb3" localSheetId="9">#REF!</definedName>
    <definedName name="testb3" localSheetId="8">#REF!</definedName>
    <definedName name="testb3" localSheetId="2">#REF!</definedName>
    <definedName name="testb3" localSheetId="1">#REF!</definedName>
    <definedName name="testb3">#REF!</definedName>
    <definedName name="testb31" localSheetId="14">#REF!</definedName>
    <definedName name="testb31" localSheetId="12">#REF!</definedName>
    <definedName name="testb31" localSheetId="9">#REF!</definedName>
    <definedName name="testb31" localSheetId="8">#REF!</definedName>
    <definedName name="testb31" localSheetId="2">#REF!</definedName>
    <definedName name="testb31" localSheetId="1">#REF!</definedName>
    <definedName name="testb31">#REF!</definedName>
    <definedName name="testb32" localSheetId="14">#REF!</definedName>
    <definedName name="testb32" localSheetId="12">#REF!</definedName>
    <definedName name="testb32" localSheetId="9">#REF!</definedName>
    <definedName name="testb32" localSheetId="8">#REF!</definedName>
    <definedName name="testb32" localSheetId="2">#REF!</definedName>
    <definedName name="testb32" localSheetId="1">#REF!</definedName>
    <definedName name="testb32">#REF!</definedName>
    <definedName name="testb33" localSheetId="14">#REF!</definedName>
    <definedName name="testb33" localSheetId="12">#REF!</definedName>
    <definedName name="testb33" localSheetId="9">#REF!</definedName>
    <definedName name="testb33" localSheetId="8">#REF!</definedName>
    <definedName name="testb33" localSheetId="2">#REF!</definedName>
    <definedName name="testb33" localSheetId="1">#REF!</definedName>
    <definedName name="testb33">#REF!</definedName>
    <definedName name="testb34" localSheetId="14">#REF!</definedName>
    <definedName name="testb34" localSheetId="12">#REF!</definedName>
    <definedName name="testb34" localSheetId="9">#REF!</definedName>
    <definedName name="testb34" localSheetId="8">#REF!</definedName>
    <definedName name="testb34" localSheetId="2">#REF!</definedName>
    <definedName name="testb34" localSheetId="1">#REF!</definedName>
    <definedName name="testb34">#REF!</definedName>
    <definedName name="testb35" localSheetId="14">#REF!</definedName>
    <definedName name="testb35" localSheetId="12">#REF!</definedName>
    <definedName name="testb35" localSheetId="9">#REF!</definedName>
    <definedName name="testb35" localSheetId="8">#REF!</definedName>
    <definedName name="testb35" localSheetId="2">#REF!</definedName>
    <definedName name="testb35" localSheetId="1">#REF!</definedName>
    <definedName name="testb35">#REF!</definedName>
    <definedName name="testb36" localSheetId="14">#REF!</definedName>
    <definedName name="testb36" localSheetId="12">#REF!</definedName>
    <definedName name="testb36" localSheetId="9">#REF!</definedName>
    <definedName name="testb36" localSheetId="8">#REF!</definedName>
    <definedName name="testb36" localSheetId="2">#REF!</definedName>
    <definedName name="testb36" localSheetId="1">#REF!</definedName>
    <definedName name="testb36">#REF!</definedName>
    <definedName name="testb37" localSheetId="14">#REF!</definedName>
    <definedName name="testb37" localSheetId="12">#REF!</definedName>
    <definedName name="testb37" localSheetId="9">#REF!</definedName>
    <definedName name="testb37" localSheetId="8">#REF!</definedName>
    <definedName name="testb37" localSheetId="2">#REF!</definedName>
    <definedName name="testb37" localSheetId="1">#REF!</definedName>
    <definedName name="testb37">#REF!</definedName>
    <definedName name="testb38" localSheetId="14">#REF!</definedName>
    <definedName name="testb38" localSheetId="12">#REF!</definedName>
    <definedName name="testb38" localSheetId="9">#REF!</definedName>
    <definedName name="testb38" localSheetId="8">#REF!</definedName>
    <definedName name="testb38" localSheetId="2">#REF!</definedName>
    <definedName name="testb38" localSheetId="1">#REF!</definedName>
    <definedName name="testb38">#REF!</definedName>
    <definedName name="testb39" localSheetId="14">#REF!</definedName>
    <definedName name="testb39" localSheetId="12">#REF!</definedName>
    <definedName name="testb39" localSheetId="9">#REF!</definedName>
    <definedName name="testb39" localSheetId="8">#REF!</definedName>
    <definedName name="testb39" localSheetId="2">#REF!</definedName>
    <definedName name="testb39" localSheetId="1">#REF!</definedName>
    <definedName name="testb39">#REF!</definedName>
    <definedName name="testb4" localSheetId="14">#REF!</definedName>
    <definedName name="testb4" localSheetId="12">#REF!</definedName>
    <definedName name="testb4" localSheetId="9">#REF!</definedName>
    <definedName name="testb4" localSheetId="8">#REF!</definedName>
    <definedName name="testb4" localSheetId="2">#REF!</definedName>
    <definedName name="testb4" localSheetId="1">#REF!</definedName>
    <definedName name="testb4">#REF!</definedName>
    <definedName name="testb40" localSheetId="14">#REF!</definedName>
    <definedName name="testb40" localSheetId="12">#REF!</definedName>
    <definedName name="testb40" localSheetId="9">#REF!</definedName>
    <definedName name="testb40" localSheetId="8">#REF!</definedName>
    <definedName name="testb40" localSheetId="2">#REF!</definedName>
    <definedName name="testb40" localSheetId="1">#REF!</definedName>
    <definedName name="testb40">#REF!</definedName>
    <definedName name="testb41" localSheetId="14">#REF!</definedName>
    <definedName name="testb41" localSheetId="12">#REF!</definedName>
    <definedName name="testb41" localSheetId="9">#REF!</definedName>
    <definedName name="testb41" localSheetId="8">#REF!</definedName>
    <definedName name="testb41" localSheetId="2">#REF!</definedName>
    <definedName name="testb41" localSheetId="1">#REF!</definedName>
    <definedName name="testb41">#REF!</definedName>
    <definedName name="testb43" localSheetId="14">#REF!</definedName>
    <definedName name="testb43" localSheetId="12">#REF!</definedName>
    <definedName name="testb43" localSheetId="9">#REF!</definedName>
    <definedName name="testb43" localSheetId="8">#REF!</definedName>
    <definedName name="testb43" localSheetId="2">#REF!</definedName>
    <definedName name="testb43" localSheetId="1">#REF!</definedName>
    <definedName name="testb43">#REF!</definedName>
    <definedName name="testb44" localSheetId="14">#REF!</definedName>
    <definedName name="testb44" localSheetId="12">#REF!</definedName>
    <definedName name="testb44" localSheetId="9">#REF!</definedName>
    <definedName name="testb44" localSheetId="8">#REF!</definedName>
    <definedName name="testb44" localSheetId="2">#REF!</definedName>
    <definedName name="testb44" localSheetId="1">#REF!</definedName>
    <definedName name="testb44">#REF!</definedName>
    <definedName name="testb45" localSheetId="14">#REF!</definedName>
    <definedName name="testb45" localSheetId="12">#REF!</definedName>
    <definedName name="testb45" localSheetId="9">#REF!</definedName>
    <definedName name="testb45" localSheetId="8">#REF!</definedName>
    <definedName name="testb45" localSheetId="2">#REF!</definedName>
    <definedName name="testb45" localSheetId="1">#REF!</definedName>
    <definedName name="testb45">#REF!</definedName>
    <definedName name="testb46" localSheetId="14">#REF!</definedName>
    <definedName name="testb46" localSheetId="12">#REF!</definedName>
    <definedName name="testb46" localSheetId="9">#REF!</definedName>
    <definedName name="testb46" localSheetId="8">#REF!</definedName>
    <definedName name="testb46" localSheetId="2">#REF!</definedName>
    <definedName name="testb46" localSheetId="1">#REF!</definedName>
    <definedName name="testb46">#REF!</definedName>
    <definedName name="testb47" localSheetId="14">#REF!</definedName>
    <definedName name="testb47" localSheetId="12">#REF!</definedName>
    <definedName name="testb47" localSheetId="9">#REF!</definedName>
    <definedName name="testb47" localSheetId="8">#REF!</definedName>
    <definedName name="testb47" localSheetId="2">#REF!</definedName>
    <definedName name="testb47" localSheetId="1">#REF!</definedName>
    <definedName name="testb47">#REF!</definedName>
    <definedName name="testb5" localSheetId="14">#REF!</definedName>
    <definedName name="testb5" localSheetId="12">#REF!</definedName>
    <definedName name="testb5" localSheetId="9">#REF!</definedName>
    <definedName name="testb5" localSheetId="8">#REF!</definedName>
    <definedName name="testb5" localSheetId="2">#REF!</definedName>
    <definedName name="testb5" localSheetId="1">#REF!</definedName>
    <definedName name="testb5">#REF!</definedName>
    <definedName name="testb6" localSheetId="14">#REF!</definedName>
    <definedName name="testb6" localSheetId="12">#REF!</definedName>
    <definedName name="testb6" localSheetId="9">#REF!</definedName>
    <definedName name="testb6" localSheetId="8">#REF!</definedName>
    <definedName name="testb6" localSheetId="2">#REF!</definedName>
    <definedName name="testb6" localSheetId="1">#REF!</definedName>
    <definedName name="testb6">#REF!</definedName>
    <definedName name="testb7" localSheetId="14">#REF!</definedName>
    <definedName name="testb7" localSheetId="12">#REF!</definedName>
    <definedName name="testb7" localSheetId="9">#REF!</definedName>
    <definedName name="testb7" localSheetId="8">#REF!</definedName>
    <definedName name="testb7" localSheetId="2">#REF!</definedName>
    <definedName name="testb7" localSheetId="1">#REF!</definedName>
    <definedName name="testb7">#REF!</definedName>
    <definedName name="testb8" localSheetId="14">#REF!</definedName>
    <definedName name="testb8" localSheetId="12">#REF!</definedName>
    <definedName name="testb8" localSheetId="9">#REF!</definedName>
    <definedName name="testb8" localSheetId="8">#REF!</definedName>
    <definedName name="testb8" localSheetId="2">#REF!</definedName>
    <definedName name="testb8" localSheetId="1">#REF!</definedName>
    <definedName name="testb8">#REF!</definedName>
    <definedName name="testb9" localSheetId="14">#REF!</definedName>
    <definedName name="testb9" localSheetId="12">#REF!</definedName>
    <definedName name="testb9" localSheetId="9">#REF!</definedName>
    <definedName name="testb9" localSheetId="8">#REF!</definedName>
    <definedName name="testb9" localSheetId="2">#REF!</definedName>
    <definedName name="testb9" localSheetId="1">#REF!</definedName>
    <definedName name="testb9">#REF!</definedName>
    <definedName name="testc1" localSheetId="14">#REF!</definedName>
    <definedName name="testc1" localSheetId="12">#REF!</definedName>
    <definedName name="testc1" localSheetId="9">#REF!</definedName>
    <definedName name="testc1" localSheetId="8">#REF!</definedName>
    <definedName name="testc1" localSheetId="2">#REF!</definedName>
    <definedName name="testc1" localSheetId="1">#REF!</definedName>
    <definedName name="testc1">#REF!</definedName>
    <definedName name="testc10" localSheetId="14">#REF!</definedName>
    <definedName name="testc10" localSheetId="12">#REF!</definedName>
    <definedName name="testc10" localSheetId="9">#REF!</definedName>
    <definedName name="testc10" localSheetId="8">#REF!</definedName>
    <definedName name="testc10" localSheetId="2">#REF!</definedName>
    <definedName name="testc10" localSheetId="1">#REF!</definedName>
    <definedName name="testc10">#REF!</definedName>
    <definedName name="testc11" localSheetId="14">#REF!</definedName>
    <definedName name="testc11" localSheetId="12">#REF!</definedName>
    <definedName name="testc11" localSheetId="9">#REF!</definedName>
    <definedName name="testc11" localSheetId="8">#REF!</definedName>
    <definedName name="testc11" localSheetId="2">#REF!</definedName>
    <definedName name="testc11" localSheetId="1">#REF!</definedName>
    <definedName name="testc11">#REF!</definedName>
    <definedName name="testc12" localSheetId="14">#REF!</definedName>
    <definedName name="testc12" localSheetId="12">#REF!</definedName>
    <definedName name="testc12" localSheetId="9">#REF!</definedName>
    <definedName name="testc12" localSheetId="8">#REF!</definedName>
    <definedName name="testc12" localSheetId="2">#REF!</definedName>
    <definedName name="testc12" localSheetId="1">#REF!</definedName>
    <definedName name="testc12">#REF!</definedName>
    <definedName name="testc13" localSheetId="14">#REF!</definedName>
    <definedName name="testc13" localSheetId="12">#REF!</definedName>
    <definedName name="testc13" localSheetId="9">#REF!</definedName>
    <definedName name="testc13" localSheetId="8">#REF!</definedName>
    <definedName name="testc13" localSheetId="2">#REF!</definedName>
    <definedName name="testc13" localSheetId="1">#REF!</definedName>
    <definedName name="testc13">#REF!</definedName>
    <definedName name="testc14" localSheetId="14">#REF!</definedName>
    <definedName name="testc14" localSheetId="12">#REF!</definedName>
    <definedName name="testc14" localSheetId="9">#REF!</definedName>
    <definedName name="testc14" localSheetId="8">#REF!</definedName>
    <definedName name="testc14" localSheetId="2">#REF!</definedName>
    <definedName name="testc14" localSheetId="1">#REF!</definedName>
    <definedName name="testc14">#REF!</definedName>
    <definedName name="testc15" localSheetId="14">#REF!</definedName>
    <definedName name="testc15" localSheetId="12">#REF!</definedName>
    <definedName name="testc15" localSheetId="9">#REF!</definedName>
    <definedName name="testc15" localSheetId="8">#REF!</definedName>
    <definedName name="testc15" localSheetId="2">#REF!</definedName>
    <definedName name="testc15" localSheetId="1">#REF!</definedName>
    <definedName name="testc15">#REF!</definedName>
    <definedName name="testc16" localSheetId="14">#REF!</definedName>
    <definedName name="testc16" localSheetId="12">#REF!</definedName>
    <definedName name="testc16" localSheetId="9">#REF!</definedName>
    <definedName name="testc16" localSheetId="8">#REF!</definedName>
    <definedName name="testc16" localSheetId="2">#REF!</definedName>
    <definedName name="testc16" localSheetId="1">#REF!</definedName>
    <definedName name="testc16">#REF!</definedName>
    <definedName name="testc17" localSheetId="14">#REF!</definedName>
    <definedName name="testc17" localSheetId="12">#REF!</definedName>
    <definedName name="testc17" localSheetId="9">#REF!</definedName>
    <definedName name="testc17" localSheetId="8">#REF!</definedName>
    <definedName name="testc17" localSheetId="2">#REF!</definedName>
    <definedName name="testc17" localSheetId="1">#REF!</definedName>
    <definedName name="testc17">#REF!</definedName>
    <definedName name="testc18" localSheetId="14">#REF!</definedName>
    <definedName name="testc18" localSheetId="12">#REF!</definedName>
    <definedName name="testc18" localSheetId="9">#REF!</definedName>
    <definedName name="testc18" localSheetId="8">#REF!</definedName>
    <definedName name="testc18" localSheetId="2">#REF!</definedName>
    <definedName name="testc18" localSheetId="1">#REF!</definedName>
    <definedName name="testc18">#REF!</definedName>
    <definedName name="testc19" localSheetId="14">#REF!</definedName>
    <definedName name="testc19" localSheetId="12">#REF!</definedName>
    <definedName name="testc19" localSheetId="9">#REF!</definedName>
    <definedName name="testc19" localSheetId="8">#REF!</definedName>
    <definedName name="testc19" localSheetId="2">#REF!</definedName>
    <definedName name="testc19" localSheetId="1">#REF!</definedName>
    <definedName name="testc19">#REF!</definedName>
    <definedName name="testc2" localSheetId="14">#REF!</definedName>
    <definedName name="testc2" localSheetId="12">#REF!</definedName>
    <definedName name="testc2" localSheetId="9">#REF!</definedName>
    <definedName name="testc2" localSheetId="8">#REF!</definedName>
    <definedName name="testc2" localSheetId="2">#REF!</definedName>
    <definedName name="testc2" localSheetId="1">#REF!</definedName>
    <definedName name="testc2">#REF!</definedName>
    <definedName name="testc20" localSheetId="14">#REF!</definedName>
    <definedName name="testc20" localSheetId="12">#REF!</definedName>
    <definedName name="testc20" localSheetId="9">#REF!</definedName>
    <definedName name="testc20" localSheetId="8">#REF!</definedName>
    <definedName name="testc20" localSheetId="2">#REF!</definedName>
    <definedName name="testc20" localSheetId="1">#REF!</definedName>
    <definedName name="testc20">#REF!</definedName>
    <definedName name="testc21" localSheetId="14">#REF!</definedName>
    <definedName name="testc21" localSheetId="12">#REF!</definedName>
    <definedName name="testc21" localSheetId="9">#REF!</definedName>
    <definedName name="testc21" localSheetId="8">#REF!</definedName>
    <definedName name="testc21" localSheetId="2">#REF!</definedName>
    <definedName name="testc21" localSheetId="1">#REF!</definedName>
    <definedName name="testc21">#REF!</definedName>
    <definedName name="testc22" localSheetId="14">#REF!</definedName>
    <definedName name="testc22" localSheetId="12">#REF!</definedName>
    <definedName name="testc22" localSheetId="9">#REF!</definedName>
    <definedName name="testc22" localSheetId="8">#REF!</definedName>
    <definedName name="testc22" localSheetId="2">#REF!</definedName>
    <definedName name="testc22" localSheetId="1">#REF!</definedName>
    <definedName name="testc22">#REF!</definedName>
    <definedName name="testc23" localSheetId="14">#REF!</definedName>
    <definedName name="testc23" localSheetId="12">#REF!</definedName>
    <definedName name="testc23" localSheetId="9">#REF!</definedName>
    <definedName name="testc23" localSheetId="8">#REF!</definedName>
    <definedName name="testc23" localSheetId="2">#REF!</definedName>
    <definedName name="testc23" localSheetId="1">#REF!</definedName>
    <definedName name="testc23">#REF!</definedName>
    <definedName name="testc24" localSheetId="14">#REF!</definedName>
    <definedName name="testc24" localSheetId="12">#REF!</definedName>
    <definedName name="testc24" localSheetId="9">#REF!</definedName>
    <definedName name="testc24" localSheetId="8">#REF!</definedName>
    <definedName name="testc24" localSheetId="2">#REF!</definedName>
    <definedName name="testc24" localSheetId="1">#REF!</definedName>
    <definedName name="testc24">#REF!</definedName>
    <definedName name="testc3" localSheetId="14">#REF!</definedName>
    <definedName name="testc3" localSheetId="12">#REF!</definedName>
    <definedName name="testc3" localSheetId="9">#REF!</definedName>
    <definedName name="testc3" localSheetId="8">#REF!</definedName>
    <definedName name="testc3" localSheetId="2">#REF!</definedName>
    <definedName name="testc3" localSheetId="1">#REF!</definedName>
    <definedName name="testc3">#REF!</definedName>
    <definedName name="testc4" localSheetId="14">#REF!</definedName>
    <definedName name="testc4" localSheetId="12">#REF!</definedName>
    <definedName name="testc4" localSheetId="9">#REF!</definedName>
    <definedName name="testc4" localSheetId="8">#REF!</definedName>
    <definedName name="testc4" localSheetId="2">#REF!</definedName>
    <definedName name="testc4" localSheetId="1">#REF!</definedName>
    <definedName name="testc4">#REF!</definedName>
    <definedName name="testc5" localSheetId="14">#REF!</definedName>
    <definedName name="testc5" localSheetId="12">#REF!</definedName>
    <definedName name="testc5" localSheetId="9">#REF!</definedName>
    <definedName name="testc5" localSheetId="8">#REF!</definedName>
    <definedName name="testc5" localSheetId="2">#REF!</definedName>
    <definedName name="testc5" localSheetId="1">#REF!</definedName>
    <definedName name="testc5">#REF!</definedName>
    <definedName name="testc6" localSheetId="14">#REF!</definedName>
    <definedName name="testc6" localSheetId="12">#REF!</definedName>
    <definedName name="testc6" localSheetId="9">#REF!</definedName>
    <definedName name="testc6" localSheetId="8">#REF!</definedName>
    <definedName name="testc6" localSheetId="2">#REF!</definedName>
    <definedName name="testc6" localSheetId="1">#REF!</definedName>
    <definedName name="testc6">#REF!</definedName>
    <definedName name="testc7" localSheetId="14">#REF!</definedName>
    <definedName name="testc7" localSheetId="12">#REF!</definedName>
    <definedName name="testc7" localSheetId="9">#REF!</definedName>
    <definedName name="testc7" localSheetId="8">#REF!</definedName>
    <definedName name="testc7" localSheetId="2">#REF!</definedName>
    <definedName name="testc7" localSheetId="1">#REF!</definedName>
    <definedName name="testc7">#REF!</definedName>
    <definedName name="testc8" localSheetId="14">#REF!</definedName>
    <definedName name="testc8" localSheetId="12">#REF!</definedName>
    <definedName name="testc8" localSheetId="9">#REF!</definedName>
    <definedName name="testc8" localSheetId="8">#REF!</definedName>
    <definedName name="testc8" localSheetId="2">#REF!</definedName>
    <definedName name="testc8" localSheetId="1">#REF!</definedName>
    <definedName name="testc8">#REF!</definedName>
    <definedName name="testc9" localSheetId="14">#REF!</definedName>
    <definedName name="testc9" localSheetId="12">#REF!</definedName>
    <definedName name="testc9" localSheetId="9">#REF!</definedName>
    <definedName name="testc9" localSheetId="8">#REF!</definedName>
    <definedName name="testc9" localSheetId="2">#REF!</definedName>
    <definedName name="testc9" localSheetId="1">#REF!</definedName>
    <definedName name="testc9">#REF!</definedName>
    <definedName name="testd1" localSheetId="14">#REF!</definedName>
    <definedName name="testd1" localSheetId="12">#REF!</definedName>
    <definedName name="testd1" localSheetId="9">#REF!</definedName>
    <definedName name="testd1" localSheetId="8">#REF!</definedName>
    <definedName name="testd1" localSheetId="2">#REF!</definedName>
    <definedName name="testd1" localSheetId="1">#REF!</definedName>
    <definedName name="testd1">#REF!</definedName>
    <definedName name="testd2" localSheetId="14">#REF!</definedName>
    <definedName name="testd2" localSheetId="12">#REF!</definedName>
    <definedName name="testd2" localSheetId="9">#REF!</definedName>
    <definedName name="testd2" localSheetId="8">#REF!</definedName>
    <definedName name="testd2" localSheetId="2">#REF!</definedName>
    <definedName name="testd2" localSheetId="1">#REF!</definedName>
    <definedName name="testd2">#REF!</definedName>
    <definedName name="testd3" localSheetId="14">#REF!</definedName>
    <definedName name="testd3" localSheetId="12">#REF!</definedName>
    <definedName name="testd3" localSheetId="9">#REF!</definedName>
    <definedName name="testd3" localSheetId="8">#REF!</definedName>
    <definedName name="testd3" localSheetId="2">#REF!</definedName>
    <definedName name="testd3" localSheetId="1">#REF!</definedName>
    <definedName name="testd3">#REF!</definedName>
    <definedName name="testd4" localSheetId="14">#REF!</definedName>
    <definedName name="testd4" localSheetId="12">#REF!</definedName>
    <definedName name="testd4" localSheetId="9">#REF!</definedName>
    <definedName name="testd4" localSheetId="8">#REF!</definedName>
    <definedName name="testd4" localSheetId="2">#REF!</definedName>
    <definedName name="testd4" localSheetId="1">#REF!</definedName>
    <definedName name="testd4">#REF!</definedName>
    <definedName name="Tester" localSheetId="14">#REF!</definedName>
    <definedName name="Tester" localSheetId="12">#REF!</definedName>
    <definedName name="Tester" localSheetId="9">#REF!</definedName>
    <definedName name="Tester" localSheetId="8">#REF!</definedName>
    <definedName name="Tester" localSheetId="2">#REF!</definedName>
    <definedName name="Tester" localSheetId="1">#REF!</definedName>
    <definedName name="Tester">#REF!</definedName>
    <definedName name="Tester_f" localSheetId="14">#REF!</definedName>
    <definedName name="Tester_f" localSheetId="12">#REF!</definedName>
    <definedName name="Tester_f" localSheetId="9">#REF!</definedName>
    <definedName name="Tester_f" localSheetId="8">#REF!</definedName>
    <definedName name="Tester_f" localSheetId="2">#REF!</definedName>
    <definedName name="Tester_f" localSheetId="1">#REF!</definedName>
    <definedName name="Tester_f">#REF!</definedName>
    <definedName name="Tester_q" localSheetId="14">#REF!</definedName>
    <definedName name="Tester_q" localSheetId="12">#REF!</definedName>
    <definedName name="Tester_q" localSheetId="9">#REF!</definedName>
    <definedName name="Tester_q" localSheetId="8">#REF!</definedName>
    <definedName name="Tester_q" localSheetId="2">#REF!</definedName>
    <definedName name="Tester_q" localSheetId="1">#REF!</definedName>
    <definedName name="Tester_q">#REF!</definedName>
    <definedName name="TESTHKEY" localSheetId="14">#REF!</definedName>
    <definedName name="TESTHKEY" localSheetId="12">#REF!</definedName>
    <definedName name="TESTHKEY" localSheetId="9">#REF!</definedName>
    <definedName name="TESTHKEY" localSheetId="8">#REF!</definedName>
    <definedName name="TESTHKEY" localSheetId="2">#REF!</definedName>
    <definedName name="TESTHKEY" localSheetId="1">#REF!</definedName>
    <definedName name="TESTHKEY">#REF!</definedName>
    <definedName name="testing" localSheetId="14">#REF!</definedName>
    <definedName name="testing" localSheetId="12">#REF!</definedName>
    <definedName name="testing" localSheetId="9">#REF!</definedName>
    <definedName name="testing" localSheetId="8">#REF!</definedName>
    <definedName name="testing" localSheetId="2">#REF!</definedName>
    <definedName name="testing" localSheetId="1">#REF!</definedName>
    <definedName name="testing">#REF!</definedName>
    <definedName name="TESTKEYS" localSheetId="14">#REF!</definedName>
    <definedName name="TESTKEYS" localSheetId="12">#REF!</definedName>
    <definedName name="TESTKEYS" localSheetId="9">#REF!</definedName>
    <definedName name="TESTKEYS" localSheetId="8">#REF!</definedName>
    <definedName name="TESTKEYS" localSheetId="2">#REF!</definedName>
    <definedName name="TESTKEYS" localSheetId="1">#REF!</definedName>
    <definedName name="TESTKEYS">#REF!</definedName>
    <definedName name="TestMode" localSheetId="14">#REF!</definedName>
    <definedName name="TestMode" localSheetId="12">#REF!</definedName>
    <definedName name="TestMode" localSheetId="9">#REF!</definedName>
    <definedName name="TestMode" localSheetId="8">#REF!</definedName>
    <definedName name="TestMode" localSheetId="2">#REF!</definedName>
    <definedName name="TestMode" localSheetId="1">#REF!</definedName>
    <definedName name="TestMode">#REF!</definedName>
    <definedName name="TestNameList" localSheetId="14">#REF!</definedName>
    <definedName name="TestNameList" localSheetId="12">#REF!</definedName>
    <definedName name="TestNameList" localSheetId="9">#REF!</definedName>
    <definedName name="TestNameList" localSheetId="8">#REF!</definedName>
    <definedName name="TestNameList" localSheetId="2">#REF!</definedName>
    <definedName name="TestNameList" localSheetId="1">#REF!</definedName>
    <definedName name="TestNameList">#REF!</definedName>
    <definedName name="TestSort">#N/A</definedName>
    <definedName name="TESTVKEY" localSheetId="14">#REF!</definedName>
    <definedName name="TESTVKEY" localSheetId="12">#REF!</definedName>
    <definedName name="TESTVKEY" localSheetId="9">#REF!</definedName>
    <definedName name="TESTVKEY" localSheetId="8">#REF!</definedName>
    <definedName name="TESTVKEY" localSheetId="2">#REF!</definedName>
    <definedName name="TESTVKEY" localSheetId="1">#REF!</definedName>
    <definedName name="TESTVKEY">#REF!</definedName>
    <definedName name="TETHOME" localSheetId="12">#REF!</definedName>
    <definedName name="TETHOME" localSheetId="9">#REF!</definedName>
    <definedName name="TETHOME" localSheetId="8">#REF!</definedName>
    <definedName name="TETHOME" localSheetId="2">#REF!</definedName>
    <definedName name="TETHOME" localSheetId="1">#REF!</definedName>
    <definedName name="TETHOME">#REF!</definedName>
    <definedName name="TETREL" localSheetId="12">#REF!</definedName>
    <definedName name="TETREL" localSheetId="9">#REF!</definedName>
    <definedName name="TETREL" localSheetId="8">#REF!</definedName>
    <definedName name="TETREL" localSheetId="2">#REF!</definedName>
    <definedName name="TETREL" localSheetId="1">#REF!</definedName>
    <definedName name="TETREL">#REF!</definedName>
    <definedName name="Text14" localSheetId="14">#REF!</definedName>
    <definedName name="Text14" localSheetId="12">#REF!</definedName>
    <definedName name="Text14" localSheetId="9">#REF!</definedName>
    <definedName name="Text14" localSheetId="8">#REF!</definedName>
    <definedName name="Text14" localSheetId="2">#REF!</definedName>
    <definedName name="Text14" localSheetId="1">#REF!</definedName>
    <definedName name="Text14">#REF!</definedName>
    <definedName name="therm2" localSheetId="14">#REF!</definedName>
    <definedName name="therm2" localSheetId="12">#REF!</definedName>
    <definedName name="therm2" localSheetId="9">#REF!</definedName>
    <definedName name="therm2" localSheetId="8">#REF!</definedName>
    <definedName name="therm2" localSheetId="2">#REF!</definedName>
    <definedName name="therm2" localSheetId="1">#REF!</definedName>
    <definedName name="therm2">#REF!</definedName>
    <definedName name="THERMAL" localSheetId="14">#REF!</definedName>
    <definedName name="THERMAL" localSheetId="12">#REF!</definedName>
    <definedName name="THERMAL" localSheetId="9">#REF!</definedName>
    <definedName name="THERMAL" localSheetId="8">#REF!</definedName>
    <definedName name="THERMAL" localSheetId="2">#REF!</definedName>
    <definedName name="THERMAL" localSheetId="1">#REF!</definedName>
    <definedName name="THERMAL">#REF!</definedName>
    <definedName name="THERMAL_cost" localSheetId="14">#REF!</definedName>
    <definedName name="THERMAL_cost" localSheetId="12">#REF!</definedName>
    <definedName name="THERMAL_cost" localSheetId="9">#REF!</definedName>
    <definedName name="THERMAL_cost" localSheetId="8">#REF!</definedName>
    <definedName name="THERMAL_cost" localSheetId="2">#REF!</definedName>
    <definedName name="THERMAL_cost" localSheetId="1">#REF!</definedName>
    <definedName name="THERMAL_cost">#REF!</definedName>
    <definedName name="thermometer" localSheetId="21" hidden="1">{"one (KEY)",#N/A,FALSE,"P&amp;L"}</definedName>
    <definedName name="thermometer" localSheetId="14" hidden="1">{"one (KEY)",#N/A,FALSE,"P&amp;L"}</definedName>
    <definedName name="thermometer" localSheetId="10" hidden="1">{"one (KEY)",#N/A,FALSE,"P&amp;L"}</definedName>
    <definedName name="thermometer" localSheetId="11" hidden="1">{"one (KEY)",#N/A,FALSE,"P&amp;L"}</definedName>
    <definedName name="thermometer" localSheetId="3" hidden="1">{"one (KEY)",#N/A,FALSE,"P&amp;L"}</definedName>
    <definedName name="thermometer" localSheetId="4" hidden="1">{"one (KEY)",#N/A,FALSE,"P&amp;L"}</definedName>
    <definedName name="thermometer" localSheetId="15" hidden="1">{"one (KEY)",#N/A,FALSE,"P&amp;L"}</definedName>
    <definedName name="thermometer" localSheetId="12" hidden="1">{"one (KEY)",#N/A,FALSE,"P&amp;L"}</definedName>
    <definedName name="thermometer" localSheetId="9" hidden="1">{"one (KEY)",#N/A,FALSE,"P&amp;L"}</definedName>
    <definedName name="thermometer" localSheetId="8" hidden="1">{"one (KEY)",#N/A,FALSE,"P&amp;L"}</definedName>
    <definedName name="thermometer" localSheetId="2" hidden="1">{"one (KEY)",#N/A,FALSE,"P&amp;L"}</definedName>
    <definedName name="thermometer" localSheetId="1" hidden="1">{"one (KEY)",#N/A,FALSE,"P&amp;L"}</definedName>
    <definedName name="thermometer" localSheetId="22" hidden="1">{"one (KEY)",#N/A,FALSE,"P&amp;L"}</definedName>
    <definedName name="thermometer" hidden="1">{"one (KEY)",#N/A,FALSE,"P&amp;L"}</definedName>
    <definedName name="THIRD" localSheetId="14">#REF!</definedName>
    <definedName name="THIRD" localSheetId="12">#REF!</definedName>
    <definedName name="THIRD" localSheetId="9">#REF!</definedName>
    <definedName name="THIRD" localSheetId="8">#REF!</definedName>
    <definedName name="THIRD" localSheetId="2">#REF!</definedName>
    <definedName name="THIRD" localSheetId="1">#REF!</definedName>
    <definedName name="THIRD">#REF!</definedName>
    <definedName name="ThisDB" localSheetId="14">#REF!</definedName>
    <definedName name="ThisDB" localSheetId="12">#REF!</definedName>
    <definedName name="ThisDB" localSheetId="9">#REF!</definedName>
    <definedName name="ThisDB" localSheetId="8">#REF!</definedName>
    <definedName name="ThisDB" localSheetId="2">#REF!</definedName>
    <definedName name="ThisDB" localSheetId="1">#REF!</definedName>
    <definedName name="ThisDB">#REF!</definedName>
    <definedName name="three" localSheetId="12">#REF!</definedName>
    <definedName name="three" localSheetId="9">#REF!</definedName>
    <definedName name="three" localSheetId="8">#REF!</definedName>
    <definedName name="three" localSheetId="2">#REF!</definedName>
    <definedName name="three" localSheetId="1">#REF!</definedName>
    <definedName name="three">#REF!</definedName>
    <definedName name="Time_between_QC_checks" localSheetId="14">#REF!</definedName>
    <definedName name="Time_between_QC_checks" localSheetId="12">#REF!</definedName>
    <definedName name="Time_between_QC_checks" localSheetId="9">#REF!</definedName>
    <definedName name="Time_between_QC_checks" localSheetId="8">#REF!</definedName>
    <definedName name="Time_between_QC_checks" localSheetId="2">#REF!</definedName>
    <definedName name="Time_between_QC_checks" localSheetId="1">#REF!</definedName>
    <definedName name="Time_between_QC_checks">#REF!</definedName>
    <definedName name="Time_between_truck_arrivals" localSheetId="14">#REF!</definedName>
    <definedName name="Time_between_truck_arrivals" localSheetId="12">#REF!</definedName>
    <definedName name="Time_between_truck_arrivals" localSheetId="9">#REF!</definedName>
    <definedName name="Time_between_truck_arrivals" localSheetId="8">#REF!</definedName>
    <definedName name="Time_between_truck_arrivals" localSheetId="2">#REF!</definedName>
    <definedName name="Time_between_truck_arrivals" localSheetId="1">#REF!</definedName>
    <definedName name="Time_between_truck_arrivals">#REF!</definedName>
    <definedName name="Time_between_truck_departures" localSheetId="14">#REF!</definedName>
    <definedName name="Time_between_truck_departures" localSheetId="12">#REF!</definedName>
    <definedName name="Time_between_truck_departures" localSheetId="9">#REF!</definedName>
    <definedName name="Time_between_truck_departures" localSheetId="8">#REF!</definedName>
    <definedName name="Time_between_truck_departures" localSheetId="2">#REF!</definedName>
    <definedName name="Time_between_truck_departures" localSheetId="1">#REF!</definedName>
    <definedName name="Time_between_truck_departures">#REF!</definedName>
    <definedName name="TIME_CF" localSheetId="14">#REF!</definedName>
    <definedName name="TIME_CF" localSheetId="12">#REF!</definedName>
    <definedName name="TIME_CF" localSheetId="9">#REF!</definedName>
    <definedName name="TIME_CF" localSheetId="8">#REF!</definedName>
    <definedName name="TIME_CF" localSheetId="2">#REF!</definedName>
    <definedName name="TIME_CF" localSheetId="1">#REF!</definedName>
    <definedName name="TIME_CF">#REF!</definedName>
    <definedName name="time_fct" localSheetId="14">#REF!</definedName>
    <definedName name="time_fct" localSheetId="12">#REF!</definedName>
    <definedName name="time_fct" localSheetId="9">#REF!</definedName>
    <definedName name="time_fct" localSheetId="8">#REF!</definedName>
    <definedName name="time_fct" localSheetId="2">#REF!</definedName>
    <definedName name="time_fct" localSheetId="1">#REF!</definedName>
    <definedName name="time_fct">#REF!</definedName>
    <definedName name="time_ict" localSheetId="14">#REF!</definedName>
    <definedName name="time_ict" localSheetId="12">#REF!</definedName>
    <definedName name="time_ict" localSheetId="9">#REF!</definedName>
    <definedName name="time_ict" localSheetId="8">#REF!</definedName>
    <definedName name="time_ict" localSheetId="2">#REF!</definedName>
    <definedName name="time_ict" localSheetId="1">#REF!</definedName>
    <definedName name="time_ict">#REF!</definedName>
    <definedName name="time_periods" localSheetId="14">#REF!</definedName>
    <definedName name="time_periods" localSheetId="12">#REF!</definedName>
    <definedName name="time_periods" localSheetId="9">#REF!</definedName>
    <definedName name="time_periods" localSheetId="8">#REF!</definedName>
    <definedName name="time_periods" localSheetId="2">#REF!</definedName>
    <definedName name="time_periods" localSheetId="1">#REF!</definedName>
    <definedName name="time_periods">#REF!</definedName>
    <definedName name="Time_required_per_check__seconds" localSheetId="14">#REF!</definedName>
    <definedName name="Time_required_per_check__seconds" localSheetId="12">#REF!</definedName>
    <definedName name="Time_required_per_check__seconds" localSheetId="9">#REF!</definedName>
    <definedName name="Time_required_per_check__seconds" localSheetId="8">#REF!</definedName>
    <definedName name="Time_required_per_check__seconds" localSheetId="2">#REF!</definedName>
    <definedName name="Time_required_per_check__seconds" localSheetId="1">#REF!</definedName>
    <definedName name="Time_required_per_check__seconds">#REF!</definedName>
    <definedName name="Time_required_per_delivery__seconds" localSheetId="14">#REF!</definedName>
    <definedName name="Time_required_per_delivery__seconds" localSheetId="12">#REF!</definedName>
    <definedName name="Time_required_per_delivery__seconds" localSheetId="9">#REF!</definedName>
    <definedName name="Time_required_per_delivery__seconds" localSheetId="8">#REF!</definedName>
    <definedName name="Time_required_per_delivery__seconds" localSheetId="2">#REF!</definedName>
    <definedName name="Time_required_per_delivery__seconds" localSheetId="1">#REF!</definedName>
    <definedName name="Time_required_per_delivery__seconds">#REF!</definedName>
    <definedName name="Time_required_per_loading_cycle__seconds" localSheetId="14">#REF!</definedName>
    <definedName name="Time_required_per_loading_cycle__seconds" localSheetId="12">#REF!</definedName>
    <definedName name="Time_required_per_loading_cycle__seconds" localSheetId="9">#REF!</definedName>
    <definedName name="Time_required_per_loading_cycle__seconds" localSheetId="8">#REF!</definedName>
    <definedName name="Time_required_per_loading_cycle__seconds" localSheetId="2">#REF!</definedName>
    <definedName name="Time_required_per_loading_cycle__seconds" localSheetId="1">#REF!</definedName>
    <definedName name="Time_required_per_loading_cycle__seconds">#REF!</definedName>
    <definedName name="Time_required_per_unloading_cycle__seconds" localSheetId="14">#REF!</definedName>
    <definedName name="Time_required_per_unloading_cycle__seconds" localSheetId="12">#REF!</definedName>
    <definedName name="Time_required_per_unloading_cycle__seconds" localSheetId="9">#REF!</definedName>
    <definedName name="Time_required_per_unloading_cycle__seconds" localSheetId="8">#REF!</definedName>
    <definedName name="Time_required_per_unloading_cycle__seconds" localSheetId="2">#REF!</definedName>
    <definedName name="Time_required_per_unloading_cycle__seconds" localSheetId="1">#REF!</definedName>
    <definedName name="Time_required_per_unloading_cycle__seconds">#REF!</definedName>
    <definedName name="Timesaver_equip_cost" localSheetId="14">#REF!</definedName>
    <definedName name="Timesaver_equip_cost" localSheetId="12">#REF!</definedName>
    <definedName name="Timesaver_equip_cost" localSheetId="9">#REF!</definedName>
    <definedName name="Timesaver_equip_cost" localSheetId="8">#REF!</definedName>
    <definedName name="Timesaver_equip_cost" localSheetId="2">#REF!</definedName>
    <definedName name="Timesaver_equip_cost" localSheetId="1">#REF!</definedName>
    <definedName name="Timesaver_equip_cost">#REF!</definedName>
    <definedName name="tin_plating_cost" localSheetId="14">#REF!</definedName>
    <definedName name="tin_plating_cost" localSheetId="12">#REF!</definedName>
    <definedName name="tin_plating_cost" localSheetId="9">#REF!</definedName>
    <definedName name="tin_plating_cost" localSheetId="8">#REF!</definedName>
    <definedName name="tin_plating_cost" localSheetId="2">#REF!</definedName>
    <definedName name="tin_plating_cost" localSheetId="1">#REF!</definedName>
    <definedName name="tin_plating_cost">#REF!</definedName>
    <definedName name="Tiptop__NDPS_排程_asfi640_P____M.修改備註">#N/A</definedName>
    <definedName name="Tiptop__NDPS_排程_asfi640_P____S.設定上線日">#N/A</definedName>
    <definedName name="Tiptop__NDPS_排程_asfi640_P____T.輸入完工數量">#N/A</definedName>
    <definedName name="Tiptop__NDPS_排程_asfi640_P____U.排程實績更新">#N/A</definedName>
    <definedName name="Title" localSheetId="14">#REF!</definedName>
    <definedName name="Title" localSheetId="12">#REF!</definedName>
    <definedName name="Title" localSheetId="9">#REF!</definedName>
    <definedName name="Title" localSheetId="8">#REF!</definedName>
    <definedName name="Title" localSheetId="2">#REF!</definedName>
    <definedName name="Title" localSheetId="1">#REF!</definedName>
    <definedName name="Title">#REF!</definedName>
    <definedName name="Title_Sub" localSheetId="12">#REF!</definedName>
    <definedName name="Title_Sub" localSheetId="9">#REF!</definedName>
    <definedName name="Title_Sub" localSheetId="8">#REF!</definedName>
    <definedName name="Title_Sub" localSheetId="2">#REF!</definedName>
    <definedName name="Title_Sub" localSheetId="1">#REF!</definedName>
    <definedName name="Title_Sub">#REF!</definedName>
    <definedName name="TKO" localSheetId="14">#REF!</definedName>
    <definedName name="TKO" localSheetId="12">#REF!</definedName>
    <definedName name="TKO" localSheetId="9">#REF!</definedName>
    <definedName name="TKO" localSheetId="8">#REF!</definedName>
    <definedName name="TKO" localSheetId="2">#REF!</definedName>
    <definedName name="TKO" localSheetId="1">#REF!</definedName>
    <definedName name="TKO">#REF!</definedName>
    <definedName name="TM" localSheetId="14">#REF!</definedName>
    <definedName name="TM" localSheetId="12">#REF!</definedName>
    <definedName name="TM" localSheetId="9">#REF!</definedName>
    <definedName name="TM" localSheetId="8">#REF!</definedName>
    <definedName name="TM" localSheetId="2">#REF!</definedName>
    <definedName name="TM" localSheetId="1">#REF!</definedName>
    <definedName name="TM">#REF!</definedName>
    <definedName name="TMAINT" localSheetId="14">#REF!</definedName>
    <definedName name="TMAINT" localSheetId="12">#REF!</definedName>
    <definedName name="TMAINT" localSheetId="9">#REF!</definedName>
    <definedName name="TMAINT" localSheetId="8">#REF!</definedName>
    <definedName name="TMAINT" localSheetId="2">#REF!</definedName>
    <definedName name="TMAINT" localSheetId="1">#REF!</definedName>
    <definedName name="TMAINT">#REF!</definedName>
    <definedName name="TMP" localSheetId="14">#REF!</definedName>
    <definedName name="TMP" localSheetId="12">#REF!</definedName>
    <definedName name="TMP" localSheetId="9">#REF!</definedName>
    <definedName name="TMP" localSheetId="8">#REF!</definedName>
    <definedName name="TMP" localSheetId="2">#REF!</definedName>
    <definedName name="TMP" localSheetId="1">#REF!</definedName>
    <definedName name="TMP">#REF!</definedName>
    <definedName name="tmpDMD" localSheetId="14">#REF!</definedName>
    <definedName name="tmpDMD" localSheetId="12">#REF!</definedName>
    <definedName name="tmpDMD" localSheetId="9">#REF!</definedName>
    <definedName name="tmpDMD" localSheetId="8">#REF!</definedName>
    <definedName name="tmpDMD" localSheetId="2">#REF!</definedName>
    <definedName name="tmpDMD" localSheetId="1">#REF!</definedName>
    <definedName name="tmpDMD">#REF!</definedName>
    <definedName name="tmpPO" localSheetId="14">#REF!</definedName>
    <definedName name="tmpPO" localSheetId="12">#REF!</definedName>
    <definedName name="tmpPO" localSheetId="9">#REF!</definedName>
    <definedName name="tmpPO" localSheetId="8">#REF!</definedName>
    <definedName name="tmpPO" localSheetId="2">#REF!</definedName>
    <definedName name="tmpPO" localSheetId="1">#REF!</definedName>
    <definedName name="tmpPO">#REF!</definedName>
    <definedName name="TO_LIST1" localSheetId="12">#REF!</definedName>
    <definedName name="TO_LIST1" localSheetId="9">#REF!</definedName>
    <definedName name="TO_LIST1" localSheetId="8">#REF!</definedName>
    <definedName name="TO_LIST1" localSheetId="2">#REF!</definedName>
    <definedName name="TO_LIST1" localSheetId="1">#REF!</definedName>
    <definedName name="TO_LIST1">#REF!</definedName>
    <definedName name="TO_LIST2" localSheetId="12">#REF!</definedName>
    <definedName name="TO_LIST2" localSheetId="9">#REF!</definedName>
    <definedName name="TO_LIST2" localSheetId="8">#REF!</definedName>
    <definedName name="TO_LIST2" localSheetId="2">#REF!</definedName>
    <definedName name="TO_LIST2" localSheetId="1">#REF!</definedName>
    <definedName name="TO_LIST2">#REF!</definedName>
    <definedName name="TO_LIST3" localSheetId="12">#REF!</definedName>
    <definedName name="TO_LIST3" localSheetId="9">#REF!</definedName>
    <definedName name="TO_LIST3" localSheetId="8">#REF!</definedName>
    <definedName name="TO_LIST3" localSheetId="2">#REF!</definedName>
    <definedName name="TO_LIST3" localSheetId="1">#REF!</definedName>
    <definedName name="TO_LIST3">#REF!</definedName>
    <definedName name="toc" localSheetId="14">#REF!</definedName>
    <definedName name="toc" localSheetId="12">#REF!</definedName>
    <definedName name="toc" localSheetId="9">#REF!</definedName>
    <definedName name="toc" localSheetId="8">#REF!</definedName>
    <definedName name="toc" localSheetId="2">#REF!</definedName>
    <definedName name="toc" localSheetId="1">#REF!</definedName>
    <definedName name="toc">#REF!</definedName>
    <definedName name="Todd_Chen" localSheetId="14">#REF!</definedName>
    <definedName name="Todd_Chen" localSheetId="12">#REF!</definedName>
    <definedName name="Todd_Chen" localSheetId="9">#REF!</definedName>
    <definedName name="Todd_Chen" localSheetId="8">#REF!</definedName>
    <definedName name="Todd_Chen" localSheetId="2">#REF!</definedName>
    <definedName name="Todd_Chen" localSheetId="1">#REF!</definedName>
    <definedName name="Todd_Chen">#REF!</definedName>
    <definedName name="TOK" localSheetId="14">#REF!</definedName>
    <definedName name="TOK" localSheetId="12">#REF!</definedName>
    <definedName name="TOK" localSheetId="9">#REF!</definedName>
    <definedName name="TOK" localSheetId="8">#REF!</definedName>
    <definedName name="TOK" localSheetId="2">#REF!</definedName>
    <definedName name="TOK" localSheetId="1">#REF!</definedName>
    <definedName name="TOK">#REF!</definedName>
    <definedName name="TomsonTong" localSheetId="14">#REF!</definedName>
    <definedName name="TomsonTong" localSheetId="12">#REF!</definedName>
    <definedName name="TomsonTong" localSheetId="9">#REF!</definedName>
    <definedName name="TomsonTong" localSheetId="8">#REF!</definedName>
    <definedName name="TomsonTong" localSheetId="2">#REF!</definedName>
    <definedName name="TomsonTong" localSheetId="1">#REF!</definedName>
    <definedName name="TomsonTong">#REF!</definedName>
    <definedName name="tony" localSheetId="14">#REF!</definedName>
    <definedName name="tony" localSheetId="12">#REF!</definedName>
    <definedName name="tony" localSheetId="9">#REF!</definedName>
    <definedName name="tony" localSheetId="8">#REF!</definedName>
    <definedName name="tony" localSheetId="2">#REF!</definedName>
    <definedName name="tony" localSheetId="1">#REF!</definedName>
    <definedName name="tony">#REF!</definedName>
    <definedName name="too" localSheetId="14">#REF!</definedName>
    <definedName name="too" localSheetId="12">#REF!</definedName>
    <definedName name="too" localSheetId="9">#REF!</definedName>
    <definedName name="too" localSheetId="8">#REF!</definedName>
    <definedName name="too" localSheetId="2">#REF!</definedName>
    <definedName name="too" localSheetId="1">#REF!</definedName>
    <definedName name="too">#REF!</definedName>
    <definedName name="tool" localSheetId="14">#REF!</definedName>
    <definedName name="tool" localSheetId="12">#REF!</definedName>
    <definedName name="tool" localSheetId="9">#REF!</definedName>
    <definedName name="tool" localSheetId="8">#REF!</definedName>
    <definedName name="tool" localSheetId="2">#REF!</definedName>
    <definedName name="tool" localSheetId="1">#REF!</definedName>
    <definedName name="tool">#REF!</definedName>
    <definedName name="TOOL_COST01" localSheetId="12">#REF!</definedName>
    <definedName name="TOOL_COST01" localSheetId="9">#REF!</definedName>
    <definedName name="TOOL_COST01" localSheetId="8">#REF!</definedName>
    <definedName name="TOOL_COST01" localSheetId="2">#REF!</definedName>
    <definedName name="TOOL_COST01" localSheetId="1">#REF!</definedName>
    <definedName name="TOOL_COST01">#REF!</definedName>
    <definedName name="TOOL_COST02" localSheetId="12">#REF!</definedName>
    <definedName name="TOOL_COST02" localSheetId="9">#REF!</definedName>
    <definedName name="TOOL_COST02" localSheetId="8">#REF!</definedName>
    <definedName name="TOOL_COST02" localSheetId="2">#REF!</definedName>
    <definedName name="TOOL_COST02" localSheetId="1">#REF!</definedName>
    <definedName name="TOOL_COST02">#REF!</definedName>
    <definedName name="TOOL_COST03" localSheetId="12">#REF!</definedName>
    <definedName name="TOOL_COST03" localSheetId="9">#REF!</definedName>
    <definedName name="TOOL_COST03" localSheetId="8">#REF!</definedName>
    <definedName name="TOOL_COST03" localSheetId="2">#REF!</definedName>
    <definedName name="TOOL_COST03" localSheetId="1">#REF!</definedName>
    <definedName name="TOOL_COST03">#REF!</definedName>
    <definedName name="TOOL_COST04" localSheetId="12">#REF!</definedName>
    <definedName name="TOOL_COST04" localSheetId="9">#REF!</definedName>
    <definedName name="TOOL_COST04" localSheetId="8">#REF!</definedName>
    <definedName name="TOOL_COST04" localSheetId="2">#REF!</definedName>
    <definedName name="TOOL_COST04" localSheetId="1">#REF!</definedName>
    <definedName name="TOOL_COST04">#REF!</definedName>
    <definedName name="TOOL_COST05" localSheetId="12">#REF!</definedName>
    <definedName name="TOOL_COST05" localSheetId="9">#REF!</definedName>
    <definedName name="TOOL_COST05" localSheetId="8">#REF!</definedName>
    <definedName name="TOOL_COST05" localSheetId="2">#REF!</definedName>
    <definedName name="TOOL_COST05" localSheetId="1">#REF!</definedName>
    <definedName name="TOOL_COST05">#REF!</definedName>
    <definedName name="TOOL_COST06" localSheetId="12">#REF!</definedName>
    <definedName name="TOOL_COST06" localSheetId="9">#REF!</definedName>
    <definedName name="TOOL_COST06" localSheetId="8">#REF!</definedName>
    <definedName name="TOOL_COST06" localSheetId="2">#REF!</definedName>
    <definedName name="TOOL_COST06" localSheetId="1">#REF!</definedName>
    <definedName name="TOOL_COST06">#REF!</definedName>
    <definedName name="TOOL_COST07" localSheetId="12">#REF!</definedName>
    <definedName name="TOOL_COST07" localSheetId="9">#REF!</definedName>
    <definedName name="TOOL_COST07" localSheetId="8">#REF!</definedName>
    <definedName name="TOOL_COST07" localSheetId="2">#REF!</definedName>
    <definedName name="TOOL_COST07" localSheetId="1">#REF!</definedName>
    <definedName name="TOOL_COST07">#REF!</definedName>
    <definedName name="TOOL_COST08" localSheetId="12">#REF!</definedName>
    <definedName name="TOOL_COST08" localSheetId="9">#REF!</definedName>
    <definedName name="TOOL_COST08" localSheetId="8">#REF!</definedName>
    <definedName name="TOOL_COST08" localSheetId="2">#REF!</definedName>
    <definedName name="TOOL_COST08" localSheetId="1">#REF!</definedName>
    <definedName name="TOOL_COST08">#REF!</definedName>
    <definedName name="TOOL_COST09" localSheetId="12">#REF!</definedName>
    <definedName name="TOOL_COST09" localSheetId="9">#REF!</definedName>
    <definedName name="TOOL_COST09" localSheetId="8">#REF!</definedName>
    <definedName name="TOOL_COST09" localSheetId="2">#REF!</definedName>
    <definedName name="TOOL_COST09" localSheetId="1">#REF!</definedName>
    <definedName name="TOOL_COST09">#REF!</definedName>
    <definedName name="TOOL_COST10" localSheetId="12">#REF!</definedName>
    <definedName name="TOOL_COST10" localSheetId="9">#REF!</definedName>
    <definedName name="TOOL_COST10" localSheetId="8">#REF!</definedName>
    <definedName name="TOOL_COST10" localSheetId="2">#REF!</definedName>
    <definedName name="TOOL_COST10" localSheetId="1">#REF!</definedName>
    <definedName name="TOOL_COST10">#REF!</definedName>
    <definedName name="TOOL_COST11" localSheetId="12">#REF!</definedName>
    <definedName name="TOOL_COST11" localSheetId="9">#REF!</definedName>
    <definedName name="TOOL_COST11" localSheetId="8">#REF!</definedName>
    <definedName name="TOOL_COST11" localSheetId="2">#REF!</definedName>
    <definedName name="TOOL_COST11" localSheetId="1">#REF!</definedName>
    <definedName name="TOOL_COST11">#REF!</definedName>
    <definedName name="TOOL_COST12" localSheetId="12">#REF!</definedName>
    <definedName name="TOOL_COST12" localSheetId="9">#REF!</definedName>
    <definedName name="TOOL_COST12" localSheetId="8">#REF!</definedName>
    <definedName name="TOOL_COST12" localSheetId="2">#REF!</definedName>
    <definedName name="TOOL_COST12" localSheetId="1">#REF!</definedName>
    <definedName name="TOOL_COST12">#REF!</definedName>
    <definedName name="TOOL_COST13" localSheetId="12">#REF!</definedName>
    <definedName name="TOOL_COST13" localSheetId="9">#REF!</definedName>
    <definedName name="TOOL_COST13" localSheetId="8">#REF!</definedName>
    <definedName name="TOOL_COST13" localSheetId="2">#REF!</definedName>
    <definedName name="TOOL_COST13" localSheetId="1">#REF!</definedName>
    <definedName name="TOOL_COST13">#REF!</definedName>
    <definedName name="TOOL_COST14" localSheetId="12">#REF!</definedName>
    <definedName name="TOOL_COST14" localSheetId="9">#REF!</definedName>
    <definedName name="TOOL_COST14" localSheetId="8">#REF!</definedName>
    <definedName name="TOOL_COST14" localSheetId="2">#REF!</definedName>
    <definedName name="TOOL_COST14" localSheetId="1">#REF!</definedName>
    <definedName name="TOOL_COST14">#REF!</definedName>
    <definedName name="TOOL_COST15" localSheetId="12">#REF!</definedName>
    <definedName name="TOOL_COST15" localSheetId="9">#REF!</definedName>
    <definedName name="TOOL_COST15" localSheetId="8">#REF!</definedName>
    <definedName name="TOOL_COST15" localSheetId="2">#REF!</definedName>
    <definedName name="TOOL_COST15" localSheetId="1">#REF!</definedName>
    <definedName name="TOOL_COST15">#REF!</definedName>
    <definedName name="TOOL_COST16" localSheetId="12">#REF!</definedName>
    <definedName name="TOOL_COST16" localSheetId="9">#REF!</definedName>
    <definedName name="TOOL_COST16" localSheetId="8">#REF!</definedName>
    <definedName name="TOOL_COST16" localSheetId="2">#REF!</definedName>
    <definedName name="TOOL_COST16" localSheetId="1">#REF!</definedName>
    <definedName name="TOOL_COST16">#REF!</definedName>
    <definedName name="TOOL_COST17" localSheetId="12">#REF!</definedName>
    <definedName name="TOOL_COST17" localSheetId="9">#REF!</definedName>
    <definedName name="TOOL_COST17" localSheetId="8">#REF!</definedName>
    <definedName name="TOOL_COST17" localSheetId="2">#REF!</definedName>
    <definedName name="TOOL_COST17" localSheetId="1">#REF!</definedName>
    <definedName name="TOOL_COST17">#REF!</definedName>
    <definedName name="TOOL_COST18" localSheetId="14">#REF!</definedName>
    <definedName name="TOOL_COST18" localSheetId="12">#REF!</definedName>
    <definedName name="TOOL_COST18" localSheetId="9">#REF!</definedName>
    <definedName name="TOOL_COST18" localSheetId="8">#REF!</definedName>
    <definedName name="TOOL_COST18" localSheetId="2">#REF!</definedName>
    <definedName name="TOOL_COST18" localSheetId="1">#REF!</definedName>
    <definedName name="TOOL_COST18">#REF!</definedName>
    <definedName name="TOOL_COST19" localSheetId="14">#REF!</definedName>
    <definedName name="TOOL_COST19" localSheetId="12">#REF!</definedName>
    <definedName name="TOOL_COST19" localSheetId="9">#REF!</definedName>
    <definedName name="TOOL_COST19" localSheetId="8">#REF!</definedName>
    <definedName name="TOOL_COST19" localSheetId="2">#REF!</definedName>
    <definedName name="TOOL_COST19" localSheetId="1">#REF!</definedName>
    <definedName name="TOOL_COST19">#REF!</definedName>
    <definedName name="TOOL_COST20" localSheetId="14">#REF!</definedName>
    <definedName name="TOOL_COST20" localSheetId="12">#REF!</definedName>
    <definedName name="TOOL_COST20" localSheetId="9">#REF!</definedName>
    <definedName name="TOOL_COST20" localSheetId="8">#REF!</definedName>
    <definedName name="TOOL_COST20" localSheetId="2">#REF!</definedName>
    <definedName name="TOOL_COST20" localSheetId="1">#REF!</definedName>
    <definedName name="TOOL_COST20">#REF!</definedName>
    <definedName name="TOOL_COST21" localSheetId="14">#REF!</definedName>
    <definedName name="TOOL_COST21" localSheetId="12">#REF!</definedName>
    <definedName name="TOOL_COST21" localSheetId="9">#REF!</definedName>
    <definedName name="TOOL_COST21" localSheetId="8">#REF!</definedName>
    <definedName name="TOOL_COST21" localSheetId="2">#REF!</definedName>
    <definedName name="TOOL_COST21" localSheetId="1">#REF!</definedName>
    <definedName name="TOOL_COST21">#REF!</definedName>
    <definedName name="TOOL_COST22" localSheetId="14">#REF!</definedName>
    <definedName name="TOOL_COST22" localSheetId="12">#REF!</definedName>
    <definedName name="TOOL_COST22" localSheetId="9">#REF!</definedName>
    <definedName name="TOOL_COST22" localSheetId="8">#REF!</definedName>
    <definedName name="TOOL_COST22" localSheetId="2">#REF!</definedName>
    <definedName name="TOOL_COST22" localSheetId="1">#REF!</definedName>
    <definedName name="TOOL_COST22">#REF!</definedName>
    <definedName name="TOOL_COST23" localSheetId="14">#REF!</definedName>
    <definedName name="TOOL_COST23" localSheetId="12">#REF!</definedName>
    <definedName name="TOOL_COST23" localSheetId="9">#REF!</definedName>
    <definedName name="TOOL_COST23" localSheetId="8">#REF!</definedName>
    <definedName name="TOOL_COST23" localSheetId="2">#REF!</definedName>
    <definedName name="TOOL_COST23" localSheetId="1">#REF!</definedName>
    <definedName name="TOOL_COST23">#REF!</definedName>
    <definedName name="TOOL_WEIGHT01" localSheetId="12">#REF!</definedName>
    <definedName name="TOOL_WEIGHT01" localSheetId="9">#REF!</definedName>
    <definedName name="TOOL_WEIGHT01" localSheetId="8">#REF!</definedName>
    <definedName name="TOOL_WEIGHT01" localSheetId="2">#REF!</definedName>
    <definedName name="TOOL_WEIGHT01" localSheetId="1">#REF!</definedName>
    <definedName name="TOOL_WEIGHT01">#REF!</definedName>
    <definedName name="TOOL_WEIGHT02" localSheetId="12">#REF!</definedName>
    <definedName name="TOOL_WEIGHT02" localSheetId="9">#REF!</definedName>
    <definedName name="TOOL_WEIGHT02" localSheetId="8">#REF!</definedName>
    <definedName name="TOOL_WEIGHT02" localSheetId="2">#REF!</definedName>
    <definedName name="TOOL_WEIGHT02" localSheetId="1">#REF!</definedName>
    <definedName name="TOOL_WEIGHT02">#REF!</definedName>
    <definedName name="TOOL_WEIGHT03" localSheetId="12">#REF!</definedName>
    <definedName name="TOOL_WEIGHT03" localSheetId="9">#REF!</definedName>
    <definedName name="TOOL_WEIGHT03" localSheetId="8">#REF!</definedName>
    <definedName name="TOOL_WEIGHT03" localSheetId="2">#REF!</definedName>
    <definedName name="TOOL_WEIGHT03" localSheetId="1">#REF!</definedName>
    <definedName name="TOOL_WEIGHT03">#REF!</definedName>
    <definedName name="TOOL_WEIGHT04" localSheetId="12">#REF!</definedName>
    <definedName name="TOOL_WEIGHT04" localSheetId="9">#REF!</definedName>
    <definedName name="TOOL_WEIGHT04" localSheetId="8">#REF!</definedName>
    <definedName name="TOOL_WEIGHT04" localSheetId="2">#REF!</definedName>
    <definedName name="TOOL_WEIGHT04" localSheetId="1">#REF!</definedName>
    <definedName name="TOOL_WEIGHT04">#REF!</definedName>
    <definedName name="TOOL_WEIGHT05" localSheetId="12">#REF!</definedName>
    <definedName name="TOOL_WEIGHT05" localSheetId="9">#REF!</definedName>
    <definedName name="TOOL_WEIGHT05" localSheetId="8">#REF!</definedName>
    <definedName name="TOOL_WEIGHT05" localSheetId="2">#REF!</definedName>
    <definedName name="TOOL_WEIGHT05" localSheetId="1">#REF!</definedName>
    <definedName name="TOOL_WEIGHT05">#REF!</definedName>
    <definedName name="TOOL_WEIGHT06" localSheetId="12">#REF!</definedName>
    <definedName name="TOOL_WEIGHT06" localSheetId="9">#REF!</definedName>
    <definedName name="TOOL_WEIGHT06" localSheetId="8">#REF!</definedName>
    <definedName name="TOOL_WEIGHT06" localSheetId="2">#REF!</definedName>
    <definedName name="TOOL_WEIGHT06" localSheetId="1">#REF!</definedName>
    <definedName name="TOOL_WEIGHT06">#REF!</definedName>
    <definedName name="TOOL_WEIGHT07" localSheetId="12">#REF!</definedName>
    <definedName name="TOOL_WEIGHT07" localSheetId="9">#REF!</definedName>
    <definedName name="TOOL_WEIGHT07" localSheetId="8">#REF!</definedName>
    <definedName name="TOOL_WEIGHT07" localSheetId="2">#REF!</definedName>
    <definedName name="TOOL_WEIGHT07" localSheetId="1">#REF!</definedName>
    <definedName name="TOOL_WEIGHT07">#REF!</definedName>
    <definedName name="TOOL_WEIGHT08" localSheetId="12">#REF!</definedName>
    <definedName name="TOOL_WEIGHT08" localSheetId="9">#REF!</definedName>
    <definedName name="TOOL_WEIGHT08" localSheetId="8">#REF!</definedName>
    <definedName name="TOOL_WEIGHT08" localSheetId="2">#REF!</definedName>
    <definedName name="TOOL_WEIGHT08" localSheetId="1">#REF!</definedName>
    <definedName name="TOOL_WEIGHT08">#REF!</definedName>
    <definedName name="TOOL_WEIGHT09" localSheetId="12">#REF!</definedName>
    <definedName name="TOOL_WEIGHT09" localSheetId="9">#REF!</definedName>
    <definedName name="TOOL_WEIGHT09" localSheetId="8">#REF!</definedName>
    <definedName name="TOOL_WEIGHT09" localSheetId="2">#REF!</definedName>
    <definedName name="TOOL_WEIGHT09" localSheetId="1">#REF!</definedName>
    <definedName name="TOOL_WEIGHT09">#REF!</definedName>
    <definedName name="TOOL_WEIGHT10" localSheetId="12">#REF!</definedName>
    <definedName name="TOOL_WEIGHT10" localSheetId="9">#REF!</definedName>
    <definedName name="TOOL_WEIGHT10" localSheetId="8">#REF!</definedName>
    <definedName name="TOOL_WEIGHT10" localSheetId="2">#REF!</definedName>
    <definedName name="TOOL_WEIGHT10" localSheetId="1">#REF!</definedName>
    <definedName name="TOOL_WEIGHT10">#REF!</definedName>
    <definedName name="TOOL_WEIGHT11" localSheetId="12">#REF!</definedName>
    <definedName name="TOOL_WEIGHT11" localSheetId="9">#REF!</definedName>
    <definedName name="TOOL_WEIGHT11" localSheetId="8">#REF!</definedName>
    <definedName name="TOOL_WEIGHT11" localSheetId="2">#REF!</definedName>
    <definedName name="TOOL_WEIGHT11" localSheetId="1">#REF!</definedName>
    <definedName name="TOOL_WEIGHT11">#REF!</definedName>
    <definedName name="TOOL_WEIGHT12" localSheetId="12">#REF!</definedName>
    <definedName name="TOOL_WEIGHT12" localSheetId="9">#REF!</definedName>
    <definedName name="TOOL_WEIGHT12" localSheetId="8">#REF!</definedName>
    <definedName name="TOOL_WEIGHT12" localSheetId="2">#REF!</definedName>
    <definedName name="TOOL_WEIGHT12" localSheetId="1">#REF!</definedName>
    <definedName name="TOOL_WEIGHT12">#REF!</definedName>
    <definedName name="TOOL_WEIGHT13" localSheetId="12">#REF!</definedName>
    <definedName name="TOOL_WEIGHT13" localSheetId="9">#REF!</definedName>
    <definedName name="TOOL_WEIGHT13" localSheetId="8">#REF!</definedName>
    <definedName name="TOOL_WEIGHT13" localSheetId="2">#REF!</definedName>
    <definedName name="TOOL_WEIGHT13" localSheetId="1">#REF!</definedName>
    <definedName name="TOOL_WEIGHT13">#REF!</definedName>
    <definedName name="TOOL_WEIGHT14" localSheetId="12">#REF!</definedName>
    <definedName name="TOOL_WEIGHT14" localSheetId="9">#REF!</definedName>
    <definedName name="TOOL_WEIGHT14" localSheetId="8">#REF!</definedName>
    <definedName name="TOOL_WEIGHT14" localSheetId="2">#REF!</definedName>
    <definedName name="TOOL_WEIGHT14" localSheetId="1">#REF!</definedName>
    <definedName name="TOOL_WEIGHT14">#REF!</definedName>
    <definedName name="TOOL_WEIGHT15" localSheetId="12">#REF!</definedName>
    <definedName name="TOOL_WEIGHT15" localSheetId="9">#REF!</definedName>
    <definedName name="TOOL_WEIGHT15" localSheetId="8">#REF!</definedName>
    <definedName name="TOOL_WEIGHT15" localSheetId="2">#REF!</definedName>
    <definedName name="TOOL_WEIGHT15" localSheetId="1">#REF!</definedName>
    <definedName name="TOOL_WEIGHT15">#REF!</definedName>
    <definedName name="TOOL_WEIGHT16" localSheetId="12">#REF!</definedName>
    <definedName name="TOOL_WEIGHT16" localSheetId="9">#REF!</definedName>
    <definedName name="TOOL_WEIGHT16" localSheetId="8">#REF!</definedName>
    <definedName name="TOOL_WEIGHT16" localSheetId="2">#REF!</definedName>
    <definedName name="TOOL_WEIGHT16" localSheetId="1">#REF!</definedName>
    <definedName name="TOOL_WEIGHT16">#REF!</definedName>
    <definedName name="TOOL_WEIGHT17" localSheetId="12">#REF!</definedName>
    <definedName name="TOOL_WEIGHT17" localSheetId="9">#REF!</definedName>
    <definedName name="TOOL_WEIGHT17" localSheetId="8">#REF!</definedName>
    <definedName name="TOOL_WEIGHT17" localSheetId="2">#REF!</definedName>
    <definedName name="TOOL_WEIGHT17" localSheetId="1">#REF!</definedName>
    <definedName name="TOOL_WEIGHT17">#REF!</definedName>
    <definedName name="TOOL_WEIGHT18" localSheetId="14">#REF!</definedName>
    <definedName name="TOOL_WEIGHT18" localSheetId="12">#REF!</definedName>
    <definedName name="TOOL_WEIGHT18" localSheetId="9">#REF!</definedName>
    <definedName name="TOOL_WEIGHT18" localSheetId="8">#REF!</definedName>
    <definedName name="TOOL_WEIGHT18" localSheetId="2">#REF!</definedName>
    <definedName name="TOOL_WEIGHT18" localSheetId="1">#REF!</definedName>
    <definedName name="TOOL_WEIGHT18">#REF!</definedName>
    <definedName name="TOOL_WEIGHT19" localSheetId="14">#REF!</definedName>
    <definedName name="TOOL_WEIGHT19" localSheetId="12">#REF!</definedName>
    <definedName name="TOOL_WEIGHT19" localSheetId="9">#REF!</definedName>
    <definedName name="TOOL_WEIGHT19" localSheetId="8">#REF!</definedName>
    <definedName name="TOOL_WEIGHT19" localSheetId="2">#REF!</definedName>
    <definedName name="TOOL_WEIGHT19" localSheetId="1">#REF!</definedName>
    <definedName name="TOOL_WEIGHT19">#REF!</definedName>
    <definedName name="TOOL_WEIGHT20" localSheetId="14">#REF!</definedName>
    <definedName name="TOOL_WEIGHT20" localSheetId="12">#REF!</definedName>
    <definedName name="TOOL_WEIGHT20" localSheetId="9">#REF!</definedName>
    <definedName name="TOOL_WEIGHT20" localSheetId="8">#REF!</definedName>
    <definedName name="TOOL_WEIGHT20" localSheetId="2">#REF!</definedName>
    <definedName name="TOOL_WEIGHT20" localSheetId="1">#REF!</definedName>
    <definedName name="TOOL_WEIGHT20">#REF!</definedName>
    <definedName name="TOOL_WEIGHT21" localSheetId="14">#REF!</definedName>
    <definedName name="TOOL_WEIGHT21" localSheetId="12">#REF!</definedName>
    <definedName name="TOOL_WEIGHT21" localSheetId="9">#REF!</definedName>
    <definedName name="TOOL_WEIGHT21" localSheetId="8">#REF!</definedName>
    <definedName name="TOOL_WEIGHT21" localSheetId="2">#REF!</definedName>
    <definedName name="TOOL_WEIGHT21" localSheetId="1">#REF!</definedName>
    <definedName name="TOOL_WEIGHT21">#REF!</definedName>
    <definedName name="TOOL_WEIGHT22" localSheetId="14">#REF!</definedName>
    <definedName name="TOOL_WEIGHT22" localSheetId="12">#REF!</definedName>
    <definedName name="TOOL_WEIGHT22" localSheetId="9">#REF!</definedName>
    <definedName name="TOOL_WEIGHT22" localSheetId="8">#REF!</definedName>
    <definedName name="TOOL_WEIGHT22" localSheetId="2">#REF!</definedName>
    <definedName name="TOOL_WEIGHT22" localSheetId="1">#REF!</definedName>
    <definedName name="TOOL_WEIGHT22">#REF!</definedName>
    <definedName name="TOOL_WEIGHT23" localSheetId="14">#REF!</definedName>
    <definedName name="TOOL_WEIGHT23" localSheetId="12">#REF!</definedName>
    <definedName name="TOOL_WEIGHT23" localSheetId="9">#REF!</definedName>
    <definedName name="TOOL_WEIGHT23" localSheetId="8">#REF!</definedName>
    <definedName name="TOOL_WEIGHT23" localSheetId="2">#REF!</definedName>
    <definedName name="TOOL_WEIGHT23" localSheetId="1">#REF!</definedName>
    <definedName name="TOOL_WEIGHT23">#REF!</definedName>
    <definedName name="TOOLCOST" localSheetId="14">#REF!</definedName>
    <definedName name="TOOLCOST" localSheetId="12">#REF!</definedName>
    <definedName name="TOOLCOST" localSheetId="9">#REF!</definedName>
    <definedName name="TOOLCOST" localSheetId="8">#REF!</definedName>
    <definedName name="TOOLCOST" localSheetId="2">#REF!</definedName>
    <definedName name="TOOLCOST" localSheetId="1">#REF!</definedName>
    <definedName name="TOOLCOST">#REF!</definedName>
    <definedName name="Tooling" localSheetId="12">#REF!</definedName>
    <definedName name="Tooling" localSheetId="9">#REF!</definedName>
    <definedName name="Tooling" localSheetId="8">#REF!</definedName>
    <definedName name="Tooling" localSheetId="2">#REF!</definedName>
    <definedName name="Tooling" localSheetId="1">#REF!</definedName>
    <definedName name="Tooling">#REF!</definedName>
    <definedName name="Tooling_expense_per_year" localSheetId="14">#REF!</definedName>
    <definedName name="Tooling_expense_per_year" localSheetId="12">#REF!</definedName>
    <definedName name="Tooling_expense_per_year" localSheetId="9">#REF!</definedName>
    <definedName name="Tooling_expense_per_year" localSheetId="8">#REF!</definedName>
    <definedName name="Tooling_expense_per_year" localSheetId="2">#REF!</definedName>
    <definedName name="Tooling_expense_per_year" localSheetId="1">#REF!</definedName>
    <definedName name="Tooling_expense_per_year">#REF!</definedName>
    <definedName name="tooling1" localSheetId="14">#REF!</definedName>
    <definedName name="tooling1" localSheetId="12">#REF!</definedName>
    <definedName name="tooling1" localSheetId="9">#REF!</definedName>
    <definedName name="tooling1" localSheetId="8">#REF!</definedName>
    <definedName name="tooling1" localSheetId="2">#REF!</definedName>
    <definedName name="tooling1" localSheetId="1">#REF!</definedName>
    <definedName name="tooling1">#REF!</definedName>
    <definedName name="TOOLS" localSheetId="14">#REF!</definedName>
    <definedName name="TOOLS" localSheetId="12">#REF!</definedName>
    <definedName name="TOOLS" localSheetId="9">#REF!</definedName>
    <definedName name="TOOLS" localSheetId="8">#REF!</definedName>
    <definedName name="TOOLS" localSheetId="2">#REF!</definedName>
    <definedName name="TOOLS" localSheetId="1">#REF!</definedName>
    <definedName name="TOOLS">#REF!</definedName>
    <definedName name="toolsdebut">94</definedName>
    <definedName name="toolspfpp1">7</definedName>
    <definedName name="toolspfpp2">100</definedName>
    <definedName name="TOP" localSheetId="14">#REF!</definedName>
    <definedName name="TOP" localSheetId="12">#REF!</definedName>
    <definedName name="TOP" localSheetId="9">#REF!</definedName>
    <definedName name="TOP" localSheetId="8">#REF!</definedName>
    <definedName name="TOP" localSheetId="2">#REF!</definedName>
    <definedName name="TOP" localSheetId="1">#REF!</definedName>
    <definedName name="TOP">#REF!</definedName>
    <definedName name="Top_Case_Module_Check_List" localSheetId="12">#REF!</definedName>
    <definedName name="Top_Case_Module_Check_List" localSheetId="9">#REF!</definedName>
    <definedName name="Top_Case_Module_Check_List" localSheetId="8">#REF!</definedName>
    <definedName name="Top_Case_Module_Check_List" localSheetId="2">#REF!</definedName>
    <definedName name="Top_Case_Module_Check_List" localSheetId="1">#REF!</definedName>
    <definedName name="Top_Case_Module_Check_List">#REF!</definedName>
    <definedName name="Top_Case_Sub_Ass_y_Check_List" localSheetId="14">#REF!</definedName>
    <definedName name="Top_Case_Sub_Ass_y_Check_List" localSheetId="12">#REF!</definedName>
    <definedName name="Top_Case_Sub_Ass_y_Check_List" localSheetId="9">#REF!</definedName>
    <definedName name="Top_Case_Sub_Ass_y_Check_List" localSheetId="8">#REF!</definedName>
    <definedName name="Top_Case_Sub_Ass_y_Check_List" localSheetId="2">#REF!</definedName>
    <definedName name="Top_Case_Sub_Ass_y_Check_List" localSheetId="1">#REF!</definedName>
    <definedName name="Top_Case_Sub_Ass_y_Check_List">#REF!</definedName>
    <definedName name="TOP_MATERIAL" localSheetId="12">#REF!</definedName>
    <definedName name="TOP_MATERIAL" localSheetId="9">#REF!</definedName>
    <definedName name="TOP_MATERIAL" localSheetId="8">#REF!</definedName>
    <definedName name="TOP_MATERIAL" localSheetId="2">#REF!</definedName>
    <definedName name="TOP_MATERIAL" localSheetId="1">#REF!</definedName>
    <definedName name="TOP_MATERIAL">#REF!</definedName>
    <definedName name="topside_CS1_timeLine1" localSheetId="14">#REF!</definedName>
    <definedName name="topside_CS1_timeLine1" localSheetId="12">#REF!</definedName>
    <definedName name="topside_CS1_timeLine1" localSheetId="9">#REF!</definedName>
    <definedName name="topside_CS1_timeLine1" localSheetId="8">#REF!</definedName>
    <definedName name="topside_CS1_timeLine1" localSheetId="2">#REF!</definedName>
    <definedName name="topside_CS1_timeLine1" localSheetId="1">#REF!</definedName>
    <definedName name="topside_CS1_timeLine1">#REF!</definedName>
    <definedName name="topside_CS1_timeLine1b" localSheetId="14">#REF!</definedName>
    <definedName name="topside_CS1_timeLine1b" localSheetId="12">#REF!</definedName>
    <definedName name="topside_CS1_timeLine1b" localSheetId="9">#REF!</definedName>
    <definedName name="topside_CS1_timeLine1b" localSheetId="8">#REF!</definedName>
    <definedName name="topside_CS1_timeLine1b" localSheetId="2">#REF!</definedName>
    <definedName name="topside_CS1_timeLine1b" localSheetId="1">#REF!</definedName>
    <definedName name="topside_CS1_timeLine1b">#REF!</definedName>
    <definedName name="topside_CS1_timeLine2" localSheetId="14">#REF!</definedName>
    <definedName name="topside_CS1_timeLine2" localSheetId="12">#REF!</definedName>
    <definedName name="topside_CS1_timeLine2" localSheetId="9">#REF!</definedName>
    <definedName name="topside_CS1_timeLine2" localSheetId="8">#REF!</definedName>
    <definedName name="topside_CS1_timeLine2" localSheetId="2">#REF!</definedName>
    <definedName name="topside_CS1_timeLine2" localSheetId="1">#REF!</definedName>
    <definedName name="topside_CS1_timeLine2">#REF!</definedName>
    <definedName name="topside_CS1_timeLine3" localSheetId="14">#REF!</definedName>
    <definedName name="topside_CS1_timeLine3" localSheetId="12">#REF!</definedName>
    <definedName name="topside_CS1_timeLine3" localSheetId="9">#REF!</definedName>
    <definedName name="topside_CS1_timeLine3" localSheetId="8">#REF!</definedName>
    <definedName name="topside_CS1_timeLine3" localSheetId="2">#REF!</definedName>
    <definedName name="topside_CS1_timeLine3" localSheetId="1">#REF!</definedName>
    <definedName name="topside_CS1_timeLine3">#REF!</definedName>
    <definedName name="topside_CS1_timeLine5" localSheetId="14">#REF!</definedName>
    <definedName name="topside_CS1_timeLine5" localSheetId="12">#REF!</definedName>
    <definedName name="topside_CS1_timeLine5" localSheetId="9">#REF!</definedName>
    <definedName name="topside_CS1_timeLine5" localSheetId="8">#REF!</definedName>
    <definedName name="topside_CS1_timeLine5" localSheetId="2">#REF!</definedName>
    <definedName name="topside_CS1_timeLine5" localSheetId="1">#REF!</definedName>
    <definedName name="topside_CS1_timeLine5">#REF!</definedName>
    <definedName name="topside_CS2_timeLine5" localSheetId="14">#REF!</definedName>
    <definedName name="topside_CS2_timeLine5" localSheetId="12">#REF!</definedName>
    <definedName name="topside_CS2_timeLine5" localSheetId="9">#REF!</definedName>
    <definedName name="topside_CS2_timeLine5" localSheetId="8">#REF!</definedName>
    <definedName name="topside_CS2_timeLine5" localSheetId="2">#REF!</definedName>
    <definedName name="topside_CS2_timeLine5" localSheetId="1">#REF!</definedName>
    <definedName name="topside_CS2_timeLine5">#REF!</definedName>
    <definedName name="topside_CS3_timeLine5" localSheetId="14">#REF!</definedName>
    <definedName name="topside_CS3_timeLine5" localSheetId="12">#REF!</definedName>
    <definedName name="topside_CS3_timeLine5" localSheetId="9">#REF!</definedName>
    <definedName name="topside_CS3_timeLine5" localSheetId="8">#REF!</definedName>
    <definedName name="topside_CS3_timeLine5" localSheetId="2">#REF!</definedName>
    <definedName name="topside_CS3_timeLine5" localSheetId="1">#REF!</definedName>
    <definedName name="topside_CS3_timeLine5">#REF!</definedName>
    <definedName name="topside_GDM_timeLine1b" localSheetId="14">#REF!</definedName>
    <definedName name="topside_GDM_timeLine1b" localSheetId="12">#REF!</definedName>
    <definedName name="topside_GDM_timeLine1b" localSheetId="9">#REF!</definedName>
    <definedName name="topside_GDM_timeLine1b" localSheetId="8">#REF!</definedName>
    <definedName name="topside_GDM_timeLine1b" localSheetId="2">#REF!</definedName>
    <definedName name="topside_GDM_timeLine1b" localSheetId="1">#REF!</definedName>
    <definedName name="topside_GDM_timeLine1b">#REF!</definedName>
    <definedName name="topside_ICP1_timeLine1" localSheetId="14">#REF!</definedName>
    <definedName name="topside_ICP1_timeLine1" localSheetId="12">#REF!</definedName>
    <definedName name="topside_ICP1_timeLine1" localSheetId="9">#REF!</definedName>
    <definedName name="topside_ICP1_timeLine1" localSheetId="8">#REF!</definedName>
    <definedName name="topside_ICP1_timeLine1" localSheetId="2">#REF!</definedName>
    <definedName name="topside_ICP1_timeLine1" localSheetId="1">#REF!</definedName>
    <definedName name="topside_ICP1_timeLine1">#REF!</definedName>
    <definedName name="topside_ICP1_timeLine1b" localSheetId="14">#REF!</definedName>
    <definedName name="topside_ICP1_timeLine1b" localSheetId="12">#REF!</definedName>
    <definedName name="topside_ICP1_timeLine1b" localSheetId="9">#REF!</definedName>
    <definedName name="topside_ICP1_timeLine1b" localSheetId="8">#REF!</definedName>
    <definedName name="topside_ICP1_timeLine1b" localSheetId="2">#REF!</definedName>
    <definedName name="topside_ICP1_timeLine1b" localSheetId="1">#REF!</definedName>
    <definedName name="topside_ICP1_timeLine1b">#REF!</definedName>
    <definedName name="topside_ICP1_timeLine2" localSheetId="14">#REF!</definedName>
    <definedName name="topside_ICP1_timeLine2" localSheetId="12">#REF!</definedName>
    <definedName name="topside_ICP1_timeLine2" localSheetId="9">#REF!</definedName>
    <definedName name="topside_ICP1_timeLine2" localSheetId="8">#REF!</definedName>
    <definedName name="topside_ICP1_timeLine2" localSheetId="2">#REF!</definedName>
    <definedName name="topside_ICP1_timeLine2" localSheetId="1">#REF!</definedName>
    <definedName name="topside_ICP1_timeLine2">#REF!</definedName>
    <definedName name="topside_ICP1_timeLine3" localSheetId="14">#REF!</definedName>
    <definedName name="topside_ICP1_timeLine3" localSheetId="12">#REF!</definedName>
    <definedName name="topside_ICP1_timeLine3" localSheetId="9">#REF!</definedName>
    <definedName name="topside_ICP1_timeLine3" localSheetId="8">#REF!</definedName>
    <definedName name="topside_ICP1_timeLine3" localSheetId="2">#REF!</definedName>
    <definedName name="topside_ICP1_timeLine3" localSheetId="1">#REF!</definedName>
    <definedName name="topside_ICP1_timeLine3">#REF!</definedName>
    <definedName name="topside_ICP1_timeLine5" localSheetId="14">#REF!</definedName>
    <definedName name="topside_ICP1_timeLine5" localSheetId="12">#REF!</definedName>
    <definedName name="topside_ICP1_timeLine5" localSheetId="9">#REF!</definedName>
    <definedName name="topside_ICP1_timeLine5" localSheetId="8">#REF!</definedName>
    <definedName name="topside_ICP1_timeLine5" localSheetId="2">#REF!</definedName>
    <definedName name="topside_ICP1_timeLine5" localSheetId="1">#REF!</definedName>
    <definedName name="topside_ICP1_timeLine5">#REF!</definedName>
    <definedName name="topside_ICP2_timeLine1" localSheetId="14">#REF!</definedName>
    <definedName name="topside_ICP2_timeLine1" localSheetId="12">#REF!</definedName>
    <definedName name="topside_ICP2_timeLine1" localSheetId="9">#REF!</definedName>
    <definedName name="topside_ICP2_timeLine1" localSheetId="8">#REF!</definedName>
    <definedName name="topside_ICP2_timeLine1" localSheetId="2">#REF!</definedName>
    <definedName name="topside_ICP2_timeLine1" localSheetId="1">#REF!</definedName>
    <definedName name="topside_ICP2_timeLine1">#REF!</definedName>
    <definedName name="topside_machine_setupLine1" localSheetId="14">#REF!</definedName>
    <definedName name="topside_machine_setupLine1" localSheetId="12">#REF!</definedName>
    <definedName name="topside_machine_setupLine1" localSheetId="9">#REF!</definedName>
    <definedName name="topside_machine_setupLine1" localSheetId="8">#REF!</definedName>
    <definedName name="topside_machine_setupLine1" localSheetId="2">#REF!</definedName>
    <definedName name="topside_machine_setupLine1" localSheetId="1">#REF!</definedName>
    <definedName name="topside_machine_setupLine1">#REF!</definedName>
    <definedName name="topside_machine_setupLine1b" localSheetId="14">#REF!</definedName>
    <definedName name="topside_machine_setupLine1b" localSheetId="12">#REF!</definedName>
    <definedName name="topside_machine_setupLine1b" localSheetId="9">#REF!</definedName>
    <definedName name="topside_machine_setupLine1b" localSheetId="8">#REF!</definedName>
    <definedName name="topside_machine_setupLine1b" localSheetId="2">#REF!</definedName>
    <definedName name="topside_machine_setupLine1b" localSheetId="1">#REF!</definedName>
    <definedName name="topside_machine_setupLine1b">#REF!</definedName>
    <definedName name="topside_machine_setupLine2" localSheetId="14">#REF!</definedName>
    <definedName name="topside_machine_setupLine2" localSheetId="12">#REF!</definedName>
    <definedName name="topside_machine_setupLine2" localSheetId="9">#REF!</definedName>
    <definedName name="topside_machine_setupLine2" localSheetId="8">#REF!</definedName>
    <definedName name="topside_machine_setupLine2" localSheetId="2">#REF!</definedName>
    <definedName name="topside_machine_setupLine2" localSheetId="1">#REF!</definedName>
    <definedName name="topside_machine_setupLine2">#REF!</definedName>
    <definedName name="topside_machine_setupLine3" localSheetId="14">#REF!</definedName>
    <definedName name="topside_machine_setupLine3" localSheetId="12">#REF!</definedName>
    <definedName name="topside_machine_setupLine3" localSheetId="9">#REF!</definedName>
    <definedName name="topside_machine_setupLine3" localSheetId="8">#REF!</definedName>
    <definedName name="topside_machine_setupLine3" localSheetId="2">#REF!</definedName>
    <definedName name="topside_machine_setupLine3" localSheetId="1">#REF!</definedName>
    <definedName name="topside_machine_setupLine3">#REF!</definedName>
    <definedName name="topside_machine_setupLine5" localSheetId="14">#REF!</definedName>
    <definedName name="topside_machine_setupLine5" localSheetId="12">#REF!</definedName>
    <definedName name="topside_machine_setupLine5" localSheetId="9">#REF!</definedName>
    <definedName name="topside_machine_setupLine5" localSheetId="8">#REF!</definedName>
    <definedName name="topside_machine_setupLine5" localSheetId="2">#REF!</definedName>
    <definedName name="topside_machine_setupLine5" localSheetId="1">#REF!</definedName>
    <definedName name="topside_machine_setupLine5">#REF!</definedName>
    <definedName name="topside_machine_setupline6" localSheetId="14">#REF!</definedName>
    <definedName name="topside_machine_setupline6" localSheetId="12">#REF!</definedName>
    <definedName name="topside_machine_setupline6" localSheetId="9">#REF!</definedName>
    <definedName name="topside_machine_setupline6" localSheetId="8">#REF!</definedName>
    <definedName name="topside_machine_setupline6" localSheetId="2">#REF!</definedName>
    <definedName name="topside_machine_setupline6" localSheetId="1">#REF!</definedName>
    <definedName name="topside_machine_setupline6">#REF!</definedName>
    <definedName name="topside_no_shifts_needed1" localSheetId="14">#REF!</definedName>
    <definedName name="topside_no_shifts_needed1" localSheetId="12">#REF!</definedName>
    <definedName name="topside_no_shifts_needed1" localSheetId="9">#REF!</definedName>
    <definedName name="topside_no_shifts_needed1" localSheetId="8">#REF!</definedName>
    <definedName name="topside_no_shifts_needed1" localSheetId="2">#REF!</definedName>
    <definedName name="topside_no_shifts_needed1" localSheetId="1">#REF!</definedName>
    <definedName name="topside_no_shifts_needed1">#REF!</definedName>
    <definedName name="topside_no_smtParts" localSheetId="12">#REF!</definedName>
    <definedName name="topside_no_smtParts" localSheetId="9">#REF!</definedName>
    <definedName name="topside_no_smtParts" localSheetId="8">#REF!</definedName>
    <definedName name="topside_no_smtParts" localSheetId="2">#REF!</definedName>
    <definedName name="topside_no_smtParts" localSheetId="1">#REF!</definedName>
    <definedName name="topside_no_smtParts">#REF!</definedName>
    <definedName name="topside_noReels" localSheetId="12">#REF!</definedName>
    <definedName name="topside_noReels" localSheetId="9">#REF!</definedName>
    <definedName name="topside_noReels" localSheetId="8">#REF!</definedName>
    <definedName name="topside_noReels" localSheetId="2">#REF!</definedName>
    <definedName name="topside_noReels" localSheetId="1">#REF!</definedName>
    <definedName name="topside_noReels">#REF!</definedName>
    <definedName name="topside_rework_timeLine1" localSheetId="14">#REF!</definedName>
    <definedName name="topside_rework_timeLine1" localSheetId="12">#REF!</definedName>
    <definedName name="topside_rework_timeLine1" localSheetId="9">#REF!</definedName>
    <definedName name="topside_rework_timeLine1" localSheetId="8">#REF!</definedName>
    <definedName name="topside_rework_timeLine1" localSheetId="2">#REF!</definedName>
    <definedName name="topside_rework_timeLine1" localSheetId="1">#REF!</definedName>
    <definedName name="topside_rework_timeLine1">#REF!</definedName>
    <definedName name="topside_rework_timeLine1b" localSheetId="14">#REF!</definedName>
    <definedName name="topside_rework_timeLine1b" localSheetId="12">#REF!</definedName>
    <definedName name="topside_rework_timeLine1b" localSheetId="9">#REF!</definedName>
    <definedName name="topside_rework_timeLine1b" localSheetId="8">#REF!</definedName>
    <definedName name="topside_rework_timeLine1b" localSheetId="2">#REF!</definedName>
    <definedName name="topside_rework_timeLine1b" localSheetId="1">#REF!</definedName>
    <definedName name="topside_rework_timeLine1b">#REF!</definedName>
    <definedName name="topside_rework_timeLine2" localSheetId="14">#REF!</definedName>
    <definedName name="topside_rework_timeLine2" localSheetId="12">#REF!</definedName>
    <definedName name="topside_rework_timeLine2" localSheetId="9">#REF!</definedName>
    <definedName name="topside_rework_timeLine2" localSheetId="8">#REF!</definedName>
    <definedName name="topside_rework_timeLine2" localSheetId="2">#REF!</definedName>
    <definedName name="topside_rework_timeLine2" localSheetId="1">#REF!</definedName>
    <definedName name="topside_rework_timeLine2">#REF!</definedName>
    <definedName name="topside_rework_timeLine3" localSheetId="14">#REF!</definedName>
    <definedName name="topside_rework_timeLine3" localSheetId="12">#REF!</definedName>
    <definedName name="topside_rework_timeLine3" localSheetId="9">#REF!</definedName>
    <definedName name="topside_rework_timeLine3" localSheetId="8">#REF!</definedName>
    <definedName name="topside_rework_timeLine3" localSheetId="2">#REF!</definedName>
    <definedName name="topside_rework_timeLine3" localSheetId="1">#REF!</definedName>
    <definedName name="topside_rework_timeLine3">#REF!</definedName>
    <definedName name="topside_rework_timeLine5" localSheetId="14">#REF!</definedName>
    <definedName name="topside_rework_timeLine5" localSheetId="12">#REF!</definedName>
    <definedName name="topside_rework_timeLine5" localSheetId="9">#REF!</definedName>
    <definedName name="topside_rework_timeLine5" localSheetId="8">#REF!</definedName>
    <definedName name="topside_rework_timeLine5" localSheetId="2">#REF!</definedName>
    <definedName name="topside_rework_timeLine5" localSheetId="1">#REF!</definedName>
    <definedName name="topside_rework_timeLine5">#REF!</definedName>
    <definedName name="topside_rework_timeline6" localSheetId="14">#REF!</definedName>
    <definedName name="topside_rework_timeline6" localSheetId="12">#REF!</definedName>
    <definedName name="topside_rework_timeline6" localSheetId="9">#REF!</definedName>
    <definedName name="topside_rework_timeline6" localSheetId="8">#REF!</definedName>
    <definedName name="topside_rework_timeline6" localSheetId="2">#REF!</definedName>
    <definedName name="topside_rework_timeline6" localSheetId="1">#REF!</definedName>
    <definedName name="topside_rework_timeline6">#REF!</definedName>
    <definedName name="topside_smt_timeBatchsize1" localSheetId="14">#REF!</definedName>
    <definedName name="topside_smt_timeBatchsize1" localSheetId="12">#REF!</definedName>
    <definedName name="topside_smt_timeBatchsize1" localSheetId="9">#REF!</definedName>
    <definedName name="topside_smt_timeBatchsize1" localSheetId="8">#REF!</definedName>
    <definedName name="topside_smt_timeBatchsize1" localSheetId="2">#REF!</definedName>
    <definedName name="topside_smt_timeBatchsize1" localSheetId="1">#REF!</definedName>
    <definedName name="topside_smt_timeBatchsize1">#REF!</definedName>
    <definedName name="topside_xy_table_allowCS1Line1" localSheetId="14">#REF!</definedName>
    <definedName name="topside_xy_table_allowCS1Line1" localSheetId="12">#REF!</definedName>
    <definedName name="topside_xy_table_allowCS1Line1" localSheetId="9">#REF!</definedName>
    <definedName name="topside_xy_table_allowCS1Line1" localSheetId="8">#REF!</definedName>
    <definedName name="topside_xy_table_allowCS1Line1" localSheetId="2">#REF!</definedName>
    <definedName name="topside_xy_table_allowCS1Line1" localSheetId="1">#REF!</definedName>
    <definedName name="topside_xy_table_allowCS1Line1">#REF!</definedName>
    <definedName name="topside_xy_table_allowCS1Line1b" localSheetId="14">#REF!</definedName>
    <definedName name="topside_xy_table_allowCS1Line1b" localSheetId="12">#REF!</definedName>
    <definedName name="topside_xy_table_allowCS1Line1b" localSheetId="9">#REF!</definedName>
    <definedName name="topside_xy_table_allowCS1Line1b" localSheetId="8">#REF!</definedName>
    <definedName name="topside_xy_table_allowCS1Line1b" localSheetId="2">#REF!</definedName>
    <definedName name="topside_xy_table_allowCS1Line1b" localSheetId="1">#REF!</definedName>
    <definedName name="topside_xy_table_allowCS1Line1b">#REF!</definedName>
    <definedName name="topside_xy_table_allowCS1Line2" localSheetId="14">#REF!</definedName>
    <definedName name="topside_xy_table_allowCS1Line2" localSheetId="12">#REF!</definedName>
    <definedName name="topside_xy_table_allowCS1Line2" localSheetId="9">#REF!</definedName>
    <definedName name="topside_xy_table_allowCS1Line2" localSheetId="8">#REF!</definedName>
    <definedName name="topside_xy_table_allowCS1Line2" localSheetId="2">#REF!</definedName>
    <definedName name="topside_xy_table_allowCS1Line2" localSheetId="1">#REF!</definedName>
    <definedName name="topside_xy_table_allowCS1Line2">#REF!</definedName>
    <definedName name="topside_xy_table_allowCS1Line3" localSheetId="14">#REF!</definedName>
    <definedName name="topside_xy_table_allowCS1Line3" localSheetId="12">#REF!</definedName>
    <definedName name="topside_xy_table_allowCS1Line3" localSheetId="9">#REF!</definedName>
    <definedName name="topside_xy_table_allowCS1Line3" localSheetId="8">#REF!</definedName>
    <definedName name="topside_xy_table_allowCS1Line3" localSheetId="2">#REF!</definedName>
    <definedName name="topside_xy_table_allowCS1Line3" localSheetId="1">#REF!</definedName>
    <definedName name="topside_xy_table_allowCS1Line3">#REF!</definedName>
    <definedName name="topside_xy_table_allowCS1Line5" localSheetId="14">#REF!</definedName>
    <definedName name="topside_xy_table_allowCS1Line5" localSheetId="12">#REF!</definedName>
    <definedName name="topside_xy_table_allowCS1Line5" localSheetId="9">#REF!</definedName>
    <definedName name="topside_xy_table_allowCS1Line5" localSheetId="8">#REF!</definedName>
    <definedName name="topside_xy_table_allowCS1Line5" localSheetId="2">#REF!</definedName>
    <definedName name="topside_xy_table_allowCS1Line5" localSheetId="1">#REF!</definedName>
    <definedName name="topside_xy_table_allowCS1Line5">#REF!</definedName>
    <definedName name="topside_xy_table_allowCS2Line5" localSheetId="14">#REF!</definedName>
    <definedName name="topside_xy_table_allowCS2Line5" localSheetId="12">#REF!</definedName>
    <definedName name="topside_xy_table_allowCS2Line5" localSheetId="9">#REF!</definedName>
    <definedName name="topside_xy_table_allowCS2Line5" localSheetId="8">#REF!</definedName>
    <definedName name="topside_xy_table_allowCS2Line5" localSheetId="2">#REF!</definedName>
    <definedName name="topside_xy_table_allowCS2Line5" localSheetId="1">#REF!</definedName>
    <definedName name="topside_xy_table_allowCS2Line5">#REF!</definedName>
    <definedName name="topside_xy_table_allowCS3Line5" localSheetId="14">#REF!</definedName>
    <definedName name="topside_xy_table_allowCS3Line5" localSheetId="12">#REF!</definedName>
    <definedName name="topside_xy_table_allowCS3Line5" localSheetId="9">#REF!</definedName>
    <definedName name="topside_xy_table_allowCS3Line5" localSheetId="8">#REF!</definedName>
    <definedName name="topside_xy_table_allowCS3Line5" localSheetId="2">#REF!</definedName>
    <definedName name="topside_xy_table_allowCS3Line5" localSheetId="1">#REF!</definedName>
    <definedName name="topside_xy_table_allowCS3Line5">#REF!</definedName>
    <definedName name="topside_xy_table_allowICP1Line1" localSheetId="14">#REF!</definedName>
    <definedName name="topside_xy_table_allowICP1Line1" localSheetId="12">#REF!</definedName>
    <definedName name="topside_xy_table_allowICP1Line1" localSheetId="9">#REF!</definedName>
    <definedName name="topside_xy_table_allowICP1Line1" localSheetId="8">#REF!</definedName>
    <definedName name="topside_xy_table_allowICP1Line1" localSheetId="2">#REF!</definedName>
    <definedName name="topside_xy_table_allowICP1Line1" localSheetId="1">#REF!</definedName>
    <definedName name="topside_xy_table_allowICP1Line1">#REF!</definedName>
    <definedName name="topside_xy_table_allowICP1Line1b" localSheetId="14">#REF!</definedName>
    <definedName name="topside_xy_table_allowICP1Line1b" localSheetId="12">#REF!</definedName>
    <definedName name="topside_xy_table_allowICP1Line1b" localSheetId="9">#REF!</definedName>
    <definedName name="topside_xy_table_allowICP1Line1b" localSheetId="8">#REF!</definedName>
    <definedName name="topside_xy_table_allowICP1Line1b" localSheetId="2">#REF!</definedName>
    <definedName name="topside_xy_table_allowICP1Line1b" localSheetId="1">#REF!</definedName>
    <definedName name="topside_xy_table_allowICP1Line1b">#REF!</definedName>
    <definedName name="topside_xy_table_allowICP1Line2" localSheetId="14">#REF!</definedName>
    <definedName name="topside_xy_table_allowICP1Line2" localSheetId="12">#REF!</definedName>
    <definedName name="topside_xy_table_allowICP1Line2" localSheetId="9">#REF!</definedName>
    <definedName name="topside_xy_table_allowICP1Line2" localSheetId="8">#REF!</definedName>
    <definedName name="topside_xy_table_allowICP1Line2" localSheetId="2">#REF!</definedName>
    <definedName name="topside_xy_table_allowICP1Line2" localSheetId="1">#REF!</definedName>
    <definedName name="topside_xy_table_allowICP1Line2">#REF!</definedName>
    <definedName name="topside_xy_table_allowICP1Line3" localSheetId="14">#REF!</definedName>
    <definedName name="topside_xy_table_allowICP1Line3" localSheetId="12">#REF!</definedName>
    <definedName name="topside_xy_table_allowICP1Line3" localSheetId="9">#REF!</definedName>
    <definedName name="topside_xy_table_allowICP1Line3" localSheetId="8">#REF!</definedName>
    <definedName name="topside_xy_table_allowICP1Line3" localSheetId="2">#REF!</definedName>
    <definedName name="topside_xy_table_allowICP1Line3" localSheetId="1">#REF!</definedName>
    <definedName name="topside_xy_table_allowICP1Line3">#REF!</definedName>
    <definedName name="topside_xy_table_allowICP1Line5" localSheetId="14">#REF!</definedName>
    <definedName name="topside_xy_table_allowICP1Line5" localSheetId="12">#REF!</definedName>
    <definedName name="topside_xy_table_allowICP1Line5" localSheetId="9">#REF!</definedName>
    <definedName name="topside_xy_table_allowICP1Line5" localSheetId="8">#REF!</definedName>
    <definedName name="topside_xy_table_allowICP1Line5" localSheetId="2">#REF!</definedName>
    <definedName name="topside_xy_table_allowICP1Line5" localSheetId="1">#REF!</definedName>
    <definedName name="topside_xy_table_allowICP1Line5">#REF!</definedName>
    <definedName name="topside_xy_table_allowICP2Line1" localSheetId="14">#REF!</definedName>
    <definedName name="topside_xy_table_allowICP2Line1" localSheetId="12">#REF!</definedName>
    <definedName name="topside_xy_table_allowICP2Line1" localSheetId="9">#REF!</definedName>
    <definedName name="topside_xy_table_allowICP2Line1" localSheetId="8">#REF!</definedName>
    <definedName name="topside_xy_table_allowICP2Line1" localSheetId="2">#REF!</definedName>
    <definedName name="topside_xy_table_allowICP2Line1" localSheetId="1">#REF!</definedName>
    <definedName name="topside_xy_table_allowICP2Line1">#REF!</definedName>
    <definedName name="tot" localSheetId="14">#REF!</definedName>
    <definedName name="tot" localSheetId="12">#REF!</definedName>
    <definedName name="tot" localSheetId="9">#REF!</definedName>
    <definedName name="tot" localSheetId="8">#REF!</definedName>
    <definedName name="tot" localSheetId="2">#REF!</definedName>
    <definedName name="tot" localSheetId="1">#REF!</definedName>
    <definedName name="tot">#REF!</definedName>
    <definedName name="TOTAL" localSheetId="12">#REF!</definedName>
    <definedName name="TOTAL" localSheetId="9">#REF!</definedName>
    <definedName name="TOTAL" localSheetId="8">#REF!</definedName>
    <definedName name="TOTAL" localSheetId="2">#REF!</definedName>
    <definedName name="TOTAL" localSheetId="1">#REF!</definedName>
    <definedName name="TOTAL">#REF!</definedName>
    <definedName name="total_assembly_build_time" localSheetId="14">#REF!</definedName>
    <definedName name="total_assembly_build_time" localSheetId="12">#REF!</definedName>
    <definedName name="total_assembly_build_time" localSheetId="9">#REF!</definedName>
    <definedName name="total_assembly_build_time" localSheetId="8">#REF!</definedName>
    <definedName name="total_assembly_build_time" localSheetId="2">#REF!</definedName>
    <definedName name="total_assembly_build_time" localSheetId="1">#REF!</definedName>
    <definedName name="total_assembly_build_time">#REF!</definedName>
    <definedName name="total_assembly_labor_time" localSheetId="14">#REF!</definedName>
    <definedName name="total_assembly_labor_time" localSheetId="12">#REF!</definedName>
    <definedName name="total_assembly_labor_time" localSheetId="9">#REF!</definedName>
    <definedName name="total_assembly_labor_time" localSheetId="8">#REF!</definedName>
    <definedName name="total_assembly_labor_time" localSheetId="2">#REF!</definedName>
    <definedName name="total_assembly_labor_time" localSheetId="1">#REF!</definedName>
    <definedName name="total_assembly_labor_time">#REF!</definedName>
    <definedName name="total_assembly_setup_time" localSheetId="14">#REF!</definedName>
    <definedName name="total_assembly_setup_time" localSheetId="12">#REF!</definedName>
    <definedName name="total_assembly_setup_time" localSheetId="9">#REF!</definedName>
    <definedName name="total_assembly_setup_time" localSheetId="8">#REF!</definedName>
    <definedName name="total_assembly_setup_time" localSheetId="2">#REF!</definedName>
    <definedName name="total_assembly_setup_time" localSheetId="1">#REF!</definedName>
    <definedName name="total_assembly_setup_time">#REF!</definedName>
    <definedName name="total_boxbuild_labourTime" localSheetId="12">#REF!</definedName>
    <definedName name="total_boxbuild_labourTime" localSheetId="9">#REF!</definedName>
    <definedName name="total_boxbuild_labourTime" localSheetId="8">#REF!</definedName>
    <definedName name="total_boxbuild_labourTime" localSheetId="2">#REF!</definedName>
    <definedName name="total_boxbuild_labourTime" localSheetId="1">#REF!</definedName>
    <definedName name="total_boxbuild_labourTime">#REF!</definedName>
    <definedName name="total_boxbuild_setupMin" localSheetId="12">#REF!</definedName>
    <definedName name="total_boxbuild_setupMin" localSheetId="9">#REF!</definedName>
    <definedName name="total_boxbuild_setupMin" localSheetId="8">#REF!</definedName>
    <definedName name="total_boxbuild_setupMin" localSheetId="2">#REF!</definedName>
    <definedName name="total_boxbuild_setupMin" localSheetId="1">#REF!</definedName>
    <definedName name="total_boxbuild_setupMin">#REF!</definedName>
    <definedName name="Total_Company" localSheetId="12">#REF!</definedName>
    <definedName name="Total_Company" localSheetId="9">#REF!</definedName>
    <definedName name="Total_Company" localSheetId="8">#REF!</definedName>
    <definedName name="Total_Company" localSheetId="2">#REF!</definedName>
    <definedName name="Total_Company" localSheetId="1">#REF!</definedName>
    <definedName name="Total_Company">#REF!</definedName>
    <definedName name="Total_Compaq" localSheetId="12">#REF!</definedName>
    <definedName name="Total_Compaq" localSheetId="9">#REF!</definedName>
    <definedName name="Total_Compaq" localSheetId="8">#REF!</definedName>
    <definedName name="Total_Compaq" localSheetId="2">#REF!</definedName>
    <definedName name="Total_Compaq" localSheetId="1">#REF!</definedName>
    <definedName name="Total_Compaq">#REF!</definedName>
    <definedName name="total_cost" localSheetId="12">#REF!</definedName>
    <definedName name="total_cost" localSheetId="9">#REF!</definedName>
    <definedName name="total_cost" localSheetId="8">#REF!</definedName>
    <definedName name="total_cost" localSheetId="2">#REF!</definedName>
    <definedName name="total_cost" localSheetId="1">#REF!</definedName>
    <definedName name="total_cost">#REF!</definedName>
    <definedName name="Total_equipment_costs" localSheetId="14">#REF!</definedName>
    <definedName name="Total_equipment_costs" localSheetId="12">#REF!</definedName>
    <definedName name="Total_equipment_costs" localSheetId="9">#REF!</definedName>
    <definedName name="Total_equipment_costs" localSheetId="8">#REF!</definedName>
    <definedName name="Total_equipment_costs" localSheetId="2">#REF!</definedName>
    <definedName name="Total_equipment_costs" localSheetId="1">#REF!</definedName>
    <definedName name="Total_equipment_costs">#REF!</definedName>
    <definedName name="total_final_assy_labour_timeMins" localSheetId="12">#REF!</definedName>
    <definedName name="total_final_assy_labour_timeMins" localSheetId="9">#REF!</definedName>
    <definedName name="total_final_assy_labour_timeMins" localSheetId="8">#REF!</definedName>
    <definedName name="total_final_assy_labour_timeMins" localSheetId="2">#REF!</definedName>
    <definedName name="total_final_assy_labour_timeMins" localSheetId="1">#REF!</definedName>
    <definedName name="total_final_assy_labour_timeMins">#REF!</definedName>
    <definedName name="total_finalassy_setupMin" localSheetId="12">#REF!</definedName>
    <definedName name="total_finalassy_setupMin" localSheetId="9">#REF!</definedName>
    <definedName name="total_finalassy_setupMin" localSheetId="8">#REF!</definedName>
    <definedName name="total_finalassy_setupMin" localSheetId="2">#REF!</definedName>
    <definedName name="total_finalassy_setupMin" localSheetId="1">#REF!</definedName>
    <definedName name="total_finalassy_setupMin">#REF!</definedName>
    <definedName name="Total_initial_research_and_development_investment" localSheetId="14">#REF!</definedName>
    <definedName name="Total_initial_research_and_development_investment" localSheetId="12">#REF!</definedName>
    <definedName name="Total_initial_research_and_development_investment" localSheetId="9">#REF!</definedName>
    <definedName name="Total_initial_research_and_development_investment" localSheetId="8">#REF!</definedName>
    <definedName name="Total_initial_research_and_development_investment" localSheetId="2">#REF!</definedName>
    <definedName name="Total_initial_research_and_development_investment" localSheetId="1">#REF!</definedName>
    <definedName name="Total_initial_research_and_development_investment">#REF!</definedName>
    <definedName name="Total_Machining_Labor" localSheetId="14">#REF!</definedName>
    <definedName name="Total_Machining_Labor" localSheetId="12">#REF!</definedName>
    <definedName name="Total_Machining_Labor" localSheetId="9">#REF!</definedName>
    <definedName name="Total_Machining_Labor" localSheetId="8">#REF!</definedName>
    <definedName name="Total_Machining_Labor" localSheetId="2">#REF!</definedName>
    <definedName name="Total_Machining_Labor" localSheetId="1">#REF!</definedName>
    <definedName name="Total_Machining_Labor">#REF!</definedName>
    <definedName name="total_manual_assy_labour_timeMins" localSheetId="12">#REF!</definedName>
    <definedName name="total_manual_assy_labour_timeMins" localSheetId="9">#REF!</definedName>
    <definedName name="total_manual_assy_labour_timeMins" localSheetId="8">#REF!</definedName>
    <definedName name="total_manual_assy_labour_timeMins" localSheetId="2">#REF!</definedName>
    <definedName name="total_manual_assy_labour_timeMins" localSheetId="1">#REF!</definedName>
    <definedName name="total_manual_assy_labour_timeMins">#REF!</definedName>
    <definedName name="total_manualassy_setupMin" localSheetId="12">#REF!</definedName>
    <definedName name="total_manualassy_setupMin" localSheetId="9">#REF!</definedName>
    <definedName name="total_manualassy_setupMin" localSheetId="8">#REF!</definedName>
    <definedName name="total_manualassy_setupMin" localSheetId="2">#REF!</definedName>
    <definedName name="total_manualassy_setupMin" localSheetId="1">#REF!</definedName>
    <definedName name="total_manualassy_setupMin">#REF!</definedName>
    <definedName name="Total_material_component_costs" localSheetId="14">#REF!</definedName>
    <definedName name="Total_material_component_costs" localSheetId="12">#REF!</definedName>
    <definedName name="Total_material_component_costs" localSheetId="9">#REF!</definedName>
    <definedName name="Total_material_component_costs" localSheetId="8">#REF!</definedName>
    <definedName name="Total_material_component_costs" localSheetId="2">#REF!</definedName>
    <definedName name="Total_material_component_costs" localSheetId="1">#REF!</definedName>
    <definedName name="Total_material_component_costs">#REF!</definedName>
    <definedName name="total_material_cost" localSheetId="14">#REF!</definedName>
    <definedName name="total_material_cost" localSheetId="12">#REF!</definedName>
    <definedName name="total_material_cost" localSheetId="9">#REF!</definedName>
    <definedName name="total_material_cost" localSheetId="8">#REF!</definedName>
    <definedName name="total_material_cost" localSheetId="2">#REF!</definedName>
    <definedName name="total_material_cost" localSheetId="1">#REF!</definedName>
    <definedName name="total_material_cost">#REF!</definedName>
    <definedName name="Total_material_handling_work_content" localSheetId="14">#REF!</definedName>
    <definedName name="Total_material_handling_work_content" localSheetId="12">#REF!</definedName>
    <definedName name="Total_material_handling_work_content" localSheetId="9">#REF!</definedName>
    <definedName name="Total_material_handling_work_content" localSheetId="8">#REF!</definedName>
    <definedName name="Total_material_handling_work_content" localSheetId="2">#REF!</definedName>
    <definedName name="Total_material_handling_work_content" localSheetId="1">#REF!</definedName>
    <definedName name="Total_material_handling_work_content">#REF!</definedName>
    <definedName name="total_offline_labour_timeSecs" localSheetId="12">#REF!</definedName>
    <definedName name="total_offline_labour_timeSecs" localSheetId="9">#REF!</definedName>
    <definedName name="total_offline_labour_timeSecs" localSheetId="8">#REF!</definedName>
    <definedName name="total_offline_labour_timeSecs" localSheetId="2">#REF!</definedName>
    <definedName name="total_offline_labour_timeSecs" localSheetId="1">#REF!</definedName>
    <definedName name="total_offline_labour_timeSecs">#REF!</definedName>
    <definedName name="total_pack_labour_timeMins" localSheetId="12">#REF!</definedName>
    <definedName name="total_pack_labour_timeMins" localSheetId="9">#REF!</definedName>
    <definedName name="total_pack_labour_timeMins" localSheetId="8">#REF!</definedName>
    <definedName name="total_pack_labour_timeMins" localSheetId="2">#REF!</definedName>
    <definedName name="total_pack_labour_timeMins" localSheetId="1">#REF!</definedName>
    <definedName name="total_pack_labour_timeMins">#REF!</definedName>
    <definedName name="total_pack_setupMin" localSheetId="12">#REF!</definedName>
    <definedName name="total_pack_setupMin" localSheetId="9">#REF!</definedName>
    <definedName name="total_pack_setupMin" localSheetId="8">#REF!</definedName>
    <definedName name="total_pack_setupMin" localSheetId="2">#REF!</definedName>
    <definedName name="total_pack_setupMin" localSheetId="1">#REF!</definedName>
    <definedName name="total_pack_setupMin">#REF!</definedName>
    <definedName name="total_prep_labour_timeMins" localSheetId="12">#REF!</definedName>
    <definedName name="total_prep_labour_timeMins" localSheetId="9">#REF!</definedName>
    <definedName name="total_prep_labour_timeMins" localSheetId="8">#REF!</definedName>
    <definedName name="total_prep_labour_timeMins" localSheetId="2">#REF!</definedName>
    <definedName name="total_prep_labour_timeMins" localSheetId="1">#REF!</definedName>
    <definedName name="total_prep_labour_timeMins">#REF!</definedName>
    <definedName name="total_prep_setupMin" localSheetId="12">#REF!</definedName>
    <definedName name="total_prep_setupMin" localSheetId="9">#REF!</definedName>
    <definedName name="total_prep_setupMin" localSheetId="8">#REF!</definedName>
    <definedName name="total_prep_setupMin" localSheetId="2">#REF!</definedName>
    <definedName name="total_prep_setupMin" localSheetId="1">#REF!</definedName>
    <definedName name="total_prep_setupMin">#REF!</definedName>
    <definedName name="Total_QC_check_work_content" localSheetId="14">#REF!</definedName>
    <definedName name="Total_QC_check_work_content" localSheetId="12">#REF!</definedName>
    <definedName name="Total_QC_check_work_content" localSheetId="9">#REF!</definedName>
    <definedName name="Total_QC_check_work_content" localSheetId="8">#REF!</definedName>
    <definedName name="Total_QC_check_work_content" localSheetId="2">#REF!</definedName>
    <definedName name="Total_QC_check_work_content" localSheetId="1">#REF!</definedName>
    <definedName name="Total_QC_check_work_content">#REF!</definedName>
    <definedName name="Total_receiving_work_content" localSheetId="14">#REF!</definedName>
    <definedName name="Total_receiving_work_content" localSheetId="12">#REF!</definedName>
    <definedName name="Total_receiving_work_content" localSheetId="9">#REF!</definedName>
    <definedName name="Total_receiving_work_content" localSheetId="8">#REF!</definedName>
    <definedName name="Total_receiving_work_content" localSheetId="2">#REF!</definedName>
    <definedName name="Total_receiving_work_content" localSheetId="1">#REF!</definedName>
    <definedName name="Total_receiving_work_content">#REF!</definedName>
    <definedName name="Total_shipping_work_content" localSheetId="14">#REF!</definedName>
    <definedName name="Total_shipping_work_content" localSheetId="12">#REF!</definedName>
    <definedName name="Total_shipping_work_content" localSheetId="9">#REF!</definedName>
    <definedName name="Total_shipping_work_content" localSheetId="8">#REF!</definedName>
    <definedName name="Total_shipping_work_content" localSheetId="2">#REF!</definedName>
    <definedName name="Total_shipping_work_content" localSheetId="1">#REF!</definedName>
    <definedName name="Total_shipping_work_content">#REF!</definedName>
    <definedName name="Total_squarefootage_used" localSheetId="14">#REF!</definedName>
    <definedName name="Total_squarefootage_used" localSheetId="12">#REF!</definedName>
    <definedName name="Total_squarefootage_used" localSheetId="9">#REF!</definedName>
    <definedName name="Total_squarefootage_used" localSheetId="8">#REF!</definedName>
    <definedName name="Total_squarefootage_used" localSheetId="2">#REF!</definedName>
    <definedName name="Total_squarefootage_used" localSheetId="1">#REF!</definedName>
    <definedName name="Total_squarefootage_used">#REF!</definedName>
    <definedName name="Total_tooling_costs" localSheetId="14">#REF!</definedName>
    <definedName name="Total_tooling_costs" localSheetId="12">#REF!</definedName>
    <definedName name="Total_tooling_costs" localSheetId="9">#REF!</definedName>
    <definedName name="Total_tooling_costs" localSheetId="8">#REF!</definedName>
    <definedName name="Total_tooling_costs" localSheetId="2">#REF!</definedName>
    <definedName name="Total_tooling_costs" localSheetId="1">#REF!</definedName>
    <definedName name="Total_tooling_costs">#REF!</definedName>
    <definedName name="total_wash_timeMins" localSheetId="12">#REF!</definedName>
    <definedName name="total_wash_timeMins" localSheetId="9">#REF!</definedName>
    <definedName name="total_wash_timeMins" localSheetId="8">#REF!</definedName>
    <definedName name="total_wash_timeMins" localSheetId="2">#REF!</definedName>
    <definedName name="total_wash_timeMins" localSheetId="1">#REF!</definedName>
    <definedName name="total_wash_timeMins">#REF!</definedName>
    <definedName name="total_wave_solder_timeMins" localSheetId="12">#REF!</definedName>
    <definedName name="total_wave_solder_timeMins" localSheetId="9">#REF!</definedName>
    <definedName name="total_wave_solder_timeMins" localSheetId="8">#REF!</definedName>
    <definedName name="total_wave_solder_timeMins" localSheetId="2">#REF!</definedName>
    <definedName name="total_wave_solder_timeMins" localSheetId="1">#REF!</definedName>
    <definedName name="total_wave_solder_timeMins">#REF!</definedName>
    <definedName name="TOTAL_WT" localSheetId="12">#REF!</definedName>
    <definedName name="TOTAL_WT" localSheetId="9">#REF!</definedName>
    <definedName name="TOTAL_WT" localSheetId="8">#REF!</definedName>
    <definedName name="TOTAL_WT" localSheetId="2">#REF!</definedName>
    <definedName name="TOTAL_WT" localSheetId="1">#REF!</definedName>
    <definedName name="TOTAL_WT">#REF!</definedName>
    <definedName name="TotalCompliance_Units" localSheetId="14">#REF!</definedName>
    <definedName name="TotalCompliance_Units" localSheetId="12">#REF!</definedName>
    <definedName name="TotalCompliance_Units" localSheetId="9">#REF!</definedName>
    <definedName name="TotalCompliance_Units" localSheetId="8">#REF!</definedName>
    <definedName name="TotalCompliance_Units" localSheetId="2">#REF!</definedName>
    <definedName name="TotalCompliance_Units" localSheetId="1">#REF!</definedName>
    <definedName name="TotalCompliance_Units">#REF!</definedName>
    <definedName name="TOTALHOURS" localSheetId="12">#REF!+#REF!</definedName>
    <definedName name="TOTALHOURS" localSheetId="9">#REF!+#REF!</definedName>
    <definedName name="TOTALHOURS" localSheetId="8">#REF!+#REF!</definedName>
    <definedName name="TOTALHOURS" localSheetId="2">#REF!+#REF!</definedName>
    <definedName name="TOTALHOURS" localSheetId="1">#REF!+#REF!</definedName>
    <definedName name="TOTALHOURS">#REF!+#REF!</definedName>
    <definedName name="TotalOpexReport" localSheetId="14">#REF!</definedName>
    <definedName name="TotalOpexReport" localSheetId="12">#REF!</definedName>
    <definedName name="TotalOpexReport" localSheetId="9">#REF!</definedName>
    <definedName name="TotalOpexReport" localSheetId="8">#REF!</definedName>
    <definedName name="TotalOpexReport" localSheetId="2">#REF!</definedName>
    <definedName name="TotalOpexReport" localSheetId="1">#REF!</definedName>
    <definedName name="TotalOpexReport">#REF!</definedName>
    <definedName name="TotalPS2_Units" localSheetId="14">#REF!</definedName>
    <definedName name="TotalPS2_Units" localSheetId="12">#REF!</definedName>
    <definedName name="TotalPS2_Units" localSheetId="9">#REF!</definedName>
    <definedName name="TotalPS2_Units" localSheetId="8">#REF!</definedName>
    <definedName name="TotalPS2_Units" localSheetId="2">#REF!</definedName>
    <definedName name="TotalPS2_Units" localSheetId="1">#REF!</definedName>
    <definedName name="TotalPS2_Units">#REF!</definedName>
    <definedName name="TotalPSG" localSheetId="12">#REF!</definedName>
    <definedName name="TotalPSG" localSheetId="9">#REF!</definedName>
    <definedName name="TotalPSG" localSheetId="8">#REF!</definedName>
    <definedName name="TotalPSG" localSheetId="2">#REF!</definedName>
    <definedName name="TotalPSG" localSheetId="1">#REF!</definedName>
    <definedName name="TotalPSG">#REF!</definedName>
    <definedName name="TotalReliability_Units" localSheetId="14">#REF!</definedName>
    <definedName name="TotalReliability_Units" localSheetId="12">#REF!</definedName>
    <definedName name="TotalReliability_Units" localSheetId="9">#REF!</definedName>
    <definedName name="TotalReliability_Units" localSheetId="8">#REF!</definedName>
    <definedName name="TotalReliability_Units" localSheetId="2">#REF!</definedName>
    <definedName name="TotalReliability_Units" localSheetId="1">#REF!</definedName>
    <definedName name="TotalReliability_Units">#REF!</definedName>
    <definedName name="totals" localSheetId="14">#REF!</definedName>
    <definedName name="totals" localSheetId="12">#REF!</definedName>
    <definedName name="totals" localSheetId="9">#REF!</definedName>
    <definedName name="totals" localSheetId="8">#REF!</definedName>
    <definedName name="totals" localSheetId="2">#REF!</definedName>
    <definedName name="totals" localSheetId="1">#REF!</definedName>
    <definedName name="totals">#REF!</definedName>
    <definedName name="TotalUSB_Units" localSheetId="14">#REF!</definedName>
    <definedName name="TotalUSB_Units" localSheetId="12">#REF!</definedName>
    <definedName name="TotalUSB_Units" localSheetId="9">#REF!</definedName>
    <definedName name="TotalUSB_Units" localSheetId="8">#REF!</definedName>
    <definedName name="TotalUSB_Units" localSheetId="2">#REF!</definedName>
    <definedName name="TotalUSB_Units" localSheetId="1">#REF!</definedName>
    <definedName name="TotalUSB_Units">#REF!</definedName>
    <definedName name="TOTALのクロス集計" localSheetId="14">#REF!</definedName>
    <definedName name="TOTALのクロス集計" localSheetId="12">#REF!</definedName>
    <definedName name="TOTALのクロス集計" localSheetId="9">#REF!</definedName>
    <definedName name="TOTALのクロス集計" localSheetId="8">#REF!</definedName>
    <definedName name="TOTALのクロス集計" localSheetId="2">#REF!</definedName>
    <definedName name="TOTALのクロス集計" localSheetId="1">#REF!</definedName>
    <definedName name="TOTALのクロス集計">#REF!</definedName>
    <definedName name="TotHours" localSheetId="14">#REF!</definedName>
    <definedName name="TotHours" localSheetId="12">#REF!</definedName>
    <definedName name="TotHours" localSheetId="9">#REF!</definedName>
    <definedName name="TotHours" localSheetId="8">#REF!</definedName>
    <definedName name="TotHours" localSheetId="2">#REF!</definedName>
    <definedName name="TotHours" localSheetId="1">#REF!</definedName>
    <definedName name="TotHours">#REF!</definedName>
    <definedName name="Toys_R_Us" localSheetId="14">#REF!</definedName>
    <definedName name="Toys_R_Us" localSheetId="12">#REF!</definedName>
    <definedName name="Toys_R_Us" localSheetId="9">#REF!</definedName>
    <definedName name="Toys_R_Us" localSheetId="8">#REF!</definedName>
    <definedName name="Toys_R_Us" localSheetId="2">#REF!</definedName>
    <definedName name="Toys_R_Us" localSheetId="1">#REF!</definedName>
    <definedName name="Toys_R_Us">#REF!</definedName>
    <definedName name="tp" localSheetId="21">{"'Corrective and Pre'!$A$1:$F$36"}</definedName>
    <definedName name="tp" localSheetId="14">{"'Corrective and Pre'!$A$1:$F$36"}</definedName>
    <definedName name="tp" localSheetId="12">{"'Corrective and Pre'!$A$1:$F$36"}</definedName>
    <definedName name="tp" localSheetId="9">{"'Corrective and Pre'!$A$1:$F$36"}</definedName>
    <definedName name="tp" localSheetId="8">{"'Corrective and Pre'!$A$1:$F$36"}</definedName>
    <definedName name="tp" localSheetId="2">{"'Corrective and Pre'!$A$1:$F$36"}</definedName>
    <definedName name="tp" localSheetId="1">{"'Corrective and Pre'!$A$1:$F$36"}</definedName>
    <definedName name="tp">{"'Corrective and Pre'!$A$1:$F$36"}</definedName>
    <definedName name="tp_1" localSheetId="21">{"'Corrective and Pre'!$A$1:$F$36"}</definedName>
    <definedName name="tp_1" localSheetId="14">{"'Corrective and Pre'!$A$1:$F$36"}</definedName>
    <definedName name="tp_1" localSheetId="12">{"'Corrective and Pre'!$A$1:$F$36"}</definedName>
    <definedName name="tp_1" localSheetId="9">{"'Corrective and Pre'!$A$1:$F$36"}</definedName>
    <definedName name="tp_1" localSheetId="8">{"'Corrective and Pre'!$A$1:$F$36"}</definedName>
    <definedName name="tp_1" localSheetId="2">{"'Corrective and Pre'!$A$1:$F$36"}</definedName>
    <definedName name="tp_1" localSheetId="1">{"'Corrective and Pre'!$A$1:$F$36"}</definedName>
    <definedName name="tp_1">{"'Corrective and Pre'!$A$1:$F$36"}</definedName>
    <definedName name="tq" localSheetId="14">#REF!</definedName>
    <definedName name="tq" localSheetId="12">#REF!</definedName>
    <definedName name="tq" localSheetId="9">#REF!</definedName>
    <definedName name="tq" localSheetId="8">#REF!</definedName>
    <definedName name="tq" localSheetId="2">#REF!</definedName>
    <definedName name="tq" localSheetId="1">#REF!</definedName>
    <definedName name="tq">#REF!</definedName>
    <definedName name="TrackEngOptDegr_units" localSheetId="14">#REF!</definedName>
    <definedName name="TrackEngOptDegr_units" localSheetId="12">#REF!</definedName>
    <definedName name="TrackEngOptDegr_units" localSheetId="9">#REF!</definedName>
    <definedName name="TrackEngOptDegr_units" localSheetId="8">#REF!</definedName>
    <definedName name="TrackEngOptDegr_units" localSheetId="2">#REF!</definedName>
    <definedName name="TrackEngOptDegr_units" localSheetId="1">#REF!</definedName>
    <definedName name="TrackEngOptDegr_units">#REF!</definedName>
    <definedName name="TrackingEngLife_Units" localSheetId="14">#REF!</definedName>
    <definedName name="TrackingEngLife_Units" localSheetId="12">#REF!</definedName>
    <definedName name="TrackingEngLife_Units" localSheetId="9">#REF!</definedName>
    <definedName name="TrackingEngLife_Units" localSheetId="8">#REF!</definedName>
    <definedName name="TrackingEngLife_Units" localSheetId="2">#REF!</definedName>
    <definedName name="TrackingEngLife_Units" localSheetId="1">#REF!</definedName>
    <definedName name="TrackingEngLife_Units">#REF!</definedName>
    <definedName name="TRAN" localSheetId="14">#REF!</definedName>
    <definedName name="TRAN" localSheetId="12">#REF!</definedName>
    <definedName name="TRAN" localSheetId="9">#REF!</definedName>
    <definedName name="TRAN" localSheetId="8">#REF!</definedName>
    <definedName name="TRAN" localSheetId="2">#REF!</definedName>
    <definedName name="TRAN" localSheetId="1">#REF!</definedName>
    <definedName name="TRAN">#REF!</definedName>
    <definedName name="Trans" localSheetId="14">#REF!</definedName>
    <definedName name="Trans" localSheetId="12">#REF!</definedName>
    <definedName name="Trans" localSheetId="9">#REF!</definedName>
    <definedName name="Trans" localSheetId="8">#REF!</definedName>
    <definedName name="Trans" localSheetId="2">#REF!</definedName>
    <definedName name="Trans" localSheetId="1">#REF!</definedName>
    <definedName name="Trans">#REF!</definedName>
    <definedName name="Transworld" localSheetId="14">#REF!</definedName>
    <definedName name="Transworld" localSheetId="12">#REF!</definedName>
    <definedName name="Transworld" localSheetId="9">#REF!</definedName>
    <definedName name="Transworld" localSheetId="8">#REF!</definedName>
    <definedName name="Transworld" localSheetId="2">#REF!</definedName>
    <definedName name="Transworld" localSheetId="1">#REF!</definedName>
    <definedName name="Transworld">#REF!</definedName>
    <definedName name="Trial" localSheetId="14">#REF!</definedName>
    <definedName name="Trial" localSheetId="12">#REF!</definedName>
    <definedName name="Trial" localSheetId="9">#REF!</definedName>
    <definedName name="Trial" localSheetId="8">#REF!</definedName>
    <definedName name="Trial" localSheetId="2">#REF!</definedName>
    <definedName name="Trial" localSheetId="1">#REF!</definedName>
    <definedName name="Trial">#REF!</definedName>
    <definedName name="TRIALS_R" localSheetId="14">#REF!</definedName>
    <definedName name="TRIALS_R" localSheetId="12">#REF!</definedName>
    <definedName name="TRIALS_R" localSheetId="9">#REF!</definedName>
    <definedName name="TRIALS_R" localSheetId="8">#REF!</definedName>
    <definedName name="TRIALS_R" localSheetId="2">#REF!</definedName>
    <definedName name="TRIALS_R" localSheetId="1">#REF!</definedName>
    <definedName name="TRIALS_R">#REF!</definedName>
    <definedName name="Trise">7</definedName>
    <definedName name="trrr" localSheetId="21" hidden="1">{"one (KEY)",#N/A,FALSE,"P&amp;L"}</definedName>
    <definedName name="trrr" localSheetId="14" hidden="1">{"one (KEY)",#N/A,FALSE,"P&amp;L"}</definedName>
    <definedName name="trrr" localSheetId="10" hidden="1">{"one (KEY)",#N/A,FALSE,"P&amp;L"}</definedName>
    <definedName name="trrr" localSheetId="11" hidden="1">{"one (KEY)",#N/A,FALSE,"P&amp;L"}</definedName>
    <definedName name="trrr" localSheetId="3" hidden="1">{"one (KEY)",#N/A,FALSE,"P&amp;L"}</definedName>
    <definedName name="trrr" localSheetId="4" hidden="1">{"one (KEY)",#N/A,FALSE,"P&amp;L"}</definedName>
    <definedName name="trrr" localSheetId="15" hidden="1">{"one (KEY)",#N/A,FALSE,"P&amp;L"}</definedName>
    <definedName name="trrr" localSheetId="12" hidden="1">{"one (KEY)",#N/A,FALSE,"P&amp;L"}</definedName>
    <definedName name="trrr" localSheetId="9" hidden="1">{"one (KEY)",#N/A,FALSE,"P&amp;L"}</definedName>
    <definedName name="trrr" localSheetId="8" hidden="1">{"one (KEY)",#N/A,FALSE,"P&amp;L"}</definedName>
    <definedName name="trrr" localSheetId="2" hidden="1">{"one (KEY)",#N/A,FALSE,"P&amp;L"}</definedName>
    <definedName name="trrr" localSheetId="1" hidden="1">{"one (KEY)",#N/A,FALSE,"P&amp;L"}</definedName>
    <definedName name="trrr" localSheetId="22" hidden="1">{"one (KEY)",#N/A,FALSE,"P&amp;L"}</definedName>
    <definedName name="trrr" hidden="1">{"one (KEY)",#N/A,FALSE,"P&amp;L"}</definedName>
    <definedName name="try" localSheetId="12">#REF!</definedName>
    <definedName name="try" localSheetId="9">#REF!</definedName>
    <definedName name="try" localSheetId="8">#REF!</definedName>
    <definedName name="try" localSheetId="2">#REF!</definedName>
    <definedName name="try" localSheetId="1">#REF!</definedName>
    <definedName name="try">#REF!</definedName>
    <definedName name="tt" localSheetId="21" hidden="1">{#N/A,#N/A,TRUE,"OUTPUT";#N/A,#N/A,TRUE,"SF_Cal";#N/A,#N/A,TRUE,"HGA_Cal";#N/A,#N/A,TRUE,"MR_Cal";#N/A,#N/A,TRUE,"JIT_COST";#N/A,#N/A,TRUE,"MR_Cost";#N/A,#N/A,TRUE,"Space &amp; Utility"}</definedName>
    <definedName name="tt" localSheetId="14" hidden="1">{#N/A,#N/A,TRUE,"OUTPUT";#N/A,#N/A,TRUE,"SF_Cal";#N/A,#N/A,TRUE,"HGA_Cal";#N/A,#N/A,TRUE,"MR_Cal";#N/A,#N/A,TRUE,"JIT_COST";#N/A,#N/A,TRUE,"MR_Cost";#N/A,#N/A,TRUE,"Space &amp; Utility"}</definedName>
    <definedName name="tt" localSheetId="10" hidden="1">{#N/A,#N/A,TRUE,"OUTPUT";#N/A,#N/A,TRUE,"SF_Cal";#N/A,#N/A,TRUE,"HGA_Cal";#N/A,#N/A,TRUE,"MR_Cal";#N/A,#N/A,TRUE,"JIT_COST";#N/A,#N/A,TRUE,"MR_Cost";#N/A,#N/A,TRUE,"Space &amp; Utility"}</definedName>
    <definedName name="tt" localSheetId="11" hidden="1">{#N/A,#N/A,TRUE,"OUTPUT";#N/A,#N/A,TRUE,"SF_Cal";#N/A,#N/A,TRUE,"HGA_Cal";#N/A,#N/A,TRUE,"MR_Cal";#N/A,#N/A,TRUE,"JIT_COST";#N/A,#N/A,TRUE,"MR_Cost";#N/A,#N/A,TRUE,"Space &amp; Utility"}</definedName>
    <definedName name="tt" localSheetId="3" hidden="1">{#N/A,#N/A,TRUE,"OUTPUT";#N/A,#N/A,TRUE,"SF_Cal";#N/A,#N/A,TRUE,"HGA_Cal";#N/A,#N/A,TRUE,"MR_Cal";#N/A,#N/A,TRUE,"JIT_COST";#N/A,#N/A,TRUE,"MR_Cost";#N/A,#N/A,TRUE,"Space &amp; Utility"}</definedName>
    <definedName name="tt" localSheetId="4" hidden="1">{#N/A,#N/A,TRUE,"OUTPUT";#N/A,#N/A,TRUE,"SF_Cal";#N/A,#N/A,TRUE,"HGA_Cal";#N/A,#N/A,TRUE,"MR_Cal";#N/A,#N/A,TRUE,"JIT_COST";#N/A,#N/A,TRUE,"MR_Cost";#N/A,#N/A,TRUE,"Space &amp; Utility"}</definedName>
    <definedName name="tt" localSheetId="15" hidden="1">{#N/A,#N/A,TRUE,"OUTPUT";#N/A,#N/A,TRUE,"SF_Cal";#N/A,#N/A,TRUE,"HGA_Cal";#N/A,#N/A,TRUE,"MR_Cal";#N/A,#N/A,TRUE,"JIT_COST";#N/A,#N/A,TRUE,"MR_Cost";#N/A,#N/A,TRUE,"Space &amp; Utility"}</definedName>
    <definedName name="tt" localSheetId="12" hidden="1">{#N/A,#N/A,TRUE,"OUTPUT";#N/A,#N/A,TRUE,"SF_Cal";#N/A,#N/A,TRUE,"HGA_Cal";#N/A,#N/A,TRUE,"MR_Cal";#N/A,#N/A,TRUE,"JIT_COST";#N/A,#N/A,TRUE,"MR_Cost";#N/A,#N/A,TRUE,"Space &amp; Utility"}</definedName>
    <definedName name="tt" localSheetId="9" hidden="1">{#N/A,#N/A,TRUE,"OUTPUT";#N/A,#N/A,TRUE,"SF_Cal";#N/A,#N/A,TRUE,"HGA_Cal";#N/A,#N/A,TRUE,"MR_Cal";#N/A,#N/A,TRUE,"JIT_COST";#N/A,#N/A,TRUE,"MR_Cost";#N/A,#N/A,TRUE,"Space &amp; Utility"}</definedName>
    <definedName name="tt" localSheetId="8" hidden="1">{#N/A,#N/A,TRUE,"OUTPUT";#N/A,#N/A,TRUE,"SF_Cal";#N/A,#N/A,TRUE,"HGA_Cal";#N/A,#N/A,TRUE,"MR_Cal";#N/A,#N/A,TRUE,"JIT_COST";#N/A,#N/A,TRUE,"MR_Cost";#N/A,#N/A,TRUE,"Space &amp; Utility"}</definedName>
    <definedName name="tt" localSheetId="2" hidden="1">{#N/A,#N/A,TRUE,"OUTPUT";#N/A,#N/A,TRUE,"SF_Cal";#N/A,#N/A,TRUE,"HGA_Cal";#N/A,#N/A,TRUE,"MR_Cal";#N/A,#N/A,TRUE,"JIT_COST";#N/A,#N/A,TRUE,"MR_Cost";#N/A,#N/A,TRUE,"Space &amp; Utility"}</definedName>
    <definedName name="tt" localSheetId="1" hidden="1">{#N/A,#N/A,TRUE,"OUTPUT";#N/A,#N/A,TRUE,"SF_Cal";#N/A,#N/A,TRUE,"HGA_Cal";#N/A,#N/A,TRUE,"MR_Cal";#N/A,#N/A,TRUE,"JIT_COST";#N/A,#N/A,TRUE,"MR_Cost";#N/A,#N/A,TRUE,"Space &amp; Utility"}</definedName>
    <definedName name="tt" localSheetId="22" hidden="1">{#N/A,#N/A,TRUE,"OUTPUT";#N/A,#N/A,TRUE,"SF_Cal";#N/A,#N/A,TRUE,"HGA_Cal";#N/A,#N/A,TRUE,"MR_Cal";#N/A,#N/A,TRUE,"JIT_COST";#N/A,#N/A,TRUE,"MR_Cost";#N/A,#N/A,TRUE,"Space &amp; Utility"}</definedName>
    <definedName name="tt" hidden="1">{#N/A,#N/A,TRUE,"OUTPUT";#N/A,#N/A,TRUE,"SF_Cal";#N/A,#N/A,TRUE,"HGA_Cal";#N/A,#N/A,TRUE,"MR_Cal";#N/A,#N/A,TRUE,"JIT_COST";#N/A,#N/A,TRUE,"MR_Cost";#N/A,#N/A,TRUE,"Space &amp; Utility"}</definedName>
    <definedName name="ttt" localSheetId="14">#REF!</definedName>
    <definedName name="ttt" localSheetId="12">#REF!</definedName>
    <definedName name="ttt" localSheetId="9">#REF!</definedName>
    <definedName name="ttt" localSheetId="8">#REF!</definedName>
    <definedName name="ttt" localSheetId="2">#REF!</definedName>
    <definedName name="ttt" localSheetId="1">#REF!</definedName>
    <definedName name="ttt">#REF!</definedName>
    <definedName name="tttt" localSheetId="14">#REF!</definedName>
    <definedName name="tttt" localSheetId="12">#REF!</definedName>
    <definedName name="tttt" localSheetId="9">#REF!</definedName>
    <definedName name="tttt" localSheetId="8">#REF!</definedName>
    <definedName name="tttt" localSheetId="2">#REF!</definedName>
    <definedName name="tttt" localSheetId="1">#REF!</definedName>
    <definedName name="tttt">#REF!</definedName>
    <definedName name="tu" localSheetId="14">#REF!</definedName>
    <definedName name="tu" localSheetId="12">#REF!</definedName>
    <definedName name="tu" localSheetId="9">#REF!</definedName>
    <definedName name="tu" localSheetId="8">#REF!</definedName>
    <definedName name="tu" localSheetId="2">#REF!</definedName>
    <definedName name="tu" localSheetId="1">#REF!</definedName>
    <definedName name="tu">#REF!</definedName>
    <definedName name="Tully_Baseline" localSheetId="14">#REF!</definedName>
    <definedName name="Tully_Baseline" localSheetId="12">#REF!</definedName>
    <definedName name="Tully_Baseline" localSheetId="9">#REF!</definedName>
    <definedName name="Tully_Baseline" localSheetId="8">#REF!</definedName>
    <definedName name="Tully_Baseline" localSheetId="2">#REF!</definedName>
    <definedName name="Tully_Baseline" localSheetId="1">#REF!</definedName>
    <definedName name="Tully_Baseline">#REF!</definedName>
    <definedName name="Tully_Cost_Reduction" localSheetId="14">#REF!</definedName>
    <definedName name="Tully_Cost_Reduction" localSheetId="12">#REF!</definedName>
    <definedName name="Tully_Cost_Reduction" localSheetId="9">#REF!</definedName>
    <definedName name="Tully_Cost_Reduction" localSheetId="8">#REF!</definedName>
    <definedName name="Tully_Cost_Reduction" localSheetId="2">#REF!</definedName>
    <definedName name="Tully_Cost_Reduction" localSheetId="1">#REF!</definedName>
    <definedName name="Tully_Cost_Reduction">#REF!</definedName>
    <definedName name="Tully_Ext_Cost" localSheetId="14">#REF!</definedName>
    <definedName name="Tully_Ext_Cost" localSheetId="12">#REF!</definedName>
    <definedName name="Tully_Ext_Cost" localSheetId="9">#REF!</definedName>
    <definedName name="Tully_Ext_Cost" localSheetId="8">#REF!</definedName>
    <definedName name="Tully_Ext_Cost" localSheetId="2">#REF!</definedName>
    <definedName name="Tully_Ext_Cost" localSheetId="1">#REF!</definedName>
    <definedName name="Tully_Ext_Cost">#REF!</definedName>
    <definedName name="Tully_Reduction_Percentage" localSheetId="14">#REF!</definedName>
    <definedName name="Tully_Reduction_Percentage" localSheetId="12">#REF!</definedName>
    <definedName name="Tully_Reduction_Percentage" localSheetId="9">#REF!</definedName>
    <definedName name="Tully_Reduction_Percentage" localSheetId="8">#REF!</definedName>
    <definedName name="Tully_Reduction_Percentage" localSheetId="2">#REF!</definedName>
    <definedName name="Tully_Reduction_Percentage" localSheetId="1">#REF!</definedName>
    <definedName name="Tully_Reduction_Percentage">#REF!</definedName>
    <definedName name="Turns" localSheetId="14">#REF!</definedName>
    <definedName name="Turns" localSheetId="12">#REF!</definedName>
    <definedName name="Turns" localSheetId="9">#REF!</definedName>
    <definedName name="Turns" localSheetId="8">#REF!</definedName>
    <definedName name="Turns" localSheetId="2">#REF!</definedName>
    <definedName name="Turns" localSheetId="1">#REF!</definedName>
    <definedName name="Turns">#REF!</definedName>
    <definedName name="Turret_burden_cost" localSheetId="14">#REF!</definedName>
    <definedName name="Turret_burden_cost" localSheetId="12">#REF!</definedName>
    <definedName name="Turret_burden_cost" localSheetId="9">#REF!</definedName>
    <definedName name="Turret_burden_cost" localSheetId="8">#REF!</definedName>
    <definedName name="Turret_burden_cost" localSheetId="2">#REF!</definedName>
    <definedName name="Turret_burden_cost" localSheetId="1">#REF!</definedName>
    <definedName name="Turret_burden_cost">#REF!</definedName>
    <definedName name="turret_tim" localSheetId="14">#REF!</definedName>
    <definedName name="turret_tim" localSheetId="12">#REF!</definedName>
    <definedName name="turret_tim" localSheetId="9">#REF!</definedName>
    <definedName name="turret_tim" localSheetId="8">#REF!</definedName>
    <definedName name="turret_tim" localSheetId="2">#REF!</definedName>
    <definedName name="turret_tim" localSheetId="1">#REF!</definedName>
    <definedName name="turret_tim">#REF!</definedName>
    <definedName name="turret_tim_two" localSheetId="14">#REF!</definedName>
    <definedName name="turret_tim_two" localSheetId="12">#REF!</definedName>
    <definedName name="turret_tim_two" localSheetId="9">#REF!</definedName>
    <definedName name="turret_tim_two" localSheetId="8">#REF!</definedName>
    <definedName name="turret_tim_two" localSheetId="2">#REF!</definedName>
    <definedName name="turret_tim_two" localSheetId="1">#REF!</definedName>
    <definedName name="turret_tim_two">#REF!</definedName>
    <definedName name="TUSON" localSheetId="14">#REF!</definedName>
    <definedName name="TUSON" localSheetId="12">#REF!</definedName>
    <definedName name="TUSON" localSheetId="9">#REF!</definedName>
    <definedName name="TUSON" localSheetId="8">#REF!</definedName>
    <definedName name="TUSON" localSheetId="2">#REF!</definedName>
    <definedName name="TUSON" localSheetId="1">#REF!</definedName>
    <definedName name="TUSON">#REF!</definedName>
    <definedName name="TV" localSheetId="14">#REF!</definedName>
    <definedName name="TV" localSheetId="12">#REF!</definedName>
    <definedName name="TV" localSheetId="9">#REF!</definedName>
    <definedName name="TV" localSheetId="8">#REF!</definedName>
    <definedName name="TV" localSheetId="2">#REF!</definedName>
    <definedName name="TV" localSheetId="1">#REF!</definedName>
    <definedName name="TV">#REF!</definedName>
    <definedName name="TV_Tuner" localSheetId="12">#REF!</definedName>
    <definedName name="TV_Tuner" localSheetId="9">#REF!</definedName>
    <definedName name="TV_Tuner" localSheetId="8">#REF!</definedName>
    <definedName name="TV_Tuner" localSheetId="2">#REF!</definedName>
    <definedName name="TV_Tuner" localSheetId="1">#REF!</definedName>
    <definedName name="TV_Tuner">#REF!</definedName>
    <definedName name="TW" localSheetId="14">#REF!</definedName>
    <definedName name="TW" localSheetId="12">#REF!</definedName>
    <definedName name="TW" localSheetId="9">#REF!</definedName>
    <definedName name="TW" localSheetId="8">#REF!</definedName>
    <definedName name="TW" localSheetId="2">#REF!</definedName>
    <definedName name="TW" localSheetId="1">#REF!</definedName>
    <definedName name="TW">#REF!</definedName>
    <definedName name="TWEGREH" localSheetId="21">BlankMacro1</definedName>
    <definedName name="TWEGREH" localSheetId="14">BlankMacro1</definedName>
    <definedName name="TWEGREH" localSheetId="12">BlankMacro1</definedName>
    <definedName name="TWEGREH" localSheetId="9">BlankMacro1</definedName>
    <definedName name="TWEGREH" localSheetId="8">BlankMacro1</definedName>
    <definedName name="TWEGREH" localSheetId="2">BlankMacro1</definedName>
    <definedName name="TWEGREH" localSheetId="1">BlankMacro1</definedName>
    <definedName name="TWEGREH">BlankMacro1</definedName>
    <definedName name="TWN">#N/A</definedName>
    <definedName name="two" localSheetId="14">#REF!</definedName>
    <definedName name="two" localSheetId="12">#REF!</definedName>
    <definedName name="two" localSheetId="9">#REF!</definedName>
    <definedName name="two" localSheetId="8">#REF!</definedName>
    <definedName name="two" localSheetId="2">#REF!</definedName>
    <definedName name="two" localSheetId="1">#REF!</definedName>
    <definedName name="two">#REF!</definedName>
    <definedName name="ty" localSheetId="14">#REF!</definedName>
    <definedName name="ty" localSheetId="12">#REF!</definedName>
    <definedName name="ty" localSheetId="9">#REF!</definedName>
    <definedName name="ty" localSheetId="8">#REF!</definedName>
    <definedName name="ty" localSheetId="2">#REF!</definedName>
    <definedName name="ty" localSheetId="1">#REF!</definedName>
    <definedName name="ty">#REF!</definedName>
    <definedName name="TYP" localSheetId="21" hidden="1">{"'Broadway ML#4'!$J$7:$N$490"}</definedName>
    <definedName name="TYP" localSheetId="14" hidden="1">{"'Broadway ML#4'!$J$7:$N$490"}</definedName>
    <definedName name="TYP" localSheetId="10" hidden="1">{"'Broadway ML#4'!$J$7:$N$490"}</definedName>
    <definedName name="TYP" localSheetId="11" hidden="1">{"'Broadway ML#4'!$J$7:$N$490"}</definedName>
    <definedName name="TYP" localSheetId="3" hidden="1">{"'Broadway ML#4'!$J$7:$N$490"}</definedName>
    <definedName name="TYP" localSheetId="4" hidden="1">{"'Broadway ML#4'!$J$7:$N$490"}</definedName>
    <definedName name="TYP" localSheetId="15" hidden="1">{"'Broadway ML#4'!$J$7:$N$490"}</definedName>
    <definedName name="TYP" localSheetId="12" hidden="1">{"'Broadway ML#4'!$J$7:$N$490"}</definedName>
    <definedName name="TYP" localSheetId="9" hidden="1">{"'Broadway ML#4'!$J$7:$N$490"}</definedName>
    <definedName name="TYP" localSheetId="8" hidden="1">{"'Broadway ML#4'!$J$7:$N$490"}</definedName>
    <definedName name="TYP" localSheetId="2" hidden="1">{"'Broadway ML#4'!$J$7:$N$490"}</definedName>
    <definedName name="TYP" localSheetId="1" hidden="1">{"'Broadway ML#4'!$J$7:$N$490"}</definedName>
    <definedName name="TYP" localSheetId="22" hidden="1">{"'Broadway ML#4'!$J$7:$N$490"}</definedName>
    <definedName name="TYP" hidden="1">{"'Broadway ML#4'!$J$7:$N$490"}</definedName>
    <definedName name="Type" localSheetId="12">#REF!</definedName>
    <definedName name="Type" localSheetId="9">#REF!</definedName>
    <definedName name="Type" localSheetId="8">#REF!</definedName>
    <definedName name="Type" localSheetId="2">#REF!</definedName>
    <definedName name="Type" localSheetId="1">#REF!</definedName>
    <definedName name="Type">#REF!</definedName>
    <definedName name="U" localSheetId="14">#REF!</definedName>
    <definedName name="U" localSheetId="12">#REF!</definedName>
    <definedName name="U" localSheetId="9">#REF!</definedName>
    <definedName name="U" localSheetId="8">#REF!</definedName>
    <definedName name="U" localSheetId="2">#REF!</definedName>
    <definedName name="U" localSheetId="1">#REF!</definedName>
    <definedName name="U">#REF!</definedName>
    <definedName name="ub" localSheetId="14">#REF!</definedName>
    <definedName name="ub" localSheetId="12">#REF!</definedName>
    <definedName name="ub" localSheetId="9">#REF!</definedName>
    <definedName name="ub" localSheetId="8">#REF!</definedName>
    <definedName name="ub" localSheetId="2">#REF!</definedName>
    <definedName name="ub" localSheetId="1">#REF!</definedName>
    <definedName name="ub">#REF!</definedName>
    <definedName name="UEFI" localSheetId="14">#REF!</definedName>
    <definedName name="UEFI" localSheetId="12">#REF!</definedName>
    <definedName name="UEFI" localSheetId="9">#REF!</definedName>
    <definedName name="UEFI" localSheetId="8">#REF!</definedName>
    <definedName name="UEFI" localSheetId="2">#REF!</definedName>
    <definedName name="UEFI" localSheetId="1">#REF!</definedName>
    <definedName name="UEFI">#REF!</definedName>
    <definedName name="UFPrn20060127165118" localSheetId="14">#REF!</definedName>
    <definedName name="UFPrn20060127165118" localSheetId="12">#REF!</definedName>
    <definedName name="UFPrn20060127165118" localSheetId="9">#REF!</definedName>
    <definedName name="UFPrn20060127165118" localSheetId="8">#REF!</definedName>
    <definedName name="UFPrn20060127165118" localSheetId="2">#REF!</definedName>
    <definedName name="UFPrn20060127165118" localSheetId="1">#REF!</definedName>
    <definedName name="UFPrn20060127165118">#REF!</definedName>
    <definedName name="UNEEC" localSheetId="12">#REF!</definedName>
    <definedName name="UNEEC" localSheetId="9">#REF!</definedName>
    <definedName name="UNEEC" localSheetId="8">#REF!</definedName>
    <definedName name="UNEEC" localSheetId="2">#REF!</definedName>
    <definedName name="UNEEC" localSheetId="1">#REF!</definedName>
    <definedName name="UNEEC">#REF!</definedName>
    <definedName name="UNISON1"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UNISON1"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UNISON1"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UNISON1"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UNISON1"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UNISON1"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UNISON1"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UNISON1"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UNISON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unit" localSheetId="14">#REF!</definedName>
    <definedName name="unit" localSheetId="12">#REF!</definedName>
    <definedName name="unit" localSheetId="9">#REF!</definedName>
    <definedName name="unit" localSheetId="8">#REF!</definedName>
    <definedName name="unit" localSheetId="2">#REF!</definedName>
    <definedName name="unit" localSheetId="1">#REF!</definedName>
    <definedName name="unit">#REF!</definedName>
    <definedName name="unit_cost" localSheetId="14">#REF!</definedName>
    <definedName name="unit_cost" localSheetId="12">#REF!</definedName>
    <definedName name="unit_cost" localSheetId="9">#REF!</definedName>
    <definedName name="unit_cost" localSheetId="8">#REF!</definedName>
    <definedName name="unit_cost" localSheetId="2">#REF!</definedName>
    <definedName name="unit_cost" localSheetId="1">#REF!</definedName>
    <definedName name="unit_cost">#REF!</definedName>
    <definedName name="unit_price" localSheetId="14">#REF!</definedName>
    <definedName name="unit_price" localSheetId="12">#REF!</definedName>
    <definedName name="unit_price" localSheetId="9">#REF!</definedName>
    <definedName name="unit_price" localSheetId="8">#REF!</definedName>
    <definedName name="unit_price" localSheetId="2">#REF!</definedName>
    <definedName name="unit_price" localSheetId="1">#REF!</definedName>
    <definedName name="unit_price">#REF!</definedName>
    <definedName name="unit_volume" localSheetId="14">#REF!</definedName>
    <definedName name="unit_volume" localSheetId="12">#REF!</definedName>
    <definedName name="unit_volume" localSheetId="9">#REF!</definedName>
    <definedName name="unit_volume" localSheetId="8">#REF!</definedName>
    <definedName name="unit_volume" localSheetId="2">#REF!</definedName>
    <definedName name="unit_volume" localSheetId="1">#REF!</definedName>
    <definedName name="unit_volume">#REF!</definedName>
    <definedName name="UnitCount" localSheetId="14">#REF!</definedName>
    <definedName name="UnitCount" localSheetId="12">#REF!</definedName>
    <definedName name="UnitCount" localSheetId="9">#REF!</definedName>
    <definedName name="UnitCount" localSheetId="8">#REF!</definedName>
    <definedName name="UnitCount" localSheetId="2">#REF!</definedName>
    <definedName name="UnitCount" localSheetId="1">#REF!</definedName>
    <definedName name="UnitCount">#REF!</definedName>
    <definedName name="UnityWIOshield" localSheetId="14">#REF!</definedName>
    <definedName name="UnityWIOshield" localSheetId="12">#REF!</definedName>
    <definedName name="UnityWIOshield" localSheetId="9">#REF!</definedName>
    <definedName name="UnityWIOshield" localSheetId="8">#REF!</definedName>
    <definedName name="UnityWIOshield" localSheetId="2">#REF!</definedName>
    <definedName name="UnityWIOshield" localSheetId="1">#REF!</definedName>
    <definedName name="UnityWIOshield">#REF!</definedName>
    <definedName name="Unpaid_lunch_breaks_per_shift__hours" localSheetId="14">#REF!</definedName>
    <definedName name="Unpaid_lunch_breaks_per_shift__hours" localSheetId="12">#REF!</definedName>
    <definedName name="Unpaid_lunch_breaks_per_shift__hours" localSheetId="9">#REF!</definedName>
    <definedName name="Unpaid_lunch_breaks_per_shift__hours" localSheetId="8">#REF!</definedName>
    <definedName name="Unpaid_lunch_breaks_per_shift__hours" localSheetId="2">#REF!</definedName>
    <definedName name="Unpaid_lunch_breaks_per_shift__hours" localSheetId="1">#REF!</definedName>
    <definedName name="Unpaid_lunch_breaks_per_shift__hours">#REF!</definedName>
    <definedName name="UP" localSheetId="14">#REF!</definedName>
    <definedName name="UP" localSheetId="12">#REF!</definedName>
    <definedName name="UP" localSheetId="9">#REF!</definedName>
    <definedName name="UP" localSheetId="8">#REF!</definedName>
    <definedName name="UP" localSheetId="2">#REF!</definedName>
    <definedName name="UP" localSheetId="1">#REF!</definedName>
    <definedName name="UP">#REF!</definedName>
    <definedName name="UPDATE" localSheetId="21" hidden="1">{#N/A,#N/A,TRUE,"OUTPUT";#N/A,#N/A,TRUE,"SF_Cal";#N/A,#N/A,TRUE,"HGA_Cal";#N/A,#N/A,TRUE,"MR_Cal";#N/A,#N/A,TRUE,"JIT_COST";#N/A,#N/A,TRUE,"MR_Cost";#N/A,#N/A,TRUE,"Space &amp; Utility"}</definedName>
    <definedName name="UPDATE" localSheetId="14" hidden="1">{#N/A,#N/A,TRUE,"OUTPUT";#N/A,#N/A,TRUE,"SF_Cal";#N/A,#N/A,TRUE,"HGA_Cal";#N/A,#N/A,TRUE,"MR_Cal";#N/A,#N/A,TRUE,"JIT_COST";#N/A,#N/A,TRUE,"MR_Cost";#N/A,#N/A,TRUE,"Space &amp; Utility"}</definedName>
    <definedName name="UPDATE" localSheetId="10" hidden="1">{#N/A,#N/A,TRUE,"OUTPUT";#N/A,#N/A,TRUE,"SF_Cal";#N/A,#N/A,TRUE,"HGA_Cal";#N/A,#N/A,TRUE,"MR_Cal";#N/A,#N/A,TRUE,"JIT_COST";#N/A,#N/A,TRUE,"MR_Cost";#N/A,#N/A,TRUE,"Space &amp; Utility"}</definedName>
    <definedName name="UPDATE" localSheetId="11" hidden="1">{#N/A,#N/A,TRUE,"OUTPUT";#N/A,#N/A,TRUE,"SF_Cal";#N/A,#N/A,TRUE,"HGA_Cal";#N/A,#N/A,TRUE,"MR_Cal";#N/A,#N/A,TRUE,"JIT_COST";#N/A,#N/A,TRUE,"MR_Cost";#N/A,#N/A,TRUE,"Space &amp; Utility"}</definedName>
    <definedName name="UPDATE" localSheetId="3" hidden="1">{#N/A,#N/A,TRUE,"OUTPUT";#N/A,#N/A,TRUE,"SF_Cal";#N/A,#N/A,TRUE,"HGA_Cal";#N/A,#N/A,TRUE,"MR_Cal";#N/A,#N/A,TRUE,"JIT_COST";#N/A,#N/A,TRUE,"MR_Cost";#N/A,#N/A,TRUE,"Space &amp; Utility"}</definedName>
    <definedName name="UPDATE" localSheetId="4" hidden="1">{#N/A,#N/A,TRUE,"OUTPUT";#N/A,#N/A,TRUE,"SF_Cal";#N/A,#N/A,TRUE,"HGA_Cal";#N/A,#N/A,TRUE,"MR_Cal";#N/A,#N/A,TRUE,"JIT_COST";#N/A,#N/A,TRUE,"MR_Cost";#N/A,#N/A,TRUE,"Space &amp; Utility"}</definedName>
    <definedName name="UPDATE" localSheetId="12" hidden="1">{#N/A,#N/A,TRUE,"OUTPUT";#N/A,#N/A,TRUE,"SF_Cal";#N/A,#N/A,TRUE,"HGA_Cal";#N/A,#N/A,TRUE,"MR_Cal";#N/A,#N/A,TRUE,"JIT_COST";#N/A,#N/A,TRUE,"MR_Cost";#N/A,#N/A,TRUE,"Space &amp; Utility"}</definedName>
    <definedName name="UPDATE" localSheetId="9" hidden="1">{#N/A,#N/A,TRUE,"OUTPUT";#N/A,#N/A,TRUE,"SF_Cal";#N/A,#N/A,TRUE,"HGA_Cal";#N/A,#N/A,TRUE,"MR_Cal";#N/A,#N/A,TRUE,"JIT_COST";#N/A,#N/A,TRUE,"MR_Cost";#N/A,#N/A,TRUE,"Space &amp; Utility"}</definedName>
    <definedName name="UPDATE" localSheetId="8" hidden="1">{#N/A,#N/A,TRUE,"OUTPUT";#N/A,#N/A,TRUE,"SF_Cal";#N/A,#N/A,TRUE,"HGA_Cal";#N/A,#N/A,TRUE,"MR_Cal";#N/A,#N/A,TRUE,"JIT_COST";#N/A,#N/A,TRUE,"MR_Cost";#N/A,#N/A,TRUE,"Space &amp; Utility"}</definedName>
    <definedName name="UPDATE" localSheetId="2" hidden="1">{#N/A,#N/A,TRUE,"OUTPUT";#N/A,#N/A,TRUE,"SF_Cal";#N/A,#N/A,TRUE,"HGA_Cal";#N/A,#N/A,TRUE,"MR_Cal";#N/A,#N/A,TRUE,"JIT_COST";#N/A,#N/A,TRUE,"MR_Cost";#N/A,#N/A,TRUE,"Space &amp; Utility"}</definedName>
    <definedName name="UPDATE" localSheetId="1" hidden="1">{#N/A,#N/A,TRUE,"OUTPUT";#N/A,#N/A,TRUE,"SF_Cal";#N/A,#N/A,TRUE,"HGA_Cal";#N/A,#N/A,TRUE,"MR_Cal";#N/A,#N/A,TRUE,"JIT_COST";#N/A,#N/A,TRUE,"MR_Cost";#N/A,#N/A,TRUE,"Space &amp; Utility"}</definedName>
    <definedName name="UPDATE" localSheetId="22" hidden="1">{#N/A,#N/A,TRUE,"OUTPUT";#N/A,#N/A,TRUE,"SF_Cal";#N/A,#N/A,TRUE,"HGA_Cal";#N/A,#N/A,TRUE,"MR_Cal";#N/A,#N/A,TRUE,"JIT_COST";#N/A,#N/A,TRUE,"MR_Cost";#N/A,#N/A,TRUE,"Space &amp; Utility"}</definedName>
    <definedName name="UPDATE" hidden="1">{#N/A,#N/A,TRUE,"OUTPUT";#N/A,#N/A,TRUE,"SF_Cal";#N/A,#N/A,TRUE,"HGA_Cal";#N/A,#N/A,TRUE,"MR_Cal";#N/A,#N/A,TRUE,"JIT_COST";#N/A,#N/A,TRUE,"MR_Cost";#N/A,#N/A,TRUE,"Space &amp; Utility"}</definedName>
    <definedName name="Update_Itemmast_Sheet" localSheetId="12">#REF!</definedName>
    <definedName name="Update_Itemmast_Sheet" localSheetId="9">#REF!</definedName>
    <definedName name="Update_Itemmast_Sheet" localSheetId="8">#REF!</definedName>
    <definedName name="Update_Itemmast_Sheet" localSheetId="2">#REF!</definedName>
    <definedName name="Update_Itemmast_Sheet" localSheetId="1">#REF!</definedName>
    <definedName name="Update_Itemmast_Sheet">#REF!</definedName>
    <definedName name="UpdateFromFY00List" localSheetId="14">#REF!</definedName>
    <definedName name="UpdateFromFY00List" localSheetId="12">#REF!</definedName>
    <definedName name="UpdateFromFY00List" localSheetId="9">#REF!</definedName>
    <definedName name="UpdateFromFY00List" localSheetId="8">#REF!</definedName>
    <definedName name="UpdateFromFY00List" localSheetId="2">#REF!</definedName>
    <definedName name="UpdateFromFY00List" localSheetId="1">#REF!</definedName>
    <definedName name="UpdateFromFY00List">#REF!</definedName>
    <definedName name="UpdateStart" localSheetId="14">#REF!</definedName>
    <definedName name="UpdateStart" localSheetId="12">#REF!</definedName>
    <definedName name="UpdateStart" localSheetId="9">#REF!</definedName>
    <definedName name="UpdateStart" localSheetId="8">#REF!</definedName>
    <definedName name="UpdateStart" localSheetId="2">#REF!</definedName>
    <definedName name="UpdateStart" localSheetId="1">#REF!</definedName>
    <definedName name="UpdateStart">#REF!</definedName>
    <definedName name="UPHTotalF2" localSheetId="12">#REF!</definedName>
    <definedName name="UPHTotalF2" localSheetId="9">#REF!</definedName>
    <definedName name="UPHTotalF2" localSheetId="8">#REF!</definedName>
    <definedName name="UPHTotalF2" localSheetId="2">#REF!</definedName>
    <definedName name="UPHTotalF2" localSheetId="1">#REF!</definedName>
    <definedName name="UPHTotalF2">#REF!</definedName>
    <definedName name="UPHWDDesktop" localSheetId="12">#REF!</definedName>
    <definedName name="UPHWDDesktop" localSheetId="9">#REF!</definedName>
    <definedName name="UPHWDDesktop" localSheetId="8">#REF!</definedName>
    <definedName name="UPHWDDesktop" localSheetId="2">#REF!</definedName>
    <definedName name="UPHWDDesktop" localSheetId="1">#REF!</definedName>
    <definedName name="UPHWDDesktop">#REF!</definedName>
    <definedName name="uphWDDesktop2" localSheetId="12">#REF!</definedName>
    <definedName name="uphWDDesktop2" localSheetId="9">#REF!</definedName>
    <definedName name="uphWDDesktop2" localSheetId="8">#REF!</definedName>
    <definedName name="uphWDDesktop2" localSheetId="2">#REF!</definedName>
    <definedName name="uphWDDesktop2" localSheetId="1">#REF!</definedName>
    <definedName name="uphWDDesktop2">#REF!</definedName>
    <definedName name="UPHWDHiend" localSheetId="12">#REF!</definedName>
    <definedName name="UPHWDHiend" localSheetId="9">#REF!</definedName>
    <definedName name="UPHWDHiend" localSheetId="8">#REF!</definedName>
    <definedName name="UPHWDHiend" localSheetId="2">#REF!</definedName>
    <definedName name="UPHWDHiend" localSheetId="1">#REF!</definedName>
    <definedName name="UPHWDHiend">#REF!</definedName>
    <definedName name="uphWDHiend2" localSheetId="12">#REF!</definedName>
    <definedName name="uphWDHiend2" localSheetId="9">#REF!</definedName>
    <definedName name="uphWDHiend2" localSheetId="8">#REF!</definedName>
    <definedName name="uphWDHiend2" localSheetId="2">#REF!</definedName>
    <definedName name="uphWDHiend2" localSheetId="1">#REF!</definedName>
    <definedName name="uphWDHiend2">#REF!</definedName>
    <definedName name="Upload_Yields_into_XLY_Files" localSheetId="12">#REF!</definedName>
    <definedName name="Upload_Yields_into_XLY_Files" localSheetId="9">#REF!</definedName>
    <definedName name="Upload_Yields_into_XLY_Files" localSheetId="8">#REF!</definedName>
    <definedName name="Upload_Yields_into_XLY_Files" localSheetId="2">#REF!</definedName>
    <definedName name="Upload_Yields_into_XLY_Files" localSheetId="1">#REF!</definedName>
    <definedName name="Upload_Yields_into_XLY_Files">#REF!</definedName>
    <definedName name="UploadData" localSheetId="14">#REF!</definedName>
    <definedName name="UploadData" localSheetId="12">#REF!</definedName>
    <definedName name="UploadData" localSheetId="9">#REF!</definedName>
    <definedName name="UploadData" localSheetId="8">#REF!</definedName>
    <definedName name="UploadData" localSheetId="2">#REF!</definedName>
    <definedName name="UploadData" localSheetId="1">#REF!</definedName>
    <definedName name="UploadData">#REF!</definedName>
    <definedName name="URL" localSheetId="14">#REF!</definedName>
    <definedName name="URL" localSheetId="12">#REF!</definedName>
    <definedName name="URL" localSheetId="9">#REF!</definedName>
    <definedName name="URL" localSheetId="8">#REF!</definedName>
    <definedName name="URL" localSheetId="2">#REF!</definedName>
    <definedName name="URL" localSheetId="1">#REF!</definedName>
    <definedName name="URL">#REF!</definedName>
    <definedName name="US" localSheetId="14">#REF!</definedName>
    <definedName name="US" localSheetId="12">#REF!</definedName>
    <definedName name="US" localSheetId="9">#REF!</definedName>
    <definedName name="US" localSheetId="8">#REF!</definedName>
    <definedName name="US" localSheetId="2">#REF!</definedName>
    <definedName name="US" localSheetId="1">#REF!</definedName>
    <definedName name="US">#REF!</definedName>
    <definedName name="US__rate" localSheetId="14">#REF!</definedName>
    <definedName name="US__rate" localSheetId="12">#REF!</definedName>
    <definedName name="US__rate" localSheetId="9">#REF!</definedName>
    <definedName name="US__rate" localSheetId="8">#REF!</definedName>
    <definedName name="US__rate" localSheetId="2">#REF!</definedName>
    <definedName name="US__rate" localSheetId="1">#REF!</definedName>
    <definedName name="US__rate">#REF!</definedName>
    <definedName name="US_currency" localSheetId="14">#REF!</definedName>
    <definedName name="US_currency" localSheetId="12">#REF!</definedName>
    <definedName name="US_currency" localSheetId="9">#REF!</definedName>
    <definedName name="US_currency" localSheetId="8">#REF!</definedName>
    <definedName name="US_currency" localSheetId="2">#REF!</definedName>
    <definedName name="US_currency" localSheetId="1">#REF!</definedName>
    <definedName name="US_currency">#REF!</definedName>
    <definedName name="US_ME" localSheetId="14">#REF!</definedName>
    <definedName name="US_ME" localSheetId="12">#REF!</definedName>
    <definedName name="US_ME" localSheetId="9">#REF!</definedName>
    <definedName name="US_ME" localSheetId="8">#REF!</definedName>
    <definedName name="US_ME" localSheetId="2">#REF!</definedName>
    <definedName name="US_ME" localSheetId="1">#REF!</definedName>
    <definedName name="US_ME">#REF!</definedName>
    <definedName name="US_package" localSheetId="14">#REF!</definedName>
    <definedName name="US_package" localSheetId="12">#REF!</definedName>
    <definedName name="US_package" localSheetId="9">#REF!</definedName>
    <definedName name="US_package" localSheetId="8">#REF!</definedName>
    <definedName name="US_package" localSheetId="2">#REF!</definedName>
    <definedName name="US_package" localSheetId="1">#REF!</definedName>
    <definedName name="US_package">#REF!</definedName>
    <definedName name="US_rate" localSheetId="14">#REF!</definedName>
    <definedName name="US_rate" localSheetId="12">#REF!</definedName>
    <definedName name="US_rate" localSheetId="9">#REF!</definedName>
    <definedName name="US_rate" localSheetId="8">#REF!</definedName>
    <definedName name="US_rate" localSheetId="2">#REF!</definedName>
    <definedName name="US_rate" localSheetId="1">#REF!</definedName>
    <definedName name="US_rate">#REF!</definedName>
    <definedName name="Usable_OH" localSheetId="14">#REF!</definedName>
    <definedName name="Usable_OH" localSheetId="12">#REF!</definedName>
    <definedName name="Usable_OH" localSheetId="9">#REF!</definedName>
    <definedName name="Usable_OH" localSheetId="8">#REF!</definedName>
    <definedName name="Usable_OH" localSheetId="2">#REF!</definedName>
    <definedName name="Usable_OH" localSheetId="1">#REF!</definedName>
    <definedName name="Usable_OH">#REF!</definedName>
    <definedName name="USBTotal_Units" localSheetId="14">#REF!</definedName>
    <definedName name="USBTotal_Units" localSheetId="12">#REF!</definedName>
    <definedName name="USBTotal_Units" localSheetId="9">#REF!</definedName>
    <definedName name="USBTotal_Units" localSheetId="8">#REF!</definedName>
    <definedName name="USBTotal_Units" localSheetId="2">#REF!</definedName>
    <definedName name="USBTotal_Units" localSheetId="1">#REF!</definedName>
    <definedName name="USBTotal_Units">#REF!</definedName>
    <definedName name="USD" localSheetId="14">#REF!</definedName>
    <definedName name="USD" localSheetId="12">#REF!</definedName>
    <definedName name="USD" localSheetId="9">#REF!</definedName>
    <definedName name="USD" localSheetId="8">#REF!</definedName>
    <definedName name="USD" localSheetId="2">#REF!</definedName>
    <definedName name="USD" localSheetId="1">#REF!</definedName>
    <definedName name="USD">#REF!</definedName>
    <definedName name="USD_HKD" localSheetId="14">#REF!</definedName>
    <definedName name="USD_HKD" localSheetId="12">#REF!</definedName>
    <definedName name="USD_HKD" localSheetId="9">#REF!</definedName>
    <definedName name="USD_HKD" localSheetId="8">#REF!</definedName>
    <definedName name="USD_HKD" localSheetId="2">#REF!</definedName>
    <definedName name="USD_HKD" localSheetId="1">#REF!</definedName>
    <definedName name="USD_HKD">#REF!</definedName>
    <definedName name="USD_NTD" localSheetId="14">#REF!</definedName>
    <definedName name="USD_NTD" localSheetId="12">#REF!</definedName>
    <definedName name="USD_NTD" localSheetId="9">#REF!</definedName>
    <definedName name="USD_NTD" localSheetId="8">#REF!</definedName>
    <definedName name="USD_NTD" localSheetId="2">#REF!</definedName>
    <definedName name="USD_NTD" localSheetId="1">#REF!</definedName>
    <definedName name="USD_NTD">#REF!</definedName>
    <definedName name="USD_TW" localSheetId="14">#REF!</definedName>
    <definedName name="USD_TW" localSheetId="12">#REF!</definedName>
    <definedName name="USD_TW" localSheetId="9">#REF!</definedName>
    <definedName name="USD_TW" localSheetId="8">#REF!</definedName>
    <definedName name="USD_TW" localSheetId="2">#REF!</definedName>
    <definedName name="USD_TW" localSheetId="1">#REF!</definedName>
    <definedName name="USD_TW">#REF!</definedName>
    <definedName name="USDA" localSheetId="14">#REF!</definedName>
    <definedName name="USDA" localSheetId="12">#REF!</definedName>
    <definedName name="USDA" localSheetId="9">#REF!</definedName>
    <definedName name="USDA" localSheetId="8">#REF!</definedName>
    <definedName name="USDA" localSheetId="2">#REF!</definedName>
    <definedName name="USDA" localSheetId="1">#REF!</definedName>
    <definedName name="USDA">#REF!</definedName>
    <definedName name="USDRM" localSheetId="14">#REF!</definedName>
    <definedName name="USDRM" localSheetId="12">#REF!</definedName>
    <definedName name="USDRM" localSheetId="9">#REF!</definedName>
    <definedName name="USDRM" localSheetId="8">#REF!</definedName>
    <definedName name="USDRM" localSheetId="2">#REF!</definedName>
    <definedName name="USDRM" localSheetId="1">#REF!</definedName>
    <definedName name="USDRM">#REF!</definedName>
    <definedName name="Useful_life_for_equipment_and_dunnage" localSheetId="14">#REF!</definedName>
    <definedName name="Useful_life_for_equipment_and_dunnage" localSheetId="12">#REF!</definedName>
    <definedName name="Useful_life_for_equipment_and_dunnage" localSheetId="9">#REF!</definedName>
    <definedName name="Useful_life_for_equipment_and_dunnage" localSheetId="8">#REF!</definedName>
    <definedName name="Useful_life_for_equipment_and_dunnage" localSheetId="2">#REF!</definedName>
    <definedName name="Useful_life_for_equipment_and_dunnage" localSheetId="1">#REF!</definedName>
    <definedName name="Useful_life_for_equipment_and_dunnage">#REF!</definedName>
    <definedName name="Useful_life_for_equipment_tooling" localSheetId="14">#REF!</definedName>
    <definedName name="Useful_life_for_equipment_tooling" localSheetId="12">#REF!</definedName>
    <definedName name="Useful_life_for_equipment_tooling" localSheetId="9">#REF!</definedName>
    <definedName name="Useful_life_for_equipment_tooling" localSheetId="8">#REF!</definedName>
    <definedName name="Useful_life_for_equipment_tooling" localSheetId="2">#REF!</definedName>
    <definedName name="Useful_life_for_equipment_tooling" localSheetId="1">#REF!</definedName>
    <definedName name="Useful_life_for_equipment_tooling">#REF!</definedName>
    <definedName name="Useful_life_for_office_assets" localSheetId="14">#REF!</definedName>
    <definedName name="Useful_life_for_office_assets" localSheetId="12">#REF!</definedName>
    <definedName name="Useful_life_for_office_assets" localSheetId="9">#REF!</definedName>
    <definedName name="Useful_life_for_office_assets" localSheetId="8">#REF!</definedName>
    <definedName name="Useful_life_for_office_assets" localSheetId="2">#REF!</definedName>
    <definedName name="Useful_life_for_office_assets" localSheetId="1">#REF!</definedName>
    <definedName name="Useful_life_for_office_assets">#REF!</definedName>
    <definedName name="UseList" localSheetId="14">#REF!</definedName>
    <definedName name="UseList" localSheetId="12">#REF!</definedName>
    <definedName name="UseList" localSheetId="9">#REF!</definedName>
    <definedName name="UseList" localSheetId="8">#REF!</definedName>
    <definedName name="UseList" localSheetId="2">#REF!</definedName>
    <definedName name="UseList" localSheetId="1">#REF!</definedName>
    <definedName name="UseList">#REF!</definedName>
    <definedName name="UserData" localSheetId="14">#REF!</definedName>
    <definedName name="UserData" localSheetId="12">#REF!</definedName>
    <definedName name="UserData" localSheetId="9">#REF!</definedName>
    <definedName name="UserData" localSheetId="8">#REF!</definedName>
    <definedName name="UserData" localSheetId="2">#REF!</definedName>
    <definedName name="UserData" localSheetId="1">#REF!</definedName>
    <definedName name="UserData">#REF!</definedName>
    <definedName name="USrate" localSheetId="14">#REF!</definedName>
    <definedName name="USrate" localSheetId="12">#REF!</definedName>
    <definedName name="USrate" localSheetId="9">#REF!</definedName>
    <definedName name="USrate" localSheetId="8">#REF!</definedName>
    <definedName name="USrate" localSheetId="2">#REF!</definedName>
    <definedName name="USrate" localSheetId="1">#REF!</definedName>
    <definedName name="USrate">#REF!</definedName>
    <definedName name="UtilDesktop" localSheetId="12">#REF!</definedName>
    <definedName name="UtilDesktop" localSheetId="9">#REF!</definedName>
    <definedName name="UtilDesktop" localSheetId="8">#REF!</definedName>
    <definedName name="UtilDesktop" localSheetId="2">#REF!</definedName>
    <definedName name="UtilDesktop" localSheetId="1">#REF!</definedName>
    <definedName name="UtilDesktop">#REF!</definedName>
    <definedName name="UtilDesktopF2" localSheetId="12">#REF!</definedName>
    <definedName name="UtilDesktopF2" localSheetId="9">#REF!</definedName>
    <definedName name="UtilDesktopF2" localSheetId="8">#REF!</definedName>
    <definedName name="UtilDesktopF2" localSheetId="2">#REF!</definedName>
    <definedName name="UtilDesktopF2" localSheetId="1">#REF!</definedName>
    <definedName name="UtilDesktopF2">#REF!</definedName>
    <definedName name="UtilHiend" localSheetId="12">#REF!</definedName>
    <definedName name="UtilHiend" localSheetId="9">#REF!</definedName>
    <definedName name="UtilHiend" localSheetId="8">#REF!</definedName>
    <definedName name="UtilHiend" localSheetId="2">#REF!</definedName>
    <definedName name="UtilHiend" localSheetId="1">#REF!</definedName>
    <definedName name="UtilHiend">#REF!</definedName>
    <definedName name="UtilHiendF2" localSheetId="12">#REF!</definedName>
    <definedName name="UtilHiendF2" localSheetId="9">#REF!</definedName>
    <definedName name="UtilHiendF2" localSheetId="8">#REF!</definedName>
    <definedName name="UtilHiendF2" localSheetId="2">#REF!</definedName>
    <definedName name="UtilHiendF2" localSheetId="1">#REF!</definedName>
    <definedName name="UtilHiendF2">#REF!</definedName>
    <definedName name="Utilities_expenses_per_year" localSheetId="14">#REF!</definedName>
    <definedName name="Utilities_expenses_per_year" localSheetId="12">#REF!</definedName>
    <definedName name="Utilities_expenses_per_year" localSheetId="9">#REF!</definedName>
    <definedName name="Utilities_expenses_per_year" localSheetId="8">#REF!</definedName>
    <definedName name="Utilities_expenses_per_year" localSheetId="2">#REF!</definedName>
    <definedName name="Utilities_expenses_per_year" localSheetId="1">#REF!</definedName>
    <definedName name="Utilities_expenses_per_year">#REF!</definedName>
    <definedName name="UtilMaxtor" localSheetId="12">#REF!</definedName>
    <definedName name="UtilMaxtor" localSheetId="9">#REF!</definedName>
    <definedName name="UtilMaxtor" localSheetId="8">#REF!</definedName>
    <definedName name="UtilMaxtor" localSheetId="2">#REF!</definedName>
    <definedName name="UtilMaxtor" localSheetId="1">#REF!</definedName>
    <definedName name="UtilMaxtor">#REF!</definedName>
    <definedName name="UtilMaxtor2" localSheetId="12">#REF!</definedName>
    <definedName name="UtilMaxtor2" localSheetId="9">#REF!</definedName>
    <definedName name="UtilMaxtor2" localSheetId="8">#REF!</definedName>
    <definedName name="UtilMaxtor2" localSheetId="2">#REF!</definedName>
    <definedName name="UtilMaxtor2" localSheetId="1">#REF!</definedName>
    <definedName name="UtilMaxtor2">#REF!</definedName>
    <definedName name="UtilSamsung" localSheetId="12">#REF!</definedName>
    <definedName name="UtilSamsung" localSheetId="9">#REF!</definedName>
    <definedName name="UtilSamsung" localSheetId="8">#REF!</definedName>
    <definedName name="UtilSamsung" localSheetId="2">#REF!</definedName>
    <definedName name="UtilSamsung" localSheetId="1">#REF!</definedName>
    <definedName name="UtilSamsung">#REF!</definedName>
    <definedName name="UtilSamsung2" localSheetId="12">#REF!</definedName>
    <definedName name="UtilSamsung2" localSheetId="9">#REF!</definedName>
    <definedName name="UtilSamsung2" localSheetId="8">#REF!</definedName>
    <definedName name="UtilSamsung2" localSheetId="2">#REF!</definedName>
    <definedName name="UtilSamsung2" localSheetId="1">#REF!</definedName>
    <definedName name="UtilSamsung2">#REF!</definedName>
    <definedName name="UtilTotal" localSheetId="12">#REF!</definedName>
    <definedName name="UtilTotal" localSheetId="9">#REF!</definedName>
    <definedName name="UtilTotal" localSheetId="8">#REF!</definedName>
    <definedName name="UtilTotal" localSheetId="2">#REF!</definedName>
    <definedName name="UtilTotal" localSheetId="1">#REF!</definedName>
    <definedName name="UtilTotal">#REF!</definedName>
    <definedName name="UtilTotalF2" localSheetId="12">#REF!</definedName>
    <definedName name="UtilTotalF2" localSheetId="9">#REF!</definedName>
    <definedName name="UtilTotalF2" localSheetId="8">#REF!</definedName>
    <definedName name="UtilTotalF2" localSheetId="2">#REF!</definedName>
    <definedName name="UtilTotalF2" localSheetId="1">#REF!</definedName>
    <definedName name="UtilTotalF2">#REF!</definedName>
    <definedName name="UtilWDDesktop" localSheetId="12">#REF!</definedName>
    <definedName name="UtilWDDesktop" localSheetId="9">#REF!</definedName>
    <definedName name="UtilWDDesktop" localSheetId="8">#REF!</definedName>
    <definedName name="UtilWDDesktop" localSheetId="2">#REF!</definedName>
    <definedName name="UtilWDDesktop" localSheetId="1">#REF!</definedName>
    <definedName name="UtilWDDesktop">#REF!</definedName>
    <definedName name="UtilWDDesktop2" localSheetId="12">#REF!</definedName>
    <definedName name="UtilWDDesktop2" localSheetId="9">#REF!</definedName>
    <definedName name="UtilWDDesktop2" localSheetId="8">#REF!</definedName>
    <definedName name="UtilWDDesktop2" localSheetId="2">#REF!</definedName>
    <definedName name="UtilWDDesktop2" localSheetId="1">#REF!</definedName>
    <definedName name="UtilWDDesktop2">#REF!</definedName>
    <definedName name="UtilWDHiend" localSheetId="12">#REF!</definedName>
    <definedName name="UtilWDHiend" localSheetId="9">#REF!</definedName>
    <definedName name="UtilWDHiend" localSheetId="8">#REF!</definedName>
    <definedName name="UtilWDHiend" localSheetId="2">#REF!</definedName>
    <definedName name="UtilWDHiend" localSheetId="1">#REF!</definedName>
    <definedName name="UtilWDHiend">#REF!</definedName>
    <definedName name="UtilWDHiend2" localSheetId="12">#REF!</definedName>
    <definedName name="UtilWDHiend2" localSheetId="9">#REF!</definedName>
    <definedName name="UtilWDHiend2" localSheetId="8">#REF!</definedName>
    <definedName name="UtilWDHiend2" localSheetId="2">#REF!</definedName>
    <definedName name="UtilWDHiend2" localSheetId="1">#REF!</definedName>
    <definedName name="UtilWDHiend2">#REF!</definedName>
    <definedName name="utilzsum" localSheetId="14">#REF!</definedName>
    <definedName name="utilzsum" localSheetId="12">#REF!</definedName>
    <definedName name="utilzsum" localSheetId="9">#REF!</definedName>
    <definedName name="utilzsum" localSheetId="8">#REF!</definedName>
    <definedName name="utilzsum" localSheetId="2">#REF!</definedName>
    <definedName name="utilzsum" localSheetId="1">#REF!</definedName>
    <definedName name="utilzsum">#REF!</definedName>
    <definedName name="uu" localSheetId="21" hidden="1">{#N/A,#N/A,TRUE,"OUTPUT";#N/A,#N/A,TRUE,"SF_Cal";#N/A,#N/A,TRUE,"HGA_Cal";#N/A,#N/A,TRUE,"MR_Cal";#N/A,#N/A,TRUE,"JIT_COST";#N/A,#N/A,TRUE,"MR_Cost";#N/A,#N/A,TRUE,"Space &amp; Utility"}</definedName>
    <definedName name="uu" localSheetId="14" hidden="1">{#N/A,#N/A,TRUE,"OUTPUT";#N/A,#N/A,TRUE,"SF_Cal";#N/A,#N/A,TRUE,"HGA_Cal";#N/A,#N/A,TRUE,"MR_Cal";#N/A,#N/A,TRUE,"JIT_COST";#N/A,#N/A,TRUE,"MR_Cost";#N/A,#N/A,TRUE,"Space &amp; Utility"}</definedName>
    <definedName name="uu" localSheetId="10" hidden="1">{#N/A,#N/A,TRUE,"OUTPUT";#N/A,#N/A,TRUE,"SF_Cal";#N/A,#N/A,TRUE,"HGA_Cal";#N/A,#N/A,TRUE,"MR_Cal";#N/A,#N/A,TRUE,"JIT_COST";#N/A,#N/A,TRUE,"MR_Cost";#N/A,#N/A,TRUE,"Space &amp; Utility"}</definedName>
    <definedName name="uu" localSheetId="11" hidden="1">{#N/A,#N/A,TRUE,"OUTPUT";#N/A,#N/A,TRUE,"SF_Cal";#N/A,#N/A,TRUE,"HGA_Cal";#N/A,#N/A,TRUE,"MR_Cal";#N/A,#N/A,TRUE,"JIT_COST";#N/A,#N/A,TRUE,"MR_Cost";#N/A,#N/A,TRUE,"Space &amp; Utility"}</definedName>
    <definedName name="uu" localSheetId="3" hidden="1">{#N/A,#N/A,TRUE,"OUTPUT";#N/A,#N/A,TRUE,"SF_Cal";#N/A,#N/A,TRUE,"HGA_Cal";#N/A,#N/A,TRUE,"MR_Cal";#N/A,#N/A,TRUE,"JIT_COST";#N/A,#N/A,TRUE,"MR_Cost";#N/A,#N/A,TRUE,"Space &amp; Utility"}</definedName>
    <definedName name="uu" localSheetId="4" hidden="1">{#N/A,#N/A,TRUE,"OUTPUT";#N/A,#N/A,TRUE,"SF_Cal";#N/A,#N/A,TRUE,"HGA_Cal";#N/A,#N/A,TRUE,"MR_Cal";#N/A,#N/A,TRUE,"JIT_COST";#N/A,#N/A,TRUE,"MR_Cost";#N/A,#N/A,TRUE,"Space &amp; Utility"}</definedName>
    <definedName name="uu" localSheetId="15" hidden="1">{#N/A,#N/A,TRUE,"OUTPUT";#N/A,#N/A,TRUE,"SF_Cal";#N/A,#N/A,TRUE,"HGA_Cal";#N/A,#N/A,TRUE,"MR_Cal";#N/A,#N/A,TRUE,"JIT_COST";#N/A,#N/A,TRUE,"MR_Cost";#N/A,#N/A,TRUE,"Space &amp; Utility"}</definedName>
    <definedName name="uu" localSheetId="12" hidden="1">{#N/A,#N/A,TRUE,"OUTPUT";#N/A,#N/A,TRUE,"SF_Cal";#N/A,#N/A,TRUE,"HGA_Cal";#N/A,#N/A,TRUE,"MR_Cal";#N/A,#N/A,TRUE,"JIT_COST";#N/A,#N/A,TRUE,"MR_Cost";#N/A,#N/A,TRUE,"Space &amp; Utility"}</definedName>
    <definedName name="uu" localSheetId="9" hidden="1">{#N/A,#N/A,TRUE,"OUTPUT";#N/A,#N/A,TRUE,"SF_Cal";#N/A,#N/A,TRUE,"HGA_Cal";#N/A,#N/A,TRUE,"MR_Cal";#N/A,#N/A,TRUE,"JIT_COST";#N/A,#N/A,TRUE,"MR_Cost";#N/A,#N/A,TRUE,"Space &amp; Utility"}</definedName>
    <definedName name="uu" localSheetId="8" hidden="1">{#N/A,#N/A,TRUE,"OUTPUT";#N/A,#N/A,TRUE,"SF_Cal";#N/A,#N/A,TRUE,"HGA_Cal";#N/A,#N/A,TRUE,"MR_Cal";#N/A,#N/A,TRUE,"JIT_COST";#N/A,#N/A,TRUE,"MR_Cost";#N/A,#N/A,TRUE,"Space &amp; Utility"}</definedName>
    <definedName name="uu" localSheetId="2" hidden="1">{#N/A,#N/A,TRUE,"OUTPUT";#N/A,#N/A,TRUE,"SF_Cal";#N/A,#N/A,TRUE,"HGA_Cal";#N/A,#N/A,TRUE,"MR_Cal";#N/A,#N/A,TRUE,"JIT_COST";#N/A,#N/A,TRUE,"MR_Cost";#N/A,#N/A,TRUE,"Space &amp; Utility"}</definedName>
    <definedName name="uu" localSheetId="1" hidden="1">{#N/A,#N/A,TRUE,"OUTPUT";#N/A,#N/A,TRUE,"SF_Cal";#N/A,#N/A,TRUE,"HGA_Cal";#N/A,#N/A,TRUE,"MR_Cal";#N/A,#N/A,TRUE,"JIT_COST";#N/A,#N/A,TRUE,"MR_Cost";#N/A,#N/A,TRUE,"Space &amp; Utility"}</definedName>
    <definedName name="uu" localSheetId="22" hidden="1">{#N/A,#N/A,TRUE,"OUTPUT";#N/A,#N/A,TRUE,"SF_Cal";#N/A,#N/A,TRUE,"HGA_Cal";#N/A,#N/A,TRUE,"MR_Cal";#N/A,#N/A,TRUE,"JIT_COST";#N/A,#N/A,TRUE,"MR_Cost";#N/A,#N/A,TRUE,"Space &amp; Utility"}</definedName>
    <definedName name="uu" hidden="1">{#N/A,#N/A,TRUE,"OUTPUT";#N/A,#N/A,TRUE,"SF_Cal";#N/A,#N/A,TRUE,"HGA_Cal";#N/A,#N/A,TRUE,"MR_Cal";#N/A,#N/A,TRUE,"JIT_COST";#N/A,#N/A,TRUE,"MR_Cost";#N/A,#N/A,TRUE,"Space &amp; Utility"}</definedName>
    <definedName name="UUA" localSheetId="14">#REF!</definedName>
    <definedName name="UUA" localSheetId="12">#REF!</definedName>
    <definedName name="UUA" localSheetId="9">#REF!</definedName>
    <definedName name="UUA" localSheetId="8">#REF!</definedName>
    <definedName name="UUA" localSheetId="2">#REF!</definedName>
    <definedName name="UUA" localSheetId="1">#REF!</definedName>
    <definedName name="UUA">#REF!</definedName>
    <definedName name="UVWS_Coupons" localSheetId="14">#REF!</definedName>
    <definedName name="UVWS_Coupons" localSheetId="12">#REF!</definedName>
    <definedName name="UVWS_Coupons" localSheetId="9">#REF!</definedName>
    <definedName name="UVWS_Coupons" localSheetId="8">#REF!</definedName>
    <definedName name="UVWS_Coupons" localSheetId="2">#REF!</definedName>
    <definedName name="UVWS_Coupons" localSheetId="1">#REF!</definedName>
    <definedName name="UVWS_Coupons">#REF!</definedName>
    <definedName name="UV機" localSheetId="14">#REF!</definedName>
    <definedName name="UV機" localSheetId="12">#REF!</definedName>
    <definedName name="UV機" localSheetId="9">#REF!</definedName>
    <definedName name="UV機" localSheetId="8">#REF!</definedName>
    <definedName name="UV機" localSheetId="2">#REF!</definedName>
    <definedName name="UV機" localSheetId="1">#REF!</definedName>
    <definedName name="UV機">#REF!</definedName>
    <definedName name="uyt" localSheetId="12">#REF!</definedName>
    <definedName name="uyt" localSheetId="9">#REF!</definedName>
    <definedName name="uyt" localSheetId="8">#REF!</definedName>
    <definedName name="uyt" localSheetId="2">#REF!</definedName>
    <definedName name="uyt" localSheetId="1">#REF!</definedName>
    <definedName name="uyt">#REF!</definedName>
    <definedName name="UYYUY" localSheetId="12">#REF!</definedName>
    <definedName name="UYYUY" localSheetId="9">#REF!</definedName>
    <definedName name="UYYUY" localSheetId="8">#REF!</definedName>
    <definedName name="UYYUY" localSheetId="2">#REF!</definedName>
    <definedName name="UYYUY" localSheetId="1">#REF!</definedName>
    <definedName name="UYYUY">#REF!</definedName>
    <definedName name="V" localSheetId="14">#REF!</definedName>
    <definedName name="V" localSheetId="12">#REF!</definedName>
    <definedName name="V" localSheetId="9">#REF!</definedName>
    <definedName name="V" localSheetId="8">#REF!</definedName>
    <definedName name="V" localSheetId="2">#REF!</definedName>
    <definedName name="V" localSheetId="1">#REF!</definedName>
    <definedName name="V">#REF!</definedName>
    <definedName name="v_M" localSheetId="14">#REF!</definedName>
    <definedName name="v_M" localSheetId="12">#REF!</definedName>
    <definedName name="v_M" localSheetId="9">#REF!</definedName>
    <definedName name="v_M" localSheetId="8">#REF!</definedName>
    <definedName name="v_M" localSheetId="2">#REF!</definedName>
    <definedName name="v_M" localSheetId="1">#REF!</definedName>
    <definedName name="v_M">#REF!</definedName>
    <definedName name="Vacation" localSheetId="14">#REF!</definedName>
    <definedName name="Vacation" localSheetId="12">#REF!</definedName>
    <definedName name="Vacation" localSheetId="9">#REF!</definedName>
    <definedName name="Vacation" localSheetId="8">#REF!</definedName>
    <definedName name="Vacation" localSheetId="2">#REF!</definedName>
    <definedName name="Vacation" localSheetId="1">#REF!</definedName>
    <definedName name="Vacation">#REF!</definedName>
    <definedName name="Vacation_Bonus" localSheetId="14">#REF!</definedName>
    <definedName name="Vacation_Bonus" localSheetId="12">#REF!</definedName>
    <definedName name="Vacation_Bonus" localSheetId="9">#REF!</definedName>
    <definedName name="Vacation_Bonus" localSheetId="8">#REF!</definedName>
    <definedName name="Vacation_Bonus" localSheetId="2">#REF!</definedName>
    <definedName name="Vacation_Bonus" localSheetId="1">#REF!</definedName>
    <definedName name="Vacation_Bonus">#REF!</definedName>
    <definedName name="VALIDATION" localSheetId="14">#REF!</definedName>
    <definedName name="VALIDATION" localSheetId="12">#REF!</definedName>
    <definedName name="VALIDATION" localSheetId="9">#REF!</definedName>
    <definedName name="VALIDATION" localSheetId="8">#REF!</definedName>
    <definedName name="VALIDATION" localSheetId="2">#REF!</definedName>
    <definedName name="VALIDATION" localSheetId="1">#REF!</definedName>
    <definedName name="VALIDATION">#REF!</definedName>
    <definedName name="ValidBOMRange" localSheetId="12">#REF!</definedName>
    <definedName name="ValidBOMRange" localSheetId="9">#REF!</definedName>
    <definedName name="ValidBOMRange" localSheetId="8">#REF!</definedName>
    <definedName name="ValidBOMRange" localSheetId="2">#REF!</definedName>
    <definedName name="ValidBOMRange" localSheetId="1">#REF!</definedName>
    <definedName name="ValidBOMRange">#REF!</definedName>
    <definedName name="value">3</definedName>
    <definedName name="Valuta" localSheetId="12">#REF!</definedName>
    <definedName name="Valuta" localSheetId="9">#REF!</definedName>
    <definedName name="Valuta" localSheetId="8">#REF!</definedName>
    <definedName name="Valuta" localSheetId="2">#REF!</definedName>
    <definedName name="Valuta" localSheetId="1">#REF!</definedName>
    <definedName name="Valuta">#REF!</definedName>
    <definedName name="varCap" localSheetId="14">#REF!</definedName>
    <definedName name="varCap" localSheetId="12">#REF!</definedName>
    <definedName name="varCap" localSheetId="9">#REF!</definedName>
    <definedName name="varCap" localSheetId="8">#REF!</definedName>
    <definedName name="varCap" localSheetId="2">#REF!</definedName>
    <definedName name="varCap" localSheetId="1">#REF!</definedName>
    <definedName name="varCap">#REF!</definedName>
    <definedName name="varEVA" localSheetId="14">#REF!</definedName>
    <definedName name="varEVA" localSheetId="12">#REF!</definedName>
    <definedName name="varEVA" localSheetId="9">#REF!</definedName>
    <definedName name="varEVA" localSheetId="8">#REF!</definedName>
    <definedName name="varEVA" localSheetId="2">#REF!</definedName>
    <definedName name="varEVA" localSheetId="1">#REF!</definedName>
    <definedName name="varEVA">#REF!</definedName>
    <definedName name="VarNetRev" localSheetId="14">#REF!</definedName>
    <definedName name="VarNetRev" localSheetId="12">#REF!</definedName>
    <definedName name="VarNetRev" localSheetId="9">#REF!</definedName>
    <definedName name="VarNetRev" localSheetId="8">#REF!</definedName>
    <definedName name="VarNetRev" localSheetId="2">#REF!</definedName>
    <definedName name="VarNetRev" localSheetId="1">#REF!</definedName>
    <definedName name="VarNetRev">#REF!</definedName>
    <definedName name="varOP" localSheetId="14">#REF!</definedName>
    <definedName name="varOP" localSheetId="12">#REF!</definedName>
    <definedName name="varOP" localSheetId="9">#REF!</definedName>
    <definedName name="varOP" localSheetId="8">#REF!</definedName>
    <definedName name="varOP" localSheetId="2">#REF!</definedName>
    <definedName name="varOP" localSheetId="1">#REF!</definedName>
    <definedName name="varOP">#REF!</definedName>
    <definedName name="varOth" localSheetId="14">#REF!</definedName>
    <definedName name="varOth" localSheetId="12">#REF!</definedName>
    <definedName name="varOth" localSheetId="9">#REF!</definedName>
    <definedName name="varOth" localSheetId="8">#REF!</definedName>
    <definedName name="varOth" localSheetId="2">#REF!</definedName>
    <definedName name="varOth" localSheetId="1">#REF!</definedName>
    <definedName name="varOth">#REF!</definedName>
    <definedName name="varRev" localSheetId="14">#REF!</definedName>
    <definedName name="varRev" localSheetId="12">#REF!</definedName>
    <definedName name="varRev" localSheetId="9">#REF!</definedName>
    <definedName name="varRev" localSheetId="8">#REF!</definedName>
    <definedName name="varRev" localSheetId="2">#REF!</definedName>
    <definedName name="varRev" localSheetId="1">#REF!</definedName>
    <definedName name="varRev">#REF!</definedName>
    <definedName name="VBGVJHGHJ" localSheetId="12">#REF!</definedName>
    <definedName name="VBGVJHGHJ" localSheetId="9">#REF!</definedName>
    <definedName name="VBGVJHGHJ" localSheetId="8">#REF!</definedName>
    <definedName name="VBGVJHGHJ" localSheetId="2">#REF!</definedName>
    <definedName name="VBGVJHGHJ" localSheetId="1">#REF!</definedName>
    <definedName name="VBGVJHGHJ">#REF!</definedName>
    <definedName name="Vbscript" localSheetId="14">#REF!</definedName>
    <definedName name="Vbscript" localSheetId="12">#REF!</definedName>
    <definedName name="Vbscript" localSheetId="9">#REF!</definedName>
    <definedName name="Vbscript" localSheetId="8">#REF!</definedName>
    <definedName name="Vbscript" localSheetId="2">#REF!</definedName>
    <definedName name="Vbscript" localSheetId="1">#REF!</definedName>
    <definedName name="Vbscript">#REF!</definedName>
    <definedName name="VCCCV" localSheetId="12">#REF!</definedName>
    <definedName name="VCCCV" localSheetId="9">#REF!</definedName>
    <definedName name="VCCCV" localSheetId="8">#REF!</definedName>
    <definedName name="VCCCV" localSheetId="2">#REF!</definedName>
    <definedName name="VCCCV" localSheetId="1">#REF!</definedName>
    <definedName name="VCCCV">#REF!</definedName>
    <definedName name="VCscWW10" localSheetId="14">#REF!</definedName>
    <definedName name="VCscWW10" localSheetId="12">#REF!</definedName>
    <definedName name="VCscWW10" localSheetId="9">#REF!</definedName>
    <definedName name="VCscWW10" localSheetId="8">#REF!</definedName>
    <definedName name="VCscWW10" localSheetId="2">#REF!</definedName>
    <definedName name="VCscWW10" localSheetId="1">#REF!</definedName>
    <definedName name="VCscWW10">#REF!</definedName>
    <definedName name="VDET" localSheetId="14">#REF!</definedName>
    <definedName name="VDET" localSheetId="12">#REF!</definedName>
    <definedName name="VDET" localSheetId="9">#REF!</definedName>
    <definedName name="VDET" localSheetId="8">#REF!</definedName>
    <definedName name="VDET" localSheetId="2">#REF!</definedName>
    <definedName name="VDET" localSheetId="1">#REF!</definedName>
    <definedName name="VDET">#REF!</definedName>
    <definedName name="VDZ">#N/A</definedName>
    <definedName name="ve" localSheetId="12">#REF!</definedName>
    <definedName name="ve" localSheetId="9">#REF!</definedName>
    <definedName name="ve" localSheetId="8">#REF!</definedName>
    <definedName name="ve" localSheetId="2">#REF!</definedName>
    <definedName name="ve" localSheetId="1">#REF!</definedName>
    <definedName name="ve">#REF!</definedName>
    <definedName name="VELE" localSheetId="14">#REF!</definedName>
    <definedName name="VELE" localSheetId="12">#REF!</definedName>
    <definedName name="VELE" localSheetId="9">#REF!</definedName>
    <definedName name="VELE" localSheetId="8">#REF!</definedName>
    <definedName name="VELE" localSheetId="2">#REF!</definedName>
    <definedName name="VELE" localSheetId="1">#REF!</definedName>
    <definedName name="VELE">#REF!</definedName>
    <definedName name="Vendor" localSheetId="14">#REF!</definedName>
    <definedName name="Vendor" localSheetId="12">#REF!</definedName>
    <definedName name="Vendor" localSheetId="9">#REF!</definedName>
    <definedName name="Vendor" localSheetId="8">#REF!</definedName>
    <definedName name="Vendor" localSheetId="2">#REF!</definedName>
    <definedName name="Vendor" localSheetId="1">#REF!</definedName>
    <definedName name="Vendor">#REF!</definedName>
    <definedName name="verification" localSheetId="14">#REF!</definedName>
    <definedName name="verification" localSheetId="12">#REF!</definedName>
    <definedName name="verification" localSheetId="9">#REF!</definedName>
    <definedName name="verification" localSheetId="8">#REF!</definedName>
    <definedName name="verification" localSheetId="2">#REF!</definedName>
    <definedName name="verification" localSheetId="1">#REF!</definedName>
    <definedName name="verification">#REF!</definedName>
    <definedName name="version" localSheetId="12">#REF!</definedName>
    <definedName name="version" localSheetId="9">#REF!</definedName>
    <definedName name="version" localSheetId="8">#REF!</definedName>
    <definedName name="version" localSheetId="2">#REF!</definedName>
    <definedName name="version" localSheetId="1">#REF!</definedName>
    <definedName name="version">#REF!</definedName>
    <definedName name="versionno">1</definedName>
    <definedName name="VFG" localSheetId="14">#REF!</definedName>
    <definedName name="VFG" localSheetId="12">#REF!</definedName>
    <definedName name="VFG" localSheetId="9">#REF!</definedName>
    <definedName name="VFG" localSheetId="8">#REF!</definedName>
    <definedName name="VFG" localSheetId="2">#REF!</definedName>
    <definedName name="VFG" localSheetId="1">#REF!</definedName>
    <definedName name="VFG">#REF!</definedName>
    <definedName name="VIDEOLOGIC" localSheetId="12">#REF!</definedName>
    <definedName name="VIDEOLOGIC" localSheetId="9">#REF!</definedName>
    <definedName name="VIDEOLOGIC" localSheetId="8">#REF!</definedName>
    <definedName name="VIDEOLOGIC" localSheetId="2">#REF!</definedName>
    <definedName name="VIDEOLOGIC" localSheetId="1">#REF!</definedName>
    <definedName name="VIDEOLOGIC">#REF!</definedName>
    <definedName name="VIDHOME" localSheetId="12">#REF!</definedName>
    <definedName name="VIDHOME" localSheetId="9">#REF!</definedName>
    <definedName name="VIDHOME" localSheetId="8">#REF!</definedName>
    <definedName name="VIDHOME" localSheetId="2">#REF!</definedName>
    <definedName name="VIDHOME" localSheetId="1">#REF!</definedName>
    <definedName name="VIDHOME">#REF!</definedName>
    <definedName name="View" localSheetId="14">#REF!</definedName>
    <definedName name="View" localSheetId="12">#REF!</definedName>
    <definedName name="View" localSheetId="9">#REF!</definedName>
    <definedName name="View" localSheetId="8">#REF!</definedName>
    <definedName name="View" localSheetId="2">#REF!</definedName>
    <definedName name="View" localSheetId="1">#REF!</definedName>
    <definedName name="View">#REF!</definedName>
    <definedName name="Vincent__Lee" localSheetId="14">#REF!</definedName>
    <definedName name="Vincent__Lee" localSheetId="12">#REF!</definedName>
    <definedName name="Vincent__Lee" localSheetId="9">#REF!</definedName>
    <definedName name="Vincent__Lee" localSheetId="8">#REF!</definedName>
    <definedName name="Vincent__Lee" localSheetId="2">#REF!</definedName>
    <definedName name="Vincent__Lee" localSheetId="1">#REF!</definedName>
    <definedName name="Vincent__Lee">#REF!</definedName>
    <definedName name="virgin_time_btmLine1" localSheetId="14">#REF!</definedName>
    <definedName name="virgin_time_btmLine1" localSheetId="12">#REF!</definedName>
    <definedName name="virgin_time_btmLine1" localSheetId="9">#REF!</definedName>
    <definedName name="virgin_time_btmLine1" localSheetId="8">#REF!</definedName>
    <definedName name="virgin_time_btmLine1" localSheetId="2">#REF!</definedName>
    <definedName name="virgin_time_btmLine1" localSheetId="1">#REF!</definedName>
    <definedName name="virgin_time_btmLine1">#REF!</definedName>
    <definedName name="virgin_time_btmLine1b" localSheetId="14">#REF!</definedName>
    <definedName name="virgin_time_btmLine1b" localSheetId="12">#REF!</definedName>
    <definedName name="virgin_time_btmLine1b" localSheetId="9">#REF!</definedName>
    <definedName name="virgin_time_btmLine1b" localSheetId="8">#REF!</definedName>
    <definedName name="virgin_time_btmLine1b" localSheetId="2">#REF!</definedName>
    <definedName name="virgin_time_btmLine1b" localSheetId="1">#REF!</definedName>
    <definedName name="virgin_time_btmLine1b">#REF!</definedName>
    <definedName name="virgin_time_btmLine2" localSheetId="14">#REF!</definedName>
    <definedName name="virgin_time_btmLine2" localSheetId="12">#REF!</definedName>
    <definedName name="virgin_time_btmLine2" localSheetId="9">#REF!</definedName>
    <definedName name="virgin_time_btmLine2" localSheetId="8">#REF!</definedName>
    <definedName name="virgin_time_btmLine2" localSheetId="2">#REF!</definedName>
    <definedName name="virgin_time_btmLine2" localSheetId="1">#REF!</definedName>
    <definedName name="virgin_time_btmLine2">#REF!</definedName>
    <definedName name="virgin_time_btmLine3" localSheetId="14">#REF!</definedName>
    <definedName name="virgin_time_btmLine3" localSheetId="12">#REF!</definedName>
    <definedName name="virgin_time_btmLine3" localSheetId="9">#REF!</definedName>
    <definedName name="virgin_time_btmLine3" localSheetId="8">#REF!</definedName>
    <definedName name="virgin_time_btmLine3" localSheetId="2">#REF!</definedName>
    <definedName name="virgin_time_btmLine3" localSheetId="1">#REF!</definedName>
    <definedName name="virgin_time_btmLine3">#REF!</definedName>
    <definedName name="virgin_time_btmLine5" localSheetId="14">#REF!</definedName>
    <definedName name="virgin_time_btmLine5" localSheetId="12">#REF!</definedName>
    <definedName name="virgin_time_btmLine5" localSheetId="9">#REF!</definedName>
    <definedName name="virgin_time_btmLine5" localSheetId="8">#REF!</definedName>
    <definedName name="virgin_time_btmLine5" localSheetId="2">#REF!</definedName>
    <definedName name="virgin_time_btmLine5" localSheetId="1">#REF!</definedName>
    <definedName name="virgin_time_btmLine5">#REF!</definedName>
    <definedName name="virgin_time_btmline6" localSheetId="14">#REF!</definedName>
    <definedName name="virgin_time_btmline6" localSheetId="12">#REF!</definedName>
    <definedName name="virgin_time_btmline6" localSheetId="9">#REF!</definedName>
    <definedName name="virgin_time_btmline6" localSheetId="8">#REF!</definedName>
    <definedName name="virgin_time_btmline6" localSheetId="2">#REF!</definedName>
    <definedName name="virgin_time_btmline6" localSheetId="1">#REF!</definedName>
    <definedName name="virgin_time_btmline6">#REF!</definedName>
    <definedName name="virgin_time_topLine1" localSheetId="14">#REF!</definedName>
    <definedName name="virgin_time_topLine1" localSheetId="12">#REF!</definedName>
    <definedName name="virgin_time_topLine1" localSheetId="9">#REF!</definedName>
    <definedName name="virgin_time_topLine1" localSheetId="8">#REF!</definedName>
    <definedName name="virgin_time_topLine1" localSheetId="2">#REF!</definedName>
    <definedName name="virgin_time_topLine1" localSheetId="1">#REF!</definedName>
    <definedName name="virgin_time_topLine1">#REF!</definedName>
    <definedName name="virgin_time_topLine1b" localSheetId="14">#REF!</definedName>
    <definedName name="virgin_time_topLine1b" localSheetId="12">#REF!</definedName>
    <definedName name="virgin_time_topLine1b" localSheetId="9">#REF!</definedName>
    <definedName name="virgin_time_topLine1b" localSheetId="8">#REF!</definedName>
    <definedName name="virgin_time_topLine1b" localSheetId="2">#REF!</definedName>
    <definedName name="virgin_time_topLine1b" localSheetId="1">#REF!</definedName>
    <definedName name="virgin_time_topLine1b">#REF!</definedName>
    <definedName name="virgin_time_topLine2" localSheetId="14">#REF!</definedName>
    <definedName name="virgin_time_topLine2" localSheetId="12">#REF!</definedName>
    <definedName name="virgin_time_topLine2" localSheetId="9">#REF!</definedName>
    <definedName name="virgin_time_topLine2" localSheetId="8">#REF!</definedName>
    <definedName name="virgin_time_topLine2" localSheetId="2">#REF!</definedName>
    <definedName name="virgin_time_topLine2" localSheetId="1">#REF!</definedName>
    <definedName name="virgin_time_topLine2">#REF!</definedName>
    <definedName name="virgin_time_topLine3" localSheetId="14">#REF!</definedName>
    <definedName name="virgin_time_topLine3" localSheetId="12">#REF!</definedName>
    <definedName name="virgin_time_topLine3" localSheetId="9">#REF!</definedName>
    <definedName name="virgin_time_topLine3" localSheetId="8">#REF!</definedName>
    <definedName name="virgin_time_topLine3" localSheetId="2">#REF!</definedName>
    <definedName name="virgin_time_topLine3" localSheetId="1">#REF!</definedName>
    <definedName name="virgin_time_topLine3">#REF!</definedName>
    <definedName name="virgin_time_topLine5" localSheetId="14">#REF!</definedName>
    <definedName name="virgin_time_topLine5" localSheetId="12">#REF!</definedName>
    <definedName name="virgin_time_topLine5" localSheetId="9">#REF!</definedName>
    <definedName name="virgin_time_topLine5" localSheetId="8">#REF!</definedName>
    <definedName name="virgin_time_topLine5" localSheetId="2">#REF!</definedName>
    <definedName name="virgin_time_topLine5" localSheetId="1">#REF!</definedName>
    <definedName name="virgin_time_topLine5">#REF!</definedName>
    <definedName name="virgin_time_topline6" localSheetId="14">#REF!</definedName>
    <definedName name="virgin_time_topline6" localSheetId="12">#REF!</definedName>
    <definedName name="virgin_time_topline6" localSheetId="9">#REF!</definedName>
    <definedName name="virgin_time_topline6" localSheetId="8">#REF!</definedName>
    <definedName name="virgin_time_topline6" localSheetId="2">#REF!</definedName>
    <definedName name="virgin_time_topline6" localSheetId="1">#REF!</definedName>
    <definedName name="virgin_time_topline6">#REF!</definedName>
    <definedName name="VIRHOME" localSheetId="14">#REF!</definedName>
    <definedName name="VIRHOME" localSheetId="12">#REF!</definedName>
    <definedName name="VIRHOME" localSheetId="9">#REF!</definedName>
    <definedName name="VIRHOME" localSheetId="8">#REF!</definedName>
    <definedName name="VIRHOME" localSheetId="2">#REF!</definedName>
    <definedName name="VIRHOME" localSheetId="1">#REF!</definedName>
    <definedName name="VIRHOME">#REF!</definedName>
    <definedName name="VIRTUALITY" localSheetId="14">#REF!</definedName>
    <definedName name="VIRTUALITY" localSheetId="12">#REF!</definedName>
    <definedName name="VIRTUALITY" localSheetId="9">#REF!</definedName>
    <definedName name="VIRTUALITY" localSheetId="8">#REF!</definedName>
    <definedName name="VIRTUALITY" localSheetId="2">#REF!</definedName>
    <definedName name="VIRTUALITY" localSheetId="1">#REF!</definedName>
    <definedName name="VIRTUALITY">#REF!</definedName>
    <definedName name="ViseCommon" localSheetId="12">#REF!</definedName>
    <definedName name="ViseCommon" localSheetId="9">#REF!</definedName>
    <definedName name="ViseCommon" localSheetId="8">#REF!</definedName>
    <definedName name="ViseCommon" localSheetId="2">#REF!</definedName>
    <definedName name="ViseCommon" localSheetId="1">#REF!</definedName>
    <definedName name="ViseCommon">#REF!</definedName>
    <definedName name="ViseForecast" localSheetId="12">#REF!</definedName>
    <definedName name="ViseForecast" localSheetId="9">#REF!</definedName>
    <definedName name="ViseForecast" localSheetId="8">#REF!</definedName>
    <definedName name="ViseForecast" localSheetId="2">#REF!</definedName>
    <definedName name="ViseForecast" localSheetId="1">#REF!</definedName>
    <definedName name="ViseForecast">#REF!</definedName>
    <definedName name="ViseS" localSheetId="12">#REF!</definedName>
    <definedName name="ViseS" localSheetId="9">#REF!</definedName>
    <definedName name="ViseS" localSheetId="8">#REF!</definedName>
    <definedName name="ViseS" localSheetId="2">#REF!</definedName>
    <definedName name="ViseS" localSheetId="1">#REF!</definedName>
    <definedName name="ViseS">#REF!</definedName>
    <definedName name="ViseSMT" localSheetId="12">#REF!</definedName>
    <definedName name="ViseSMT" localSheetId="9">#REF!</definedName>
    <definedName name="ViseSMT" localSheetId="8">#REF!</definedName>
    <definedName name="ViseSMT" localSheetId="2">#REF!</definedName>
    <definedName name="ViseSMT" localSheetId="1">#REF!</definedName>
    <definedName name="ViseSMT">#REF!</definedName>
    <definedName name="VLKWeeklyReport" localSheetId="14">#REF!</definedName>
    <definedName name="VLKWeeklyReport" localSheetId="12">#REF!</definedName>
    <definedName name="VLKWeeklyReport" localSheetId="9">#REF!</definedName>
    <definedName name="VLKWeeklyReport" localSheetId="8">#REF!</definedName>
    <definedName name="VLKWeeklyReport" localSheetId="2">#REF!</definedName>
    <definedName name="VLKWeeklyReport" localSheetId="1">#REF!</definedName>
    <definedName name="VLKWeeklyReport">#REF!</definedName>
    <definedName name="vlookuprange" localSheetId="14">#REF!</definedName>
    <definedName name="vlookuprange" localSheetId="12">#REF!</definedName>
    <definedName name="vlookuprange" localSheetId="9">#REF!</definedName>
    <definedName name="vlookuprange" localSheetId="8">#REF!</definedName>
    <definedName name="vlookuprange" localSheetId="2">#REF!</definedName>
    <definedName name="vlookuprange" localSheetId="1">#REF!</definedName>
    <definedName name="vlookuprange">#REF!</definedName>
    <definedName name="Volume" localSheetId="12">#REF!</definedName>
    <definedName name="Volume" localSheetId="9">#REF!</definedName>
    <definedName name="Volume" localSheetId="8">#REF!</definedName>
    <definedName name="Volume" localSheetId="2">#REF!</definedName>
    <definedName name="Volume" localSheetId="1">#REF!</definedName>
    <definedName name="Volume">#REF!</definedName>
    <definedName name="VolumeBids" localSheetId="14">#REF!</definedName>
    <definedName name="VolumeBids" localSheetId="12">#REF!</definedName>
    <definedName name="VolumeBids" localSheetId="9">#REF!</definedName>
    <definedName name="VolumeBids" localSheetId="8">#REF!</definedName>
    <definedName name="VolumeBids" localSheetId="2">#REF!</definedName>
    <definedName name="VolumeBids" localSheetId="1">#REF!</definedName>
    <definedName name="VolumeBids">#REF!</definedName>
    <definedName name="VolumeDesktop" localSheetId="12">#REF!</definedName>
    <definedName name="VolumeDesktop" localSheetId="9">#REF!</definedName>
    <definedName name="VolumeDesktop" localSheetId="8">#REF!</definedName>
    <definedName name="VolumeDesktop" localSheetId="2">#REF!</definedName>
    <definedName name="VolumeDesktop" localSheetId="1">#REF!</definedName>
    <definedName name="VolumeDesktop">#REF!</definedName>
    <definedName name="VolumeDesktopF2" localSheetId="12">#REF!</definedName>
    <definedName name="VolumeDesktopF2" localSheetId="9">#REF!</definedName>
    <definedName name="VolumeDesktopF2" localSheetId="8">#REF!</definedName>
    <definedName name="VolumeDesktopF2" localSheetId="2">#REF!</definedName>
    <definedName name="VolumeDesktopF2" localSheetId="1">#REF!</definedName>
    <definedName name="VolumeDesktopF2">#REF!</definedName>
    <definedName name="VolumeMaxtor" localSheetId="12">#REF!</definedName>
    <definedName name="VolumeMaxtor" localSheetId="9">#REF!</definedName>
    <definedName name="VolumeMaxtor" localSheetId="8">#REF!</definedName>
    <definedName name="VolumeMaxtor" localSheetId="2">#REF!</definedName>
    <definedName name="VolumeMaxtor" localSheetId="1">#REF!</definedName>
    <definedName name="VolumeMaxtor">#REF!</definedName>
    <definedName name="VolumeTotalF2" localSheetId="12">#REF!</definedName>
    <definedName name="VolumeTotalF2" localSheetId="9">#REF!</definedName>
    <definedName name="VolumeTotalF2" localSheetId="8">#REF!</definedName>
    <definedName name="VolumeTotalF2" localSheetId="2">#REF!</definedName>
    <definedName name="VolumeTotalF2" localSheetId="1">#REF!</definedName>
    <definedName name="VolumeTotalF2">#REF!</definedName>
    <definedName name="VolumeUPH" localSheetId="12">#REF!</definedName>
    <definedName name="VolumeUPH" localSheetId="9">#REF!</definedName>
    <definedName name="VolumeUPH" localSheetId="8">#REF!</definedName>
    <definedName name="VolumeUPH" localSheetId="2">#REF!</definedName>
    <definedName name="VolumeUPH" localSheetId="1">#REF!</definedName>
    <definedName name="VolumeUPH">#REF!</definedName>
    <definedName name="VR" localSheetId="14">#REF!</definedName>
    <definedName name="VR" localSheetId="12">#REF!</definedName>
    <definedName name="VR" localSheetId="9">#REF!</definedName>
    <definedName name="VR" localSheetId="8">#REF!</definedName>
    <definedName name="VR" localSheetId="2">#REF!</definedName>
    <definedName name="VR" localSheetId="1">#REF!</definedName>
    <definedName name="VR">#REF!</definedName>
    <definedName name="VRAW" localSheetId="14">#REF!</definedName>
    <definedName name="VRAW" localSheetId="12">#REF!</definedName>
    <definedName name="VRAW" localSheetId="9">#REF!</definedName>
    <definedName name="VRAW" localSheetId="8">#REF!</definedName>
    <definedName name="VRAW" localSheetId="2">#REF!</definedName>
    <definedName name="VRAW" localSheetId="1">#REF!</definedName>
    <definedName name="VRAW">#REF!</definedName>
    <definedName name="vrm" localSheetId="14">#REF!</definedName>
    <definedName name="vrm" localSheetId="12">#REF!</definedName>
    <definedName name="vrm" localSheetId="9">#REF!</definedName>
    <definedName name="vrm" localSheetId="8">#REF!</definedName>
    <definedName name="vrm" localSheetId="2">#REF!</definedName>
    <definedName name="vrm" localSheetId="1">#REF!</definedName>
    <definedName name="vrm">#REF!</definedName>
    <definedName name="VSTS_a0f7a64a_dcfa_428e_808b_21cab7d94a93" localSheetId="14">#REF!</definedName>
    <definedName name="VSTS_a0f7a64a_dcfa_428e_808b_21cab7d94a93" localSheetId="12">#REF!</definedName>
    <definedName name="VSTS_a0f7a64a_dcfa_428e_808b_21cab7d94a93" localSheetId="9">#REF!</definedName>
    <definedName name="VSTS_a0f7a64a_dcfa_428e_808b_21cab7d94a93" localSheetId="8">#REF!</definedName>
    <definedName name="VSTS_a0f7a64a_dcfa_428e_808b_21cab7d94a93" localSheetId="2">#REF!</definedName>
    <definedName name="VSTS_a0f7a64a_dcfa_428e_808b_21cab7d94a93" localSheetId="1">#REF!</definedName>
    <definedName name="VSTS_a0f7a64a_dcfa_428e_808b_21cab7d94a93">#REF!</definedName>
    <definedName name="VSTS_a0f7a64a_dcfa_428e_808b_21cab7d94a93_1" localSheetId="14">#REF!</definedName>
    <definedName name="VSTS_a0f7a64a_dcfa_428e_808b_21cab7d94a93_1" localSheetId="12">#REF!</definedName>
    <definedName name="VSTS_a0f7a64a_dcfa_428e_808b_21cab7d94a93_1" localSheetId="9">#REF!</definedName>
    <definedName name="VSTS_a0f7a64a_dcfa_428e_808b_21cab7d94a93_1" localSheetId="8">#REF!</definedName>
    <definedName name="VSTS_a0f7a64a_dcfa_428e_808b_21cab7d94a93_1" localSheetId="2">#REF!</definedName>
    <definedName name="VSTS_a0f7a64a_dcfa_428e_808b_21cab7d94a93_1" localSheetId="1">#REF!</definedName>
    <definedName name="VSTS_a0f7a64a_dcfa_428e_808b_21cab7d94a93_1">#REF!</definedName>
    <definedName name="VSTS_a0f7a64a_dcfa_428e_808b_21cab7d94a93_10160" localSheetId="14">#REF!</definedName>
    <definedName name="VSTS_a0f7a64a_dcfa_428e_808b_21cab7d94a93_10160" localSheetId="12">#REF!</definedName>
    <definedName name="VSTS_a0f7a64a_dcfa_428e_808b_21cab7d94a93_10160" localSheetId="9">#REF!</definedName>
    <definedName name="VSTS_a0f7a64a_dcfa_428e_808b_21cab7d94a93_10160" localSheetId="8">#REF!</definedName>
    <definedName name="VSTS_a0f7a64a_dcfa_428e_808b_21cab7d94a93_10160" localSheetId="2">#REF!</definedName>
    <definedName name="VSTS_a0f7a64a_dcfa_428e_808b_21cab7d94a93_10160" localSheetId="1">#REF!</definedName>
    <definedName name="VSTS_a0f7a64a_dcfa_428e_808b_21cab7d94a93_10160">#REF!</definedName>
    <definedName name="VSTS_a0f7a64a_dcfa_428e_808b_21cab7d94a93_10177" localSheetId="14">#REF!</definedName>
    <definedName name="VSTS_a0f7a64a_dcfa_428e_808b_21cab7d94a93_10177" localSheetId="12">#REF!</definedName>
    <definedName name="VSTS_a0f7a64a_dcfa_428e_808b_21cab7d94a93_10177" localSheetId="9">#REF!</definedName>
    <definedName name="VSTS_a0f7a64a_dcfa_428e_808b_21cab7d94a93_10177" localSheetId="8">#REF!</definedName>
    <definedName name="VSTS_a0f7a64a_dcfa_428e_808b_21cab7d94a93_10177" localSheetId="2">#REF!</definedName>
    <definedName name="VSTS_a0f7a64a_dcfa_428e_808b_21cab7d94a93_10177" localSheetId="1">#REF!</definedName>
    <definedName name="VSTS_a0f7a64a_dcfa_428e_808b_21cab7d94a93_10177">#REF!</definedName>
    <definedName name="VSTS_a0f7a64a_dcfa_428e_808b_21cab7d94a93_10178" localSheetId="14">#REF!</definedName>
    <definedName name="VSTS_a0f7a64a_dcfa_428e_808b_21cab7d94a93_10178" localSheetId="12">#REF!</definedName>
    <definedName name="VSTS_a0f7a64a_dcfa_428e_808b_21cab7d94a93_10178" localSheetId="9">#REF!</definedName>
    <definedName name="VSTS_a0f7a64a_dcfa_428e_808b_21cab7d94a93_10178" localSheetId="8">#REF!</definedName>
    <definedName name="VSTS_a0f7a64a_dcfa_428e_808b_21cab7d94a93_10178" localSheetId="2">#REF!</definedName>
    <definedName name="VSTS_a0f7a64a_dcfa_428e_808b_21cab7d94a93_10178" localSheetId="1">#REF!</definedName>
    <definedName name="VSTS_a0f7a64a_dcfa_428e_808b_21cab7d94a93_10178">#REF!</definedName>
    <definedName name="VSTS_a0f7a64a_dcfa_428e_808b_21cab7d94a93_10180" localSheetId="14">#REF!</definedName>
    <definedName name="VSTS_a0f7a64a_dcfa_428e_808b_21cab7d94a93_10180" localSheetId="12">#REF!</definedName>
    <definedName name="VSTS_a0f7a64a_dcfa_428e_808b_21cab7d94a93_10180" localSheetId="9">#REF!</definedName>
    <definedName name="VSTS_a0f7a64a_dcfa_428e_808b_21cab7d94a93_10180" localSheetId="8">#REF!</definedName>
    <definedName name="VSTS_a0f7a64a_dcfa_428e_808b_21cab7d94a93_10180" localSheetId="2">#REF!</definedName>
    <definedName name="VSTS_a0f7a64a_dcfa_428e_808b_21cab7d94a93_10180" localSheetId="1">#REF!</definedName>
    <definedName name="VSTS_a0f7a64a_dcfa_428e_808b_21cab7d94a93_10180">#REF!</definedName>
    <definedName name="VSTS_a0f7a64a_dcfa_428e_808b_21cab7d94a93_10183" localSheetId="14">#REF!</definedName>
    <definedName name="VSTS_a0f7a64a_dcfa_428e_808b_21cab7d94a93_10183" localSheetId="12">#REF!</definedName>
    <definedName name="VSTS_a0f7a64a_dcfa_428e_808b_21cab7d94a93_10183" localSheetId="9">#REF!</definedName>
    <definedName name="VSTS_a0f7a64a_dcfa_428e_808b_21cab7d94a93_10183" localSheetId="8">#REF!</definedName>
    <definedName name="VSTS_a0f7a64a_dcfa_428e_808b_21cab7d94a93_10183" localSheetId="2">#REF!</definedName>
    <definedName name="VSTS_a0f7a64a_dcfa_428e_808b_21cab7d94a93_10183" localSheetId="1">#REF!</definedName>
    <definedName name="VSTS_a0f7a64a_dcfa_428e_808b_21cab7d94a93_10183">#REF!</definedName>
    <definedName name="VSTS_a0f7a64a_dcfa_428e_808b_21cab7d94a93_10184" localSheetId="14">#REF!</definedName>
    <definedName name="VSTS_a0f7a64a_dcfa_428e_808b_21cab7d94a93_10184" localSheetId="12">#REF!</definedName>
    <definedName name="VSTS_a0f7a64a_dcfa_428e_808b_21cab7d94a93_10184" localSheetId="9">#REF!</definedName>
    <definedName name="VSTS_a0f7a64a_dcfa_428e_808b_21cab7d94a93_10184" localSheetId="8">#REF!</definedName>
    <definedName name="VSTS_a0f7a64a_dcfa_428e_808b_21cab7d94a93_10184" localSheetId="2">#REF!</definedName>
    <definedName name="VSTS_a0f7a64a_dcfa_428e_808b_21cab7d94a93_10184" localSheetId="1">#REF!</definedName>
    <definedName name="VSTS_a0f7a64a_dcfa_428e_808b_21cab7d94a93_10184">#REF!</definedName>
    <definedName name="VSTS_a0f7a64a_dcfa_428e_808b_21cab7d94a93_10186" localSheetId="14">#REF!</definedName>
    <definedName name="VSTS_a0f7a64a_dcfa_428e_808b_21cab7d94a93_10186" localSheetId="12">#REF!</definedName>
    <definedName name="VSTS_a0f7a64a_dcfa_428e_808b_21cab7d94a93_10186" localSheetId="9">#REF!</definedName>
    <definedName name="VSTS_a0f7a64a_dcfa_428e_808b_21cab7d94a93_10186" localSheetId="8">#REF!</definedName>
    <definedName name="VSTS_a0f7a64a_dcfa_428e_808b_21cab7d94a93_10186" localSheetId="2">#REF!</definedName>
    <definedName name="VSTS_a0f7a64a_dcfa_428e_808b_21cab7d94a93_10186" localSheetId="1">#REF!</definedName>
    <definedName name="VSTS_a0f7a64a_dcfa_428e_808b_21cab7d94a93_10186">#REF!</definedName>
    <definedName name="VSTS_a0f7a64a_dcfa_428e_808b_21cab7d94a93_10188" localSheetId="14">#REF!</definedName>
    <definedName name="VSTS_a0f7a64a_dcfa_428e_808b_21cab7d94a93_10188" localSheetId="12">#REF!</definedName>
    <definedName name="VSTS_a0f7a64a_dcfa_428e_808b_21cab7d94a93_10188" localSheetId="9">#REF!</definedName>
    <definedName name="VSTS_a0f7a64a_dcfa_428e_808b_21cab7d94a93_10188" localSheetId="8">#REF!</definedName>
    <definedName name="VSTS_a0f7a64a_dcfa_428e_808b_21cab7d94a93_10188" localSheetId="2">#REF!</definedName>
    <definedName name="VSTS_a0f7a64a_dcfa_428e_808b_21cab7d94a93_10188" localSheetId="1">#REF!</definedName>
    <definedName name="VSTS_a0f7a64a_dcfa_428e_808b_21cab7d94a93_10188">#REF!</definedName>
    <definedName name="VSTS_a0f7a64a_dcfa_428e_808b_21cab7d94a93_10189" localSheetId="14">#REF!</definedName>
    <definedName name="VSTS_a0f7a64a_dcfa_428e_808b_21cab7d94a93_10189" localSheetId="12">#REF!</definedName>
    <definedName name="VSTS_a0f7a64a_dcfa_428e_808b_21cab7d94a93_10189" localSheetId="9">#REF!</definedName>
    <definedName name="VSTS_a0f7a64a_dcfa_428e_808b_21cab7d94a93_10189" localSheetId="8">#REF!</definedName>
    <definedName name="VSTS_a0f7a64a_dcfa_428e_808b_21cab7d94a93_10189" localSheetId="2">#REF!</definedName>
    <definedName name="VSTS_a0f7a64a_dcfa_428e_808b_21cab7d94a93_10189" localSheetId="1">#REF!</definedName>
    <definedName name="VSTS_a0f7a64a_dcfa_428e_808b_21cab7d94a93_10189">#REF!</definedName>
    <definedName name="VSTS_a0f7a64a_dcfa_428e_808b_21cab7d94a93_10193" localSheetId="14">#REF!</definedName>
    <definedName name="VSTS_a0f7a64a_dcfa_428e_808b_21cab7d94a93_10193" localSheetId="12">#REF!</definedName>
    <definedName name="VSTS_a0f7a64a_dcfa_428e_808b_21cab7d94a93_10193" localSheetId="9">#REF!</definedName>
    <definedName name="VSTS_a0f7a64a_dcfa_428e_808b_21cab7d94a93_10193" localSheetId="8">#REF!</definedName>
    <definedName name="VSTS_a0f7a64a_dcfa_428e_808b_21cab7d94a93_10193" localSheetId="2">#REF!</definedName>
    <definedName name="VSTS_a0f7a64a_dcfa_428e_808b_21cab7d94a93_10193" localSheetId="1">#REF!</definedName>
    <definedName name="VSTS_a0f7a64a_dcfa_428e_808b_21cab7d94a93_10193">#REF!</definedName>
    <definedName name="VSTS_a0f7a64a_dcfa_428e_808b_21cab7d94a93_10194" localSheetId="14">#REF!</definedName>
    <definedName name="VSTS_a0f7a64a_dcfa_428e_808b_21cab7d94a93_10194" localSheetId="12">#REF!</definedName>
    <definedName name="VSTS_a0f7a64a_dcfa_428e_808b_21cab7d94a93_10194" localSheetId="9">#REF!</definedName>
    <definedName name="VSTS_a0f7a64a_dcfa_428e_808b_21cab7d94a93_10194" localSheetId="8">#REF!</definedName>
    <definedName name="VSTS_a0f7a64a_dcfa_428e_808b_21cab7d94a93_10194" localSheetId="2">#REF!</definedName>
    <definedName name="VSTS_a0f7a64a_dcfa_428e_808b_21cab7d94a93_10194" localSheetId="1">#REF!</definedName>
    <definedName name="VSTS_a0f7a64a_dcfa_428e_808b_21cab7d94a93_10194">#REF!</definedName>
    <definedName name="VSTS_a0f7a64a_dcfa_428e_808b_21cab7d94a93_10300" localSheetId="14">#REF!</definedName>
    <definedName name="VSTS_a0f7a64a_dcfa_428e_808b_21cab7d94a93_10300" localSheetId="12">#REF!</definedName>
    <definedName name="VSTS_a0f7a64a_dcfa_428e_808b_21cab7d94a93_10300" localSheetId="9">#REF!</definedName>
    <definedName name="VSTS_a0f7a64a_dcfa_428e_808b_21cab7d94a93_10300" localSheetId="8">#REF!</definedName>
    <definedName name="VSTS_a0f7a64a_dcfa_428e_808b_21cab7d94a93_10300" localSheetId="2">#REF!</definedName>
    <definedName name="VSTS_a0f7a64a_dcfa_428e_808b_21cab7d94a93_10300" localSheetId="1">#REF!</definedName>
    <definedName name="VSTS_a0f7a64a_dcfa_428e_808b_21cab7d94a93_10300">#REF!</definedName>
    <definedName name="VSTS_a0f7a64a_dcfa_428e_808b_21cab7d94a93_10304" localSheetId="14">#REF!</definedName>
    <definedName name="VSTS_a0f7a64a_dcfa_428e_808b_21cab7d94a93_10304" localSheetId="12">#REF!</definedName>
    <definedName name="VSTS_a0f7a64a_dcfa_428e_808b_21cab7d94a93_10304" localSheetId="9">#REF!</definedName>
    <definedName name="VSTS_a0f7a64a_dcfa_428e_808b_21cab7d94a93_10304" localSheetId="8">#REF!</definedName>
    <definedName name="VSTS_a0f7a64a_dcfa_428e_808b_21cab7d94a93_10304" localSheetId="2">#REF!</definedName>
    <definedName name="VSTS_a0f7a64a_dcfa_428e_808b_21cab7d94a93_10304" localSheetId="1">#REF!</definedName>
    <definedName name="VSTS_a0f7a64a_dcfa_428e_808b_21cab7d94a93_10304">#REF!</definedName>
    <definedName name="VSTS_a0f7a64a_dcfa_428e_808b_21cab7d94a93_10355" localSheetId="14">#REF!</definedName>
    <definedName name="VSTS_a0f7a64a_dcfa_428e_808b_21cab7d94a93_10355" localSheetId="12">#REF!</definedName>
    <definedName name="VSTS_a0f7a64a_dcfa_428e_808b_21cab7d94a93_10355" localSheetId="9">#REF!</definedName>
    <definedName name="VSTS_a0f7a64a_dcfa_428e_808b_21cab7d94a93_10355" localSheetId="8">#REF!</definedName>
    <definedName name="VSTS_a0f7a64a_dcfa_428e_808b_21cab7d94a93_10355" localSheetId="2">#REF!</definedName>
    <definedName name="VSTS_a0f7a64a_dcfa_428e_808b_21cab7d94a93_10355" localSheetId="1">#REF!</definedName>
    <definedName name="VSTS_a0f7a64a_dcfa_428e_808b_21cab7d94a93_10355">#REF!</definedName>
    <definedName name="VSTS_a0f7a64a_dcfa_428e_808b_21cab7d94a93_2" localSheetId="14">#REF!</definedName>
    <definedName name="VSTS_a0f7a64a_dcfa_428e_808b_21cab7d94a93_2" localSheetId="12">#REF!</definedName>
    <definedName name="VSTS_a0f7a64a_dcfa_428e_808b_21cab7d94a93_2" localSheetId="9">#REF!</definedName>
    <definedName name="VSTS_a0f7a64a_dcfa_428e_808b_21cab7d94a93_2" localSheetId="8">#REF!</definedName>
    <definedName name="VSTS_a0f7a64a_dcfa_428e_808b_21cab7d94a93_2" localSheetId="2">#REF!</definedName>
    <definedName name="VSTS_a0f7a64a_dcfa_428e_808b_21cab7d94a93_2" localSheetId="1">#REF!</definedName>
    <definedName name="VSTS_a0f7a64a_dcfa_428e_808b_21cab7d94a93_2">#REF!</definedName>
    <definedName name="VSTS_a0f7a64a_dcfa_428e_808b_21cab7d94a93_24" localSheetId="14">#REF!</definedName>
    <definedName name="VSTS_a0f7a64a_dcfa_428e_808b_21cab7d94a93_24" localSheetId="12">#REF!</definedName>
    <definedName name="VSTS_a0f7a64a_dcfa_428e_808b_21cab7d94a93_24" localSheetId="9">#REF!</definedName>
    <definedName name="VSTS_a0f7a64a_dcfa_428e_808b_21cab7d94a93_24" localSheetId="8">#REF!</definedName>
    <definedName name="VSTS_a0f7a64a_dcfa_428e_808b_21cab7d94a93_24" localSheetId="2">#REF!</definedName>
    <definedName name="VSTS_a0f7a64a_dcfa_428e_808b_21cab7d94a93_24" localSheetId="1">#REF!</definedName>
    <definedName name="VSTS_a0f7a64a_dcfa_428e_808b_21cab7d94a93_24">#REF!</definedName>
    <definedName name="VSTS_a0f7a64a_dcfa_428e_808b_21cab7d94a93_25" localSheetId="14">#REF!</definedName>
    <definedName name="VSTS_a0f7a64a_dcfa_428e_808b_21cab7d94a93_25" localSheetId="12">#REF!</definedName>
    <definedName name="VSTS_a0f7a64a_dcfa_428e_808b_21cab7d94a93_25" localSheetId="9">#REF!</definedName>
    <definedName name="VSTS_a0f7a64a_dcfa_428e_808b_21cab7d94a93_25" localSheetId="8">#REF!</definedName>
    <definedName name="VSTS_a0f7a64a_dcfa_428e_808b_21cab7d94a93_25" localSheetId="2">#REF!</definedName>
    <definedName name="VSTS_a0f7a64a_dcfa_428e_808b_21cab7d94a93_25" localSheetId="1">#REF!</definedName>
    <definedName name="VSTS_a0f7a64a_dcfa_428e_808b_21cab7d94a93_25">#REF!</definedName>
    <definedName name="VSTS_a0f7a64a_dcfa_428e_808b_21cab7d94a93_n3" localSheetId="14">#REF!</definedName>
    <definedName name="VSTS_a0f7a64a_dcfa_428e_808b_21cab7d94a93_n3" localSheetId="12">#REF!</definedName>
    <definedName name="VSTS_a0f7a64a_dcfa_428e_808b_21cab7d94a93_n3" localSheetId="9">#REF!</definedName>
    <definedName name="VSTS_a0f7a64a_dcfa_428e_808b_21cab7d94a93_n3" localSheetId="8">#REF!</definedName>
    <definedName name="VSTS_a0f7a64a_dcfa_428e_808b_21cab7d94a93_n3" localSheetId="2">#REF!</definedName>
    <definedName name="VSTS_a0f7a64a_dcfa_428e_808b_21cab7d94a93_n3" localSheetId="1">#REF!</definedName>
    <definedName name="VSTS_a0f7a64a_dcfa_428e_808b_21cab7d94a93_n3">#REF!</definedName>
    <definedName name="VSTS_a18f2170_4c3e_4f3a_97c3_0965ed00ac06_1" localSheetId="21" hidden="1">#REF!</definedName>
    <definedName name="VSTS_a18f2170_4c3e_4f3a_97c3_0965ed00ac06_1" localSheetId="14" hidden="1">#REF!</definedName>
    <definedName name="VSTS_a18f2170_4c3e_4f3a_97c3_0965ed00ac06_1" localSheetId="10" hidden="1">#REF!</definedName>
    <definedName name="VSTS_a18f2170_4c3e_4f3a_97c3_0965ed00ac06_1" localSheetId="11" hidden="1">#REF!</definedName>
    <definedName name="VSTS_a18f2170_4c3e_4f3a_97c3_0965ed00ac06_1" localSheetId="3" hidden="1">#REF!</definedName>
    <definedName name="VSTS_a18f2170_4c3e_4f3a_97c3_0965ed00ac06_1" localSheetId="4" hidden="1">#REF!</definedName>
    <definedName name="VSTS_a18f2170_4c3e_4f3a_97c3_0965ed00ac06_1" localSheetId="15" hidden="1">#REF!</definedName>
    <definedName name="VSTS_a18f2170_4c3e_4f3a_97c3_0965ed00ac06_1" localSheetId="12" hidden="1">#REF!</definedName>
    <definedName name="VSTS_a18f2170_4c3e_4f3a_97c3_0965ed00ac06_1" localSheetId="9" hidden="1">#REF!</definedName>
    <definedName name="VSTS_a18f2170_4c3e_4f3a_97c3_0965ed00ac06_1" localSheetId="8" hidden="1">#REF!</definedName>
    <definedName name="VSTS_a18f2170_4c3e_4f3a_97c3_0965ed00ac06_1" localSheetId="2" hidden="1">#REF!</definedName>
    <definedName name="VSTS_a18f2170_4c3e_4f3a_97c3_0965ed00ac06_1" localSheetId="1" hidden="1">#REF!</definedName>
    <definedName name="VSTS_a18f2170_4c3e_4f3a_97c3_0965ed00ac06_1" localSheetId="22" hidden="1">#REF!</definedName>
    <definedName name="VSTS_a18f2170_4c3e_4f3a_97c3_0965ed00ac06_1" hidden="1">#REF!</definedName>
    <definedName name="VSTS_a18f2170_4c3e_4f3a_97c3_0965ed00ac06_10177" localSheetId="21" hidden="1">#REF!</definedName>
    <definedName name="VSTS_a18f2170_4c3e_4f3a_97c3_0965ed00ac06_10177" localSheetId="14" hidden="1">#REF!</definedName>
    <definedName name="VSTS_a18f2170_4c3e_4f3a_97c3_0965ed00ac06_10177" localSheetId="10" hidden="1">#REF!</definedName>
    <definedName name="VSTS_a18f2170_4c3e_4f3a_97c3_0965ed00ac06_10177" localSheetId="11" hidden="1">#REF!</definedName>
    <definedName name="VSTS_a18f2170_4c3e_4f3a_97c3_0965ed00ac06_10177" localSheetId="3" hidden="1">#REF!</definedName>
    <definedName name="VSTS_a18f2170_4c3e_4f3a_97c3_0965ed00ac06_10177" localSheetId="4" hidden="1">#REF!</definedName>
    <definedName name="VSTS_a18f2170_4c3e_4f3a_97c3_0965ed00ac06_10177" localSheetId="15" hidden="1">#REF!</definedName>
    <definedName name="VSTS_a18f2170_4c3e_4f3a_97c3_0965ed00ac06_10177" localSheetId="12" hidden="1">#REF!</definedName>
    <definedName name="VSTS_a18f2170_4c3e_4f3a_97c3_0965ed00ac06_10177" localSheetId="9" hidden="1">#REF!</definedName>
    <definedName name="VSTS_a18f2170_4c3e_4f3a_97c3_0965ed00ac06_10177" localSheetId="8" hidden="1">#REF!</definedName>
    <definedName name="VSTS_a18f2170_4c3e_4f3a_97c3_0965ed00ac06_10177" localSheetId="2" hidden="1">#REF!</definedName>
    <definedName name="VSTS_a18f2170_4c3e_4f3a_97c3_0965ed00ac06_10177" localSheetId="1" hidden="1">#REF!</definedName>
    <definedName name="VSTS_a18f2170_4c3e_4f3a_97c3_0965ed00ac06_10177" localSheetId="22" hidden="1">#REF!</definedName>
    <definedName name="VSTS_a18f2170_4c3e_4f3a_97c3_0965ed00ac06_10177" hidden="1">#REF!</definedName>
    <definedName name="VSTS_a18f2170_4c3e_4f3a_97c3_0965ed00ac06_10178" localSheetId="21" hidden="1">#REF!</definedName>
    <definedName name="VSTS_a18f2170_4c3e_4f3a_97c3_0965ed00ac06_10178" localSheetId="14" hidden="1">#REF!</definedName>
    <definedName name="VSTS_a18f2170_4c3e_4f3a_97c3_0965ed00ac06_10178" localSheetId="10" hidden="1">#REF!</definedName>
    <definedName name="VSTS_a18f2170_4c3e_4f3a_97c3_0965ed00ac06_10178" localSheetId="11" hidden="1">#REF!</definedName>
    <definedName name="VSTS_a18f2170_4c3e_4f3a_97c3_0965ed00ac06_10178" localSheetId="3" hidden="1">#REF!</definedName>
    <definedName name="VSTS_a18f2170_4c3e_4f3a_97c3_0965ed00ac06_10178" localSheetId="4" hidden="1">#REF!</definedName>
    <definedName name="VSTS_a18f2170_4c3e_4f3a_97c3_0965ed00ac06_10178" localSheetId="15" hidden="1">#REF!</definedName>
    <definedName name="VSTS_a18f2170_4c3e_4f3a_97c3_0965ed00ac06_10178" localSheetId="12" hidden="1">#REF!</definedName>
    <definedName name="VSTS_a18f2170_4c3e_4f3a_97c3_0965ed00ac06_10178" localSheetId="9" hidden="1">#REF!</definedName>
    <definedName name="VSTS_a18f2170_4c3e_4f3a_97c3_0965ed00ac06_10178" localSheetId="8" hidden="1">#REF!</definedName>
    <definedName name="VSTS_a18f2170_4c3e_4f3a_97c3_0965ed00ac06_10178" localSheetId="2" hidden="1">#REF!</definedName>
    <definedName name="VSTS_a18f2170_4c3e_4f3a_97c3_0965ed00ac06_10178" localSheetId="1" hidden="1">#REF!</definedName>
    <definedName name="VSTS_a18f2170_4c3e_4f3a_97c3_0965ed00ac06_10178" localSheetId="22" hidden="1">#REF!</definedName>
    <definedName name="VSTS_a18f2170_4c3e_4f3a_97c3_0965ed00ac06_10178" hidden="1">#REF!</definedName>
    <definedName name="VSTS_a18f2170_4c3e_4f3a_97c3_0965ed00ac06_10180" localSheetId="21" hidden="1">#REF!</definedName>
    <definedName name="VSTS_a18f2170_4c3e_4f3a_97c3_0965ed00ac06_10180" localSheetId="14" hidden="1">#REF!</definedName>
    <definedName name="VSTS_a18f2170_4c3e_4f3a_97c3_0965ed00ac06_10180" localSheetId="10" hidden="1">#REF!</definedName>
    <definedName name="VSTS_a18f2170_4c3e_4f3a_97c3_0965ed00ac06_10180" localSheetId="11" hidden="1">#REF!</definedName>
    <definedName name="VSTS_a18f2170_4c3e_4f3a_97c3_0965ed00ac06_10180" localSheetId="3" hidden="1">#REF!</definedName>
    <definedName name="VSTS_a18f2170_4c3e_4f3a_97c3_0965ed00ac06_10180" localSheetId="4" hidden="1">#REF!</definedName>
    <definedName name="VSTS_a18f2170_4c3e_4f3a_97c3_0965ed00ac06_10180" localSheetId="15" hidden="1">#REF!</definedName>
    <definedName name="VSTS_a18f2170_4c3e_4f3a_97c3_0965ed00ac06_10180" localSheetId="12" hidden="1">#REF!</definedName>
    <definedName name="VSTS_a18f2170_4c3e_4f3a_97c3_0965ed00ac06_10180" localSheetId="9" hidden="1">#REF!</definedName>
    <definedName name="VSTS_a18f2170_4c3e_4f3a_97c3_0965ed00ac06_10180" localSheetId="8" hidden="1">#REF!</definedName>
    <definedName name="VSTS_a18f2170_4c3e_4f3a_97c3_0965ed00ac06_10180" localSheetId="2" hidden="1">#REF!</definedName>
    <definedName name="VSTS_a18f2170_4c3e_4f3a_97c3_0965ed00ac06_10180" localSheetId="1" hidden="1">#REF!</definedName>
    <definedName name="VSTS_a18f2170_4c3e_4f3a_97c3_0965ed00ac06_10180" localSheetId="22" hidden="1">#REF!</definedName>
    <definedName name="VSTS_a18f2170_4c3e_4f3a_97c3_0965ed00ac06_10180" hidden="1">#REF!</definedName>
    <definedName name="VSTS_a18f2170_4c3e_4f3a_97c3_0965ed00ac06_10183" localSheetId="21" hidden="1">#REF!</definedName>
    <definedName name="VSTS_a18f2170_4c3e_4f3a_97c3_0965ed00ac06_10183" localSheetId="14" hidden="1">#REF!</definedName>
    <definedName name="VSTS_a18f2170_4c3e_4f3a_97c3_0965ed00ac06_10183" localSheetId="10" hidden="1">#REF!</definedName>
    <definedName name="VSTS_a18f2170_4c3e_4f3a_97c3_0965ed00ac06_10183" localSheetId="11" hidden="1">#REF!</definedName>
    <definedName name="VSTS_a18f2170_4c3e_4f3a_97c3_0965ed00ac06_10183" localSheetId="3" hidden="1">#REF!</definedName>
    <definedName name="VSTS_a18f2170_4c3e_4f3a_97c3_0965ed00ac06_10183" localSheetId="4" hidden="1">#REF!</definedName>
    <definedName name="VSTS_a18f2170_4c3e_4f3a_97c3_0965ed00ac06_10183" localSheetId="15" hidden="1">#REF!</definedName>
    <definedName name="VSTS_a18f2170_4c3e_4f3a_97c3_0965ed00ac06_10183" localSheetId="12" hidden="1">#REF!</definedName>
    <definedName name="VSTS_a18f2170_4c3e_4f3a_97c3_0965ed00ac06_10183" localSheetId="9" hidden="1">#REF!</definedName>
    <definedName name="VSTS_a18f2170_4c3e_4f3a_97c3_0965ed00ac06_10183" localSheetId="8" hidden="1">#REF!</definedName>
    <definedName name="VSTS_a18f2170_4c3e_4f3a_97c3_0965ed00ac06_10183" localSheetId="2" hidden="1">#REF!</definedName>
    <definedName name="VSTS_a18f2170_4c3e_4f3a_97c3_0965ed00ac06_10183" localSheetId="1" hidden="1">#REF!</definedName>
    <definedName name="VSTS_a18f2170_4c3e_4f3a_97c3_0965ed00ac06_10183" localSheetId="22" hidden="1">#REF!</definedName>
    <definedName name="VSTS_a18f2170_4c3e_4f3a_97c3_0965ed00ac06_10183" hidden="1">#REF!</definedName>
    <definedName name="VSTS_a18f2170_4c3e_4f3a_97c3_0965ed00ac06_10184" localSheetId="21" hidden="1">#REF!</definedName>
    <definedName name="VSTS_a18f2170_4c3e_4f3a_97c3_0965ed00ac06_10184" localSheetId="14" hidden="1">#REF!</definedName>
    <definedName name="VSTS_a18f2170_4c3e_4f3a_97c3_0965ed00ac06_10184" localSheetId="10" hidden="1">#REF!</definedName>
    <definedName name="VSTS_a18f2170_4c3e_4f3a_97c3_0965ed00ac06_10184" localSheetId="11" hidden="1">#REF!</definedName>
    <definedName name="VSTS_a18f2170_4c3e_4f3a_97c3_0965ed00ac06_10184" localSheetId="3" hidden="1">#REF!</definedName>
    <definedName name="VSTS_a18f2170_4c3e_4f3a_97c3_0965ed00ac06_10184" localSheetId="4" hidden="1">#REF!</definedName>
    <definedName name="VSTS_a18f2170_4c3e_4f3a_97c3_0965ed00ac06_10184" localSheetId="15" hidden="1">#REF!</definedName>
    <definedName name="VSTS_a18f2170_4c3e_4f3a_97c3_0965ed00ac06_10184" localSheetId="12" hidden="1">#REF!</definedName>
    <definedName name="VSTS_a18f2170_4c3e_4f3a_97c3_0965ed00ac06_10184" localSheetId="9" hidden="1">#REF!</definedName>
    <definedName name="VSTS_a18f2170_4c3e_4f3a_97c3_0965ed00ac06_10184" localSheetId="8" hidden="1">#REF!</definedName>
    <definedName name="VSTS_a18f2170_4c3e_4f3a_97c3_0965ed00ac06_10184" localSheetId="2" hidden="1">#REF!</definedName>
    <definedName name="VSTS_a18f2170_4c3e_4f3a_97c3_0965ed00ac06_10184" localSheetId="1" hidden="1">#REF!</definedName>
    <definedName name="VSTS_a18f2170_4c3e_4f3a_97c3_0965ed00ac06_10184" localSheetId="22" hidden="1">#REF!</definedName>
    <definedName name="VSTS_a18f2170_4c3e_4f3a_97c3_0965ed00ac06_10184" hidden="1">#REF!</definedName>
    <definedName name="VSTS_a18f2170_4c3e_4f3a_97c3_0965ed00ac06_10186" localSheetId="21" hidden="1">#REF!</definedName>
    <definedName name="VSTS_a18f2170_4c3e_4f3a_97c3_0965ed00ac06_10186" localSheetId="14" hidden="1">#REF!</definedName>
    <definedName name="VSTS_a18f2170_4c3e_4f3a_97c3_0965ed00ac06_10186" localSheetId="10" hidden="1">#REF!</definedName>
    <definedName name="VSTS_a18f2170_4c3e_4f3a_97c3_0965ed00ac06_10186" localSheetId="11" hidden="1">#REF!</definedName>
    <definedName name="VSTS_a18f2170_4c3e_4f3a_97c3_0965ed00ac06_10186" localSheetId="3" hidden="1">#REF!</definedName>
    <definedName name="VSTS_a18f2170_4c3e_4f3a_97c3_0965ed00ac06_10186" localSheetId="4" hidden="1">#REF!</definedName>
    <definedName name="VSTS_a18f2170_4c3e_4f3a_97c3_0965ed00ac06_10186" localSheetId="15" hidden="1">#REF!</definedName>
    <definedName name="VSTS_a18f2170_4c3e_4f3a_97c3_0965ed00ac06_10186" localSheetId="12" hidden="1">#REF!</definedName>
    <definedName name="VSTS_a18f2170_4c3e_4f3a_97c3_0965ed00ac06_10186" localSheetId="9" hidden="1">#REF!</definedName>
    <definedName name="VSTS_a18f2170_4c3e_4f3a_97c3_0965ed00ac06_10186" localSheetId="8" hidden="1">#REF!</definedName>
    <definedName name="VSTS_a18f2170_4c3e_4f3a_97c3_0965ed00ac06_10186" localSheetId="2" hidden="1">#REF!</definedName>
    <definedName name="VSTS_a18f2170_4c3e_4f3a_97c3_0965ed00ac06_10186" localSheetId="1" hidden="1">#REF!</definedName>
    <definedName name="VSTS_a18f2170_4c3e_4f3a_97c3_0965ed00ac06_10186" localSheetId="22" hidden="1">#REF!</definedName>
    <definedName name="VSTS_a18f2170_4c3e_4f3a_97c3_0965ed00ac06_10186" hidden="1">#REF!</definedName>
    <definedName name="VSTS_a18f2170_4c3e_4f3a_97c3_0965ed00ac06_10188" localSheetId="21" hidden="1">#REF!</definedName>
    <definedName name="VSTS_a18f2170_4c3e_4f3a_97c3_0965ed00ac06_10188" localSheetId="14" hidden="1">#REF!</definedName>
    <definedName name="VSTS_a18f2170_4c3e_4f3a_97c3_0965ed00ac06_10188" localSheetId="10" hidden="1">#REF!</definedName>
    <definedName name="VSTS_a18f2170_4c3e_4f3a_97c3_0965ed00ac06_10188" localSheetId="11" hidden="1">#REF!</definedName>
    <definedName name="VSTS_a18f2170_4c3e_4f3a_97c3_0965ed00ac06_10188" localSheetId="3" hidden="1">#REF!</definedName>
    <definedName name="VSTS_a18f2170_4c3e_4f3a_97c3_0965ed00ac06_10188" localSheetId="4" hidden="1">#REF!</definedName>
    <definedName name="VSTS_a18f2170_4c3e_4f3a_97c3_0965ed00ac06_10188" localSheetId="15" hidden="1">#REF!</definedName>
    <definedName name="VSTS_a18f2170_4c3e_4f3a_97c3_0965ed00ac06_10188" localSheetId="12" hidden="1">#REF!</definedName>
    <definedName name="VSTS_a18f2170_4c3e_4f3a_97c3_0965ed00ac06_10188" localSheetId="9" hidden="1">#REF!</definedName>
    <definedName name="VSTS_a18f2170_4c3e_4f3a_97c3_0965ed00ac06_10188" localSheetId="8" hidden="1">#REF!</definedName>
    <definedName name="VSTS_a18f2170_4c3e_4f3a_97c3_0965ed00ac06_10188" localSheetId="2" hidden="1">#REF!</definedName>
    <definedName name="VSTS_a18f2170_4c3e_4f3a_97c3_0965ed00ac06_10188" localSheetId="1" hidden="1">#REF!</definedName>
    <definedName name="VSTS_a18f2170_4c3e_4f3a_97c3_0965ed00ac06_10188" localSheetId="22" hidden="1">#REF!</definedName>
    <definedName name="VSTS_a18f2170_4c3e_4f3a_97c3_0965ed00ac06_10188" hidden="1">#REF!</definedName>
    <definedName name="VSTS_a18f2170_4c3e_4f3a_97c3_0965ed00ac06_10189" localSheetId="21" hidden="1">#REF!</definedName>
    <definedName name="VSTS_a18f2170_4c3e_4f3a_97c3_0965ed00ac06_10189" localSheetId="14" hidden="1">#REF!</definedName>
    <definedName name="VSTS_a18f2170_4c3e_4f3a_97c3_0965ed00ac06_10189" localSheetId="10" hidden="1">#REF!</definedName>
    <definedName name="VSTS_a18f2170_4c3e_4f3a_97c3_0965ed00ac06_10189" localSheetId="11" hidden="1">#REF!</definedName>
    <definedName name="VSTS_a18f2170_4c3e_4f3a_97c3_0965ed00ac06_10189" localSheetId="3" hidden="1">#REF!</definedName>
    <definedName name="VSTS_a18f2170_4c3e_4f3a_97c3_0965ed00ac06_10189" localSheetId="4" hidden="1">#REF!</definedName>
    <definedName name="VSTS_a18f2170_4c3e_4f3a_97c3_0965ed00ac06_10189" localSheetId="15" hidden="1">#REF!</definedName>
    <definedName name="VSTS_a18f2170_4c3e_4f3a_97c3_0965ed00ac06_10189" localSheetId="12" hidden="1">#REF!</definedName>
    <definedName name="VSTS_a18f2170_4c3e_4f3a_97c3_0965ed00ac06_10189" localSheetId="9" hidden="1">#REF!</definedName>
    <definedName name="VSTS_a18f2170_4c3e_4f3a_97c3_0965ed00ac06_10189" localSheetId="8" hidden="1">#REF!</definedName>
    <definedName name="VSTS_a18f2170_4c3e_4f3a_97c3_0965ed00ac06_10189" localSheetId="2" hidden="1">#REF!</definedName>
    <definedName name="VSTS_a18f2170_4c3e_4f3a_97c3_0965ed00ac06_10189" localSheetId="1" hidden="1">#REF!</definedName>
    <definedName name="VSTS_a18f2170_4c3e_4f3a_97c3_0965ed00ac06_10189" localSheetId="22" hidden="1">#REF!</definedName>
    <definedName name="VSTS_a18f2170_4c3e_4f3a_97c3_0965ed00ac06_10189" hidden="1">#REF!</definedName>
    <definedName name="VSTS_a18f2170_4c3e_4f3a_97c3_0965ed00ac06_10193" localSheetId="21" hidden="1">#REF!</definedName>
    <definedName name="VSTS_a18f2170_4c3e_4f3a_97c3_0965ed00ac06_10193" localSheetId="14" hidden="1">#REF!</definedName>
    <definedName name="VSTS_a18f2170_4c3e_4f3a_97c3_0965ed00ac06_10193" localSheetId="10" hidden="1">#REF!</definedName>
    <definedName name="VSTS_a18f2170_4c3e_4f3a_97c3_0965ed00ac06_10193" localSheetId="11" hidden="1">#REF!</definedName>
    <definedName name="VSTS_a18f2170_4c3e_4f3a_97c3_0965ed00ac06_10193" localSheetId="3" hidden="1">#REF!</definedName>
    <definedName name="VSTS_a18f2170_4c3e_4f3a_97c3_0965ed00ac06_10193" localSheetId="4" hidden="1">#REF!</definedName>
    <definedName name="VSTS_a18f2170_4c3e_4f3a_97c3_0965ed00ac06_10193" localSheetId="15" hidden="1">#REF!</definedName>
    <definedName name="VSTS_a18f2170_4c3e_4f3a_97c3_0965ed00ac06_10193" localSheetId="12" hidden="1">#REF!</definedName>
    <definedName name="VSTS_a18f2170_4c3e_4f3a_97c3_0965ed00ac06_10193" localSheetId="9" hidden="1">#REF!</definedName>
    <definedName name="VSTS_a18f2170_4c3e_4f3a_97c3_0965ed00ac06_10193" localSheetId="8" hidden="1">#REF!</definedName>
    <definedName name="VSTS_a18f2170_4c3e_4f3a_97c3_0965ed00ac06_10193" localSheetId="2" hidden="1">#REF!</definedName>
    <definedName name="VSTS_a18f2170_4c3e_4f3a_97c3_0965ed00ac06_10193" localSheetId="1" hidden="1">#REF!</definedName>
    <definedName name="VSTS_a18f2170_4c3e_4f3a_97c3_0965ed00ac06_10193" localSheetId="22" hidden="1">#REF!</definedName>
    <definedName name="VSTS_a18f2170_4c3e_4f3a_97c3_0965ed00ac06_10193" hidden="1">#REF!</definedName>
    <definedName name="VSTS_a18f2170_4c3e_4f3a_97c3_0965ed00ac06_10194" localSheetId="21" hidden="1">#REF!</definedName>
    <definedName name="VSTS_a18f2170_4c3e_4f3a_97c3_0965ed00ac06_10194" localSheetId="14" hidden="1">#REF!</definedName>
    <definedName name="VSTS_a18f2170_4c3e_4f3a_97c3_0965ed00ac06_10194" localSheetId="10" hidden="1">#REF!</definedName>
    <definedName name="VSTS_a18f2170_4c3e_4f3a_97c3_0965ed00ac06_10194" localSheetId="11" hidden="1">#REF!</definedName>
    <definedName name="VSTS_a18f2170_4c3e_4f3a_97c3_0965ed00ac06_10194" localSheetId="3" hidden="1">#REF!</definedName>
    <definedName name="VSTS_a18f2170_4c3e_4f3a_97c3_0965ed00ac06_10194" localSheetId="4" hidden="1">#REF!</definedName>
    <definedName name="VSTS_a18f2170_4c3e_4f3a_97c3_0965ed00ac06_10194" localSheetId="15" hidden="1">#REF!</definedName>
    <definedName name="VSTS_a18f2170_4c3e_4f3a_97c3_0965ed00ac06_10194" localSheetId="12" hidden="1">#REF!</definedName>
    <definedName name="VSTS_a18f2170_4c3e_4f3a_97c3_0965ed00ac06_10194" localSheetId="9" hidden="1">#REF!</definedName>
    <definedName name="VSTS_a18f2170_4c3e_4f3a_97c3_0965ed00ac06_10194" localSheetId="8" hidden="1">#REF!</definedName>
    <definedName name="VSTS_a18f2170_4c3e_4f3a_97c3_0965ed00ac06_10194" localSheetId="2" hidden="1">#REF!</definedName>
    <definedName name="VSTS_a18f2170_4c3e_4f3a_97c3_0965ed00ac06_10194" localSheetId="1" hidden="1">#REF!</definedName>
    <definedName name="VSTS_a18f2170_4c3e_4f3a_97c3_0965ed00ac06_10194" localSheetId="22" hidden="1">#REF!</definedName>
    <definedName name="VSTS_a18f2170_4c3e_4f3a_97c3_0965ed00ac06_10194" hidden="1">#REF!</definedName>
    <definedName name="VSTS_a18f2170_4c3e_4f3a_97c3_0965ed00ac06_10300" localSheetId="21" hidden="1">#REF!</definedName>
    <definedName name="VSTS_a18f2170_4c3e_4f3a_97c3_0965ed00ac06_10300" localSheetId="14" hidden="1">#REF!</definedName>
    <definedName name="VSTS_a18f2170_4c3e_4f3a_97c3_0965ed00ac06_10300" localSheetId="10" hidden="1">#REF!</definedName>
    <definedName name="VSTS_a18f2170_4c3e_4f3a_97c3_0965ed00ac06_10300" localSheetId="11" hidden="1">#REF!</definedName>
    <definedName name="VSTS_a18f2170_4c3e_4f3a_97c3_0965ed00ac06_10300" localSheetId="3" hidden="1">#REF!</definedName>
    <definedName name="VSTS_a18f2170_4c3e_4f3a_97c3_0965ed00ac06_10300" localSheetId="4" hidden="1">#REF!</definedName>
    <definedName name="VSTS_a18f2170_4c3e_4f3a_97c3_0965ed00ac06_10300" localSheetId="15" hidden="1">#REF!</definedName>
    <definedName name="VSTS_a18f2170_4c3e_4f3a_97c3_0965ed00ac06_10300" localSheetId="12" hidden="1">#REF!</definedName>
    <definedName name="VSTS_a18f2170_4c3e_4f3a_97c3_0965ed00ac06_10300" localSheetId="9" hidden="1">#REF!</definedName>
    <definedName name="VSTS_a18f2170_4c3e_4f3a_97c3_0965ed00ac06_10300" localSheetId="8" hidden="1">#REF!</definedName>
    <definedName name="VSTS_a18f2170_4c3e_4f3a_97c3_0965ed00ac06_10300" localSheetId="2" hidden="1">#REF!</definedName>
    <definedName name="VSTS_a18f2170_4c3e_4f3a_97c3_0965ed00ac06_10300" localSheetId="1" hidden="1">#REF!</definedName>
    <definedName name="VSTS_a18f2170_4c3e_4f3a_97c3_0965ed00ac06_10300" localSheetId="22" hidden="1">#REF!</definedName>
    <definedName name="VSTS_a18f2170_4c3e_4f3a_97c3_0965ed00ac06_10300" hidden="1">#REF!</definedName>
    <definedName name="VSTS_a18f2170_4c3e_4f3a_97c3_0965ed00ac06_10304" localSheetId="21" hidden="1">#REF!</definedName>
    <definedName name="VSTS_a18f2170_4c3e_4f3a_97c3_0965ed00ac06_10304" localSheetId="14" hidden="1">#REF!</definedName>
    <definedName name="VSTS_a18f2170_4c3e_4f3a_97c3_0965ed00ac06_10304" localSheetId="10" hidden="1">#REF!</definedName>
    <definedName name="VSTS_a18f2170_4c3e_4f3a_97c3_0965ed00ac06_10304" localSheetId="11" hidden="1">#REF!</definedName>
    <definedName name="VSTS_a18f2170_4c3e_4f3a_97c3_0965ed00ac06_10304" localSheetId="3" hidden="1">#REF!</definedName>
    <definedName name="VSTS_a18f2170_4c3e_4f3a_97c3_0965ed00ac06_10304" localSheetId="4" hidden="1">#REF!</definedName>
    <definedName name="VSTS_a18f2170_4c3e_4f3a_97c3_0965ed00ac06_10304" localSheetId="15" hidden="1">#REF!</definedName>
    <definedName name="VSTS_a18f2170_4c3e_4f3a_97c3_0965ed00ac06_10304" localSheetId="12" hidden="1">#REF!</definedName>
    <definedName name="VSTS_a18f2170_4c3e_4f3a_97c3_0965ed00ac06_10304" localSheetId="9" hidden="1">#REF!</definedName>
    <definedName name="VSTS_a18f2170_4c3e_4f3a_97c3_0965ed00ac06_10304" localSheetId="8" hidden="1">#REF!</definedName>
    <definedName name="VSTS_a18f2170_4c3e_4f3a_97c3_0965ed00ac06_10304" localSheetId="2" hidden="1">#REF!</definedName>
    <definedName name="VSTS_a18f2170_4c3e_4f3a_97c3_0965ed00ac06_10304" localSheetId="1" hidden="1">#REF!</definedName>
    <definedName name="VSTS_a18f2170_4c3e_4f3a_97c3_0965ed00ac06_10304" localSheetId="22" hidden="1">#REF!</definedName>
    <definedName name="VSTS_a18f2170_4c3e_4f3a_97c3_0965ed00ac06_10304" hidden="1">#REF!</definedName>
    <definedName name="VSTS_a18f2170_4c3e_4f3a_97c3_0965ed00ac06_10355" localSheetId="21" hidden="1">#REF!</definedName>
    <definedName name="VSTS_a18f2170_4c3e_4f3a_97c3_0965ed00ac06_10355" localSheetId="14" hidden="1">#REF!</definedName>
    <definedName name="VSTS_a18f2170_4c3e_4f3a_97c3_0965ed00ac06_10355" localSheetId="10" hidden="1">#REF!</definedName>
    <definedName name="VSTS_a18f2170_4c3e_4f3a_97c3_0965ed00ac06_10355" localSheetId="11" hidden="1">#REF!</definedName>
    <definedName name="VSTS_a18f2170_4c3e_4f3a_97c3_0965ed00ac06_10355" localSheetId="3" hidden="1">#REF!</definedName>
    <definedName name="VSTS_a18f2170_4c3e_4f3a_97c3_0965ed00ac06_10355" localSheetId="4" hidden="1">#REF!</definedName>
    <definedName name="VSTS_a18f2170_4c3e_4f3a_97c3_0965ed00ac06_10355" localSheetId="15" hidden="1">#REF!</definedName>
    <definedName name="VSTS_a18f2170_4c3e_4f3a_97c3_0965ed00ac06_10355" localSheetId="12" hidden="1">#REF!</definedName>
    <definedName name="VSTS_a18f2170_4c3e_4f3a_97c3_0965ed00ac06_10355" localSheetId="9" hidden="1">#REF!</definedName>
    <definedName name="VSTS_a18f2170_4c3e_4f3a_97c3_0965ed00ac06_10355" localSheetId="8" hidden="1">#REF!</definedName>
    <definedName name="VSTS_a18f2170_4c3e_4f3a_97c3_0965ed00ac06_10355" localSheetId="2" hidden="1">#REF!</definedName>
    <definedName name="VSTS_a18f2170_4c3e_4f3a_97c3_0965ed00ac06_10355" localSheetId="1" hidden="1">#REF!</definedName>
    <definedName name="VSTS_a18f2170_4c3e_4f3a_97c3_0965ed00ac06_10355" localSheetId="22" hidden="1">#REF!</definedName>
    <definedName name="VSTS_a18f2170_4c3e_4f3a_97c3_0965ed00ac06_10355" hidden="1">#REF!</definedName>
    <definedName name="VSTS_a18f2170_4c3e_4f3a_97c3_0965ed00ac06_11046" localSheetId="21" hidden="1">#REF!</definedName>
    <definedName name="VSTS_a18f2170_4c3e_4f3a_97c3_0965ed00ac06_11046" localSheetId="14" hidden="1">#REF!</definedName>
    <definedName name="VSTS_a18f2170_4c3e_4f3a_97c3_0965ed00ac06_11046" localSheetId="10" hidden="1">#REF!</definedName>
    <definedName name="VSTS_a18f2170_4c3e_4f3a_97c3_0965ed00ac06_11046" localSheetId="11" hidden="1">#REF!</definedName>
    <definedName name="VSTS_a18f2170_4c3e_4f3a_97c3_0965ed00ac06_11046" localSheetId="3" hidden="1">#REF!</definedName>
    <definedName name="VSTS_a18f2170_4c3e_4f3a_97c3_0965ed00ac06_11046" localSheetId="4" hidden="1">#REF!</definedName>
    <definedName name="VSTS_a18f2170_4c3e_4f3a_97c3_0965ed00ac06_11046" localSheetId="15" hidden="1">#REF!</definedName>
    <definedName name="VSTS_a18f2170_4c3e_4f3a_97c3_0965ed00ac06_11046" localSheetId="12" hidden="1">#REF!</definedName>
    <definedName name="VSTS_a18f2170_4c3e_4f3a_97c3_0965ed00ac06_11046" localSheetId="9" hidden="1">#REF!</definedName>
    <definedName name="VSTS_a18f2170_4c3e_4f3a_97c3_0965ed00ac06_11046" localSheetId="8" hidden="1">#REF!</definedName>
    <definedName name="VSTS_a18f2170_4c3e_4f3a_97c3_0965ed00ac06_11046" localSheetId="2" hidden="1">#REF!</definedName>
    <definedName name="VSTS_a18f2170_4c3e_4f3a_97c3_0965ed00ac06_11046" localSheetId="1" hidden="1">#REF!</definedName>
    <definedName name="VSTS_a18f2170_4c3e_4f3a_97c3_0965ed00ac06_11046" localSheetId="22" hidden="1">#REF!</definedName>
    <definedName name="VSTS_a18f2170_4c3e_4f3a_97c3_0965ed00ac06_11046" hidden="1">#REF!</definedName>
    <definedName name="VSTS_a18f2170_4c3e_4f3a_97c3_0965ed00ac06_11048" localSheetId="21" hidden="1">#REF!</definedName>
    <definedName name="VSTS_a18f2170_4c3e_4f3a_97c3_0965ed00ac06_11048" localSheetId="14" hidden="1">#REF!</definedName>
    <definedName name="VSTS_a18f2170_4c3e_4f3a_97c3_0965ed00ac06_11048" localSheetId="10" hidden="1">#REF!</definedName>
    <definedName name="VSTS_a18f2170_4c3e_4f3a_97c3_0965ed00ac06_11048" localSheetId="11" hidden="1">#REF!</definedName>
    <definedName name="VSTS_a18f2170_4c3e_4f3a_97c3_0965ed00ac06_11048" localSheetId="3" hidden="1">#REF!</definedName>
    <definedName name="VSTS_a18f2170_4c3e_4f3a_97c3_0965ed00ac06_11048" localSheetId="4" hidden="1">#REF!</definedName>
    <definedName name="VSTS_a18f2170_4c3e_4f3a_97c3_0965ed00ac06_11048" localSheetId="15" hidden="1">#REF!</definedName>
    <definedName name="VSTS_a18f2170_4c3e_4f3a_97c3_0965ed00ac06_11048" localSheetId="12" hidden="1">#REF!</definedName>
    <definedName name="VSTS_a18f2170_4c3e_4f3a_97c3_0965ed00ac06_11048" localSheetId="9" hidden="1">#REF!</definedName>
    <definedName name="VSTS_a18f2170_4c3e_4f3a_97c3_0965ed00ac06_11048" localSheetId="8" hidden="1">#REF!</definedName>
    <definedName name="VSTS_a18f2170_4c3e_4f3a_97c3_0965ed00ac06_11048" localSheetId="2" hidden="1">#REF!</definedName>
    <definedName name="VSTS_a18f2170_4c3e_4f3a_97c3_0965ed00ac06_11048" localSheetId="1" hidden="1">#REF!</definedName>
    <definedName name="VSTS_a18f2170_4c3e_4f3a_97c3_0965ed00ac06_11048" localSheetId="22" hidden="1">#REF!</definedName>
    <definedName name="VSTS_a18f2170_4c3e_4f3a_97c3_0965ed00ac06_11048" hidden="1">#REF!</definedName>
    <definedName name="VSTS_a18f2170_4c3e_4f3a_97c3_0965ed00ac06_2" localSheetId="21" hidden="1">#REF!</definedName>
    <definedName name="VSTS_a18f2170_4c3e_4f3a_97c3_0965ed00ac06_2" localSheetId="14" hidden="1">#REF!</definedName>
    <definedName name="VSTS_a18f2170_4c3e_4f3a_97c3_0965ed00ac06_2" localSheetId="10" hidden="1">#REF!</definedName>
    <definedName name="VSTS_a18f2170_4c3e_4f3a_97c3_0965ed00ac06_2" localSheetId="11" hidden="1">#REF!</definedName>
    <definedName name="VSTS_a18f2170_4c3e_4f3a_97c3_0965ed00ac06_2" localSheetId="3" hidden="1">#REF!</definedName>
    <definedName name="VSTS_a18f2170_4c3e_4f3a_97c3_0965ed00ac06_2" localSheetId="4" hidden="1">#REF!</definedName>
    <definedName name="VSTS_a18f2170_4c3e_4f3a_97c3_0965ed00ac06_2" localSheetId="15" hidden="1">#REF!</definedName>
    <definedName name="VSTS_a18f2170_4c3e_4f3a_97c3_0965ed00ac06_2" localSheetId="12" hidden="1">#REF!</definedName>
    <definedName name="VSTS_a18f2170_4c3e_4f3a_97c3_0965ed00ac06_2" localSheetId="9" hidden="1">#REF!</definedName>
    <definedName name="VSTS_a18f2170_4c3e_4f3a_97c3_0965ed00ac06_2" localSheetId="8" hidden="1">#REF!</definedName>
    <definedName name="VSTS_a18f2170_4c3e_4f3a_97c3_0965ed00ac06_2" localSheetId="2" hidden="1">#REF!</definedName>
    <definedName name="VSTS_a18f2170_4c3e_4f3a_97c3_0965ed00ac06_2" localSheetId="1" hidden="1">#REF!</definedName>
    <definedName name="VSTS_a18f2170_4c3e_4f3a_97c3_0965ed00ac06_2" localSheetId="22" hidden="1">#REF!</definedName>
    <definedName name="VSTS_a18f2170_4c3e_4f3a_97c3_0965ed00ac06_2" hidden="1">#REF!</definedName>
    <definedName name="VSTS_a18f2170_4c3e_4f3a_97c3_0965ed00ac06_24" localSheetId="21" hidden="1">#REF!</definedName>
    <definedName name="VSTS_a18f2170_4c3e_4f3a_97c3_0965ed00ac06_24" localSheetId="14" hidden="1">#REF!</definedName>
    <definedName name="VSTS_a18f2170_4c3e_4f3a_97c3_0965ed00ac06_24" localSheetId="10" hidden="1">#REF!</definedName>
    <definedName name="VSTS_a18f2170_4c3e_4f3a_97c3_0965ed00ac06_24" localSheetId="11" hidden="1">#REF!</definedName>
    <definedName name="VSTS_a18f2170_4c3e_4f3a_97c3_0965ed00ac06_24" localSheetId="3" hidden="1">#REF!</definedName>
    <definedName name="VSTS_a18f2170_4c3e_4f3a_97c3_0965ed00ac06_24" localSheetId="4" hidden="1">#REF!</definedName>
    <definedName name="VSTS_a18f2170_4c3e_4f3a_97c3_0965ed00ac06_24" localSheetId="15" hidden="1">#REF!</definedName>
    <definedName name="VSTS_a18f2170_4c3e_4f3a_97c3_0965ed00ac06_24" localSheetId="12" hidden="1">#REF!</definedName>
    <definedName name="VSTS_a18f2170_4c3e_4f3a_97c3_0965ed00ac06_24" localSheetId="9" hidden="1">#REF!</definedName>
    <definedName name="VSTS_a18f2170_4c3e_4f3a_97c3_0965ed00ac06_24" localSheetId="8" hidden="1">#REF!</definedName>
    <definedName name="VSTS_a18f2170_4c3e_4f3a_97c3_0965ed00ac06_24" localSheetId="2" hidden="1">#REF!</definedName>
    <definedName name="VSTS_a18f2170_4c3e_4f3a_97c3_0965ed00ac06_24" localSheetId="1" hidden="1">#REF!</definedName>
    <definedName name="VSTS_a18f2170_4c3e_4f3a_97c3_0965ed00ac06_24" localSheetId="22" hidden="1">#REF!</definedName>
    <definedName name="VSTS_a18f2170_4c3e_4f3a_97c3_0965ed00ac06_24" hidden="1">#REF!</definedName>
    <definedName name="VSTS_a18f2170_4c3e_4f3a_97c3_0965ed00ac06_25" localSheetId="21" hidden="1">#REF!</definedName>
    <definedName name="VSTS_a18f2170_4c3e_4f3a_97c3_0965ed00ac06_25" localSheetId="14" hidden="1">#REF!</definedName>
    <definedName name="VSTS_a18f2170_4c3e_4f3a_97c3_0965ed00ac06_25" localSheetId="10" hidden="1">#REF!</definedName>
    <definedName name="VSTS_a18f2170_4c3e_4f3a_97c3_0965ed00ac06_25" localSheetId="11" hidden="1">#REF!</definedName>
    <definedName name="VSTS_a18f2170_4c3e_4f3a_97c3_0965ed00ac06_25" localSheetId="3" hidden="1">#REF!</definedName>
    <definedName name="VSTS_a18f2170_4c3e_4f3a_97c3_0965ed00ac06_25" localSheetId="4" hidden="1">#REF!</definedName>
    <definedName name="VSTS_a18f2170_4c3e_4f3a_97c3_0965ed00ac06_25" localSheetId="15" hidden="1">#REF!</definedName>
    <definedName name="VSTS_a18f2170_4c3e_4f3a_97c3_0965ed00ac06_25" localSheetId="12" hidden="1">#REF!</definedName>
    <definedName name="VSTS_a18f2170_4c3e_4f3a_97c3_0965ed00ac06_25" localSheetId="9" hidden="1">#REF!</definedName>
    <definedName name="VSTS_a18f2170_4c3e_4f3a_97c3_0965ed00ac06_25" localSheetId="8" hidden="1">#REF!</definedName>
    <definedName name="VSTS_a18f2170_4c3e_4f3a_97c3_0965ed00ac06_25" localSheetId="2" hidden="1">#REF!</definedName>
    <definedName name="VSTS_a18f2170_4c3e_4f3a_97c3_0965ed00ac06_25" localSheetId="1" hidden="1">#REF!</definedName>
    <definedName name="VSTS_a18f2170_4c3e_4f3a_97c3_0965ed00ac06_25" localSheetId="22" hidden="1">#REF!</definedName>
    <definedName name="VSTS_a18f2170_4c3e_4f3a_97c3_0965ed00ac06_25" hidden="1">#REF!</definedName>
    <definedName name="VSTS_a18f2170_4c3e_4f3a_97c3_0965ed00ac06_32" localSheetId="21" hidden="1">#REF!</definedName>
    <definedName name="VSTS_a18f2170_4c3e_4f3a_97c3_0965ed00ac06_32" localSheetId="14" hidden="1">#REF!</definedName>
    <definedName name="VSTS_a18f2170_4c3e_4f3a_97c3_0965ed00ac06_32" localSheetId="10" hidden="1">#REF!</definedName>
    <definedName name="VSTS_a18f2170_4c3e_4f3a_97c3_0965ed00ac06_32" localSheetId="11" hidden="1">#REF!</definedName>
    <definedName name="VSTS_a18f2170_4c3e_4f3a_97c3_0965ed00ac06_32" localSheetId="3" hidden="1">#REF!</definedName>
    <definedName name="VSTS_a18f2170_4c3e_4f3a_97c3_0965ed00ac06_32" localSheetId="4" hidden="1">#REF!</definedName>
    <definedName name="VSTS_a18f2170_4c3e_4f3a_97c3_0965ed00ac06_32" localSheetId="15" hidden="1">#REF!</definedName>
    <definedName name="VSTS_a18f2170_4c3e_4f3a_97c3_0965ed00ac06_32" localSheetId="12" hidden="1">#REF!</definedName>
    <definedName name="VSTS_a18f2170_4c3e_4f3a_97c3_0965ed00ac06_32" localSheetId="9" hidden="1">#REF!</definedName>
    <definedName name="VSTS_a18f2170_4c3e_4f3a_97c3_0965ed00ac06_32" localSheetId="8" hidden="1">#REF!</definedName>
    <definedName name="VSTS_a18f2170_4c3e_4f3a_97c3_0965ed00ac06_32" localSheetId="2" hidden="1">#REF!</definedName>
    <definedName name="VSTS_a18f2170_4c3e_4f3a_97c3_0965ed00ac06_32" localSheetId="1" hidden="1">#REF!</definedName>
    <definedName name="VSTS_a18f2170_4c3e_4f3a_97c3_0965ed00ac06_32" localSheetId="22" hidden="1">#REF!</definedName>
    <definedName name="VSTS_a18f2170_4c3e_4f3a_97c3_0965ed00ac06_32" hidden="1">#REF!</definedName>
    <definedName name="VSTS_a18f2170_4c3e_4f3a_97c3_0965ed00ac06_52" localSheetId="21" hidden="1">#REF!</definedName>
    <definedName name="VSTS_a18f2170_4c3e_4f3a_97c3_0965ed00ac06_52" localSheetId="14" hidden="1">#REF!</definedName>
    <definedName name="VSTS_a18f2170_4c3e_4f3a_97c3_0965ed00ac06_52" localSheetId="10" hidden="1">#REF!</definedName>
    <definedName name="VSTS_a18f2170_4c3e_4f3a_97c3_0965ed00ac06_52" localSheetId="11" hidden="1">#REF!</definedName>
    <definedName name="VSTS_a18f2170_4c3e_4f3a_97c3_0965ed00ac06_52" localSheetId="3" hidden="1">#REF!</definedName>
    <definedName name="VSTS_a18f2170_4c3e_4f3a_97c3_0965ed00ac06_52" localSheetId="4" hidden="1">#REF!</definedName>
    <definedName name="VSTS_a18f2170_4c3e_4f3a_97c3_0965ed00ac06_52" localSheetId="15" hidden="1">#REF!</definedName>
    <definedName name="VSTS_a18f2170_4c3e_4f3a_97c3_0965ed00ac06_52" localSheetId="12" hidden="1">#REF!</definedName>
    <definedName name="VSTS_a18f2170_4c3e_4f3a_97c3_0965ed00ac06_52" localSheetId="9" hidden="1">#REF!</definedName>
    <definedName name="VSTS_a18f2170_4c3e_4f3a_97c3_0965ed00ac06_52" localSheetId="8" hidden="1">#REF!</definedName>
    <definedName name="VSTS_a18f2170_4c3e_4f3a_97c3_0965ed00ac06_52" localSheetId="2" hidden="1">#REF!</definedName>
    <definedName name="VSTS_a18f2170_4c3e_4f3a_97c3_0965ed00ac06_52" localSheetId="1" hidden="1">#REF!</definedName>
    <definedName name="VSTS_a18f2170_4c3e_4f3a_97c3_0965ed00ac06_52" localSheetId="22" hidden="1">#REF!</definedName>
    <definedName name="VSTS_a18f2170_4c3e_4f3a_97c3_0965ed00ac06_52" hidden="1">#REF!</definedName>
    <definedName name="VSTS_a18f2170_4c3e_4f3a_97c3_0965ed00ac06_n3" localSheetId="21" hidden="1">#REF!</definedName>
    <definedName name="VSTS_a18f2170_4c3e_4f3a_97c3_0965ed00ac06_n3" localSheetId="14" hidden="1">#REF!</definedName>
    <definedName name="VSTS_a18f2170_4c3e_4f3a_97c3_0965ed00ac06_n3" localSheetId="10" hidden="1">#REF!</definedName>
    <definedName name="VSTS_a18f2170_4c3e_4f3a_97c3_0965ed00ac06_n3" localSheetId="11" hidden="1">#REF!</definedName>
    <definedName name="VSTS_a18f2170_4c3e_4f3a_97c3_0965ed00ac06_n3" localSheetId="3" hidden="1">#REF!</definedName>
    <definedName name="VSTS_a18f2170_4c3e_4f3a_97c3_0965ed00ac06_n3" localSheetId="4" hidden="1">#REF!</definedName>
    <definedName name="VSTS_a18f2170_4c3e_4f3a_97c3_0965ed00ac06_n3" localSheetId="15" hidden="1">#REF!</definedName>
    <definedName name="VSTS_a18f2170_4c3e_4f3a_97c3_0965ed00ac06_n3" localSheetId="12" hidden="1">#REF!</definedName>
    <definedName name="VSTS_a18f2170_4c3e_4f3a_97c3_0965ed00ac06_n3" localSheetId="9" hidden="1">#REF!</definedName>
    <definedName name="VSTS_a18f2170_4c3e_4f3a_97c3_0965ed00ac06_n3" localSheetId="8" hidden="1">#REF!</definedName>
    <definedName name="VSTS_a18f2170_4c3e_4f3a_97c3_0965ed00ac06_n3" localSheetId="2" hidden="1">#REF!</definedName>
    <definedName name="VSTS_a18f2170_4c3e_4f3a_97c3_0965ed00ac06_n3" localSheetId="1" hidden="1">#REF!</definedName>
    <definedName name="VSTS_a18f2170_4c3e_4f3a_97c3_0965ed00ac06_n3" localSheetId="22" hidden="1">#REF!</definedName>
    <definedName name="VSTS_a18f2170_4c3e_4f3a_97c3_0965ed00ac06_n3" hidden="1">#REF!</definedName>
    <definedName name="VSTS_ValidationRange_05cd566e903d47398218bcae3268cb1d" localSheetId="12">#REF!</definedName>
    <definedName name="VSTS_ValidationRange_05cd566e903d47398218bcae3268cb1d" localSheetId="9">#REF!</definedName>
    <definedName name="VSTS_ValidationRange_05cd566e903d47398218bcae3268cb1d" localSheetId="8">#REF!</definedName>
    <definedName name="VSTS_ValidationRange_05cd566e903d47398218bcae3268cb1d" localSheetId="2">#REF!</definedName>
    <definedName name="VSTS_ValidationRange_05cd566e903d47398218bcae3268cb1d" localSheetId="1">#REF!</definedName>
    <definedName name="VSTS_ValidationRange_05cd566e903d47398218bcae3268cb1d">#REF!</definedName>
    <definedName name="VSTS_ValidationRange_0a3d8d27a14443aeaf4794f06346fe2e" localSheetId="12" hidden="1">#REF!</definedName>
    <definedName name="VSTS_ValidationRange_0a3d8d27a14443aeaf4794f06346fe2e" localSheetId="9" hidden="1">#REF!</definedName>
    <definedName name="VSTS_ValidationRange_0a3d8d27a14443aeaf4794f06346fe2e" localSheetId="8" hidden="1">#REF!</definedName>
    <definedName name="VSTS_ValidationRange_0a3d8d27a14443aeaf4794f06346fe2e" localSheetId="2" hidden="1">#REF!</definedName>
    <definedName name="VSTS_ValidationRange_0a3d8d27a14443aeaf4794f06346fe2e" localSheetId="1" hidden="1">#REF!</definedName>
    <definedName name="VSTS_ValidationRange_0a3d8d27a14443aeaf4794f06346fe2e" hidden="1">#REF!</definedName>
    <definedName name="VSTS_ValidationRange_0f466773196c4f649b32edebde9bc9e5" localSheetId="12" hidden="1">#REF!</definedName>
    <definedName name="VSTS_ValidationRange_0f466773196c4f649b32edebde9bc9e5" localSheetId="9" hidden="1">#REF!</definedName>
    <definedName name="VSTS_ValidationRange_0f466773196c4f649b32edebde9bc9e5" localSheetId="8" hidden="1">#REF!</definedName>
    <definedName name="VSTS_ValidationRange_0f466773196c4f649b32edebde9bc9e5" localSheetId="2" hidden="1">#REF!</definedName>
    <definedName name="VSTS_ValidationRange_0f466773196c4f649b32edebde9bc9e5" localSheetId="1" hidden="1">#REF!</definedName>
    <definedName name="VSTS_ValidationRange_0f466773196c4f649b32edebde9bc9e5" hidden="1">#REF!</definedName>
    <definedName name="VSTS_ValidationRange_1c72bec380884e11a66c7c0a6428f70d" localSheetId="12" hidden="1">#REF!</definedName>
    <definedName name="VSTS_ValidationRange_1c72bec380884e11a66c7c0a6428f70d" localSheetId="9" hidden="1">#REF!</definedName>
    <definedName name="VSTS_ValidationRange_1c72bec380884e11a66c7c0a6428f70d" localSheetId="8" hidden="1">#REF!</definedName>
    <definedName name="VSTS_ValidationRange_1c72bec380884e11a66c7c0a6428f70d" localSheetId="2" hidden="1">#REF!</definedName>
    <definedName name="VSTS_ValidationRange_1c72bec380884e11a66c7c0a6428f70d" localSheetId="1" hidden="1">#REF!</definedName>
    <definedName name="VSTS_ValidationRange_1c72bec380884e11a66c7c0a6428f70d" hidden="1">#REF!</definedName>
    <definedName name="VSTS_ValidationRange_21a106d5d67949b38f22cdc07ebb8071" localSheetId="12">#REF!</definedName>
    <definedName name="VSTS_ValidationRange_21a106d5d67949b38f22cdc07ebb8071" localSheetId="9">#REF!</definedName>
    <definedName name="VSTS_ValidationRange_21a106d5d67949b38f22cdc07ebb8071" localSheetId="8">#REF!</definedName>
    <definedName name="VSTS_ValidationRange_21a106d5d67949b38f22cdc07ebb8071" localSheetId="2">#REF!</definedName>
    <definedName name="VSTS_ValidationRange_21a106d5d67949b38f22cdc07ebb8071" localSheetId="1">#REF!</definedName>
    <definedName name="VSTS_ValidationRange_21a106d5d67949b38f22cdc07ebb8071">#REF!</definedName>
    <definedName name="VSTS_ValidationRange_2f395a6fd8a941b588eaaec7c85b1b18" localSheetId="12" hidden="1">#REF!</definedName>
    <definedName name="VSTS_ValidationRange_2f395a6fd8a941b588eaaec7c85b1b18" localSheetId="9" hidden="1">#REF!</definedName>
    <definedName name="VSTS_ValidationRange_2f395a6fd8a941b588eaaec7c85b1b18" localSheetId="8" hidden="1">#REF!</definedName>
    <definedName name="VSTS_ValidationRange_2f395a6fd8a941b588eaaec7c85b1b18" localSheetId="2" hidden="1">#REF!</definedName>
    <definedName name="VSTS_ValidationRange_2f395a6fd8a941b588eaaec7c85b1b18" localSheetId="1" hidden="1">#REF!</definedName>
    <definedName name="VSTS_ValidationRange_2f395a6fd8a941b588eaaec7c85b1b18" hidden="1">#REF!</definedName>
    <definedName name="VSTS_ValidationRange_314cc805e9694071ab5b0643c0d0c503" localSheetId="12" hidden="1">#REF!</definedName>
    <definedName name="VSTS_ValidationRange_314cc805e9694071ab5b0643c0d0c503" localSheetId="9" hidden="1">#REF!</definedName>
    <definedName name="VSTS_ValidationRange_314cc805e9694071ab5b0643c0d0c503" localSheetId="8" hidden="1">#REF!</definedName>
    <definedName name="VSTS_ValidationRange_314cc805e9694071ab5b0643c0d0c503" localSheetId="2" hidden="1">#REF!</definedName>
    <definedName name="VSTS_ValidationRange_314cc805e9694071ab5b0643c0d0c503" localSheetId="1" hidden="1">#REF!</definedName>
    <definedName name="VSTS_ValidationRange_314cc805e9694071ab5b0643c0d0c503" hidden="1">#REF!</definedName>
    <definedName name="VSTS_ValidationRange_329d5c85c6dd4939818716da9fe1a405" localSheetId="12" hidden="1">#REF!</definedName>
    <definedName name="VSTS_ValidationRange_329d5c85c6dd4939818716da9fe1a405" localSheetId="9" hidden="1">#REF!</definedName>
    <definedName name="VSTS_ValidationRange_329d5c85c6dd4939818716da9fe1a405" localSheetId="8" hidden="1">#REF!</definedName>
    <definedName name="VSTS_ValidationRange_329d5c85c6dd4939818716da9fe1a405" localSheetId="2" hidden="1">#REF!</definedName>
    <definedName name="VSTS_ValidationRange_329d5c85c6dd4939818716da9fe1a405" localSheetId="1" hidden="1">#REF!</definedName>
    <definedName name="VSTS_ValidationRange_329d5c85c6dd4939818716da9fe1a405" hidden="1">#REF!</definedName>
    <definedName name="VSTS_ValidationRange_3893d16b66464459a8912dd6bfe50df4" localSheetId="12" hidden="1">#REF!</definedName>
    <definedName name="VSTS_ValidationRange_3893d16b66464459a8912dd6bfe50df4" localSheetId="9" hidden="1">#REF!</definedName>
    <definedName name="VSTS_ValidationRange_3893d16b66464459a8912dd6bfe50df4" localSheetId="8" hidden="1">#REF!</definedName>
    <definedName name="VSTS_ValidationRange_3893d16b66464459a8912dd6bfe50df4" localSheetId="2" hidden="1">#REF!</definedName>
    <definedName name="VSTS_ValidationRange_3893d16b66464459a8912dd6bfe50df4" localSheetId="1" hidden="1">#REF!</definedName>
    <definedName name="VSTS_ValidationRange_3893d16b66464459a8912dd6bfe50df4" hidden="1">#REF!</definedName>
    <definedName name="VSTS_ValidationRange_413beb7e763b4f7b8a2674f60dbd9cbe" localSheetId="12" hidden="1">#REF!</definedName>
    <definedName name="VSTS_ValidationRange_413beb7e763b4f7b8a2674f60dbd9cbe" localSheetId="9" hidden="1">#REF!</definedName>
    <definedName name="VSTS_ValidationRange_413beb7e763b4f7b8a2674f60dbd9cbe" localSheetId="8" hidden="1">#REF!</definedName>
    <definedName name="VSTS_ValidationRange_413beb7e763b4f7b8a2674f60dbd9cbe" localSheetId="2" hidden="1">#REF!</definedName>
    <definedName name="VSTS_ValidationRange_413beb7e763b4f7b8a2674f60dbd9cbe" localSheetId="1" hidden="1">#REF!</definedName>
    <definedName name="VSTS_ValidationRange_413beb7e763b4f7b8a2674f60dbd9cbe" hidden="1">#REF!</definedName>
    <definedName name="VSTS_ValidationRange_4308634b5014418fa3d1a5e13404d262" localSheetId="12">#REF!</definedName>
    <definedName name="VSTS_ValidationRange_4308634b5014418fa3d1a5e13404d262" localSheetId="9">#REF!</definedName>
    <definedName name="VSTS_ValidationRange_4308634b5014418fa3d1a5e13404d262" localSheetId="8">#REF!</definedName>
    <definedName name="VSTS_ValidationRange_4308634b5014418fa3d1a5e13404d262" localSheetId="2">#REF!</definedName>
    <definedName name="VSTS_ValidationRange_4308634b5014418fa3d1a5e13404d262" localSheetId="1">#REF!</definedName>
    <definedName name="VSTS_ValidationRange_4308634b5014418fa3d1a5e13404d262">#REF!</definedName>
    <definedName name="VSTS_ValidationRange_4518f2641a3f4b708a2f3ad39f1711fd" localSheetId="12" hidden="1">#REF!</definedName>
    <definedName name="VSTS_ValidationRange_4518f2641a3f4b708a2f3ad39f1711fd" localSheetId="9" hidden="1">#REF!</definedName>
    <definedName name="VSTS_ValidationRange_4518f2641a3f4b708a2f3ad39f1711fd" localSheetId="8" hidden="1">#REF!</definedName>
    <definedName name="VSTS_ValidationRange_4518f2641a3f4b708a2f3ad39f1711fd" localSheetId="2" hidden="1">#REF!</definedName>
    <definedName name="VSTS_ValidationRange_4518f2641a3f4b708a2f3ad39f1711fd" localSheetId="1" hidden="1">#REF!</definedName>
    <definedName name="VSTS_ValidationRange_4518f2641a3f4b708a2f3ad39f1711fd" hidden="1">#REF!</definedName>
    <definedName name="VSTS_ValidationRange_45e3a68f5b604846b0f5c472bd423006" localSheetId="12">#REF!</definedName>
    <definedName name="VSTS_ValidationRange_45e3a68f5b604846b0f5c472bd423006" localSheetId="9">#REF!</definedName>
    <definedName name="VSTS_ValidationRange_45e3a68f5b604846b0f5c472bd423006" localSheetId="8">#REF!</definedName>
    <definedName name="VSTS_ValidationRange_45e3a68f5b604846b0f5c472bd423006" localSheetId="2">#REF!</definedName>
    <definedName name="VSTS_ValidationRange_45e3a68f5b604846b0f5c472bd423006" localSheetId="1">#REF!</definedName>
    <definedName name="VSTS_ValidationRange_45e3a68f5b604846b0f5c472bd423006">#REF!</definedName>
    <definedName name="VSTS_ValidationRange_498ed6ce035f49478daea528ec793dae" localSheetId="12" hidden="1">#REF!</definedName>
    <definedName name="VSTS_ValidationRange_498ed6ce035f49478daea528ec793dae" localSheetId="9" hidden="1">#REF!</definedName>
    <definedName name="VSTS_ValidationRange_498ed6ce035f49478daea528ec793dae" localSheetId="8" hidden="1">#REF!</definedName>
    <definedName name="VSTS_ValidationRange_498ed6ce035f49478daea528ec793dae" localSheetId="2" hidden="1">#REF!</definedName>
    <definedName name="VSTS_ValidationRange_498ed6ce035f49478daea528ec793dae" localSheetId="1" hidden="1">#REF!</definedName>
    <definedName name="VSTS_ValidationRange_498ed6ce035f49478daea528ec793dae" hidden="1">#REF!</definedName>
    <definedName name="VSTS_ValidationRange_4afb511bb90b4e699de949ee781aa953" localSheetId="12" hidden="1">#REF!</definedName>
    <definedName name="VSTS_ValidationRange_4afb511bb90b4e699de949ee781aa953" localSheetId="9" hidden="1">#REF!</definedName>
    <definedName name="VSTS_ValidationRange_4afb511bb90b4e699de949ee781aa953" localSheetId="8" hidden="1">#REF!</definedName>
    <definedName name="VSTS_ValidationRange_4afb511bb90b4e699de949ee781aa953" localSheetId="2" hidden="1">#REF!</definedName>
    <definedName name="VSTS_ValidationRange_4afb511bb90b4e699de949ee781aa953" localSheetId="1" hidden="1">#REF!</definedName>
    <definedName name="VSTS_ValidationRange_4afb511bb90b4e699de949ee781aa953" hidden="1">#REF!</definedName>
    <definedName name="VSTS_ValidationRange_6fc99b10a4c04a9397dd1914d3d375fd" localSheetId="12" hidden="1">#REF!</definedName>
    <definedName name="VSTS_ValidationRange_6fc99b10a4c04a9397dd1914d3d375fd" localSheetId="9" hidden="1">#REF!</definedName>
    <definedName name="VSTS_ValidationRange_6fc99b10a4c04a9397dd1914d3d375fd" localSheetId="8" hidden="1">#REF!</definedName>
    <definedName name="VSTS_ValidationRange_6fc99b10a4c04a9397dd1914d3d375fd" localSheetId="2" hidden="1">#REF!</definedName>
    <definedName name="VSTS_ValidationRange_6fc99b10a4c04a9397dd1914d3d375fd" localSheetId="1" hidden="1">#REF!</definedName>
    <definedName name="VSTS_ValidationRange_6fc99b10a4c04a9397dd1914d3d375fd" hidden="1">#REF!</definedName>
    <definedName name="VSTS_ValidationRange_700d46585da14e0faf69865825c47dc8" localSheetId="12">#REF!</definedName>
    <definedName name="VSTS_ValidationRange_700d46585da14e0faf69865825c47dc8" localSheetId="9">#REF!</definedName>
    <definedName name="VSTS_ValidationRange_700d46585da14e0faf69865825c47dc8" localSheetId="8">#REF!</definedName>
    <definedName name="VSTS_ValidationRange_700d46585da14e0faf69865825c47dc8" localSheetId="2">#REF!</definedName>
    <definedName name="VSTS_ValidationRange_700d46585da14e0faf69865825c47dc8" localSheetId="1">#REF!</definedName>
    <definedName name="VSTS_ValidationRange_700d46585da14e0faf69865825c47dc8">#REF!</definedName>
    <definedName name="VSTS_ValidationRange_72e35bb600a141db86bc9c5248fa33df" localSheetId="12" hidden="1">#REF!</definedName>
    <definedName name="VSTS_ValidationRange_72e35bb600a141db86bc9c5248fa33df" localSheetId="9" hidden="1">#REF!</definedName>
    <definedName name="VSTS_ValidationRange_72e35bb600a141db86bc9c5248fa33df" localSheetId="8" hidden="1">#REF!</definedName>
    <definedName name="VSTS_ValidationRange_72e35bb600a141db86bc9c5248fa33df" localSheetId="2" hidden="1">#REF!</definedName>
    <definedName name="VSTS_ValidationRange_72e35bb600a141db86bc9c5248fa33df" localSheetId="1" hidden="1">#REF!</definedName>
    <definedName name="VSTS_ValidationRange_72e35bb600a141db86bc9c5248fa33df" hidden="1">#REF!</definedName>
    <definedName name="VSTS_ValidationRange_7f93b1720493426f998e036bd5272b6c" localSheetId="12">#REF!</definedName>
    <definedName name="VSTS_ValidationRange_7f93b1720493426f998e036bd5272b6c" localSheetId="9">#REF!</definedName>
    <definedName name="VSTS_ValidationRange_7f93b1720493426f998e036bd5272b6c" localSheetId="8">#REF!</definedName>
    <definedName name="VSTS_ValidationRange_7f93b1720493426f998e036bd5272b6c" localSheetId="2">#REF!</definedName>
    <definedName name="VSTS_ValidationRange_7f93b1720493426f998e036bd5272b6c" localSheetId="1">#REF!</definedName>
    <definedName name="VSTS_ValidationRange_7f93b1720493426f998e036bd5272b6c">#REF!</definedName>
    <definedName name="VSTS_ValidationRange_956caa7ceaa14f44ab937c3304d15606" localSheetId="12">#REF!</definedName>
    <definedName name="VSTS_ValidationRange_956caa7ceaa14f44ab937c3304d15606" localSheetId="9">#REF!</definedName>
    <definedName name="VSTS_ValidationRange_956caa7ceaa14f44ab937c3304d15606" localSheetId="8">#REF!</definedName>
    <definedName name="VSTS_ValidationRange_956caa7ceaa14f44ab937c3304d15606" localSheetId="2">#REF!</definedName>
    <definedName name="VSTS_ValidationRange_956caa7ceaa14f44ab937c3304d15606" localSheetId="1">#REF!</definedName>
    <definedName name="VSTS_ValidationRange_956caa7ceaa14f44ab937c3304d15606">#REF!</definedName>
    <definedName name="VSTS_ValidationRange_961fe06ce4ae46a78c13a334d663f6ea" localSheetId="12" hidden="1">#REF!</definedName>
    <definedName name="VSTS_ValidationRange_961fe06ce4ae46a78c13a334d663f6ea" localSheetId="9" hidden="1">#REF!</definedName>
    <definedName name="VSTS_ValidationRange_961fe06ce4ae46a78c13a334d663f6ea" localSheetId="8" hidden="1">#REF!</definedName>
    <definedName name="VSTS_ValidationRange_961fe06ce4ae46a78c13a334d663f6ea" localSheetId="2" hidden="1">#REF!</definedName>
    <definedName name="VSTS_ValidationRange_961fe06ce4ae46a78c13a334d663f6ea" localSheetId="1" hidden="1">#REF!</definedName>
    <definedName name="VSTS_ValidationRange_961fe06ce4ae46a78c13a334d663f6ea" hidden="1">#REF!</definedName>
    <definedName name="VSTS_ValidationRange_9eb74acff52f4f5a94c0b6a840d1fb6b" localSheetId="12" hidden="1">#REF!</definedName>
    <definedName name="VSTS_ValidationRange_9eb74acff52f4f5a94c0b6a840d1fb6b" localSheetId="9" hidden="1">#REF!</definedName>
    <definedName name="VSTS_ValidationRange_9eb74acff52f4f5a94c0b6a840d1fb6b" localSheetId="8" hidden="1">#REF!</definedName>
    <definedName name="VSTS_ValidationRange_9eb74acff52f4f5a94c0b6a840d1fb6b" localSheetId="2" hidden="1">#REF!</definedName>
    <definedName name="VSTS_ValidationRange_9eb74acff52f4f5a94c0b6a840d1fb6b" localSheetId="1" hidden="1">#REF!</definedName>
    <definedName name="VSTS_ValidationRange_9eb74acff52f4f5a94c0b6a840d1fb6b" hidden="1">#REF!</definedName>
    <definedName name="VSTS_ValidationRange_b5c36e81d4344841abdc9a2e6fbe35c5" localSheetId="12" hidden="1">#REF!</definedName>
    <definedName name="VSTS_ValidationRange_b5c36e81d4344841abdc9a2e6fbe35c5" localSheetId="9" hidden="1">#REF!</definedName>
    <definedName name="VSTS_ValidationRange_b5c36e81d4344841abdc9a2e6fbe35c5" localSheetId="8" hidden="1">#REF!</definedName>
    <definedName name="VSTS_ValidationRange_b5c36e81d4344841abdc9a2e6fbe35c5" localSheetId="2" hidden="1">#REF!</definedName>
    <definedName name="VSTS_ValidationRange_b5c36e81d4344841abdc9a2e6fbe35c5" localSheetId="1" hidden="1">#REF!</definedName>
    <definedName name="VSTS_ValidationRange_b5c36e81d4344841abdc9a2e6fbe35c5" hidden="1">#REF!</definedName>
    <definedName name="VSTS_ValidationRange_b6be233d561649c48868d8850aa9a355" localSheetId="12" hidden="1">#REF!</definedName>
    <definedName name="VSTS_ValidationRange_b6be233d561649c48868d8850aa9a355" localSheetId="9" hidden="1">#REF!</definedName>
    <definedName name="VSTS_ValidationRange_b6be233d561649c48868d8850aa9a355" localSheetId="8" hidden="1">#REF!</definedName>
    <definedName name="VSTS_ValidationRange_b6be233d561649c48868d8850aa9a355" localSheetId="2" hidden="1">#REF!</definedName>
    <definedName name="VSTS_ValidationRange_b6be233d561649c48868d8850aa9a355" localSheetId="1" hidden="1">#REF!</definedName>
    <definedName name="VSTS_ValidationRange_b6be233d561649c48868d8850aa9a355" hidden="1">#REF!</definedName>
    <definedName name="VSTS_ValidationRange_b7cd6e02671644f79f8f1251f8ef1671" localSheetId="12" hidden="1">#REF!</definedName>
    <definedName name="VSTS_ValidationRange_b7cd6e02671644f79f8f1251f8ef1671" localSheetId="9" hidden="1">#REF!</definedName>
    <definedName name="VSTS_ValidationRange_b7cd6e02671644f79f8f1251f8ef1671" localSheetId="8" hidden="1">#REF!</definedName>
    <definedName name="VSTS_ValidationRange_b7cd6e02671644f79f8f1251f8ef1671" localSheetId="2" hidden="1">#REF!</definedName>
    <definedName name="VSTS_ValidationRange_b7cd6e02671644f79f8f1251f8ef1671" localSheetId="1" hidden="1">#REF!</definedName>
    <definedName name="VSTS_ValidationRange_b7cd6e02671644f79f8f1251f8ef1671" hidden="1">#REF!</definedName>
    <definedName name="VSTS_ValidationRange_b8df659fda424d128c08b9139519e88b" localSheetId="12" hidden="1">#REF!</definedName>
    <definedName name="VSTS_ValidationRange_b8df659fda424d128c08b9139519e88b" localSheetId="9" hidden="1">#REF!</definedName>
    <definedName name="VSTS_ValidationRange_b8df659fda424d128c08b9139519e88b" localSheetId="8" hidden="1">#REF!</definedName>
    <definedName name="VSTS_ValidationRange_b8df659fda424d128c08b9139519e88b" localSheetId="2" hidden="1">#REF!</definedName>
    <definedName name="VSTS_ValidationRange_b8df659fda424d128c08b9139519e88b" localSheetId="1" hidden="1">#REF!</definedName>
    <definedName name="VSTS_ValidationRange_b8df659fda424d128c08b9139519e88b" hidden="1">#REF!</definedName>
    <definedName name="VSTS_ValidationRange_b93f5f9d3f4845b0ab3c6f5bb364c576" localSheetId="12">#REF!</definedName>
    <definedName name="VSTS_ValidationRange_b93f5f9d3f4845b0ab3c6f5bb364c576" localSheetId="9">#REF!</definedName>
    <definedName name="VSTS_ValidationRange_b93f5f9d3f4845b0ab3c6f5bb364c576" localSheetId="8">#REF!</definedName>
    <definedName name="VSTS_ValidationRange_b93f5f9d3f4845b0ab3c6f5bb364c576" localSheetId="2">#REF!</definedName>
    <definedName name="VSTS_ValidationRange_b93f5f9d3f4845b0ab3c6f5bb364c576" localSheetId="1">#REF!</definedName>
    <definedName name="VSTS_ValidationRange_b93f5f9d3f4845b0ab3c6f5bb364c576">#REF!</definedName>
    <definedName name="VSTS_ValidationRange_bf060175056f4c6c8b6d41b2c52fee5f" localSheetId="12" hidden="1">#REF!</definedName>
    <definedName name="VSTS_ValidationRange_bf060175056f4c6c8b6d41b2c52fee5f" localSheetId="9" hidden="1">#REF!</definedName>
    <definedName name="VSTS_ValidationRange_bf060175056f4c6c8b6d41b2c52fee5f" localSheetId="8" hidden="1">#REF!</definedName>
    <definedName name="VSTS_ValidationRange_bf060175056f4c6c8b6d41b2c52fee5f" localSheetId="2" hidden="1">#REF!</definedName>
    <definedName name="VSTS_ValidationRange_bf060175056f4c6c8b6d41b2c52fee5f" localSheetId="1" hidden="1">#REF!</definedName>
    <definedName name="VSTS_ValidationRange_bf060175056f4c6c8b6d41b2c52fee5f" hidden="1">#REF!</definedName>
    <definedName name="VSTS_ValidationRange_c4b594f914d549349444815382d3239c" localSheetId="12" hidden="1">#REF!</definedName>
    <definedName name="VSTS_ValidationRange_c4b594f914d549349444815382d3239c" localSheetId="9" hidden="1">#REF!</definedName>
    <definedName name="VSTS_ValidationRange_c4b594f914d549349444815382d3239c" localSheetId="8" hidden="1">#REF!</definedName>
    <definedName name="VSTS_ValidationRange_c4b594f914d549349444815382d3239c" localSheetId="2" hidden="1">#REF!</definedName>
    <definedName name="VSTS_ValidationRange_c4b594f914d549349444815382d3239c" localSheetId="1" hidden="1">#REF!</definedName>
    <definedName name="VSTS_ValidationRange_c4b594f914d549349444815382d3239c" hidden="1">#REF!</definedName>
    <definedName name="VSTS_ValidationRange_c500109e740b413e979d567f3fdf649c" localSheetId="12" hidden="1">#REF!</definedName>
    <definedName name="VSTS_ValidationRange_c500109e740b413e979d567f3fdf649c" localSheetId="9" hidden="1">#REF!</definedName>
    <definedName name="VSTS_ValidationRange_c500109e740b413e979d567f3fdf649c" localSheetId="8" hidden="1">#REF!</definedName>
    <definedName name="VSTS_ValidationRange_c500109e740b413e979d567f3fdf649c" localSheetId="2" hidden="1">#REF!</definedName>
    <definedName name="VSTS_ValidationRange_c500109e740b413e979d567f3fdf649c" localSheetId="1" hidden="1">#REF!</definedName>
    <definedName name="VSTS_ValidationRange_c500109e740b413e979d567f3fdf649c" hidden="1">#REF!</definedName>
    <definedName name="VSTS_ValidationRange_cf2bd51754d54ed7ba538c314902ab43" localSheetId="12">#REF!</definedName>
    <definedName name="VSTS_ValidationRange_cf2bd51754d54ed7ba538c314902ab43" localSheetId="9">#REF!</definedName>
    <definedName name="VSTS_ValidationRange_cf2bd51754d54ed7ba538c314902ab43" localSheetId="8">#REF!</definedName>
    <definedName name="VSTS_ValidationRange_cf2bd51754d54ed7ba538c314902ab43" localSheetId="2">#REF!</definedName>
    <definedName name="VSTS_ValidationRange_cf2bd51754d54ed7ba538c314902ab43" localSheetId="1">#REF!</definedName>
    <definedName name="VSTS_ValidationRange_cf2bd51754d54ed7ba538c314902ab43">#REF!</definedName>
    <definedName name="VSTS_ValidationRange_d0240e19c98844819d0acfcb839c2a96" localSheetId="12">#REF!</definedName>
    <definedName name="VSTS_ValidationRange_d0240e19c98844819d0acfcb839c2a96" localSheetId="9">#REF!</definedName>
    <definedName name="VSTS_ValidationRange_d0240e19c98844819d0acfcb839c2a96" localSheetId="8">#REF!</definedName>
    <definedName name="VSTS_ValidationRange_d0240e19c98844819d0acfcb839c2a96" localSheetId="2">#REF!</definedName>
    <definedName name="VSTS_ValidationRange_d0240e19c98844819d0acfcb839c2a96" localSheetId="1">#REF!</definedName>
    <definedName name="VSTS_ValidationRange_d0240e19c98844819d0acfcb839c2a96">#REF!</definedName>
    <definedName name="VSTS_ValidationRange_f77575510b5340d29b152278db6fd95d" localSheetId="12">#REF!</definedName>
    <definedName name="VSTS_ValidationRange_f77575510b5340d29b152278db6fd95d" localSheetId="9">#REF!</definedName>
    <definedName name="VSTS_ValidationRange_f77575510b5340d29b152278db6fd95d" localSheetId="8">#REF!</definedName>
    <definedName name="VSTS_ValidationRange_f77575510b5340d29b152278db6fd95d" localSheetId="2">#REF!</definedName>
    <definedName name="VSTS_ValidationRange_f77575510b5340d29b152278db6fd95d" localSheetId="1">#REF!</definedName>
    <definedName name="VSTS_ValidationRange_f77575510b5340d29b152278db6fd95d">#REF!</definedName>
    <definedName name="VSTS_ValidationRange_f82f2eeac8e54c07a5cd1c81cdf38094" localSheetId="12">#REF!</definedName>
    <definedName name="VSTS_ValidationRange_f82f2eeac8e54c07a5cd1c81cdf38094" localSheetId="9">#REF!</definedName>
    <definedName name="VSTS_ValidationRange_f82f2eeac8e54c07a5cd1c81cdf38094" localSheetId="8">#REF!</definedName>
    <definedName name="VSTS_ValidationRange_f82f2eeac8e54c07a5cd1c81cdf38094" localSheetId="2">#REF!</definedName>
    <definedName name="VSTS_ValidationRange_f82f2eeac8e54c07a5cd1c81cdf38094" localSheetId="1">#REF!</definedName>
    <definedName name="VSTS_ValidationRange_f82f2eeac8e54c07a5cd1c81cdf38094">#REF!</definedName>
    <definedName name="VSTS_ValidationRange_f89b9c893a8e4880b9c43c4f546d07db" localSheetId="10" hidden="1">#REF!</definedName>
    <definedName name="VSTS_ValidationRange_f89b9c893a8e4880b9c43c4f546d07db" localSheetId="11" hidden="1">#REF!</definedName>
    <definedName name="VSTS_ValidationRange_f89b9c893a8e4880b9c43c4f546d07db" localSheetId="3" hidden="1">#REF!</definedName>
    <definedName name="VSTS_ValidationRange_f89b9c893a8e4880b9c43c4f546d07db" localSheetId="4" hidden="1">#REF!</definedName>
    <definedName name="VSTS_ValidationRange_f89b9c893a8e4880b9c43c4f546d07db" localSheetId="12" hidden="1">#REF!</definedName>
    <definedName name="VSTS_ValidationRange_f89b9c893a8e4880b9c43c4f546d07db" localSheetId="9" hidden="1">#REF!</definedName>
    <definedName name="VSTS_ValidationRange_f89b9c893a8e4880b9c43c4f546d07db" localSheetId="8" hidden="1">#REF!</definedName>
    <definedName name="VSTS_ValidationRange_f89b9c893a8e4880b9c43c4f546d07db" localSheetId="2" hidden="1">#REF!</definedName>
    <definedName name="VSTS_ValidationRange_f89b9c893a8e4880b9c43c4f546d07db" localSheetId="1" hidden="1">#REF!</definedName>
    <definedName name="VSTS_ValidationRange_f89b9c893a8e4880b9c43c4f546d07db" hidden="1">#REF!</definedName>
    <definedName name="vv" localSheetId="14">#REF!</definedName>
    <definedName name="vv" localSheetId="12">#REF!</definedName>
    <definedName name="vv" localSheetId="9">#REF!</definedName>
    <definedName name="vv" localSheetId="8">#REF!</definedName>
    <definedName name="vv" localSheetId="2">#REF!</definedName>
    <definedName name="vv" localSheetId="1">#REF!</definedName>
    <definedName name="vv">#REF!</definedName>
    <definedName name="vyn" localSheetId="21" hidden="1">{"'Broadway ML#4'!$J$7:$N$490"}</definedName>
    <definedName name="vyn" localSheetId="14" hidden="1">{"'Broadway ML#4'!$J$7:$N$490"}</definedName>
    <definedName name="vyn" localSheetId="10" hidden="1">{"'Broadway ML#4'!$J$7:$N$490"}</definedName>
    <definedName name="vyn" localSheetId="11" hidden="1">{"'Broadway ML#4'!$J$7:$N$490"}</definedName>
    <definedName name="vyn" localSheetId="3" hidden="1">{"'Broadway ML#4'!$J$7:$N$490"}</definedName>
    <definedName name="vyn" localSheetId="4" hidden="1">{"'Broadway ML#4'!$J$7:$N$490"}</definedName>
    <definedName name="vyn" localSheetId="15" hidden="1">{"'Broadway ML#4'!$J$7:$N$490"}</definedName>
    <definedName name="vyn" localSheetId="12" hidden="1">{"'Broadway ML#4'!$J$7:$N$490"}</definedName>
    <definedName name="vyn" localSheetId="9" hidden="1">{"'Broadway ML#4'!$J$7:$N$490"}</definedName>
    <definedName name="vyn" localSheetId="8" hidden="1">{"'Broadway ML#4'!$J$7:$N$490"}</definedName>
    <definedName name="vyn" localSheetId="2" hidden="1">{"'Broadway ML#4'!$J$7:$N$490"}</definedName>
    <definedName name="vyn" localSheetId="1" hidden="1">{"'Broadway ML#4'!$J$7:$N$490"}</definedName>
    <definedName name="vyn" localSheetId="22" hidden="1">{"'Broadway ML#4'!$J$7:$N$490"}</definedName>
    <definedName name="vyn" hidden="1">{"'Broadway ML#4'!$J$7:$N$490"}</definedName>
    <definedName name="w" localSheetId="21"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 localSheetId="14"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 localSheetId="12"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 localSheetId="9"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 localSheetId="8"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 localSheetId="2"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 localSheetId="1"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 localSheetId="22"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3m" localSheetId="2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 localSheetId="1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 localSheetId="3"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 localSheetId="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 localSheetId="1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 localSheetId="1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 localSheetId="8"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 localSheetId="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 localSheetId="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 localSheetId="2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2" localSheetId="2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2" localSheetId="1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2"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2"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2" localSheetId="3"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2" localSheetId="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2" localSheetId="1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2" localSheetId="1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2"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2" localSheetId="8"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2" localSheetId="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2" localSheetId="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2" localSheetId="2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m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3run" localSheetId="21" hidden="1">{"Chart 1",#N/A,FALSE,"Run Rate";"Chart 2",#N/A,FALSE,"Run Rate (2)"}</definedName>
    <definedName name="w3run" localSheetId="14" hidden="1">{"Chart 1",#N/A,FALSE,"Run Rate";"Chart 2",#N/A,FALSE,"Run Rate (2)"}</definedName>
    <definedName name="w3run" localSheetId="10" hidden="1">{"Chart 1",#N/A,FALSE,"Run Rate";"Chart 2",#N/A,FALSE,"Run Rate (2)"}</definedName>
    <definedName name="w3run" localSheetId="11" hidden="1">{"Chart 1",#N/A,FALSE,"Run Rate";"Chart 2",#N/A,FALSE,"Run Rate (2)"}</definedName>
    <definedName name="w3run" localSheetId="3" hidden="1">{"Chart 1",#N/A,FALSE,"Run Rate";"Chart 2",#N/A,FALSE,"Run Rate (2)"}</definedName>
    <definedName name="w3run" localSheetId="4" hidden="1">{"Chart 1",#N/A,FALSE,"Run Rate";"Chart 2",#N/A,FALSE,"Run Rate (2)"}</definedName>
    <definedName name="w3run" localSheetId="15" hidden="1">{"Chart 1",#N/A,FALSE,"Run Rate";"Chart 2",#N/A,FALSE,"Run Rate (2)"}</definedName>
    <definedName name="w3run" localSheetId="12" hidden="1">{"Chart 1",#N/A,FALSE,"Run Rate";"Chart 2",#N/A,FALSE,"Run Rate (2)"}</definedName>
    <definedName name="w3run" localSheetId="9" hidden="1">{"Chart 1",#N/A,FALSE,"Run Rate";"Chart 2",#N/A,FALSE,"Run Rate (2)"}</definedName>
    <definedName name="w3run" localSheetId="8" hidden="1">{"Chart 1",#N/A,FALSE,"Run Rate";"Chart 2",#N/A,FALSE,"Run Rate (2)"}</definedName>
    <definedName name="w3run" localSheetId="2" hidden="1">{"Chart 1",#N/A,FALSE,"Run Rate";"Chart 2",#N/A,FALSE,"Run Rate (2)"}</definedName>
    <definedName name="w3run" localSheetId="1" hidden="1">{"Chart 1",#N/A,FALSE,"Run Rate";"Chart 2",#N/A,FALSE,"Run Rate (2)"}</definedName>
    <definedName name="w3run" localSheetId="22" hidden="1">{"Chart 1",#N/A,FALSE,"Run Rate";"Chart 2",#N/A,FALSE,"Run Rate (2)"}</definedName>
    <definedName name="w3run" hidden="1">{"Chart 1",#N/A,FALSE,"Run Rate";"Chart 2",#N/A,FALSE,"Run Rate (2)"}</definedName>
    <definedName name="w3w2" localSheetId="21" hidden="1">{"whole",#N/A,FALSE,"CS FIN Sum For Rox";"whole",#N/A,FALSE,"Gen_Dist_Act_Bud";"whole",#N/A,FALSE,"Gen_Dist_T3months";"whole",#N/A,FALSE,"GD_PerP";"whole",#N/A,FALSE,"CS_DIST_ActvsBud";"whole",#N/A,FALSE,"CS_DIST_SUM_trail3mo"}</definedName>
    <definedName name="w3w2" localSheetId="14" hidden="1">{"whole",#N/A,FALSE,"CS FIN Sum For Rox";"whole",#N/A,FALSE,"Gen_Dist_Act_Bud";"whole",#N/A,FALSE,"Gen_Dist_T3months";"whole",#N/A,FALSE,"GD_PerP";"whole",#N/A,FALSE,"CS_DIST_ActvsBud";"whole",#N/A,FALSE,"CS_DIST_SUM_trail3mo"}</definedName>
    <definedName name="w3w2" localSheetId="10" hidden="1">{"whole",#N/A,FALSE,"CS FIN Sum For Rox";"whole",#N/A,FALSE,"Gen_Dist_Act_Bud";"whole",#N/A,FALSE,"Gen_Dist_T3months";"whole",#N/A,FALSE,"GD_PerP";"whole",#N/A,FALSE,"CS_DIST_ActvsBud";"whole",#N/A,FALSE,"CS_DIST_SUM_trail3mo"}</definedName>
    <definedName name="w3w2" localSheetId="11" hidden="1">{"whole",#N/A,FALSE,"CS FIN Sum For Rox";"whole",#N/A,FALSE,"Gen_Dist_Act_Bud";"whole",#N/A,FALSE,"Gen_Dist_T3months";"whole",#N/A,FALSE,"GD_PerP";"whole",#N/A,FALSE,"CS_DIST_ActvsBud";"whole",#N/A,FALSE,"CS_DIST_SUM_trail3mo"}</definedName>
    <definedName name="w3w2" localSheetId="3" hidden="1">{"whole",#N/A,FALSE,"CS FIN Sum For Rox";"whole",#N/A,FALSE,"Gen_Dist_Act_Bud";"whole",#N/A,FALSE,"Gen_Dist_T3months";"whole",#N/A,FALSE,"GD_PerP";"whole",#N/A,FALSE,"CS_DIST_ActvsBud";"whole",#N/A,FALSE,"CS_DIST_SUM_trail3mo"}</definedName>
    <definedName name="w3w2" localSheetId="4" hidden="1">{"whole",#N/A,FALSE,"CS FIN Sum For Rox";"whole",#N/A,FALSE,"Gen_Dist_Act_Bud";"whole",#N/A,FALSE,"Gen_Dist_T3months";"whole",#N/A,FALSE,"GD_PerP";"whole",#N/A,FALSE,"CS_DIST_ActvsBud";"whole",#N/A,FALSE,"CS_DIST_SUM_trail3mo"}</definedName>
    <definedName name="w3w2" localSheetId="15" hidden="1">{"whole",#N/A,FALSE,"CS FIN Sum For Rox";"whole",#N/A,FALSE,"Gen_Dist_Act_Bud";"whole",#N/A,FALSE,"Gen_Dist_T3months";"whole",#N/A,FALSE,"GD_PerP";"whole",#N/A,FALSE,"CS_DIST_ActvsBud";"whole",#N/A,FALSE,"CS_DIST_SUM_trail3mo"}</definedName>
    <definedName name="w3w2" localSheetId="12" hidden="1">{"whole",#N/A,FALSE,"CS FIN Sum For Rox";"whole",#N/A,FALSE,"Gen_Dist_Act_Bud";"whole",#N/A,FALSE,"Gen_Dist_T3months";"whole",#N/A,FALSE,"GD_PerP";"whole",#N/A,FALSE,"CS_DIST_ActvsBud";"whole",#N/A,FALSE,"CS_DIST_SUM_trail3mo"}</definedName>
    <definedName name="w3w2" localSheetId="9" hidden="1">{"whole",#N/A,FALSE,"CS FIN Sum For Rox";"whole",#N/A,FALSE,"Gen_Dist_Act_Bud";"whole",#N/A,FALSE,"Gen_Dist_T3months";"whole",#N/A,FALSE,"GD_PerP";"whole",#N/A,FALSE,"CS_DIST_ActvsBud";"whole",#N/A,FALSE,"CS_DIST_SUM_trail3mo"}</definedName>
    <definedName name="w3w2" localSheetId="8" hidden="1">{"whole",#N/A,FALSE,"CS FIN Sum For Rox";"whole",#N/A,FALSE,"Gen_Dist_Act_Bud";"whole",#N/A,FALSE,"Gen_Dist_T3months";"whole",#N/A,FALSE,"GD_PerP";"whole",#N/A,FALSE,"CS_DIST_ActvsBud";"whole",#N/A,FALSE,"CS_DIST_SUM_trail3mo"}</definedName>
    <definedName name="w3w2" localSheetId="2" hidden="1">{"whole",#N/A,FALSE,"CS FIN Sum For Rox";"whole",#N/A,FALSE,"Gen_Dist_Act_Bud";"whole",#N/A,FALSE,"Gen_Dist_T3months";"whole",#N/A,FALSE,"GD_PerP";"whole",#N/A,FALSE,"CS_DIST_ActvsBud";"whole",#N/A,FALSE,"CS_DIST_SUM_trail3mo"}</definedName>
    <definedName name="w3w2" localSheetId="1" hidden="1">{"whole",#N/A,FALSE,"CS FIN Sum For Rox";"whole",#N/A,FALSE,"Gen_Dist_Act_Bud";"whole",#N/A,FALSE,"Gen_Dist_T3months";"whole",#N/A,FALSE,"GD_PerP";"whole",#N/A,FALSE,"CS_DIST_ActvsBud";"whole",#N/A,FALSE,"CS_DIST_SUM_trail3mo"}</definedName>
    <definedName name="w3w2" localSheetId="22" hidden="1">{"whole",#N/A,FALSE,"CS FIN Sum For Rox";"whole",#N/A,FALSE,"Gen_Dist_Act_Bud";"whole",#N/A,FALSE,"Gen_Dist_T3months";"whole",#N/A,FALSE,"GD_PerP";"whole",#N/A,FALSE,"CS_DIST_ActvsBud";"whole",#N/A,FALSE,"CS_DIST_SUM_trail3mo"}</definedName>
    <definedName name="w3w2" hidden="1">{"whole",#N/A,FALSE,"CS FIN Sum For Rox";"whole",#N/A,FALSE,"Gen_Dist_Act_Bud";"whole",#N/A,FALSE,"Gen_Dist_T3months";"whole",#N/A,FALSE,"GD_PerP";"whole",#N/A,FALSE,"CS_DIST_ActvsBud";"whole",#N/A,FALSE,"CS_DIST_SUM_trail3mo"}</definedName>
    <definedName name="wa" localSheetId="14">#REF!</definedName>
    <definedName name="wa" localSheetId="12">#REF!</definedName>
    <definedName name="wa" localSheetId="9">#REF!</definedName>
    <definedName name="wa" localSheetId="8">#REF!</definedName>
    <definedName name="wa" localSheetId="2">#REF!</definedName>
    <definedName name="wa" localSheetId="1">#REF!</definedName>
    <definedName name="wa">#REF!</definedName>
    <definedName name="WAC" localSheetId="14">#REF!</definedName>
    <definedName name="WAC" localSheetId="12">#REF!</definedName>
    <definedName name="WAC" localSheetId="9">#REF!</definedName>
    <definedName name="WAC" localSheetId="8">#REF!</definedName>
    <definedName name="WAC" localSheetId="2">#REF!</definedName>
    <definedName name="WAC" localSheetId="1">#REF!</definedName>
    <definedName name="WAC">#REF!</definedName>
    <definedName name="WACC" localSheetId="14">#REF!</definedName>
    <definedName name="WACC" localSheetId="12">#REF!</definedName>
    <definedName name="WACC" localSheetId="9">#REF!</definedName>
    <definedName name="WACC" localSheetId="8">#REF!</definedName>
    <definedName name="WACC" localSheetId="2">#REF!</definedName>
    <definedName name="WACC" localSheetId="1">#REF!</definedName>
    <definedName name="WACC">#REF!</definedName>
    <definedName name="wadf" localSheetId="12">#REF!</definedName>
    <definedName name="wadf" localSheetId="9">#REF!</definedName>
    <definedName name="wadf" localSheetId="8">#REF!</definedName>
    <definedName name="wadf" localSheetId="2">#REF!</definedName>
    <definedName name="wadf" localSheetId="1">#REF!</definedName>
    <definedName name="wadf">#REF!</definedName>
    <definedName name="WAFALL2" localSheetId="14">#REF!</definedName>
    <definedName name="WAFALL2" localSheetId="12">#REF!</definedName>
    <definedName name="WAFALL2" localSheetId="9">#REF!</definedName>
    <definedName name="WAFALL2" localSheetId="8">#REF!</definedName>
    <definedName name="WAFALL2" localSheetId="2">#REF!</definedName>
    <definedName name="WAFALL2" localSheetId="1">#REF!</definedName>
    <definedName name="WAFALL2">#REF!</definedName>
    <definedName name="WAFBUD2" localSheetId="14">#REF!</definedName>
    <definedName name="WAFBUD2" localSheetId="12">#REF!</definedName>
    <definedName name="WAFBUD2" localSheetId="9">#REF!</definedName>
    <definedName name="WAFBUD2" localSheetId="8">#REF!</definedName>
    <definedName name="WAFBUD2" localSheetId="2">#REF!</definedName>
    <definedName name="WAFBUD2" localSheetId="1">#REF!</definedName>
    <definedName name="WAFBUD2">#REF!</definedName>
    <definedName name="WAFPRO2" localSheetId="14">#REF!</definedName>
    <definedName name="WAFPRO2" localSheetId="12">#REF!</definedName>
    <definedName name="WAFPRO2" localSheetId="9">#REF!</definedName>
    <definedName name="WAFPRO2" localSheetId="8">#REF!</definedName>
    <definedName name="WAFPRO2" localSheetId="2">#REF!</definedName>
    <definedName name="WAFPRO2" localSheetId="1">#REF!</definedName>
    <definedName name="WAFPRO2">#REF!</definedName>
    <definedName name="Wal_Mart" localSheetId="14">#REF!</definedName>
    <definedName name="Wal_Mart" localSheetId="12">#REF!</definedName>
    <definedName name="Wal_Mart" localSheetId="9">#REF!</definedName>
    <definedName name="Wal_Mart" localSheetId="8">#REF!</definedName>
    <definedName name="Wal_Mart" localSheetId="2">#REF!</definedName>
    <definedName name="Wal_Mart" localSheetId="1">#REF!</definedName>
    <definedName name="Wal_Mart">#REF!</definedName>
    <definedName name="Wale">#N/A</definedName>
    <definedName name="Wale_1">#N/A</definedName>
    <definedName name="Wale_2">#N/A</definedName>
    <definedName name="Wale_3">#N/A</definedName>
    <definedName name="Wale_4">#N/A</definedName>
    <definedName name="Wale1">#N/A</definedName>
    <definedName name="Wale10">#N/A</definedName>
    <definedName name="Wale2" localSheetId="14">#REF!</definedName>
    <definedName name="Wale2" localSheetId="12">#REF!</definedName>
    <definedName name="Wale2" localSheetId="9">#REF!</definedName>
    <definedName name="Wale2" localSheetId="8">#REF!</definedName>
    <definedName name="Wale2" localSheetId="2">#REF!</definedName>
    <definedName name="Wale2" localSheetId="1">#REF!</definedName>
    <definedName name="Wale2">#REF!</definedName>
    <definedName name="Wale3" localSheetId="14">#REF!</definedName>
    <definedName name="Wale3" localSheetId="12">#REF!</definedName>
    <definedName name="Wale3" localSheetId="9">#REF!</definedName>
    <definedName name="Wale3" localSheetId="8">#REF!</definedName>
    <definedName name="Wale3" localSheetId="2">#REF!</definedName>
    <definedName name="Wale3" localSheetId="1">#REF!</definedName>
    <definedName name="Wale3">#REF!</definedName>
    <definedName name="Wale4" localSheetId="14">#REF!</definedName>
    <definedName name="Wale4" localSheetId="12">#REF!</definedName>
    <definedName name="Wale4" localSheetId="9">#REF!</definedName>
    <definedName name="Wale4" localSheetId="8">#REF!</definedName>
    <definedName name="Wale4" localSheetId="2">#REF!</definedName>
    <definedName name="Wale4" localSheetId="1">#REF!</definedName>
    <definedName name="Wale4">#REF!</definedName>
    <definedName name="Wale6" localSheetId="14">#REF!</definedName>
    <definedName name="Wale6" localSheetId="12">#REF!</definedName>
    <definedName name="Wale6" localSheetId="9">#REF!</definedName>
    <definedName name="Wale6" localSheetId="8">#REF!</definedName>
    <definedName name="Wale6" localSheetId="2">#REF!</definedName>
    <definedName name="Wale6" localSheetId="1">#REF!</definedName>
    <definedName name="Wale6">#REF!</definedName>
    <definedName name="Wale7" localSheetId="14">#REF!</definedName>
    <definedName name="Wale7" localSheetId="12">#REF!</definedName>
    <definedName name="Wale7" localSheetId="9">#REF!</definedName>
    <definedName name="Wale7" localSheetId="8">#REF!</definedName>
    <definedName name="Wale7" localSheetId="2">#REF!</definedName>
    <definedName name="Wale7" localSheetId="1">#REF!</definedName>
    <definedName name="Wale7">#REF!</definedName>
    <definedName name="Wale8" localSheetId="14">#REF!</definedName>
    <definedName name="Wale8" localSheetId="12">#REF!</definedName>
    <definedName name="Wale8" localSheetId="9">#REF!</definedName>
    <definedName name="Wale8" localSheetId="8">#REF!</definedName>
    <definedName name="Wale8" localSheetId="2">#REF!</definedName>
    <definedName name="Wale8" localSheetId="1">#REF!</definedName>
    <definedName name="Wale8">#REF!</definedName>
    <definedName name="Wale9" localSheetId="14">#REF!</definedName>
    <definedName name="Wale9" localSheetId="12">#REF!</definedName>
    <definedName name="Wale9" localSheetId="9">#REF!</definedName>
    <definedName name="Wale9" localSheetId="8">#REF!</definedName>
    <definedName name="Wale9" localSheetId="2">#REF!</definedName>
    <definedName name="Wale9" localSheetId="1">#REF!</definedName>
    <definedName name="Wale9">#REF!</definedName>
    <definedName name="Warranty" localSheetId="14">#REF!</definedName>
    <definedName name="Warranty" localSheetId="12">#REF!</definedName>
    <definedName name="Warranty" localSheetId="9">#REF!</definedName>
    <definedName name="Warranty" localSheetId="8">#REF!</definedName>
    <definedName name="Warranty" localSheetId="2">#REF!</definedName>
    <definedName name="Warranty" localSheetId="1">#REF!</definedName>
    <definedName name="Warranty">#REF!</definedName>
    <definedName name="Warranty_expenses" localSheetId="14">#REF!</definedName>
    <definedName name="Warranty_expenses" localSheetId="12">#REF!</definedName>
    <definedName name="Warranty_expenses" localSheetId="9">#REF!</definedName>
    <definedName name="Warranty_expenses" localSheetId="8">#REF!</definedName>
    <definedName name="Warranty_expenses" localSheetId="2">#REF!</definedName>
    <definedName name="Warranty_expenses" localSheetId="1">#REF!</definedName>
    <definedName name="Warranty_expenses">#REF!</definedName>
    <definedName name="WAS" localSheetId="14">#REF!</definedName>
    <definedName name="WAS" localSheetId="12">#REF!</definedName>
    <definedName name="WAS" localSheetId="9">#REF!</definedName>
    <definedName name="WAS" localSheetId="8">#REF!</definedName>
    <definedName name="WAS" localSheetId="2">#REF!</definedName>
    <definedName name="WAS" localSheetId="1">#REF!</definedName>
    <definedName name="WAS">#REF!</definedName>
    <definedName name="wash_setupTime" localSheetId="12">#REF!</definedName>
    <definedName name="wash_setupTime" localSheetId="9">#REF!</definedName>
    <definedName name="wash_setupTime" localSheetId="8">#REF!</definedName>
    <definedName name="wash_setupTime" localSheetId="2">#REF!</definedName>
    <definedName name="wash_setupTime" localSheetId="1">#REF!</definedName>
    <definedName name="wash_setupTime">#REF!</definedName>
    <definedName name="wave_solder_setupTime" localSheetId="12">#REF!</definedName>
    <definedName name="wave_solder_setupTime" localSheetId="9">#REF!</definedName>
    <definedName name="wave_solder_setupTime" localSheetId="8">#REF!</definedName>
    <definedName name="wave_solder_setupTime" localSheetId="2">#REF!</definedName>
    <definedName name="wave_solder_setupTime" localSheetId="1">#REF!</definedName>
    <definedName name="wave_solder_setupTime">#REF!</definedName>
    <definedName name="Wavesoft" localSheetId="14">#REF!</definedName>
    <definedName name="Wavesoft" localSheetId="12">#REF!</definedName>
    <definedName name="Wavesoft" localSheetId="9">#REF!</definedName>
    <definedName name="Wavesoft" localSheetId="8">#REF!</definedName>
    <definedName name="Wavesoft" localSheetId="2">#REF!</definedName>
    <definedName name="Wavesoft" localSheetId="1">#REF!</definedName>
    <definedName name="Wavesoft">#REF!</definedName>
    <definedName name="wawawa" localSheetId="14">#REF!</definedName>
    <definedName name="wawawa" localSheetId="12">#REF!</definedName>
    <definedName name="wawawa" localSheetId="9">#REF!</definedName>
    <definedName name="wawawa" localSheetId="8">#REF!</definedName>
    <definedName name="wawawa" localSheetId="2">#REF!</definedName>
    <definedName name="wawawa" localSheetId="1">#REF!</definedName>
    <definedName name="wawawa">#REF!</definedName>
    <definedName name="wd_gm" localSheetId="14">#REF!</definedName>
    <definedName name="wd_gm" localSheetId="12">#REF!</definedName>
    <definedName name="wd_gm" localSheetId="9">#REF!</definedName>
    <definedName name="wd_gm" localSheetId="8">#REF!</definedName>
    <definedName name="wd_gm" localSheetId="2">#REF!</definedName>
    <definedName name="wd_gm" localSheetId="1">#REF!</definedName>
    <definedName name="wd_gm">#REF!</definedName>
    <definedName name="wd_opex" localSheetId="14">#REF!</definedName>
    <definedName name="wd_opex" localSheetId="12">#REF!</definedName>
    <definedName name="wd_opex" localSheetId="9">#REF!</definedName>
    <definedName name="wd_opex" localSheetId="8">#REF!</definedName>
    <definedName name="wd_opex" localSheetId="2">#REF!</definedName>
    <definedName name="wd_opex" localSheetId="1">#REF!</definedName>
    <definedName name="wd_opex">#REF!</definedName>
    <definedName name="wd_oppr" localSheetId="14">#REF!</definedName>
    <definedName name="wd_oppr" localSheetId="12">#REF!</definedName>
    <definedName name="wd_oppr" localSheetId="9">#REF!</definedName>
    <definedName name="wd_oppr" localSheetId="8">#REF!</definedName>
    <definedName name="wd_oppr" localSheetId="2">#REF!</definedName>
    <definedName name="wd_oppr" localSheetId="1">#REF!</definedName>
    <definedName name="wd_oppr">#REF!</definedName>
    <definedName name="wd_rev" localSheetId="14">#REF!</definedName>
    <definedName name="wd_rev" localSheetId="12">#REF!</definedName>
    <definedName name="wd_rev" localSheetId="9">#REF!</definedName>
    <definedName name="wd_rev" localSheetId="8">#REF!</definedName>
    <definedName name="wd_rev" localSheetId="2">#REF!</definedName>
    <definedName name="wd_rev" localSheetId="1">#REF!</definedName>
    <definedName name="wd_rev">#REF!</definedName>
    <definedName name="wd_units" localSheetId="14">#REF!</definedName>
    <definedName name="wd_units" localSheetId="12">#REF!</definedName>
    <definedName name="wd_units" localSheetId="9">#REF!</definedName>
    <definedName name="wd_units" localSheetId="8">#REF!</definedName>
    <definedName name="wd_units" localSheetId="2">#REF!</definedName>
    <definedName name="wd_units" localSheetId="1">#REF!</definedName>
    <definedName name="wd_units">#REF!</definedName>
    <definedName name="we" localSheetId="21"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e" localSheetId="14"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e" localSheetId="12"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e" localSheetId="9"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e" localSheetId="8"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e" localSheetId="2"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e" localSheetId="1"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e" localSheetId="22"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e"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Week" localSheetId="12">#REF!</definedName>
    <definedName name="Week" localSheetId="9">#REF!</definedName>
    <definedName name="Week" localSheetId="8">#REF!</definedName>
    <definedName name="Week" localSheetId="2">#REF!</definedName>
    <definedName name="Week" localSheetId="1">#REF!</definedName>
    <definedName name="Week">#REF!</definedName>
    <definedName name="Weekdays" localSheetId="14">#REF!</definedName>
    <definedName name="Weekdays" localSheetId="12">#REF!</definedName>
    <definedName name="Weekdays" localSheetId="9">#REF!</definedName>
    <definedName name="Weekdays" localSheetId="8">#REF!</definedName>
    <definedName name="Weekdays" localSheetId="2">#REF!</definedName>
    <definedName name="Weekdays" localSheetId="1">#REF!</definedName>
    <definedName name="Weekdays">#REF!</definedName>
    <definedName name="Weekend_production_days_per_year" localSheetId="14">#REF!</definedName>
    <definedName name="Weekend_production_days_per_year" localSheetId="12">#REF!</definedName>
    <definedName name="Weekend_production_days_per_year" localSheetId="9">#REF!</definedName>
    <definedName name="Weekend_production_days_per_year" localSheetId="8">#REF!</definedName>
    <definedName name="Weekend_production_days_per_year" localSheetId="2">#REF!</definedName>
    <definedName name="Weekend_production_days_per_year" localSheetId="1">#REF!</definedName>
    <definedName name="Weekend_production_days_per_year">#REF!</definedName>
    <definedName name="WeekendOvertime" localSheetId="14">#REF!</definedName>
    <definedName name="WeekendOvertime" localSheetId="12">#REF!</definedName>
    <definedName name="WeekendOvertime" localSheetId="9">#REF!</definedName>
    <definedName name="WeekendOvertime" localSheetId="8">#REF!</definedName>
    <definedName name="WeekendOvertime" localSheetId="2">#REF!</definedName>
    <definedName name="WeekendOvertime" localSheetId="1">#REF!</definedName>
    <definedName name="WeekendOvertime">#REF!</definedName>
    <definedName name="WeekendPlan" localSheetId="14">#REF!</definedName>
    <definedName name="WeekendPlan" localSheetId="12">#REF!</definedName>
    <definedName name="WeekendPlan" localSheetId="9">#REF!</definedName>
    <definedName name="WeekendPlan" localSheetId="8">#REF!</definedName>
    <definedName name="WeekendPlan" localSheetId="2">#REF!</definedName>
    <definedName name="WeekendPlan" localSheetId="1">#REF!</definedName>
    <definedName name="WeekendPlan">#REF!</definedName>
    <definedName name="Weekly_Cases_Opened">#N/A</definedName>
    <definedName name="WEFS" localSheetId="14">#REF!</definedName>
    <definedName name="WEFS" localSheetId="12">#REF!</definedName>
    <definedName name="WEFS" localSheetId="9">#REF!</definedName>
    <definedName name="WEFS" localSheetId="8">#REF!</definedName>
    <definedName name="WEFS" localSheetId="2">#REF!</definedName>
    <definedName name="WEFS" localSheetId="1">#REF!</definedName>
    <definedName name="WEFS">#REF!</definedName>
    <definedName name="weld_time" localSheetId="14">#REF!</definedName>
    <definedName name="weld_time" localSheetId="12">#REF!</definedName>
    <definedName name="weld_time" localSheetId="9">#REF!</definedName>
    <definedName name="weld_time" localSheetId="8">#REF!</definedName>
    <definedName name="weld_time" localSheetId="2">#REF!</definedName>
    <definedName name="weld_time" localSheetId="1">#REF!</definedName>
    <definedName name="weld_time">#REF!</definedName>
    <definedName name="welding_equip_cost" localSheetId="14">#REF!</definedName>
    <definedName name="welding_equip_cost" localSheetId="12">#REF!</definedName>
    <definedName name="welding_equip_cost" localSheetId="9">#REF!</definedName>
    <definedName name="welding_equip_cost" localSheetId="8">#REF!</definedName>
    <definedName name="welding_equip_cost" localSheetId="2">#REF!</definedName>
    <definedName name="welding_equip_cost" localSheetId="1">#REF!</definedName>
    <definedName name="welding_equip_cost">#REF!</definedName>
    <definedName name="WENDY" localSheetId="14">#REF!</definedName>
    <definedName name="WENDY" localSheetId="12">#REF!</definedName>
    <definedName name="WENDY" localSheetId="9">#REF!</definedName>
    <definedName name="WENDY" localSheetId="8">#REF!</definedName>
    <definedName name="WENDY" localSheetId="2">#REF!</definedName>
    <definedName name="WENDY" localSheetId="1">#REF!</definedName>
    <definedName name="WENDY">#REF!</definedName>
    <definedName name="wer" localSheetId="12">#REF!</definedName>
    <definedName name="wer" localSheetId="9">#REF!</definedName>
    <definedName name="wer" localSheetId="8">#REF!</definedName>
    <definedName name="wer" localSheetId="2">#REF!</definedName>
    <definedName name="wer" localSheetId="1">#REF!</definedName>
    <definedName name="wer">#REF!</definedName>
    <definedName name="WERT" localSheetId="12">#REF!</definedName>
    <definedName name="WERT" localSheetId="9">#REF!</definedName>
    <definedName name="WERT" localSheetId="8">#REF!</definedName>
    <definedName name="WERT" localSheetId="2">#REF!</definedName>
    <definedName name="WERT" localSheetId="1">#REF!</definedName>
    <definedName name="WERT">#REF!</definedName>
    <definedName name="werty" localSheetId="12">#REF!</definedName>
    <definedName name="werty" localSheetId="9">#REF!</definedName>
    <definedName name="werty" localSheetId="8">#REF!</definedName>
    <definedName name="werty" localSheetId="2">#REF!</definedName>
    <definedName name="werty" localSheetId="1">#REF!</definedName>
    <definedName name="werty">#REF!</definedName>
    <definedName name="wewq">#N/A</definedName>
    <definedName name="WFA90.96A20.001" localSheetId="14">#REF!</definedName>
    <definedName name="WFA90.96A20.001" localSheetId="12">#REF!</definedName>
    <definedName name="WFA90.96A20.001" localSheetId="9">#REF!</definedName>
    <definedName name="WFA90.96A20.001" localSheetId="8">#REF!</definedName>
    <definedName name="WFA90.96A20.001" localSheetId="2">#REF!</definedName>
    <definedName name="WFA90.96A20.001" localSheetId="1">#REF!</definedName>
    <definedName name="WFA90.96A20.001">#REF!</definedName>
    <definedName name="WFABOM90.96A20.001" localSheetId="14">#REF!</definedName>
    <definedName name="WFABOM90.96A20.001" localSheetId="12">#REF!</definedName>
    <definedName name="WFABOM90.96A20.001" localSheetId="9">#REF!</definedName>
    <definedName name="WFABOM90.96A20.001" localSheetId="8">#REF!</definedName>
    <definedName name="WFABOM90.96A20.001" localSheetId="2">#REF!</definedName>
    <definedName name="WFABOM90.96A20.001" localSheetId="1">#REF!</definedName>
    <definedName name="WFABOM90.96A20.001">#REF!</definedName>
    <definedName name="which_btmsideLine" localSheetId="12">#REF!</definedName>
    <definedName name="which_btmsideLine" localSheetId="9">#REF!</definedName>
    <definedName name="which_btmsideLine" localSheetId="8">#REF!</definedName>
    <definedName name="which_btmsideLine" localSheetId="2">#REF!</definedName>
    <definedName name="which_btmsideLine" localSheetId="1">#REF!</definedName>
    <definedName name="which_btmsideLine">#REF!</definedName>
    <definedName name="which_topsideLine" localSheetId="12">#REF!</definedName>
    <definedName name="which_topsideLine" localSheetId="9">#REF!</definedName>
    <definedName name="which_topsideLine" localSheetId="8">#REF!</definedName>
    <definedName name="which_topsideLine" localSheetId="2">#REF!</definedName>
    <definedName name="which_topsideLine" localSheetId="1">#REF!</definedName>
    <definedName name="which_topsideLine">#REF!</definedName>
    <definedName name="WI" localSheetId="14">#REF!</definedName>
    <definedName name="WI" localSheetId="12">#REF!</definedName>
    <definedName name="WI" localSheetId="9">#REF!</definedName>
    <definedName name="WI" localSheetId="8">#REF!</definedName>
    <definedName name="WI" localSheetId="2">#REF!</definedName>
    <definedName name="WI" localSheetId="1">#REF!</definedName>
    <definedName name="WI">#REF!</definedName>
    <definedName name="win" localSheetId="14">#REF!</definedName>
    <definedName name="win" localSheetId="12">#REF!</definedName>
    <definedName name="win" localSheetId="9">#REF!</definedName>
    <definedName name="win" localSheetId="8">#REF!</definedName>
    <definedName name="win" localSheetId="2">#REF!</definedName>
    <definedName name="win" localSheetId="1">#REF!</definedName>
    <definedName name="win">#REF!</definedName>
    <definedName name="WIN1N" localSheetId="14">#REF!</definedName>
    <definedName name="WIN1N" localSheetId="12">#REF!</definedName>
    <definedName name="WIN1N" localSheetId="9">#REF!</definedName>
    <definedName name="WIN1N" localSheetId="8">#REF!</definedName>
    <definedName name="WIN1N" localSheetId="2">#REF!</definedName>
    <definedName name="WIN1N" localSheetId="1">#REF!</definedName>
    <definedName name="WIN1N">#REF!</definedName>
    <definedName name="WIN2N" localSheetId="14">#REF!</definedName>
    <definedName name="WIN2N" localSheetId="12">#REF!</definedName>
    <definedName name="WIN2N" localSheetId="9">#REF!</definedName>
    <definedName name="WIN2N" localSheetId="8">#REF!</definedName>
    <definedName name="WIN2N" localSheetId="2">#REF!</definedName>
    <definedName name="WIN2N" localSheetId="1">#REF!</definedName>
    <definedName name="WIN2N">#REF!</definedName>
    <definedName name="WIN4N" localSheetId="14">#REF!</definedName>
    <definedName name="WIN4N" localSheetId="12">#REF!</definedName>
    <definedName name="WIN4N" localSheetId="9">#REF!</definedName>
    <definedName name="WIN4N" localSheetId="8">#REF!</definedName>
    <definedName name="WIN4N" localSheetId="2">#REF!</definedName>
    <definedName name="WIN4N" localSheetId="1">#REF!</definedName>
    <definedName name="WIN4N">#REF!</definedName>
    <definedName name="WINN" localSheetId="14">#REF!</definedName>
    <definedName name="WINN" localSheetId="12">#REF!</definedName>
    <definedName name="WINN" localSheetId="9">#REF!</definedName>
    <definedName name="WINN" localSheetId="8">#REF!</definedName>
    <definedName name="WINN" localSheetId="2">#REF!</definedName>
    <definedName name="WINN" localSheetId="1">#REF!</definedName>
    <definedName name="WINN">#REF!</definedName>
    <definedName name="wip" localSheetId="14">#REF!</definedName>
    <definedName name="wip" localSheetId="12">#REF!</definedName>
    <definedName name="wip" localSheetId="9">#REF!</definedName>
    <definedName name="wip" localSheetId="8">#REF!</definedName>
    <definedName name="wip" localSheetId="2">#REF!</definedName>
    <definedName name="wip" localSheetId="1">#REF!</definedName>
    <definedName name="wip">#REF!</definedName>
    <definedName name="WIP_STATION_REPAIR_Q" localSheetId="14">#REF!</definedName>
    <definedName name="WIP_STATION_REPAIR_Q" localSheetId="12">#REF!</definedName>
    <definedName name="WIP_STATION_REPAIR_Q" localSheetId="9">#REF!</definedName>
    <definedName name="WIP_STATION_REPAIR_Q" localSheetId="8">#REF!</definedName>
    <definedName name="WIP_STATION_REPAIR_Q" localSheetId="2">#REF!</definedName>
    <definedName name="WIP_STATION_REPAIR_Q" localSheetId="1">#REF!</definedName>
    <definedName name="WIP_STATION_REPAIR_Q">#REF!</definedName>
    <definedName name="wire_cost" localSheetId="14">#REF!</definedName>
    <definedName name="wire_cost" localSheetId="12">#REF!</definedName>
    <definedName name="wire_cost" localSheetId="9">#REF!</definedName>
    <definedName name="wire_cost" localSheetId="8">#REF!</definedName>
    <definedName name="wire_cost" localSheetId="2">#REF!</definedName>
    <definedName name="wire_cost" localSheetId="1">#REF!</definedName>
    <definedName name="wire_cost">#REF!</definedName>
    <definedName name="WIRE_HOURS01" localSheetId="12">#REF!</definedName>
    <definedName name="WIRE_HOURS01" localSheetId="9">#REF!</definedName>
    <definedName name="WIRE_HOURS01" localSheetId="8">#REF!</definedName>
    <definedName name="WIRE_HOURS01" localSheetId="2">#REF!</definedName>
    <definedName name="WIRE_HOURS01" localSheetId="1">#REF!</definedName>
    <definedName name="WIRE_HOURS01">#REF!</definedName>
    <definedName name="WIRE_HOURS02" localSheetId="12">#REF!</definedName>
    <definedName name="WIRE_HOURS02" localSheetId="9">#REF!</definedName>
    <definedName name="WIRE_HOURS02" localSheetId="8">#REF!</definedName>
    <definedName name="WIRE_HOURS02" localSheetId="2">#REF!</definedName>
    <definedName name="WIRE_HOURS02" localSheetId="1">#REF!</definedName>
    <definedName name="WIRE_HOURS02">#REF!</definedName>
    <definedName name="WIRE_HOURS03" localSheetId="12">#REF!</definedName>
    <definedName name="WIRE_HOURS03" localSheetId="9">#REF!</definedName>
    <definedName name="WIRE_HOURS03" localSheetId="8">#REF!</definedName>
    <definedName name="WIRE_HOURS03" localSheetId="2">#REF!</definedName>
    <definedName name="WIRE_HOURS03" localSheetId="1">#REF!</definedName>
    <definedName name="WIRE_HOURS03">#REF!</definedName>
    <definedName name="WIRE_HOURS04" localSheetId="12">#REF!</definedName>
    <definedName name="WIRE_HOURS04" localSheetId="9">#REF!</definedName>
    <definedName name="WIRE_HOURS04" localSheetId="8">#REF!</definedName>
    <definedName name="WIRE_HOURS04" localSheetId="2">#REF!</definedName>
    <definedName name="WIRE_HOURS04" localSheetId="1">#REF!</definedName>
    <definedName name="WIRE_HOURS04">#REF!</definedName>
    <definedName name="WIRE_HOURS05" localSheetId="12">#REF!</definedName>
    <definedName name="WIRE_HOURS05" localSheetId="9">#REF!</definedName>
    <definedName name="WIRE_HOURS05" localSheetId="8">#REF!</definedName>
    <definedName name="WIRE_HOURS05" localSheetId="2">#REF!</definedName>
    <definedName name="WIRE_HOURS05" localSheetId="1">#REF!</definedName>
    <definedName name="WIRE_HOURS05">#REF!</definedName>
    <definedName name="WIRE_HOURS06" localSheetId="12">#REF!</definedName>
    <definedName name="WIRE_HOURS06" localSheetId="9">#REF!</definedName>
    <definedName name="WIRE_HOURS06" localSheetId="8">#REF!</definedName>
    <definedName name="WIRE_HOURS06" localSheetId="2">#REF!</definedName>
    <definedName name="WIRE_HOURS06" localSheetId="1">#REF!</definedName>
    <definedName name="WIRE_HOURS06">#REF!</definedName>
    <definedName name="WIRE_HOURS07" localSheetId="12">#REF!</definedName>
    <definedName name="WIRE_HOURS07" localSheetId="9">#REF!</definedName>
    <definedName name="WIRE_HOURS07" localSheetId="8">#REF!</definedName>
    <definedName name="WIRE_HOURS07" localSheetId="2">#REF!</definedName>
    <definedName name="WIRE_HOURS07" localSheetId="1">#REF!</definedName>
    <definedName name="WIRE_HOURS07">#REF!</definedName>
    <definedName name="WIRE_HOURS08" localSheetId="12">#REF!</definedName>
    <definedName name="WIRE_HOURS08" localSheetId="9">#REF!</definedName>
    <definedName name="WIRE_HOURS08" localSheetId="8">#REF!</definedName>
    <definedName name="WIRE_HOURS08" localSheetId="2">#REF!</definedName>
    <definedName name="WIRE_HOURS08" localSheetId="1">#REF!</definedName>
    <definedName name="WIRE_HOURS08">#REF!</definedName>
    <definedName name="WIRE_HOURS09" localSheetId="12">#REF!</definedName>
    <definedName name="WIRE_HOURS09" localSheetId="9">#REF!</definedName>
    <definedName name="WIRE_HOURS09" localSheetId="8">#REF!</definedName>
    <definedName name="WIRE_HOURS09" localSheetId="2">#REF!</definedName>
    <definedName name="WIRE_HOURS09" localSheetId="1">#REF!</definedName>
    <definedName name="WIRE_HOURS09">#REF!</definedName>
    <definedName name="WIRE_HOURS10" localSheetId="12">#REF!</definedName>
    <definedName name="WIRE_HOURS10" localSheetId="9">#REF!</definedName>
    <definedName name="WIRE_HOURS10" localSheetId="8">#REF!</definedName>
    <definedName name="WIRE_HOURS10" localSheetId="2">#REF!</definedName>
    <definedName name="WIRE_HOURS10" localSheetId="1">#REF!</definedName>
    <definedName name="WIRE_HOURS10">#REF!</definedName>
    <definedName name="WIRE_HOURS11" localSheetId="12">#REF!</definedName>
    <definedName name="WIRE_HOURS11" localSheetId="9">#REF!</definedName>
    <definedName name="WIRE_HOURS11" localSheetId="8">#REF!</definedName>
    <definedName name="WIRE_HOURS11" localSheetId="2">#REF!</definedName>
    <definedName name="WIRE_HOURS11" localSheetId="1">#REF!</definedName>
    <definedName name="WIRE_HOURS11">#REF!</definedName>
    <definedName name="WIRE_HOURS12" localSheetId="12">#REF!</definedName>
    <definedName name="WIRE_HOURS12" localSheetId="9">#REF!</definedName>
    <definedName name="WIRE_HOURS12" localSheetId="8">#REF!</definedName>
    <definedName name="WIRE_HOURS12" localSheetId="2">#REF!</definedName>
    <definedName name="WIRE_HOURS12" localSheetId="1">#REF!</definedName>
    <definedName name="WIRE_HOURS12">#REF!</definedName>
    <definedName name="WIRE_HOURS13" localSheetId="12">#REF!</definedName>
    <definedName name="WIRE_HOURS13" localSheetId="9">#REF!</definedName>
    <definedName name="WIRE_HOURS13" localSheetId="8">#REF!</definedName>
    <definedName name="WIRE_HOURS13" localSheetId="2">#REF!</definedName>
    <definedName name="WIRE_HOURS13" localSheetId="1">#REF!</definedName>
    <definedName name="WIRE_HOURS13">#REF!</definedName>
    <definedName name="WIRE_HOURS14" localSheetId="12">#REF!</definedName>
    <definedName name="WIRE_HOURS14" localSheetId="9">#REF!</definedName>
    <definedName name="WIRE_HOURS14" localSheetId="8">#REF!</definedName>
    <definedName name="WIRE_HOURS14" localSheetId="2">#REF!</definedName>
    <definedName name="WIRE_HOURS14" localSheetId="1">#REF!</definedName>
    <definedName name="WIRE_HOURS14">#REF!</definedName>
    <definedName name="WIRE_HOURS15" localSheetId="12">#REF!</definedName>
    <definedName name="WIRE_HOURS15" localSheetId="9">#REF!</definedName>
    <definedName name="WIRE_HOURS15" localSheetId="8">#REF!</definedName>
    <definedName name="WIRE_HOURS15" localSheetId="2">#REF!</definedName>
    <definedName name="WIRE_HOURS15" localSheetId="1">#REF!</definedName>
    <definedName name="WIRE_HOURS15">#REF!</definedName>
    <definedName name="WIRE_HOURS16" localSheetId="12">#REF!</definedName>
    <definedName name="WIRE_HOURS16" localSheetId="9">#REF!</definedName>
    <definedName name="WIRE_HOURS16" localSheetId="8">#REF!</definedName>
    <definedName name="WIRE_HOURS16" localSheetId="2">#REF!</definedName>
    <definedName name="WIRE_HOURS16" localSheetId="1">#REF!</definedName>
    <definedName name="WIRE_HOURS16">#REF!</definedName>
    <definedName name="WIRE_HOURS17" localSheetId="12">#REF!</definedName>
    <definedName name="WIRE_HOURS17" localSheetId="9">#REF!</definedName>
    <definedName name="WIRE_HOURS17" localSheetId="8">#REF!</definedName>
    <definedName name="WIRE_HOURS17" localSheetId="2">#REF!</definedName>
    <definedName name="WIRE_HOURS17" localSheetId="1">#REF!</definedName>
    <definedName name="WIRE_HOURS17">#REF!</definedName>
    <definedName name="WIRE_HOURS18" localSheetId="14">#REF!</definedName>
    <definedName name="WIRE_HOURS18" localSheetId="12">#REF!</definedName>
    <definedName name="WIRE_HOURS18" localSheetId="9">#REF!</definedName>
    <definedName name="WIRE_HOURS18" localSheetId="8">#REF!</definedName>
    <definedName name="WIRE_HOURS18" localSheetId="2">#REF!</definedName>
    <definedName name="WIRE_HOURS18" localSheetId="1">#REF!</definedName>
    <definedName name="WIRE_HOURS18">#REF!</definedName>
    <definedName name="wireform_equip_cost" localSheetId="14">#REF!</definedName>
    <definedName name="wireform_equip_cost" localSheetId="12">#REF!</definedName>
    <definedName name="wireform_equip_cost" localSheetId="9">#REF!</definedName>
    <definedName name="wireform_equip_cost" localSheetId="8">#REF!</definedName>
    <definedName name="wireform_equip_cost" localSheetId="2">#REF!</definedName>
    <definedName name="wireform_equip_cost" localSheetId="1">#REF!</definedName>
    <definedName name="wireform_equip_cost">#REF!</definedName>
    <definedName name="Wks" localSheetId="12">#REF!</definedName>
    <definedName name="Wks" localSheetId="9">#REF!</definedName>
    <definedName name="Wks" localSheetId="8">#REF!</definedName>
    <definedName name="Wks" localSheetId="2">#REF!</definedName>
    <definedName name="Wks" localSheetId="1">#REF!</definedName>
    <definedName name="Wks">#REF!</definedName>
    <definedName name="wolf" localSheetId="14">#REF!</definedName>
    <definedName name="wolf" localSheetId="12">#REF!</definedName>
    <definedName name="wolf" localSheetId="9">#REF!</definedName>
    <definedName name="wolf" localSheetId="8">#REF!</definedName>
    <definedName name="wolf" localSheetId="2">#REF!</definedName>
    <definedName name="wolf" localSheetId="1">#REF!</definedName>
    <definedName name="wolf">#REF!</definedName>
    <definedName name="wood_cost" localSheetId="14">#REF!</definedName>
    <definedName name="wood_cost" localSheetId="12">#REF!</definedName>
    <definedName name="wood_cost" localSheetId="9">#REF!</definedName>
    <definedName name="wood_cost" localSheetId="8">#REF!</definedName>
    <definedName name="wood_cost" localSheetId="2">#REF!</definedName>
    <definedName name="wood_cost" localSheetId="1">#REF!</definedName>
    <definedName name="wood_cost">#REF!</definedName>
    <definedName name="WORK_AREA" localSheetId="14">#REF!</definedName>
    <definedName name="WORK_AREA" localSheetId="12">#REF!</definedName>
    <definedName name="WORK_AREA" localSheetId="9">#REF!</definedName>
    <definedName name="WORK_AREA" localSheetId="8">#REF!</definedName>
    <definedName name="WORK_AREA" localSheetId="2">#REF!</definedName>
    <definedName name="WORK_AREA" localSheetId="1">#REF!</definedName>
    <definedName name="WORK_AREA">#REF!</definedName>
    <definedName name="WORK1" localSheetId="14">#REF!</definedName>
    <definedName name="WORK1" localSheetId="12">#REF!</definedName>
    <definedName name="WORK1" localSheetId="9">#REF!</definedName>
    <definedName name="WORK1" localSheetId="8">#REF!</definedName>
    <definedName name="WORK1" localSheetId="2">#REF!</definedName>
    <definedName name="WORK1" localSheetId="1">#REF!</definedName>
    <definedName name="WORK1">#REF!</definedName>
    <definedName name="WORK2" localSheetId="14">#REF!</definedName>
    <definedName name="WORK2" localSheetId="12">#REF!</definedName>
    <definedName name="WORK2" localSheetId="9">#REF!</definedName>
    <definedName name="WORK2" localSheetId="8">#REF!</definedName>
    <definedName name="WORK2" localSheetId="2">#REF!</definedName>
    <definedName name="WORK2" localSheetId="1">#REF!</definedName>
    <definedName name="WORK2">#REF!</definedName>
    <definedName name="WORK3" localSheetId="14">#REF!</definedName>
    <definedName name="WORK3" localSheetId="12">#REF!</definedName>
    <definedName name="WORK3" localSheetId="9">#REF!</definedName>
    <definedName name="WORK3" localSheetId="8">#REF!</definedName>
    <definedName name="WORK3" localSheetId="2">#REF!</definedName>
    <definedName name="WORK3" localSheetId="1">#REF!</definedName>
    <definedName name="WORK3">#REF!</definedName>
    <definedName name="workbench_equip_cost" localSheetId="14">#REF!</definedName>
    <definedName name="workbench_equip_cost" localSheetId="12">#REF!</definedName>
    <definedName name="workbench_equip_cost" localSheetId="9">#REF!</definedName>
    <definedName name="workbench_equip_cost" localSheetId="8">#REF!</definedName>
    <definedName name="workbench_equip_cost" localSheetId="2">#REF!</definedName>
    <definedName name="workbench_equip_cost" localSheetId="1">#REF!</definedName>
    <definedName name="workbench_equip_cost">#REF!</definedName>
    <definedName name="workbench_w_screw_equip_cost" localSheetId="14">#REF!</definedName>
    <definedName name="workbench_w_screw_equip_cost" localSheetId="12">#REF!</definedName>
    <definedName name="workbench_w_screw_equip_cost" localSheetId="9">#REF!</definedName>
    <definedName name="workbench_w_screw_equip_cost" localSheetId="8">#REF!</definedName>
    <definedName name="workbench_w_screw_equip_cost" localSheetId="2">#REF!</definedName>
    <definedName name="workbench_w_screw_equip_cost" localSheetId="1">#REF!</definedName>
    <definedName name="workbench_w_screw_equip_cost">#REF!</definedName>
    <definedName name="workstation_equip_cost" localSheetId="14">#REF!</definedName>
    <definedName name="workstation_equip_cost" localSheetId="12">#REF!</definedName>
    <definedName name="workstation_equip_cost" localSheetId="9">#REF!</definedName>
    <definedName name="workstation_equip_cost" localSheetId="8">#REF!</definedName>
    <definedName name="workstation_equip_cost" localSheetId="2">#REF!</definedName>
    <definedName name="workstation_equip_cost" localSheetId="1">#REF!</definedName>
    <definedName name="workstation_equip_cost">#REF!</definedName>
    <definedName name="WorldFair" localSheetId="14">#REF!</definedName>
    <definedName name="WorldFair" localSheetId="12">#REF!</definedName>
    <definedName name="WorldFair" localSheetId="9">#REF!</definedName>
    <definedName name="WorldFair" localSheetId="8">#REF!</definedName>
    <definedName name="WorldFair" localSheetId="2">#REF!</definedName>
    <definedName name="WorldFair" localSheetId="1">#REF!</definedName>
    <definedName name="WorldFair">#REF!</definedName>
    <definedName name="wqdrewqd" localSheetId="14">#REF!</definedName>
    <definedName name="wqdrewqd" localSheetId="12">#REF!</definedName>
    <definedName name="wqdrewqd" localSheetId="9">#REF!</definedName>
    <definedName name="wqdrewqd" localSheetId="8">#REF!</definedName>
    <definedName name="wqdrewqd" localSheetId="2">#REF!</definedName>
    <definedName name="wqdrewqd" localSheetId="1">#REF!</definedName>
    <definedName name="wqdrewqd">#REF!</definedName>
    <definedName name="wrn" localSheetId="21" hidden="1">{"one (KEY)",#N/A,FALSE,"P&amp;L"}</definedName>
    <definedName name="wrn" localSheetId="14" hidden="1">{"one (KEY)",#N/A,FALSE,"P&amp;L"}</definedName>
    <definedName name="wrn" localSheetId="10" hidden="1">{"one (KEY)",#N/A,FALSE,"P&amp;L"}</definedName>
    <definedName name="wrn" localSheetId="11" hidden="1">{"one (KEY)",#N/A,FALSE,"P&amp;L"}</definedName>
    <definedName name="wrn" localSheetId="3" hidden="1">{"one (KEY)",#N/A,FALSE,"P&amp;L"}</definedName>
    <definedName name="wrn" localSheetId="4" hidden="1">{"one (KEY)",#N/A,FALSE,"P&amp;L"}</definedName>
    <definedName name="wrn" localSheetId="15" hidden="1">{"one (KEY)",#N/A,FALSE,"P&amp;L"}</definedName>
    <definedName name="wrn" localSheetId="12" hidden="1">{"one (KEY)",#N/A,FALSE,"P&amp;L"}</definedName>
    <definedName name="wrn" localSheetId="9" hidden="1">{"one (KEY)",#N/A,FALSE,"P&amp;L"}</definedName>
    <definedName name="wrn" localSheetId="8" hidden="1">{"one (KEY)",#N/A,FALSE,"P&amp;L"}</definedName>
    <definedName name="wrn" localSheetId="2" hidden="1">{"one (KEY)",#N/A,FALSE,"P&amp;L"}</definedName>
    <definedName name="wrn" localSheetId="1" hidden="1">{"one (KEY)",#N/A,FALSE,"P&amp;L"}</definedName>
    <definedName name="wrn" localSheetId="22" hidden="1">{"one (KEY)",#N/A,FALSE,"P&amp;L"}</definedName>
    <definedName name="wrn" hidden="1">{"one (KEY)",#N/A,FALSE,"P&amp;L"}</definedName>
    <definedName name="wrn.123." localSheetId="21" hidden="1">{#N/A,#N/A,FALSE,"差異表"}</definedName>
    <definedName name="wrn.123." localSheetId="14" hidden="1">{#N/A,#N/A,FALSE,"差異表"}</definedName>
    <definedName name="wrn.123." localSheetId="10" hidden="1">{#N/A,#N/A,FALSE,"差異表"}</definedName>
    <definedName name="wrn.123." localSheetId="11" hidden="1">{#N/A,#N/A,FALSE,"差異表"}</definedName>
    <definedName name="wrn.123." localSheetId="3" hidden="1">{#N/A,#N/A,FALSE,"差異表"}</definedName>
    <definedName name="wrn.123." localSheetId="4" hidden="1">{#N/A,#N/A,FALSE,"差異表"}</definedName>
    <definedName name="wrn.123." localSheetId="12" hidden="1">{#N/A,#N/A,FALSE,"差異表"}</definedName>
    <definedName name="wrn.123." localSheetId="9" hidden="1">{#N/A,#N/A,FALSE,"差異表"}</definedName>
    <definedName name="wrn.123." localSheetId="8" hidden="1">{#N/A,#N/A,FALSE,"差異表"}</definedName>
    <definedName name="wrn.123." localSheetId="2" hidden="1">{#N/A,#N/A,FALSE,"差異表"}</definedName>
    <definedName name="wrn.123." localSheetId="1" hidden="1">{#N/A,#N/A,FALSE,"差異表"}</definedName>
    <definedName name="wrn.123." localSheetId="22" hidden="1">{#N/A,#N/A,FALSE,"差異表"}</definedName>
    <definedName name="wrn.123." hidden="1">{#N/A,#N/A,FALSE,"差異表"}</definedName>
    <definedName name="wrn.6713_Financials." localSheetId="21" hidden="1">{#N/A,#N/A,FALSE,"Summary";#N/A,#N/A,FALSE,"Details";#N/A,#N/A,FALSE,"Month-Hd";#N/A,#N/A,FALSE,"YTD-Hd";#N/A,#N/A,FALSE,"Capital"}</definedName>
    <definedName name="wrn.6713_Financials." localSheetId="14" hidden="1">{#N/A,#N/A,FALSE,"Summary";#N/A,#N/A,FALSE,"Details";#N/A,#N/A,FALSE,"Month-Hd";#N/A,#N/A,FALSE,"YTD-Hd";#N/A,#N/A,FALSE,"Capital"}</definedName>
    <definedName name="wrn.6713_Financials." localSheetId="10" hidden="1">{#N/A,#N/A,FALSE,"Summary";#N/A,#N/A,FALSE,"Details";#N/A,#N/A,FALSE,"Month-Hd";#N/A,#N/A,FALSE,"YTD-Hd";#N/A,#N/A,FALSE,"Capital"}</definedName>
    <definedName name="wrn.6713_Financials." localSheetId="11" hidden="1">{#N/A,#N/A,FALSE,"Summary";#N/A,#N/A,FALSE,"Details";#N/A,#N/A,FALSE,"Month-Hd";#N/A,#N/A,FALSE,"YTD-Hd";#N/A,#N/A,FALSE,"Capital"}</definedName>
    <definedName name="wrn.6713_Financials." localSheetId="3" hidden="1">{#N/A,#N/A,FALSE,"Summary";#N/A,#N/A,FALSE,"Details";#N/A,#N/A,FALSE,"Month-Hd";#N/A,#N/A,FALSE,"YTD-Hd";#N/A,#N/A,FALSE,"Capital"}</definedName>
    <definedName name="wrn.6713_Financials." localSheetId="4" hidden="1">{#N/A,#N/A,FALSE,"Summary";#N/A,#N/A,FALSE,"Details";#N/A,#N/A,FALSE,"Month-Hd";#N/A,#N/A,FALSE,"YTD-Hd";#N/A,#N/A,FALSE,"Capital"}</definedName>
    <definedName name="wrn.6713_Financials." localSheetId="15" hidden="1">{#N/A,#N/A,FALSE,"Summary";#N/A,#N/A,FALSE,"Details";#N/A,#N/A,FALSE,"Month-Hd";#N/A,#N/A,FALSE,"YTD-Hd";#N/A,#N/A,FALSE,"Capital"}</definedName>
    <definedName name="wrn.6713_Financials." localSheetId="12" hidden="1">{#N/A,#N/A,FALSE,"Summary";#N/A,#N/A,FALSE,"Details";#N/A,#N/A,FALSE,"Month-Hd";#N/A,#N/A,FALSE,"YTD-Hd";#N/A,#N/A,FALSE,"Capital"}</definedName>
    <definedName name="wrn.6713_Financials." localSheetId="9" hidden="1">{#N/A,#N/A,FALSE,"Summary";#N/A,#N/A,FALSE,"Details";#N/A,#N/A,FALSE,"Month-Hd";#N/A,#N/A,FALSE,"YTD-Hd";#N/A,#N/A,FALSE,"Capital"}</definedName>
    <definedName name="wrn.6713_Financials." localSheetId="8" hidden="1">{#N/A,#N/A,FALSE,"Summary";#N/A,#N/A,FALSE,"Details";#N/A,#N/A,FALSE,"Month-Hd";#N/A,#N/A,FALSE,"YTD-Hd";#N/A,#N/A,FALSE,"Capital"}</definedName>
    <definedName name="wrn.6713_Financials." localSheetId="2" hidden="1">{#N/A,#N/A,FALSE,"Summary";#N/A,#N/A,FALSE,"Details";#N/A,#N/A,FALSE,"Month-Hd";#N/A,#N/A,FALSE,"YTD-Hd";#N/A,#N/A,FALSE,"Capital"}</definedName>
    <definedName name="wrn.6713_Financials." localSheetId="1" hidden="1">{#N/A,#N/A,FALSE,"Summary";#N/A,#N/A,FALSE,"Details";#N/A,#N/A,FALSE,"Month-Hd";#N/A,#N/A,FALSE,"YTD-Hd";#N/A,#N/A,FALSE,"Capital"}</definedName>
    <definedName name="wrn.6713_Financials." localSheetId="22" hidden="1">{#N/A,#N/A,FALSE,"Summary";#N/A,#N/A,FALSE,"Details";#N/A,#N/A,FALSE,"Month-Hd";#N/A,#N/A,FALSE,"YTD-Hd";#N/A,#N/A,FALSE,"Capital"}</definedName>
    <definedName name="wrn.6713_Financials." hidden="1">{#N/A,#N/A,FALSE,"Summary";#N/A,#N/A,FALSE,"Details";#N/A,#N/A,FALSE,"Month-Hd";#N/A,#N/A,FALSE,"YTD-Hd";#N/A,#N/A,FALSE,"Capital"}</definedName>
    <definedName name="wrn.95tr." localSheetId="21"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localSheetId="14"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localSheetId="1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localSheetId="9"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localSheetId="8"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localSheetId="1"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localSheetId="2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종합보고서."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a." localSheetId="21" hidden="1">{#N/A,#N/A,FALSE,"weekly analysis and improve"}</definedName>
    <definedName name="wrn.a." localSheetId="14" hidden="1">{#N/A,#N/A,FALSE,"weekly analysis and improve"}</definedName>
    <definedName name="wrn.a." localSheetId="10" hidden="1">{#N/A,#N/A,FALSE,"weekly analysis and improve"}</definedName>
    <definedName name="wrn.a." localSheetId="11" hidden="1">{#N/A,#N/A,FALSE,"weekly analysis and improve"}</definedName>
    <definedName name="wrn.a." localSheetId="3" hidden="1">{#N/A,#N/A,FALSE,"weekly analysis and improve"}</definedName>
    <definedName name="wrn.a." localSheetId="4" hidden="1">{#N/A,#N/A,FALSE,"weekly analysis and improve"}</definedName>
    <definedName name="wrn.a." localSheetId="15" hidden="1">{#N/A,#N/A,FALSE,"weekly analysis and improve"}</definedName>
    <definedName name="wrn.a." localSheetId="12" hidden="1">{#N/A,#N/A,FALSE,"weekly analysis and improve"}</definedName>
    <definedName name="wrn.a." localSheetId="9" hidden="1">{#N/A,#N/A,FALSE,"weekly analysis and improve"}</definedName>
    <definedName name="wrn.a." localSheetId="8" hidden="1">{#N/A,#N/A,FALSE,"weekly analysis and improve"}</definedName>
    <definedName name="wrn.a." localSheetId="2" hidden="1">{#N/A,#N/A,FALSE,"weekly analysis and improve"}</definedName>
    <definedName name="wrn.a." localSheetId="1" hidden="1">{#N/A,#N/A,FALSE,"weekly analysis and improve"}</definedName>
    <definedName name="wrn.a." localSheetId="22" hidden="1">{#N/A,#N/A,FALSE,"weekly analysis and improve"}</definedName>
    <definedName name="wrn.a." hidden="1">{#N/A,#N/A,FALSE,"weekly analysis and improve"}</definedName>
    <definedName name="wrn.All." localSheetId="21" hidden="1">{#N/A,#N/A,TRUE,"OUTPUT";#N/A,#N/A,TRUE,"SF_Cal";#N/A,#N/A,TRUE,"HGA_Cal";#N/A,#N/A,TRUE,"MR_Cal";#N/A,#N/A,TRUE,"JIT_COST";#N/A,#N/A,TRUE,"MR_Cost";#N/A,#N/A,TRUE,"Space &amp; Utility"}</definedName>
    <definedName name="wrn.All." localSheetId="14" hidden="1">{#N/A,#N/A,TRUE,"OUTPUT";#N/A,#N/A,TRUE,"SF_Cal";#N/A,#N/A,TRUE,"HGA_Cal";#N/A,#N/A,TRUE,"MR_Cal";#N/A,#N/A,TRUE,"JIT_COST";#N/A,#N/A,TRUE,"MR_Cost";#N/A,#N/A,TRUE,"Space &amp; Utility"}</definedName>
    <definedName name="wrn.All." localSheetId="10" hidden="1">{#N/A,#N/A,TRUE,"OUTPUT";#N/A,#N/A,TRUE,"SF_Cal";#N/A,#N/A,TRUE,"HGA_Cal";#N/A,#N/A,TRUE,"MR_Cal";#N/A,#N/A,TRUE,"JIT_COST";#N/A,#N/A,TRUE,"MR_Cost";#N/A,#N/A,TRUE,"Space &amp; Utility"}</definedName>
    <definedName name="wrn.All." localSheetId="11" hidden="1">{#N/A,#N/A,TRUE,"OUTPUT";#N/A,#N/A,TRUE,"SF_Cal";#N/A,#N/A,TRUE,"HGA_Cal";#N/A,#N/A,TRUE,"MR_Cal";#N/A,#N/A,TRUE,"JIT_COST";#N/A,#N/A,TRUE,"MR_Cost";#N/A,#N/A,TRUE,"Space &amp; Utility"}</definedName>
    <definedName name="wrn.All." localSheetId="3" hidden="1">{#N/A,#N/A,TRUE,"OUTPUT";#N/A,#N/A,TRUE,"SF_Cal";#N/A,#N/A,TRUE,"HGA_Cal";#N/A,#N/A,TRUE,"MR_Cal";#N/A,#N/A,TRUE,"JIT_COST";#N/A,#N/A,TRUE,"MR_Cost";#N/A,#N/A,TRUE,"Space &amp; Utility"}</definedName>
    <definedName name="wrn.All." localSheetId="4" hidden="1">{#N/A,#N/A,TRUE,"OUTPUT";#N/A,#N/A,TRUE,"SF_Cal";#N/A,#N/A,TRUE,"HGA_Cal";#N/A,#N/A,TRUE,"MR_Cal";#N/A,#N/A,TRUE,"JIT_COST";#N/A,#N/A,TRUE,"MR_Cost";#N/A,#N/A,TRUE,"Space &amp; Utility"}</definedName>
    <definedName name="wrn.All." localSheetId="15" hidden="1">{#N/A,#N/A,TRUE,"OUTPUT";#N/A,#N/A,TRUE,"SF_Cal";#N/A,#N/A,TRUE,"HGA_Cal";#N/A,#N/A,TRUE,"MR_Cal";#N/A,#N/A,TRUE,"JIT_COST";#N/A,#N/A,TRUE,"MR_Cost";#N/A,#N/A,TRUE,"Space &amp; Utility"}</definedName>
    <definedName name="wrn.All." localSheetId="12" hidden="1">{#N/A,#N/A,TRUE,"OUTPUT";#N/A,#N/A,TRUE,"SF_Cal";#N/A,#N/A,TRUE,"HGA_Cal";#N/A,#N/A,TRUE,"MR_Cal";#N/A,#N/A,TRUE,"JIT_COST";#N/A,#N/A,TRUE,"MR_Cost";#N/A,#N/A,TRUE,"Space &amp; Utility"}</definedName>
    <definedName name="wrn.All." localSheetId="9" hidden="1">{#N/A,#N/A,TRUE,"OUTPUT";#N/A,#N/A,TRUE,"SF_Cal";#N/A,#N/A,TRUE,"HGA_Cal";#N/A,#N/A,TRUE,"MR_Cal";#N/A,#N/A,TRUE,"JIT_COST";#N/A,#N/A,TRUE,"MR_Cost";#N/A,#N/A,TRUE,"Space &amp; Utility"}</definedName>
    <definedName name="wrn.All." localSheetId="8" hidden="1">{#N/A,#N/A,TRUE,"OUTPUT";#N/A,#N/A,TRUE,"SF_Cal";#N/A,#N/A,TRUE,"HGA_Cal";#N/A,#N/A,TRUE,"MR_Cal";#N/A,#N/A,TRUE,"JIT_COST";#N/A,#N/A,TRUE,"MR_Cost";#N/A,#N/A,TRUE,"Space &amp; Utility"}</definedName>
    <definedName name="wrn.All." localSheetId="2" hidden="1">{#N/A,#N/A,TRUE,"OUTPUT";#N/A,#N/A,TRUE,"SF_Cal";#N/A,#N/A,TRUE,"HGA_Cal";#N/A,#N/A,TRUE,"MR_Cal";#N/A,#N/A,TRUE,"JIT_COST";#N/A,#N/A,TRUE,"MR_Cost";#N/A,#N/A,TRUE,"Space &amp; Utility"}</definedName>
    <definedName name="wrn.All." localSheetId="1" hidden="1">{#N/A,#N/A,TRUE,"OUTPUT";#N/A,#N/A,TRUE,"SF_Cal";#N/A,#N/A,TRUE,"HGA_Cal";#N/A,#N/A,TRUE,"MR_Cal";#N/A,#N/A,TRUE,"JIT_COST";#N/A,#N/A,TRUE,"MR_Cost";#N/A,#N/A,TRUE,"Space &amp; Utility"}</definedName>
    <definedName name="wrn.All." localSheetId="22" hidden="1">{#N/A,#N/A,TRUE,"OUTPUT";#N/A,#N/A,TRUE,"SF_Cal";#N/A,#N/A,TRUE,"HGA_Cal";#N/A,#N/A,TRUE,"MR_Cal";#N/A,#N/A,TRUE,"JIT_COST";#N/A,#N/A,TRUE,"MR_Cost";#N/A,#N/A,TRUE,"Space &amp; Utility"}</definedName>
    <definedName name="wrn.All." hidden="1">{#N/A,#N/A,TRUE,"OUTPUT";#N/A,#N/A,TRUE,"SF_Cal";#N/A,#N/A,TRUE,"HGA_Cal";#N/A,#N/A,TRUE,"MR_Cal";#N/A,#N/A,TRUE,"JIT_COST";#N/A,#N/A,TRUE,"MR_Cost";#N/A,#N/A,TRUE,"Space &amp; Utility"}</definedName>
    <definedName name="wrn.All.1" localSheetId="21" hidden="1">{#N/A,#N/A,TRUE,"OUTPUT";#N/A,#N/A,TRUE,"SF_Cal";#N/A,#N/A,TRUE,"HGA_Cal";#N/A,#N/A,TRUE,"MR_Cal";#N/A,#N/A,TRUE,"JIT_COST";#N/A,#N/A,TRUE,"MR_Cost";#N/A,#N/A,TRUE,"Space &amp; Utility"}</definedName>
    <definedName name="wrn.All.1" localSheetId="14" hidden="1">{#N/A,#N/A,TRUE,"OUTPUT";#N/A,#N/A,TRUE,"SF_Cal";#N/A,#N/A,TRUE,"HGA_Cal";#N/A,#N/A,TRUE,"MR_Cal";#N/A,#N/A,TRUE,"JIT_COST";#N/A,#N/A,TRUE,"MR_Cost";#N/A,#N/A,TRUE,"Space &amp; Utility"}</definedName>
    <definedName name="wrn.All.1" localSheetId="10" hidden="1">{#N/A,#N/A,TRUE,"OUTPUT";#N/A,#N/A,TRUE,"SF_Cal";#N/A,#N/A,TRUE,"HGA_Cal";#N/A,#N/A,TRUE,"MR_Cal";#N/A,#N/A,TRUE,"JIT_COST";#N/A,#N/A,TRUE,"MR_Cost";#N/A,#N/A,TRUE,"Space &amp; Utility"}</definedName>
    <definedName name="wrn.All.1" localSheetId="11" hidden="1">{#N/A,#N/A,TRUE,"OUTPUT";#N/A,#N/A,TRUE,"SF_Cal";#N/A,#N/A,TRUE,"HGA_Cal";#N/A,#N/A,TRUE,"MR_Cal";#N/A,#N/A,TRUE,"JIT_COST";#N/A,#N/A,TRUE,"MR_Cost";#N/A,#N/A,TRUE,"Space &amp; Utility"}</definedName>
    <definedName name="wrn.All.1" localSheetId="3" hidden="1">{#N/A,#N/A,TRUE,"OUTPUT";#N/A,#N/A,TRUE,"SF_Cal";#N/A,#N/A,TRUE,"HGA_Cal";#N/A,#N/A,TRUE,"MR_Cal";#N/A,#N/A,TRUE,"JIT_COST";#N/A,#N/A,TRUE,"MR_Cost";#N/A,#N/A,TRUE,"Space &amp; Utility"}</definedName>
    <definedName name="wrn.All.1" localSheetId="4" hidden="1">{#N/A,#N/A,TRUE,"OUTPUT";#N/A,#N/A,TRUE,"SF_Cal";#N/A,#N/A,TRUE,"HGA_Cal";#N/A,#N/A,TRUE,"MR_Cal";#N/A,#N/A,TRUE,"JIT_COST";#N/A,#N/A,TRUE,"MR_Cost";#N/A,#N/A,TRUE,"Space &amp; Utility"}</definedName>
    <definedName name="wrn.All.1" localSheetId="15" hidden="1">{#N/A,#N/A,TRUE,"OUTPUT";#N/A,#N/A,TRUE,"SF_Cal";#N/A,#N/A,TRUE,"HGA_Cal";#N/A,#N/A,TRUE,"MR_Cal";#N/A,#N/A,TRUE,"JIT_COST";#N/A,#N/A,TRUE,"MR_Cost";#N/A,#N/A,TRUE,"Space &amp; Utility"}</definedName>
    <definedName name="wrn.All.1" localSheetId="12" hidden="1">{#N/A,#N/A,TRUE,"OUTPUT";#N/A,#N/A,TRUE,"SF_Cal";#N/A,#N/A,TRUE,"HGA_Cal";#N/A,#N/A,TRUE,"MR_Cal";#N/A,#N/A,TRUE,"JIT_COST";#N/A,#N/A,TRUE,"MR_Cost";#N/A,#N/A,TRUE,"Space &amp; Utility"}</definedName>
    <definedName name="wrn.All.1" localSheetId="9" hidden="1">{#N/A,#N/A,TRUE,"OUTPUT";#N/A,#N/A,TRUE,"SF_Cal";#N/A,#N/A,TRUE,"HGA_Cal";#N/A,#N/A,TRUE,"MR_Cal";#N/A,#N/A,TRUE,"JIT_COST";#N/A,#N/A,TRUE,"MR_Cost";#N/A,#N/A,TRUE,"Space &amp; Utility"}</definedName>
    <definedName name="wrn.All.1" localSheetId="8" hidden="1">{#N/A,#N/A,TRUE,"OUTPUT";#N/A,#N/A,TRUE,"SF_Cal";#N/A,#N/A,TRUE,"HGA_Cal";#N/A,#N/A,TRUE,"MR_Cal";#N/A,#N/A,TRUE,"JIT_COST";#N/A,#N/A,TRUE,"MR_Cost";#N/A,#N/A,TRUE,"Space &amp; Utility"}</definedName>
    <definedName name="wrn.All.1" localSheetId="2" hidden="1">{#N/A,#N/A,TRUE,"OUTPUT";#N/A,#N/A,TRUE,"SF_Cal";#N/A,#N/A,TRUE,"HGA_Cal";#N/A,#N/A,TRUE,"MR_Cal";#N/A,#N/A,TRUE,"JIT_COST";#N/A,#N/A,TRUE,"MR_Cost";#N/A,#N/A,TRUE,"Space &amp; Utility"}</definedName>
    <definedName name="wrn.All.1" localSheetId="1" hidden="1">{#N/A,#N/A,TRUE,"OUTPUT";#N/A,#N/A,TRUE,"SF_Cal";#N/A,#N/A,TRUE,"HGA_Cal";#N/A,#N/A,TRUE,"MR_Cal";#N/A,#N/A,TRUE,"JIT_COST";#N/A,#N/A,TRUE,"MR_Cost";#N/A,#N/A,TRUE,"Space &amp; Utility"}</definedName>
    <definedName name="wrn.All.1" localSheetId="22" hidden="1">{#N/A,#N/A,TRUE,"OUTPUT";#N/A,#N/A,TRUE,"SF_Cal";#N/A,#N/A,TRUE,"HGA_Cal";#N/A,#N/A,TRUE,"MR_Cal";#N/A,#N/A,TRUE,"JIT_COST";#N/A,#N/A,TRUE,"MR_Cost";#N/A,#N/A,TRUE,"Space &amp; Utility"}</definedName>
    <definedName name="wrn.All.1" hidden="1">{#N/A,#N/A,TRUE,"OUTPUT";#N/A,#N/A,TRUE,"SF_Cal";#N/A,#N/A,TRUE,"HGA_Cal";#N/A,#N/A,TRUE,"MR_Cal";#N/A,#N/A,TRUE,"JIT_COST";#N/A,#N/A,TRUE,"MR_Cost";#N/A,#N/A,TRUE,"Space &amp; Utility"}</definedName>
    <definedName name="wrn.All1" localSheetId="21" hidden="1">{#N/A,#N/A,TRUE,"OUTPUT";#N/A,#N/A,TRUE,"SF_Cal";#N/A,#N/A,TRUE,"HGA_Cal";#N/A,#N/A,TRUE,"MR_Cal";#N/A,#N/A,TRUE,"JIT_COST";#N/A,#N/A,TRUE,"MR_Cost";#N/A,#N/A,TRUE,"Space &amp; Utility"}</definedName>
    <definedName name="wrn.All1" localSheetId="14" hidden="1">{#N/A,#N/A,TRUE,"OUTPUT";#N/A,#N/A,TRUE,"SF_Cal";#N/A,#N/A,TRUE,"HGA_Cal";#N/A,#N/A,TRUE,"MR_Cal";#N/A,#N/A,TRUE,"JIT_COST";#N/A,#N/A,TRUE,"MR_Cost";#N/A,#N/A,TRUE,"Space &amp; Utility"}</definedName>
    <definedName name="wrn.All1" localSheetId="10" hidden="1">{#N/A,#N/A,TRUE,"OUTPUT";#N/A,#N/A,TRUE,"SF_Cal";#N/A,#N/A,TRUE,"HGA_Cal";#N/A,#N/A,TRUE,"MR_Cal";#N/A,#N/A,TRUE,"JIT_COST";#N/A,#N/A,TRUE,"MR_Cost";#N/A,#N/A,TRUE,"Space &amp; Utility"}</definedName>
    <definedName name="wrn.All1" localSheetId="11" hidden="1">{#N/A,#N/A,TRUE,"OUTPUT";#N/A,#N/A,TRUE,"SF_Cal";#N/A,#N/A,TRUE,"HGA_Cal";#N/A,#N/A,TRUE,"MR_Cal";#N/A,#N/A,TRUE,"JIT_COST";#N/A,#N/A,TRUE,"MR_Cost";#N/A,#N/A,TRUE,"Space &amp; Utility"}</definedName>
    <definedName name="wrn.All1" localSheetId="3" hidden="1">{#N/A,#N/A,TRUE,"OUTPUT";#N/A,#N/A,TRUE,"SF_Cal";#N/A,#N/A,TRUE,"HGA_Cal";#N/A,#N/A,TRUE,"MR_Cal";#N/A,#N/A,TRUE,"JIT_COST";#N/A,#N/A,TRUE,"MR_Cost";#N/A,#N/A,TRUE,"Space &amp; Utility"}</definedName>
    <definedName name="wrn.All1" localSheetId="4" hidden="1">{#N/A,#N/A,TRUE,"OUTPUT";#N/A,#N/A,TRUE,"SF_Cal";#N/A,#N/A,TRUE,"HGA_Cal";#N/A,#N/A,TRUE,"MR_Cal";#N/A,#N/A,TRUE,"JIT_COST";#N/A,#N/A,TRUE,"MR_Cost";#N/A,#N/A,TRUE,"Space &amp; Utility"}</definedName>
    <definedName name="wrn.All1" localSheetId="15" hidden="1">{#N/A,#N/A,TRUE,"OUTPUT";#N/A,#N/A,TRUE,"SF_Cal";#N/A,#N/A,TRUE,"HGA_Cal";#N/A,#N/A,TRUE,"MR_Cal";#N/A,#N/A,TRUE,"JIT_COST";#N/A,#N/A,TRUE,"MR_Cost";#N/A,#N/A,TRUE,"Space &amp; Utility"}</definedName>
    <definedName name="wrn.All1" localSheetId="12" hidden="1">{#N/A,#N/A,TRUE,"OUTPUT";#N/A,#N/A,TRUE,"SF_Cal";#N/A,#N/A,TRUE,"HGA_Cal";#N/A,#N/A,TRUE,"MR_Cal";#N/A,#N/A,TRUE,"JIT_COST";#N/A,#N/A,TRUE,"MR_Cost";#N/A,#N/A,TRUE,"Space &amp; Utility"}</definedName>
    <definedName name="wrn.All1" localSheetId="9" hidden="1">{#N/A,#N/A,TRUE,"OUTPUT";#N/A,#N/A,TRUE,"SF_Cal";#N/A,#N/A,TRUE,"HGA_Cal";#N/A,#N/A,TRUE,"MR_Cal";#N/A,#N/A,TRUE,"JIT_COST";#N/A,#N/A,TRUE,"MR_Cost";#N/A,#N/A,TRUE,"Space &amp; Utility"}</definedName>
    <definedName name="wrn.All1" localSheetId="8" hidden="1">{#N/A,#N/A,TRUE,"OUTPUT";#N/A,#N/A,TRUE,"SF_Cal";#N/A,#N/A,TRUE,"HGA_Cal";#N/A,#N/A,TRUE,"MR_Cal";#N/A,#N/A,TRUE,"JIT_COST";#N/A,#N/A,TRUE,"MR_Cost";#N/A,#N/A,TRUE,"Space &amp; Utility"}</definedName>
    <definedName name="wrn.All1" localSheetId="2" hidden="1">{#N/A,#N/A,TRUE,"OUTPUT";#N/A,#N/A,TRUE,"SF_Cal";#N/A,#N/A,TRUE,"HGA_Cal";#N/A,#N/A,TRUE,"MR_Cal";#N/A,#N/A,TRUE,"JIT_COST";#N/A,#N/A,TRUE,"MR_Cost";#N/A,#N/A,TRUE,"Space &amp; Utility"}</definedName>
    <definedName name="wrn.All1" localSheetId="1" hidden="1">{#N/A,#N/A,TRUE,"OUTPUT";#N/A,#N/A,TRUE,"SF_Cal";#N/A,#N/A,TRUE,"HGA_Cal";#N/A,#N/A,TRUE,"MR_Cal";#N/A,#N/A,TRUE,"JIT_COST";#N/A,#N/A,TRUE,"MR_Cost";#N/A,#N/A,TRUE,"Space &amp; Utility"}</definedName>
    <definedName name="wrn.All1" localSheetId="22" hidden="1">{#N/A,#N/A,TRUE,"OUTPUT";#N/A,#N/A,TRUE,"SF_Cal";#N/A,#N/A,TRUE,"HGA_Cal";#N/A,#N/A,TRUE,"MR_Cal";#N/A,#N/A,TRUE,"JIT_COST";#N/A,#N/A,TRUE,"MR_Cost";#N/A,#N/A,TRUE,"Space &amp; Utility"}</definedName>
    <definedName name="wrn.All1" hidden="1">{#N/A,#N/A,TRUE,"OUTPUT";#N/A,#N/A,TRUE,"SF_Cal";#N/A,#N/A,TRUE,"HGA_Cal";#N/A,#N/A,TRUE,"MR_Cal";#N/A,#N/A,TRUE,"JIT_COST";#N/A,#N/A,TRUE,"MR_Cost";#N/A,#N/A,TRUE,"Space &amp; Utility"}</definedName>
    <definedName name="wrn.All3" localSheetId="21" hidden="1">{#N/A,#N/A,TRUE,"OUTPUT";#N/A,#N/A,TRUE,"SF_Cal";#N/A,#N/A,TRUE,"HGA_Cal";#N/A,#N/A,TRUE,"MR_Cal";#N/A,#N/A,TRUE,"JIT_COST";#N/A,#N/A,TRUE,"MR_Cost";#N/A,#N/A,TRUE,"Space &amp; Utility"}</definedName>
    <definedName name="wrn.All3" localSheetId="14" hidden="1">{#N/A,#N/A,TRUE,"OUTPUT";#N/A,#N/A,TRUE,"SF_Cal";#N/A,#N/A,TRUE,"HGA_Cal";#N/A,#N/A,TRUE,"MR_Cal";#N/A,#N/A,TRUE,"JIT_COST";#N/A,#N/A,TRUE,"MR_Cost";#N/A,#N/A,TRUE,"Space &amp; Utility"}</definedName>
    <definedName name="wrn.All3" localSheetId="10" hidden="1">{#N/A,#N/A,TRUE,"OUTPUT";#N/A,#N/A,TRUE,"SF_Cal";#N/A,#N/A,TRUE,"HGA_Cal";#N/A,#N/A,TRUE,"MR_Cal";#N/A,#N/A,TRUE,"JIT_COST";#N/A,#N/A,TRUE,"MR_Cost";#N/A,#N/A,TRUE,"Space &amp; Utility"}</definedName>
    <definedName name="wrn.All3" localSheetId="11" hidden="1">{#N/A,#N/A,TRUE,"OUTPUT";#N/A,#N/A,TRUE,"SF_Cal";#N/A,#N/A,TRUE,"HGA_Cal";#N/A,#N/A,TRUE,"MR_Cal";#N/A,#N/A,TRUE,"JIT_COST";#N/A,#N/A,TRUE,"MR_Cost";#N/A,#N/A,TRUE,"Space &amp; Utility"}</definedName>
    <definedName name="wrn.All3" localSheetId="3" hidden="1">{#N/A,#N/A,TRUE,"OUTPUT";#N/A,#N/A,TRUE,"SF_Cal";#N/A,#N/A,TRUE,"HGA_Cal";#N/A,#N/A,TRUE,"MR_Cal";#N/A,#N/A,TRUE,"JIT_COST";#N/A,#N/A,TRUE,"MR_Cost";#N/A,#N/A,TRUE,"Space &amp; Utility"}</definedName>
    <definedName name="wrn.All3" localSheetId="4" hidden="1">{#N/A,#N/A,TRUE,"OUTPUT";#N/A,#N/A,TRUE,"SF_Cal";#N/A,#N/A,TRUE,"HGA_Cal";#N/A,#N/A,TRUE,"MR_Cal";#N/A,#N/A,TRUE,"JIT_COST";#N/A,#N/A,TRUE,"MR_Cost";#N/A,#N/A,TRUE,"Space &amp; Utility"}</definedName>
    <definedName name="wrn.All3" localSheetId="15" hidden="1">{#N/A,#N/A,TRUE,"OUTPUT";#N/A,#N/A,TRUE,"SF_Cal";#N/A,#N/A,TRUE,"HGA_Cal";#N/A,#N/A,TRUE,"MR_Cal";#N/A,#N/A,TRUE,"JIT_COST";#N/A,#N/A,TRUE,"MR_Cost";#N/A,#N/A,TRUE,"Space &amp; Utility"}</definedName>
    <definedName name="wrn.All3" localSheetId="12" hidden="1">{#N/A,#N/A,TRUE,"OUTPUT";#N/A,#N/A,TRUE,"SF_Cal";#N/A,#N/A,TRUE,"HGA_Cal";#N/A,#N/A,TRUE,"MR_Cal";#N/A,#N/A,TRUE,"JIT_COST";#N/A,#N/A,TRUE,"MR_Cost";#N/A,#N/A,TRUE,"Space &amp; Utility"}</definedName>
    <definedName name="wrn.All3" localSheetId="9" hidden="1">{#N/A,#N/A,TRUE,"OUTPUT";#N/A,#N/A,TRUE,"SF_Cal";#N/A,#N/A,TRUE,"HGA_Cal";#N/A,#N/A,TRUE,"MR_Cal";#N/A,#N/A,TRUE,"JIT_COST";#N/A,#N/A,TRUE,"MR_Cost";#N/A,#N/A,TRUE,"Space &amp; Utility"}</definedName>
    <definedName name="wrn.All3" localSheetId="8" hidden="1">{#N/A,#N/A,TRUE,"OUTPUT";#N/A,#N/A,TRUE,"SF_Cal";#N/A,#N/A,TRUE,"HGA_Cal";#N/A,#N/A,TRUE,"MR_Cal";#N/A,#N/A,TRUE,"JIT_COST";#N/A,#N/A,TRUE,"MR_Cost";#N/A,#N/A,TRUE,"Space &amp; Utility"}</definedName>
    <definedName name="wrn.All3" localSheetId="2" hidden="1">{#N/A,#N/A,TRUE,"OUTPUT";#N/A,#N/A,TRUE,"SF_Cal";#N/A,#N/A,TRUE,"HGA_Cal";#N/A,#N/A,TRUE,"MR_Cal";#N/A,#N/A,TRUE,"JIT_COST";#N/A,#N/A,TRUE,"MR_Cost";#N/A,#N/A,TRUE,"Space &amp; Utility"}</definedName>
    <definedName name="wrn.All3" localSheetId="1" hidden="1">{#N/A,#N/A,TRUE,"OUTPUT";#N/A,#N/A,TRUE,"SF_Cal";#N/A,#N/A,TRUE,"HGA_Cal";#N/A,#N/A,TRUE,"MR_Cal";#N/A,#N/A,TRUE,"JIT_COST";#N/A,#N/A,TRUE,"MR_Cost";#N/A,#N/A,TRUE,"Space &amp; Utility"}</definedName>
    <definedName name="wrn.All3" localSheetId="22" hidden="1">{#N/A,#N/A,TRUE,"OUTPUT";#N/A,#N/A,TRUE,"SF_Cal";#N/A,#N/A,TRUE,"HGA_Cal";#N/A,#N/A,TRUE,"MR_Cal";#N/A,#N/A,TRUE,"JIT_COST";#N/A,#N/A,TRUE,"MR_Cost";#N/A,#N/A,TRUE,"Space &amp; Utility"}</definedName>
    <definedName name="wrn.All3" hidden="1">{#N/A,#N/A,TRUE,"OUTPUT";#N/A,#N/A,TRUE,"SF_Cal";#N/A,#N/A,TRUE,"HGA_Cal";#N/A,#N/A,TRUE,"MR_Cal";#N/A,#N/A,TRUE,"JIT_COST";#N/A,#N/A,TRUE,"MR_Cost";#N/A,#N/A,TRUE,"Space &amp; Utility"}</definedName>
    <definedName name="wrn.AMR._.Print." localSheetId="21" hidden="1">{"AMR",#N/A,FALSE,"CTB by Day Apr"}</definedName>
    <definedName name="wrn.AMR._.Print." localSheetId="14" hidden="1">{"AMR",#N/A,FALSE,"CTB by Day Apr"}</definedName>
    <definedName name="wrn.AMR._.Print." localSheetId="10" hidden="1">{"AMR",#N/A,FALSE,"CTB by Day Apr"}</definedName>
    <definedName name="wrn.AMR._.Print." localSheetId="11" hidden="1">{"AMR",#N/A,FALSE,"CTB by Day Apr"}</definedName>
    <definedName name="wrn.AMR._.Print." localSheetId="3" hidden="1">{"AMR",#N/A,FALSE,"CTB by Day Apr"}</definedName>
    <definedName name="wrn.AMR._.Print." localSheetId="4" hidden="1">{"AMR",#N/A,FALSE,"CTB by Day Apr"}</definedName>
    <definedName name="wrn.AMR._.Print." localSheetId="12" hidden="1">{"AMR",#N/A,FALSE,"CTB by Day Apr"}</definedName>
    <definedName name="wrn.AMR._.Print." localSheetId="9" hidden="1">{"AMR",#N/A,FALSE,"CTB by Day Apr"}</definedName>
    <definedName name="wrn.AMR._.Print." localSheetId="8" hidden="1">{"AMR",#N/A,FALSE,"CTB by Day Apr"}</definedName>
    <definedName name="wrn.AMR._.Print." localSheetId="2" hidden="1">{"AMR",#N/A,FALSE,"CTB by Day Apr"}</definedName>
    <definedName name="wrn.AMR._.Print." localSheetId="1" hidden="1">{"AMR",#N/A,FALSE,"CTB by Day Apr"}</definedName>
    <definedName name="wrn.AMR._.Print." localSheetId="22" hidden="1">{"AMR",#N/A,FALSE,"CTB by Day Apr"}</definedName>
    <definedName name="wrn.AMR._.Print." hidden="1">{"AMR",#N/A,FALSE,"CTB by Day Apr"}</definedName>
    <definedName name="wrn.elton" localSheetId="2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 localSheetId="1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 localSheetId="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 localSheetId="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 localSheetId="15"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 localSheetId="1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 localSheetId="8"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 localSheetId="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 localSheetId="2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2" localSheetId="2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2" localSheetId="1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2"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2"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2" localSheetId="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2" localSheetId="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2" localSheetId="15"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2" localSheetId="1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2"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2" localSheetId="8"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2"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2" localSheetId="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2" localSheetId="2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 localSheetId="2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 localSheetId="1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 localSheetId="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 localSheetId="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 localSheetId="15"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 localSheetId="1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 localSheetId="8"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 localSheetId="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 localSheetId="2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Field_PSS." localSheetId="21" hidden="1">{#N/A,#N/A,FALSE,"Summary";#N/A,#N/A,FALSE,"Expense";#N/A,#N/A,FALSE,"Capital"}</definedName>
    <definedName name="wrn.Field_PSS." localSheetId="14" hidden="1">{#N/A,#N/A,FALSE,"Summary";#N/A,#N/A,FALSE,"Expense";#N/A,#N/A,FALSE,"Capital"}</definedName>
    <definedName name="wrn.Field_PSS." localSheetId="10" hidden="1">{#N/A,#N/A,FALSE,"Summary";#N/A,#N/A,FALSE,"Expense";#N/A,#N/A,FALSE,"Capital"}</definedName>
    <definedName name="wrn.Field_PSS." localSheetId="11" hidden="1">{#N/A,#N/A,FALSE,"Summary";#N/A,#N/A,FALSE,"Expense";#N/A,#N/A,FALSE,"Capital"}</definedName>
    <definedName name="wrn.Field_PSS." localSheetId="3" hidden="1">{#N/A,#N/A,FALSE,"Summary";#N/A,#N/A,FALSE,"Expense";#N/A,#N/A,FALSE,"Capital"}</definedName>
    <definedName name="wrn.Field_PSS." localSheetId="4" hidden="1">{#N/A,#N/A,FALSE,"Summary";#N/A,#N/A,FALSE,"Expense";#N/A,#N/A,FALSE,"Capital"}</definedName>
    <definedName name="wrn.Field_PSS." localSheetId="15" hidden="1">{#N/A,#N/A,FALSE,"Summary";#N/A,#N/A,FALSE,"Expense";#N/A,#N/A,FALSE,"Capital"}</definedName>
    <definedName name="wrn.Field_PSS." localSheetId="12" hidden="1">{#N/A,#N/A,FALSE,"Summary";#N/A,#N/A,FALSE,"Expense";#N/A,#N/A,FALSE,"Capital"}</definedName>
    <definedName name="wrn.Field_PSS." localSheetId="9" hidden="1">{#N/A,#N/A,FALSE,"Summary";#N/A,#N/A,FALSE,"Expense";#N/A,#N/A,FALSE,"Capital"}</definedName>
    <definedName name="wrn.Field_PSS." localSheetId="8" hidden="1">{#N/A,#N/A,FALSE,"Summary";#N/A,#N/A,FALSE,"Expense";#N/A,#N/A,FALSE,"Capital"}</definedName>
    <definedName name="wrn.Field_PSS." localSheetId="2" hidden="1">{#N/A,#N/A,FALSE,"Summary";#N/A,#N/A,FALSE,"Expense";#N/A,#N/A,FALSE,"Capital"}</definedName>
    <definedName name="wrn.Field_PSS." localSheetId="1" hidden="1">{#N/A,#N/A,FALSE,"Summary";#N/A,#N/A,FALSE,"Expense";#N/A,#N/A,FALSE,"Capital"}</definedName>
    <definedName name="wrn.Field_PSS." localSheetId="22" hidden="1">{#N/A,#N/A,FALSE,"Summary";#N/A,#N/A,FALSE,"Expense";#N/A,#N/A,FALSE,"Capital"}</definedName>
    <definedName name="wrn.Field_PSS." hidden="1">{#N/A,#N/A,FALSE,"Summary";#N/A,#N/A,FALSE,"Expense";#N/A,#N/A,FALSE,"Capital"}</definedName>
    <definedName name="wrn.FY9908EMEA." localSheetId="21"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wrn.FY9908EMEA." localSheetId="14"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wrn.FY9908EMEA." localSheetId="10"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wrn.FY9908EMEA." localSheetId="11"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wrn.FY9908EMEA." localSheetId="3"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wrn.FY9908EMEA." localSheetId="4"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wrn.FY9908EMEA." localSheetId="15"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wrn.FY9908EMEA." localSheetId="12"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wrn.FY9908EMEA." localSheetId="9"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wrn.FY9908EMEA." localSheetId="8"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wrn.FY9908EMEA." localSheetId="2"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wrn.FY9908EMEA." localSheetId="1"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wrn.FY9908EMEA." localSheetId="22"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wrn.FY9908EMEA." hidden="1">{#N/A,#N/A,FALSE,"Contents";#N/A,#N/A,FALSE,"Returns (Current+YTD)";#N/A,#N/A,FALSE,"Returns (Reason-MTD)";#N/A,#N/A,FALSE,"Returns (Reason-YTD)";#N/A,#N/A,FALSE,"Reserves (Current)";#N/A,#N/A,FALSE,"Reserves (YTD)";#N/A,#N/A,FALSE,"Reserves (PU)";#N/A,#N/A,FALSE,"Reserves (Rec)";#N/A,#N/A,FALSE,"PPRO (SKU)";#N/A,#N/A,FALSE,"PPRO (YTD)";#N/A,#N/A,FALSE,"Rebates (Current)";#N/A,#N/A,FALSE,"Rebates (YTD)"}</definedName>
    <definedName name="wrn.GenDistPac." localSheetId="21" hidden="1">{"whole",#N/A,FALSE,"Gen_Dist_Act_Bud";"whole",#N/A,FALSE,"Gen_Dist_T3months";"whole",#N/A,FALSE,"GD_PerP";"whole",#N/A,FALSE,"HR_Dist";"whole",#N/A,FALSE,"CS_DIST_ActvsBud";"whole",#N/A,FALSE,"CS_DIST_SUM_trail3mo";"whole",#N/A,FALSE,"ITG_act_Bud";"whole",#N/A,FALSE,"ITG_T3Mo"}</definedName>
    <definedName name="wrn.GenDistPac." localSheetId="14" hidden="1">{"whole",#N/A,FALSE,"Gen_Dist_Act_Bud";"whole",#N/A,FALSE,"Gen_Dist_T3months";"whole",#N/A,FALSE,"GD_PerP";"whole",#N/A,FALSE,"HR_Dist";"whole",#N/A,FALSE,"CS_DIST_ActvsBud";"whole",#N/A,FALSE,"CS_DIST_SUM_trail3mo";"whole",#N/A,FALSE,"ITG_act_Bud";"whole",#N/A,FALSE,"ITG_T3Mo"}</definedName>
    <definedName name="wrn.GenDistPac." localSheetId="10" hidden="1">{"whole",#N/A,FALSE,"Gen_Dist_Act_Bud";"whole",#N/A,FALSE,"Gen_Dist_T3months";"whole",#N/A,FALSE,"GD_PerP";"whole",#N/A,FALSE,"HR_Dist";"whole",#N/A,FALSE,"CS_DIST_ActvsBud";"whole",#N/A,FALSE,"CS_DIST_SUM_trail3mo";"whole",#N/A,FALSE,"ITG_act_Bud";"whole",#N/A,FALSE,"ITG_T3Mo"}</definedName>
    <definedName name="wrn.GenDistPac." localSheetId="11" hidden="1">{"whole",#N/A,FALSE,"Gen_Dist_Act_Bud";"whole",#N/A,FALSE,"Gen_Dist_T3months";"whole",#N/A,FALSE,"GD_PerP";"whole",#N/A,FALSE,"HR_Dist";"whole",#N/A,FALSE,"CS_DIST_ActvsBud";"whole",#N/A,FALSE,"CS_DIST_SUM_trail3mo";"whole",#N/A,FALSE,"ITG_act_Bud";"whole",#N/A,FALSE,"ITG_T3Mo"}</definedName>
    <definedName name="wrn.GenDistPac." localSheetId="3" hidden="1">{"whole",#N/A,FALSE,"Gen_Dist_Act_Bud";"whole",#N/A,FALSE,"Gen_Dist_T3months";"whole",#N/A,FALSE,"GD_PerP";"whole",#N/A,FALSE,"HR_Dist";"whole",#N/A,FALSE,"CS_DIST_ActvsBud";"whole",#N/A,FALSE,"CS_DIST_SUM_trail3mo";"whole",#N/A,FALSE,"ITG_act_Bud";"whole",#N/A,FALSE,"ITG_T3Mo"}</definedName>
    <definedName name="wrn.GenDistPac." localSheetId="4" hidden="1">{"whole",#N/A,FALSE,"Gen_Dist_Act_Bud";"whole",#N/A,FALSE,"Gen_Dist_T3months";"whole",#N/A,FALSE,"GD_PerP";"whole",#N/A,FALSE,"HR_Dist";"whole",#N/A,FALSE,"CS_DIST_ActvsBud";"whole",#N/A,FALSE,"CS_DIST_SUM_trail3mo";"whole",#N/A,FALSE,"ITG_act_Bud";"whole",#N/A,FALSE,"ITG_T3Mo"}</definedName>
    <definedName name="wrn.GenDistPac." localSheetId="15" hidden="1">{"whole",#N/A,FALSE,"Gen_Dist_Act_Bud";"whole",#N/A,FALSE,"Gen_Dist_T3months";"whole",#N/A,FALSE,"GD_PerP";"whole",#N/A,FALSE,"HR_Dist";"whole",#N/A,FALSE,"CS_DIST_ActvsBud";"whole",#N/A,FALSE,"CS_DIST_SUM_trail3mo";"whole",#N/A,FALSE,"ITG_act_Bud";"whole",#N/A,FALSE,"ITG_T3Mo"}</definedName>
    <definedName name="wrn.GenDistPac." localSheetId="12" hidden="1">{"whole",#N/A,FALSE,"Gen_Dist_Act_Bud";"whole",#N/A,FALSE,"Gen_Dist_T3months";"whole",#N/A,FALSE,"GD_PerP";"whole",#N/A,FALSE,"HR_Dist";"whole",#N/A,FALSE,"CS_DIST_ActvsBud";"whole",#N/A,FALSE,"CS_DIST_SUM_trail3mo";"whole",#N/A,FALSE,"ITG_act_Bud";"whole",#N/A,FALSE,"ITG_T3Mo"}</definedName>
    <definedName name="wrn.GenDistPac." localSheetId="9" hidden="1">{"whole",#N/A,FALSE,"Gen_Dist_Act_Bud";"whole",#N/A,FALSE,"Gen_Dist_T3months";"whole",#N/A,FALSE,"GD_PerP";"whole",#N/A,FALSE,"HR_Dist";"whole",#N/A,FALSE,"CS_DIST_ActvsBud";"whole",#N/A,FALSE,"CS_DIST_SUM_trail3mo";"whole",#N/A,FALSE,"ITG_act_Bud";"whole",#N/A,FALSE,"ITG_T3Mo"}</definedName>
    <definedName name="wrn.GenDistPac." localSheetId="8" hidden="1">{"whole",#N/A,FALSE,"Gen_Dist_Act_Bud";"whole",#N/A,FALSE,"Gen_Dist_T3months";"whole",#N/A,FALSE,"GD_PerP";"whole",#N/A,FALSE,"HR_Dist";"whole",#N/A,FALSE,"CS_DIST_ActvsBud";"whole",#N/A,FALSE,"CS_DIST_SUM_trail3mo";"whole",#N/A,FALSE,"ITG_act_Bud";"whole",#N/A,FALSE,"ITG_T3Mo"}</definedName>
    <definedName name="wrn.GenDistPac." localSheetId="2" hidden="1">{"whole",#N/A,FALSE,"Gen_Dist_Act_Bud";"whole",#N/A,FALSE,"Gen_Dist_T3months";"whole",#N/A,FALSE,"GD_PerP";"whole",#N/A,FALSE,"HR_Dist";"whole",#N/A,FALSE,"CS_DIST_ActvsBud";"whole",#N/A,FALSE,"CS_DIST_SUM_trail3mo";"whole",#N/A,FALSE,"ITG_act_Bud";"whole",#N/A,FALSE,"ITG_T3Mo"}</definedName>
    <definedName name="wrn.GenDistPac." localSheetId="1" hidden="1">{"whole",#N/A,FALSE,"Gen_Dist_Act_Bud";"whole",#N/A,FALSE,"Gen_Dist_T3months";"whole",#N/A,FALSE,"GD_PerP";"whole",#N/A,FALSE,"HR_Dist";"whole",#N/A,FALSE,"CS_DIST_ActvsBud";"whole",#N/A,FALSE,"CS_DIST_SUM_trail3mo";"whole",#N/A,FALSE,"ITG_act_Bud";"whole",#N/A,FALSE,"ITG_T3Mo"}</definedName>
    <definedName name="wrn.GenDistPac." localSheetId="22" hidden="1">{"whole",#N/A,FALSE,"Gen_Dist_Act_Bud";"whole",#N/A,FALSE,"Gen_Dist_T3months";"whole",#N/A,FALSE,"GD_PerP";"whole",#N/A,FALSE,"HR_Dist";"whole",#N/A,FALSE,"CS_DIST_ActvsBud";"whole",#N/A,FALSE,"CS_DIST_SUM_trail3mo";"whole",#N/A,FALSE,"ITG_act_Bud";"whole",#N/A,FALSE,"ITG_T3Mo"}</definedName>
    <definedName name="wrn.GenDistPac." hidden="1">{"whole",#N/A,FALSE,"Gen_Dist_Act_Bud";"whole",#N/A,FALSE,"Gen_Dist_T3months";"whole",#N/A,FALSE,"GD_PerP";"whole",#N/A,FALSE,"HR_Dist";"whole",#N/A,FALSE,"CS_DIST_ActvsBud";"whole",#N/A,FALSE,"CS_DIST_SUM_trail3mo";"whole",#N/A,FALSE,"ITG_act_Bud";"whole",#N/A,FALSE,"ITG_T3Mo"}</definedName>
    <definedName name="wrn.HR_Details." localSheetId="21" hidden="1">{"whole",#N/A,FALSE,"6701";"whole",#N/A,FALSE,"6702";"whole",#N/A,FALSE,"7710";"whole",#N/A,FALSE,"7714";"whole",#N/A,FALSE,"7729";"whole",#N/A,FALSE,"7730";"whole",#N/A,FALSE,"7731";"whole",#N/A,FALSE,"7736";"whole",#N/A,FALSE,"7737";"whole",#N/A,FALSE,"7738";"whole",#N/A,FALSE,"7743";"Whole",#N/A,FALSE,"7740";"whole",#N/A,FALSE,"7744";"whole",#N/A,FALSE,"7745"}</definedName>
    <definedName name="wrn.HR_Details." localSheetId="14" hidden="1">{"whole",#N/A,FALSE,"6701";"whole",#N/A,FALSE,"6702";"whole",#N/A,FALSE,"7710";"whole",#N/A,FALSE,"7714";"whole",#N/A,FALSE,"7729";"whole",#N/A,FALSE,"7730";"whole",#N/A,FALSE,"7731";"whole",#N/A,FALSE,"7736";"whole",#N/A,FALSE,"7737";"whole",#N/A,FALSE,"7738";"whole",#N/A,FALSE,"7743";"Whole",#N/A,FALSE,"7740";"whole",#N/A,FALSE,"7744";"whole",#N/A,FALSE,"7745"}</definedName>
    <definedName name="wrn.HR_Details." localSheetId="10" hidden="1">{"whole",#N/A,FALSE,"6701";"whole",#N/A,FALSE,"6702";"whole",#N/A,FALSE,"7710";"whole",#N/A,FALSE,"7714";"whole",#N/A,FALSE,"7729";"whole",#N/A,FALSE,"7730";"whole",#N/A,FALSE,"7731";"whole",#N/A,FALSE,"7736";"whole",#N/A,FALSE,"7737";"whole",#N/A,FALSE,"7738";"whole",#N/A,FALSE,"7743";"Whole",#N/A,FALSE,"7740";"whole",#N/A,FALSE,"7744";"whole",#N/A,FALSE,"7745"}</definedName>
    <definedName name="wrn.HR_Details." localSheetId="11" hidden="1">{"whole",#N/A,FALSE,"6701";"whole",#N/A,FALSE,"6702";"whole",#N/A,FALSE,"7710";"whole",#N/A,FALSE,"7714";"whole",#N/A,FALSE,"7729";"whole",#N/A,FALSE,"7730";"whole",#N/A,FALSE,"7731";"whole",#N/A,FALSE,"7736";"whole",#N/A,FALSE,"7737";"whole",#N/A,FALSE,"7738";"whole",#N/A,FALSE,"7743";"Whole",#N/A,FALSE,"7740";"whole",#N/A,FALSE,"7744";"whole",#N/A,FALSE,"7745"}</definedName>
    <definedName name="wrn.HR_Details." localSheetId="3" hidden="1">{"whole",#N/A,FALSE,"6701";"whole",#N/A,FALSE,"6702";"whole",#N/A,FALSE,"7710";"whole",#N/A,FALSE,"7714";"whole",#N/A,FALSE,"7729";"whole",#N/A,FALSE,"7730";"whole",#N/A,FALSE,"7731";"whole",#N/A,FALSE,"7736";"whole",#N/A,FALSE,"7737";"whole",#N/A,FALSE,"7738";"whole",#N/A,FALSE,"7743";"Whole",#N/A,FALSE,"7740";"whole",#N/A,FALSE,"7744";"whole",#N/A,FALSE,"7745"}</definedName>
    <definedName name="wrn.HR_Details." localSheetId="4" hidden="1">{"whole",#N/A,FALSE,"6701";"whole",#N/A,FALSE,"6702";"whole",#N/A,FALSE,"7710";"whole",#N/A,FALSE,"7714";"whole",#N/A,FALSE,"7729";"whole",#N/A,FALSE,"7730";"whole",#N/A,FALSE,"7731";"whole",#N/A,FALSE,"7736";"whole",#N/A,FALSE,"7737";"whole",#N/A,FALSE,"7738";"whole",#N/A,FALSE,"7743";"Whole",#N/A,FALSE,"7740";"whole",#N/A,FALSE,"7744";"whole",#N/A,FALSE,"7745"}</definedName>
    <definedName name="wrn.HR_Details." localSheetId="15" hidden="1">{"whole",#N/A,FALSE,"6701";"whole",#N/A,FALSE,"6702";"whole",#N/A,FALSE,"7710";"whole",#N/A,FALSE,"7714";"whole",#N/A,FALSE,"7729";"whole",#N/A,FALSE,"7730";"whole",#N/A,FALSE,"7731";"whole",#N/A,FALSE,"7736";"whole",#N/A,FALSE,"7737";"whole",#N/A,FALSE,"7738";"whole",#N/A,FALSE,"7743";"Whole",#N/A,FALSE,"7740";"whole",#N/A,FALSE,"7744";"whole",#N/A,FALSE,"7745"}</definedName>
    <definedName name="wrn.HR_Details." localSheetId="12" hidden="1">{"whole",#N/A,FALSE,"6701";"whole",#N/A,FALSE,"6702";"whole",#N/A,FALSE,"7710";"whole",#N/A,FALSE,"7714";"whole",#N/A,FALSE,"7729";"whole",#N/A,FALSE,"7730";"whole",#N/A,FALSE,"7731";"whole",#N/A,FALSE,"7736";"whole",#N/A,FALSE,"7737";"whole",#N/A,FALSE,"7738";"whole",#N/A,FALSE,"7743";"Whole",#N/A,FALSE,"7740";"whole",#N/A,FALSE,"7744";"whole",#N/A,FALSE,"7745"}</definedName>
    <definedName name="wrn.HR_Details." localSheetId="9" hidden="1">{"whole",#N/A,FALSE,"6701";"whole",#N/A,FALSE,"6702";"whole",#N/A,FALSE,"7710";"whole",#N/A,FALSE,"7714";"whole",#N/A,FALSE,"7729";"whole",#N/A,FALSE,"7730";"whole",#N/A,FALSE,"7731";"whole",#N/A,FALSE,"7736";"whole",#N/A,FALSE,"7737";"whole",#N/A,FALSE,"7738";"whole",#N/A,FALSE,"7743";"Whole",#N/A,FALSE,"7740";"whole",#N/A,FALSE,"7744";"whole",#N/A,FALSE,"7745"}</definedName>
    <definedName name="wrn.HR_Details." localSheetId="8" hidden="1">{"whole",#N/A,FALSE,"6701";"whole",#N/A,FALSE,"6702";"whole",#N/A,FALSE,"7710";"whole",#N/A,FALSE,"7714";"whole",#N/A,FALSE,"7729";"whole",#N/A,FALSE,"7730";"whole",#N/A,FALSE,"7731";"whole",#N/A,FALSE,"7736";"whole",#N/A,FALSE,"7737";"whole",#N/A,FALSE,"7738";"whole",#N/A,FALSE,"7743";"Whole",#N/A,FALSE,"7740";"whole",#N/A,FALSE,"7744";"whole",#N/A,FALSE,"7745"}</definedName>
    <definedName name="wrn.HR_Details." localSheetId="2" hidden="1">{"whole",#N/A,FALSE,"6701";"whole",#N/A,FALSE,"6702";"whole",#N/A,FALSE,"7710";"whole",#N/A,FALSE,"7714";"whole",#N/A,FALSE,"7729";"whole",#N/A,FALSE,"7730";"whole",#N/A,FALSE,"7731";"whole",#N/A,FALSE,"7736";"whole",#N/A,FALSE,"7737";"whole",#N/A,FALSE,"7738";"whole",#N/A,FALSE,"7743";"Whole",#N/A,FALSE,"7740";"whole",#N/A,FALSE,"7744";"whole",#N/A,FALSE,"7745"}</definedName>
    <definedName name="wrn.HR_Details." localSheetId="1" hidden="1">{"whole",#N/A,FALSE,"6701";"whole",#N/A,FALSE,"6702";"whole",#N/A,FALSE,"7710";"whole",#N/A,FALSE,"7714";"whole",#N/A,FALSE,"7729";"whole",#N/A,FALSE,"7730";"whole",#N/A,FALSE,"7731";"whole",#N/A,FALSE,"7736";"whole",#N/A,FALSE,"7737";"whole",#N/A,FALSE,"7738";"whole",#N/A,FALSE,"7743";"Whole",#N/A,FALSE,"7740";"whole",#N/A,FALSE,"7744";"whole",#N/A,FALSE,"7745"}</definedName>
    <definedName name="wrn.HR_Details." localSheetId="22" hidden="1">{"whole",#N/A,FALSE,"6701";"whole",#N/A,FALSE,"6702";"whole",#N/A,FALSE,"7710";"whole",#N/A,FALSE,"7714";"whole",#N/A,FALSE,"7729";"whole",#N/A,FALSE,"7730";"whole",#N/A,FALSE,"7731";"whole",#N/A,FALSE,"7736";"whole",#N/A,FALSE,"7737";"whole",#N/A,FALSE,"7738";"whole",#N/A,FALSE,"7743";"Whole",#N/A,FALSE,"7740";"whole",#N/A,FALSE,"7744";"whole",#N/A,FALSE,"7745"}</definedName>
    <definedName name="wrn.HR_Details." hidden="1">{"whole",#N/A,FALSE,"6701";"whole",#N/A,FALSE,"6702";"whole",#N/A,FALSE,"7710";"whole",#N/A,FALSE,"7714";"whole",#N/A,FALSE,"7729";"whole",#N/A,FALSE,"7730";"whole",#N/A,FALSE,"7731";"whole",#N/A,FALSE,"7736";"whole",#N/A,FALSE,"7737";"whole",#N/A,FALSE,"7738";"whole",#N/A,FALSE,"7743";"Whole",#N/A,FALSE,"7740";"whole",#N/A,FALSE,"7744";"whole",#N/A,FALSE,"7745"}</definedName>
    <definedName name="wrn.HR_HR" localSheetId="21" hidden="1">{"whole",#N/A,FALSE,"6701";"whole",#N/A,FALSE,"6702";"whole",#N/A,FALSE,"7710";"whole",#N/A,FALSE,"7714";"whole",#N/A,FALSE,"7729";"whole",#N/A,FALSE,"7730";"whole",#N/A,FALSE,"7731";"whole",#N/A,FALSE,"7736";"whole",#N/A,FALSE,"7737";"whole",#N/A,FALSE,"7738";"whole",#N/A,FALSE,"7743";"Whole",#N/A,FALSE,"7740";"whole",#N/A,FALSE,"7744";"whole",#N/A,FALSE,"7745"}</definedName>
    <definedName name="wrn.HR_HR" localSheetId="14" hidden="1">{"whole",#N/A,FALSE,"6701";"whole",#N/A,FALSE,"6702";"whole",#N/A,FALSE,"7710";"whole",#N/A,FALSE,"7714";"whole",#N/A,FALSE,"7729";"whole",#N/A,FALSE,"7730";"whole",#N/A,FALSE,"7731";"whole",#N/A,FALSE,"7736";"whole",#N/A,FALSE,"7737";"whole",#N/A,FALSE,"7738";"whole",#N/A,FALSE,"7743";"Whole",#N/A,FALSE,"7740";"whole",#N/A,FALSE,"7744";"whole",#N/A,FALSE,"7745"}</definedName>
    <definedName name="wrn.HR_HR" localSheetId="10" hidden="1">{"whole",#N/A,FALSE,"6701";"whole",#N/A,FALSE,"6702";"whole",#N/A,FALSE,"7710";"whole",#N/A,FALSE,"7714";"whole",#N/A,FALSE,"7729";"whole",#N/A,FALSE,"7730";"whole",#N/A,FALSE,"7731";"whole",#N/A,FALSE,"7736";"whole",#N/A,FALSE,"7737";"whole",#N/A,FALSE,"7738";"whole",#N/A,FALSE,"7743";"Whole",#N/A,FALSE,"7740";"whole",#N/A,FALSE,"7744";"whole",#N/A,FALSE,"7745"}</definedName>
    <definedName name="wrn.HR_HR" localSheetId="11" hidden="1">{"whole",#N/A,FALSE,"6701";"whole",#N/A,FALSE,"6702";"whole",#N/A,FALSE,"7710";"whole",#N/A,FALSE,"7714";"whole",#N/A,FALSE,"7729";"whole",#N/A,FALSE,"7730";"whole",#N/A,FALSE,"7731";"whole",#N/A,FALSE,"7736";"whole",#N/A,FALSE,"7737";"whole",#N/A,FALSE,"7738";"whole",#N/A,FALSE,"7743";"Whole",#N/A,FALSE,"7740";"whole",#N/A,FALSE,"7744";"whole",#N/A,FALSE,"7745"}</definedName>
    <definedName name="wrn.HR_HR" localSheetId="3" hidden="1">{"whole",#N/A,FALSE,"6701";"whole",#N/A,FALSE,"6702";"whole",#N/A,FALSE,"7710";"whole",#N/A,FALSE,"7714";"whole",#N/A,FALSE,"7729";"whole",#N/A,FALSE,"7730";"whole",#N/A,FALSE,"7731";"whole",#N/A,FALSE,"7736";"whole",#N/A,FALSE,"7737";"whole",#N/A,FALSE,"7738";"whole",#N/A,FALSE,"7743";"Whole",#N/A,FALSE,"7740";"whole",#N/A,FALSE,"7744";"whole",#N/A,FALSE,"7745"}</definedName>
    <definedName name="wrn.HR_HR" localSheetId="4" hidden="1">{"whole",#N/A,FALSE,"6701";"whole",#N/A,FALSE,"6702";"whole",#N/A,FALSE,"7710";"whole",#N/A,FALSE,"7714";"whole",#N/A,FALSE,"7729";"whole",#N/A,FALSE,"7730";"whole",#N/A,FALSE,"7731";"whole",#N/A,FALSE,"7736";"whole",#N/A,FALSE,"7737";"whole",#N/A,FALSE,"7738";"whole",#N/A,FALSE,"7743";"Whole",#N/A,FALSE,"7740";"whole",#N/A,FALSE,"7744";"whole",#N/A,FALSE,"7745"}</definedName>
    <definedName name="wrn.HR_HR" localSheetId="15" hidden="1">{"whole",#N/A,FALSE,"6701";"whole",#N/A,FALSE,"6702";"whole",#N/A,FALSE,"7710";"whole",#N/A,FALSE,"7714";"whole",#N/A,FALSE,"7729";"whole",#N/A,FALSE,"7730";"whole",#N/A,FALSE,"7731";"whole",#N/A,FALSE,"7736";"whole",#N/A,FALSE,"7737";"whole",#N/A,FALSE,"7738";"whole",#N/A,FALSE,"7743";"Whole",#N/A,FALSE,"7740";"whole",#N/A,FALSE,"7744";"whole",#N/A,FALSE,"7745"}</definedName>
    <definedName name="wrn.HR_HR" localSheetId="12" hidden="1">{"whole",#N/A,FALSE,"6701";"whole",#N/A,FALSE,"6702";"whole",#N/A,FALSE,"7710";"whole",#N/A,FALSE,"7714";"whole",#N/A,FALSE,"7729";"whole",#N/A,FALSE,"7730";"whole",#N/A,FALSE,"7731";"whole",#N/A,FALSE,"7736";"whole",#N/A,FALSE,"7737";"whole",#N/A,FALSE,"7738";"whole",#N/A,FALSE,"7743";"Whole",#N/A,FALSE,"7740";"whole",#N/A,FALSE,"7744";"whole",#N/A,FALSE,"7745"}</definedName>
    <definedName name="wrn.HR_HR" localSheetId="9" hidden="1">{"whole",#N/A,FALSE,"6701";"whole",#N/A,FALSE,"6702";"whole",#N/A,FALSE,"7710";"whole",#N/A,FALSE,"7714";"whole",#N/A,FALSE,"7729";"whole",#N/A,FALSE,"7730";"whole",#N/A,FALSE,"7731";"whole",#N/A,FALSE,"7736";"whole",#N/A,FALSE,"7737";"whole",#N/A,FALSE,"7738";"whole",#N/A,FALSE,"7743";"Whole",#N/A,FALSE,"7740";"whole",#N/A,FALSE,"7744";"whole",#N/A,FALSE,"7745"}</definedName>
    <definedName name="wrn.HR_HR" localSheetId="8" hidden="1">{"whole",#N/A,FALSE,"6701";"whole",#N/A,FALSE,"6702";"whole",#N/A,FALSE,"7710";"whole",#N/A,FALSE,"7714";"whole",#N/A,FALSE,"7729";"whole",#N/A,FALSE,"7730";"whole",#N/A,FALSE,"7731";"whole",#N/A,FALSE,"7736";"whole",#N/A,FALSE,"7737";"whole",#N/A,FALSE,"7738";"whole",#N/A,FALSE,"7743";"Whole",#N/A,FALSE,"7740";"whole",#N/A,FALSE,"7744";"whole",#N/A,FALSE,"7745"}</definedName>
    <definedName name="wrn.HR_HR" localSheetId="2" hidden="1">{"whole",#N/A,FALSE,"6701";"whole",#N/A,FALSE,"6702";"whole",#N/A,FALSE,"7710";"whole",#N/A,FALSE,"7714";"whole",#N/A,FALSE,"7729";"whole",#N/A,FALSE,"7730";"whole",#N/A,FALSE,"7731";"whole",#N/A,FALSE,"7736";"whole",#N/A,FALSE,"7737";"whole",#N/A,FALSE,"7738";"whole",#N/A,FALSE,"7743";"Whole",#N/A,FALSE,"7740";"whole",#N/A,FALSE,"7744";"whole",#N/A,FALSE,"7745"}</definedName>
    <definedName name="wrn.HR_HR" localSheetId="1" hidden="1">{"whole",#N/A,FALSE,"6701";"whole",#N/A,FALSE,"6702";"whole",#N/A,FALSE,"7710";"whole",#N/A,FALSE,"7714";"whole",#N/A,FALSE,"7729";"whole",#N/A,FALSE,"7730";"whole",#N/A,FALSE,"7731";"whole",#N/A,FALSE,"7736";"whole",#N/A,FALSE,"7737";"whole",#N/A,FALSE,"7738";"whole",#N/A,FALSE,"7743";"Whole",#N/A,FALSE,"7740";"whole",#N/A,FALSE,"7744";"whole",#N/A,FALSE,"7745"}</definedName>
    <definedName name="wrn.HR_HR" localSheetId="22" hidden="1">{"whole",#N/A,FALSE,"6701";"whole",#N/A,FALSE,"6702";"whole",#N/A,FALSE,"7710";"whole",#N/A,FALSE,"7714";"whole",#N/A,FALSE,"7729";"whole",#N/A,FALSE,"7730";"whole",#N/A,FALSE,"7731";"whole",#N/A,FALSE,"7736";"whole",#N/A,FALSE,"7737";"whole",#N/A,FALSE,"7738";"whole",#N/A,FALSE,"7743";"Whole",#N/A,FALSE,"7740";"whole",#N/A,FALSE,"7744";"whole",#N/A,FALSE,"7745"}</definedName>
    <definedName name="wrn.HR_HR" hidden="1">{"whole",#N/A,FALSE,"6701";"whole",#N/A,FALSE,"6702";"whole",#N/A,FALSE,"7710";"whole",#N/A,FALSE,"7714";"whole",#N/A,FALSE,"7729";"whole",#N/A,FALSE,"7730";"whole",#N/A,FALSE,"7731";"whole",#N/A,FALSE,"7736";"whole",#N/A,FALSE,"7737";"whole",#N/A,FALSE,"7738";"whole",#N/A,FALSE,"7743";"Whole",#N/A,FALSE,"7740";"whole",#N/A,FALSE,"7744";"whole",#N/A,FALSE,"7745"}</definedName>
    <definedName name="wrn.Hurricane._.Project._.NRE." localSheetId="21" hidden="1">{#N/A,#N/A,TRUE,"NRE";#N/A,#N/A,TRUE,"Tooling";#N/A,#N/A,TRUE,"Sample";#N/A,#N/A,TRUE,"Fixtures";#N/A,#N/A,TRUE,"Agency";#N/A,#N/A,TRUE,"Personnel"}</definedName>
    <definedName name="wrn.Hurricane._.Project._.NRE." localSheetId="14" hidden="1">{#N/A,#N/A,TRUE,"NRE";#N/A,#N/A,TRUE,"Tooling";#N/A,#N/A,TRUE,"Sample";#N/A,#N/A,TRUE,"Fixtures";#N/A,#N/A,TRUE,"Agency";#N/A,#N/A,TRUE,"Personnel"}</definedName>
    <definedName name="wrn.Hurricane._.Project._.NRE." localSheetId="10" hidden="1">{#N/A,#N/A,TRUE,"NRE";#N/A,#N/A,TRUE,"Tooling";#N/A,#N/A,TRUE,"Sample";#N/A,#N/A,TRUE,"Fixtures";#N/A,#N/A,TRUE,"Agency";#N/A,#N/A,TRUE,"Personnel"}</definedName>
    <definedName name="wrn.Hurricane._.Project._.NRE." localSheetId="11" hidden="1">{#N/A,#N/A,TRUE,"NRE";#N/A,#N/A,TRUE,"Tooling";#N/A,#N/A,TRUE,"Sample";#N/A,#N/A,TRUE,"Fixtures";#N/A,#N/A,TRUE,"Agency";#N/A,#N/A,TRUE,"Personnel"}</definedName>
    <definedName name="wrn.Hurricane._.Project._.NRE." localSheetId="3" hidden="1">{#N/A,#N/A,TRUE,"NRE";#N/A,#N/A,TRUE,"Tooling";#N/A,#N/A,TRUE,"Sample";#N/A,#N/A,TRUE,"Fixtures";#N/A,#N/A,TRUE,"Agency";#N/A,#N/A,TRUE,"Personnel"}</definedName>
    <definedName name="wrn.Hurricane._.Project._.NRE." localSheetId="4" hidden="1">{#N/A,#N/A,TRUE,"NRE";#N/A,#N/A,TRUE,"Tooling";#N/A,#N/A,TRUE,"Sample";#N/A,#N/A,TRUE,"Fixtures";#N/A,#N/A,TRUE,"Agency";#N/A,#N/A,TRUE,"Personnel"}</definedName>
    <definedName name="wrn.Hurricane._.Project._.NRE." localSheetId="15" hidden="1">{#N/A,#N/A,TRUE,"NRE";#N/A,#N/A,TRUE,"Tooling";#N/A,#N/A,TRUE,"Sample";#N/A,#N/A,TRUE,"Fixtures";#N/A,#N/A,TRUE,"Agency";#N/A,#N/A,TRUE,"Personnel"}</definedName>
    <definedName name="wrn.Hurricane._.Project._.NRE." localSheetId="12" hidden="1">{#N/A,#N/A,TRUE,"NRE";#N/A,#N/A,TRUE,"Tooling";#N/A,#N/A,TRUE,"Sample";#N/A,#N/A,TRUE,"Fixtures";#N/A,#N/A,TRUE,"Agency";#N/A,#N/A,TRUE,"Personnel"}</definedName>
    <definedName name="wrn.Hurricane._.Project._.NRE." localSheetId="9" hidden="1">{#N/A,#N/A,TRUE,"NRE";#N/A,#N/A,TRUE,"Tooling";#N/A,#N/A,TRUE,"Sample";#N/A,#N/A,TRUE,"Fixtures";#N/A,#N/A,TRUE,"Agency";#N/A,#N/A,TRUE,"Personnel"}</definedName>
    <definedName name="wrn.Hurricane._.Project._.NRE." localSheetId="8" hidden="1">{#N/A,#N/A,TRUE,"NRE";#N/A,#N/A,TRUE,"Tooling";#N/A,#N/A,TRUE,"Sample";#N/A,#N/A,TRUE,"Fixtures";#N/A,#N/A,TRUE,"Agency";#N/A,#N/A,TRUE,"Personnel"}</definedName>
    <definedName name="wrn.Hurricane._.Project._.NRE." localSheetId="2" hidden="1">{#N/A,#N/A,TRUE,"NRE";#N/A,#N/A,TRUE,"Tooling";#N/A,#N/A,TRUE,"Sample";#N/A,#N/A,TRUE,"Fixtures";#N/A,#N/A,TRUE,"Agency";#N/A,#N/A,TRUE,"Personnel"}</definedName>
    <definedName name="wrn.Hurricane._.Project._.NRE." localSheetId="1" hidden="1">{#N/A,#N/A,TRUE,"NRE";#N/A,#N/A,TRUE,"Tooling";#N/A,#N/A,TRUE,"Sample";#N/A,#N/A,TRUE,"Fixtures";#N/A,#N/A,TRUE,"Agency";#N/A,#N/A,TRUE,"Personnel"}</definedName>
    <definedName name="wrn.Hurricane._.Project._.NRE." localSheetId="22" hidden="1">{#N/A,#N/A,TRUE,"NRE";#N/A,#N/A,TRUE,"Tooling";#N/A,#N/A,TRUE,"Sample";#N/A,#N/A,TRUE,"Fixtures";#N/A,#N/A,TRUE,"Agency";#N/A,#N/A,TRUE,"Personnel"}</definedName>
    <definedName name="wrn.Hurricane._.Project._.NRE." hidden="1">{#N/A,#N/A,TRUE,"NRE";#N/A,#N/A,TRUE,"Tooling";#N/A,#N/A,TRUE,"Sample";#N/A,#N/A,TRUE,"Fixtures";#N/A,#N/A,TRUE,"Agency";#N/A,#N/A,TRUE,"Personnel"}</definedName>
    <definedName name="wrn.Mikemur." localSheetId="2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 localSheetId="1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 localSheetId="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 localSheetId="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 localSheetId="15"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 localSheetId="1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 localSheetId="8"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 localSheetId="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 localSheetId="2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dist." localSheetId="21" hidden="1">{"whole",#N/A,FALSE,"Gen_Dist_Act_Bud";"whole",#N/A,FALSE,"Gen_Dist_T3months";"whole",#N/A,FALSE,"GD_PerP";"whole",#N/A,FALSE,"HR Dist'n"}</definedName>
    <definedName name="wrn.Mikemurdist." localSheetId="14" hidden="1">{"whole",#N/A,FALSE,"Gen_Dist_Act_Bud";"whole",#N/A,FALSE,"Gen_Dist_T3months";"whole",#N/A,FALSE,"GD_PerP";"whole",#N/A,FALSE,"HR Dist'n"}</definedName>
    <definedName name="wrn.Mikemurdist." localSheetId="10" hidden="1">{"whole",#N/A,FALSE,"Gen_Dist_Act_Bud";"whole",#N/A,FALSE,"Gen_Dist_T3months";"whole",#N/A,FALSE,"GD_PerP";"whole",#N/A,FALSE,"HR Dist'n"}</definedName>
    <definedName name="wrn.Mikemurdist." localSheetId="11" hidden="1">{"whole",#N/A,FALSE,"Gen_Dist_Act_Bud";"whole",#N/A,FALSE,"Gen_Dist_T3months";"whole",#N/A,FALSE,"GD_PerP";"whole",#N/A,FALSE,"HR Dist'n"}</definedName>
    <definedName name="wrn.Mikemurdist." localSheetId="3" hidden="1">{"whole",#N/A,FALSE,"Gen_Dist_Act_Bud";"whole",#N/A,FALSE,"Gen_Dist_T3months";"whole",#N/A,FALSE,"GD_PerP";"whole",#N/A,FALSE,"HR Dist'n"}</definedName>
    <definedName name="wrn.Mikemurdist." localSheetId="4" hidden="1">{"whole",#N/A,FALSE,"Gen_Dist_Act_Bud";"whole",#N/A,FALSE,"Gen_Dist_T3months";"whole",#N/A,FALSE,"GD_PerP";"whole",#N/A,FALSE,"HR Dist'n"}</definedName>
    <definedName name="wrn.Mikemurdist." localSheetId="15" hidden="1">{"whole",#N/A,FALSE,"Gen_Dist_Act_Bud";"whole",#N/A,FALSE,"Gen_Dist_T3months";"whole",#N/A,FALSE,"GD_PerP";"whole",#N/A,FALSE,"HR Dist'n"}</definedName>
    <definedName name="wrn.Mikemurdist." localSheetId="12" hidden="1">{"whole",#N/A,FALSE,"Gen_Dist_Act_Bud";"whole",#N/A,FALSE,"Gen_Dist_T3months";"whole",#N/A,FALSE,"GD_PerP";"whole",#N/A,FALSE,"HR Dist'n"}</definedName>
    <definedName name="wrn.Mikemurdist." localSheetId="9" hidden="1">{"whole",#N/A,FALSE,"Gen_Dist_Act_Bud";"whole",#N/A,FALSE,"Gen_Dist_T3months";"whole",#N/A,FALSE,"GD_PerP";"whole",#N/A,FALSE,"HR Dist'n"}</definedName>
    <definedName name="wrn.Mikemurdist." localSheetId="8" hidden="1">{"whole",#N/A,FALSE,"Gen_Dist_Act_Bud";"whole",#N/A,FALSE,"Gen_Dist_T3months";"whole",#N/A,FALSE,"GD_PerP";"whole",#N/A,FALSE,"HR Dist'n"}</definedName>
    <definedName name="wrn.Mikemurdist." localSheetId="2" hidden="1">{"whole",#N/A,FALSE,"Gen_Dist_Act_Bud";"whole",#N/A,FALSE,"Gen_Dist_T3months";"whole",#N/A,FALSE,"GD_PerP";"whole",#N/A,FALSE,"HR Dist'n"}</definedName>
    <definedName name="wrn.Mikemurdist." localSheetId="1" hidden="1">{"whole",#N/A,FALSE,"Gen_Dist_Act_Bud";"whole",#N/A,FALSE,"Gen_Dist_T3months";"whole",#N/A,FALSE,"GD_PerP";"whole",#N/A,FALSE,"HR Dist'n"}</definedName>
    <definedName name="wrn.Mikemurdist." localSheetId="22" hidden="1">{"whole",#N/A,FALSE,"Gen_Dist_Act_Bud";"whole",#N/A,FALSE,"Gen_Dist_T3months";"whole",#N/A,FALSE,"GD_PerP";"whole",#N/A,FALSE,"HR Dist'n"}</definedName>
    <definedName name="wrn.Mikemurdist." hidden="1">{"whole",#N/A,FALSE,"Gen_Dist_Act_Bud";"whole",#N/A,FALSE,"Gen_Dist_T3months";"whole",#N/A,FALSE,"GD_PerP";"whole",#N/A,FALSE,"HR Dist'n"}</definedName>
    <definedName name="wrn.mrktsamp." localSheetId="21" hidden="1">{#N/A,#N/A,FALSE,"GPM";#N/A,#N/A,FALSE,"CE";#N/A,#N/A,FALSE,"Heat";#N/A,#N/A,FALSE,"ResTm";#N/A,#N/A,FALSE,"BLEND$"}</definedName>
    <definedName name="wrn.mrktsamp." localSheetId="14" hidden="1">{#N/A,#N/A,FALSE,"GPM";#N/A,#N/A,FALSE,"CE";#N/A,#N/A,FALSE,"Heat";#N/A,#N/A,FALSE,"ResTm";#N/A,#N/A,FALSE,"BLEND$"}</definedName>
    <definedName name="wrn.mrktsamp." localSheetId="10" hidden="1">{#N/A,#N/A,FALSE,"GPM";#N/A,#N/A,FALSE,"CE";#N/A,#N/A,FALSE,"Heat";#N/A,#N/A,FALSE,"ResTm";#N/A,#N/A,FALSE,"BLEND$"}</definedName>
    <definedName name="wrn.mrktsamp." localSheetId="11" hidden="1">{#N/A,#N/A,FALSE,"GPM";#N/A,#N/A,FALSE,"CE";#N/A,#N/A,FALSE,"Heat";#N/A,#N/A,FALSE,"ResTm";#N/A,#N/A,FALSE,"BLEND$"}</definedName>
    <definedName name="wrn.mrktsamp." localSheetId="3" hidden="1">{#N/A,#N/A,FALSE,"GPM";#N/A,#N/A,FALSE,"CE";#N/A,#N/A,FALSE,"Heat";#N/A,#N/A,FALSE,"ResTm";#N/A,#N/A,FALSE,"BLEND$"}</definedName>
    <definedName name="wrn.mrktsamp." localSheetId="4" hidden="1">{#N/A,#N/A,FALSE,"GPM";#N/A,#N/A,FALSE,"CE";#N/A,#N/A,FALSE,"Heat";#N/A,#N/A,FALSE,"ResTm";#N/A,#N/A,FALSE,"BLEND$"}</definedName>
    <definedName name="wrn.mrktsamp." localSheetId="15" hidden="1">{#N/A,#N/A,FALSE,"GPM";#N/A,#N/A,FALSE,"CE";#N/A,#N/A,FALSE,"Heat";#N/A,#N/A,FALSE,"ResTm";#N/A,#N/A,FALSE,"BLEND$"}</definedName>
    <definedName name="wrn.mrktsamp." localSheetId="12" hidden="1">{#N/A,#N/A,FALSE,"GPM";#N/A,#N/A,FALSE,"CE";#N/A,#N/A,FALSE,"Heat";#N/A,#N/A,FALSE,"ResTm";#N/A,#N/A,FALSE,"BLEND$"}</definedName>
    <definedName name="wrn.mrktsamp." localSheetId="9" hidden="1">{#N/A,#N/A,FALSE,"GPM";#N/A,#N/A,FALSE,"CE";#N/A,#N/A,FALSE,"Heat";#N/A,#N/A,FALSE,"ResTm";#N/A,#N/A,FALSE,"BLEND$"}</definedName>
    <definedName name="wrn.mrktsamp." localSheetId="8" hidden="1">{#N/A,#N/A,FALSE,"GPM";#N/A,#N/A,FALSE,"CE";#N/A,#N/A,FALSE,"Heat";#N/A,#N/A,FALSE,"ResTm";#N/A,#N/A,FALSE,"BLEND$"}</definedName>
    <definedName name="wrn.mrktsamp." localSheetId="2" hidden="1">{#N/A,#N/A,FALSE,"GPM";#N/A,#N/A,FALSE,"CE";#N/A,#N/A,FALSE,"Heat";#N/A,#N/A,FALSE,"ResTm";#N/A,#N/A,FALSE,"BLEND$"}</definedName>
    <definedName name="wrn.mrktsamp." localSheetId="1" hidden="1">{#N/A,#N/A,FALSE,"GPM";#N/A,#N/A,FALSE,"CE";#N/A,#N/A,FALSE,"Heat";#N/A,#N/A,FALSE,"ResTm";#N/A,#N/A,FALSE,"BLEND$"}</definedName>
    <definedName name="wrn.mrktsamp." localSheetId="22" hidden="1">{#N/A,#N/A,FALSE,"GPM";#N/A,#N/A,FALSE,"CE";#N/A,#N/A,FALSE,"Heat";#N/A,#N/A,FALSE,"ResTm";#N/A,#N/A,FALSE,"BLEND$"}</definedName>
    <definedName name="wrn.mrktsamp." hidden="1">{#N/A,#N/A,FALSE,"GPM";#N/A,#N/A,FALSE,"CE";#N/A,#N/A,FALSE,"Heat";#N/A,#N/A,FALSE,"ResTm";#N/A,#N/A,FALSE,"BLEND$"}</definedName>
    <definedName name="wrn.MYR._.Template." localSheetId="2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_.Template." localSheetId="1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_.Template."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_.Template."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_.Template." localSheetId="3"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_.Template." localSheetId="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_.Template." localSheetId="1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_.Template." localSheetId="1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_.Template."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_.Template." localSheetId="8"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_.Template." localSheetId="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_.Template." localSheetId="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_.Template." localSheetId="2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_.Template."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prodcom." localSheetId="21" hidden="1">{"closed",#N/A,FALSE,"Consolidated Products - Budget";"expanded",#N/A,FALSE,"Consolidated Products - Budget"}</definedName>
    <definedName name="wrn.prodcom." localSheetId="14" hidden="1">{"closed",#N/A,FALSE,"Consolidated Products - Budget";"expanded",#N/A,FALSE,"Consolidated Products - Budget"}</definedName>
    <definedName name="wrn.prodcom." localSheetId="10" hidden="1">{"closed",#N/A,FALSE,"Consolidated Products - Budget";"expanded",#N/A,FALSE,"Consolidated Products - Budget"}</definedName>
    <definedName name="wrn.prodcom." localSheetId="11" hidden="1">{"closed",#N/A,FALSE,"Consolidated Products - Budget";"expanded",#N/A,FALSE,"Consolidated Products - Budget"}</definedName>
    <definedName name="wrn.prodcom." localSheetId="3" hidden="1">{"closed",#N/A,FALSE,"Consolidated Products - Budget";"expanded",#N/A,FALSE,"Consolidated Products - Budget"}</definedName>
    <definedName name="wrn.prodcom." localSheetId="4" hidden="1">{"closed",#N/A,FALSE,"Consolidated Products - Budget";"expanded",#N/A,FALSE,"Consolidated Products - Budget"}</definedName>
    <definedName name="wrn.prodcom." localSheetId="15" hidden="1">{"closed",#N/A,FALSE,"Consolidated Products - Budget";"expanded",#N/A,FALSE,"Consolidated Products - Budget"}</definedName>
    <definedName name="wrn.prodcom." localSheetId="12" hidden="1">{"closed",#N/A,FALSE,"Consolidated Products - Budget";"expanded",#N/A,FALSE,"Consolidated Products - Budget"}</definedName>
    <definedName name="wrn.prodcom." localSheetId="9" hidden="1">{"closed",#N/A,FALSE,"Consolidated Products - Budget";"expanded",#N/A,FALSE,"Consolidated Products - Budget"}</definedName>
    <definedName name="wrn.prodcom." localSheetId="8" hidden="1">{"closed",#N/A,FALSE,"Consolidated Products - Budget";"expanded",#N/A,FALSE,"Consolidated Products - Budget"}</definedName>
    <definedName name="wrn.prodcom." localSheetId="2" hidden="1">{"closed",#N/A,FALSE,"Consolidated Products - Budget";"expanded",#N/A,FALSE,"Consolidated Products - Budget"}</definedName>
    <definedName name="wrn.prodcom." localSheetId="1" hidden="1">{"closed",#N/A,FALSE,"Consolidated Products - Budget";"expanded",#N/A,FALSE,"Consolidated Products - Budget"}</definedName>
    <definedName name="wrn.prodcom." localSheetId="22" hidden="1">{"closed",#N/A,FALSE,"Consolidated Products - Budget";"expanded",#N/A,FALSE,"Consolidated Products - Budget"}</definedName>
    <definedName name="wrn.prodcom." hidden="1">{"closed",#N/A,FALSE,"Consolidated Products - Budget";"expanded",#N/A,FALSE,"Consolidated Products - Budget"}</definedName>
    <definedName name="wrn.prodcon." localSheetId="21" hidden="1">{"closed",#N/A,FALSE,"Consolidated Products - Budget";"expanded",#N/A,FALSE,"Consolidated Products - Budget"}</definedName>
    <definedName name="wrn.prodcon." localSheetId="14" hidden="1">{"closed",#N/A,FALSE,"Consolidated Products - Budget";"expanded",#N/A,FALSE,"Consolidated Products - Budget"}</definedName>
    <definedName name="wrn.prodcon." localSheetId="10" hidden="1">{"closed",#N/A,FALSE,"Consolidated Products - Budget";"expanded",#N/A,FALSE,"Consolidated Products - Budget"}</definedName>
    <definedName name="wrn.prodcon." localSheetId="11" hidden="1">{"closed",#N/A,FALSE,"Consolidated Products - Budget";"expanded",#N/A,FALSE,"Consolidated Products - Budget"}</definedName>
    <definedName name="wrn.prodcon." localSheetId="3" hidden="1">{"closed",#N/A,FALSE,"Consolidated Products - Budget";"expanded",#N/A,FALSE,"Consolidated Products - Budget"}</definedName>
    <definedName name="wrn.prodcon." localSheetId="4" hidden="1">{"closed",#N/A,FALSE,"Consolidated Products - Budget";"expanded",#N/A,FALSE,"Consolidated Products - Budget"}</definedName>
    <definedName name="wrn.prodcon." localSheetId="15" hidden="1">{"closed",#N/A,FALSE,"Consolidated Products - Budget";"expanded",#N/A,FALSE,"Consolidated Products - Budget"}</definedName>
    <definedName name="wrn.prodcon." localSheetId="12" hidden="1">{"closed",#N/A,FALSE,"Consolidated Products - Budget";"expanded",#N/A,FALSE,"Consolidated Products - Budget"}</definedName>
    <definedName name="wrn.prodcon." localSheetId="9" hidden="1">{"closed",#N/A,FALSE,"Consolidated Products - Budget";"expanded",#N/A,FALSE,"Consolidated Products - Budget"}</definedName>
    <definedName name="wrn.prodcon." localSheetId="8" hidden="1">{"closed",#N/A,FALSE,"Consolidated Products - Budget";"expanded",#N/A,FALSE,"Consolidated Products - Budget"}</definedName>
    <definedName name="wrn.prodcon." localSheetId="2" hidden="1">{"closed",#N/A,FALSE,"Consolidated Products - Budget";"expanded",#N/A,FALSE,"Consolidated Products - Budget"}</definedName>
    <definedName name="wrn.prodcon." localSheetId="1" hidden="1">{"closed",#N/A,FALSE,"Consolidated Products - Budget";"expanded",#N/A,FALSE,"Consolidated Products - Budget"}</definedName>
    <definedName name="wrn.prodcon." localSheetId="22" hidden="1">{"closed",#N/A,FALSE,"Consolidated Products - Budget";"expanded",#N/A,FALSE,"Consolidated Products - Budget"}</definedName>
    <definedName name="wrn.prodcon." hidden="1">{"closed",#N/A,FALSE,"Consolidated Products - Budget";"expanded",#N/A,FALSE,"Consolidated Products - Budget"}</definedName>
    <definedName name="wrn.Roxanna." localSheetId="21" hidden="1">{"whole",#N/A,FALSE,"CS HC";"whole",#N/A,FALSE,"CS_ACTvsBud";"whole",#N/A,FALSE,"CSTrail3mo";"whole",#N/A,FALSE,"CS Cost Per Head ";"whole",#N/A,FALSE,"CS CPH YTD"}</definedName>
    <definedName name="wrn.Roxanna." localSheetId="14" hidden="1">{"whole",#N/A,FALSE,"CS HC";"whole",#N/A,FALSE,"CS_ACTvsBud";"whole",#N/A,FALSE,"CSTrail3mo";"whole",#N/A,FALSE,"CS Cost Per Head ";"whole",#N/A,FALSE,"CS CPH YTD"}</definedName>
    <definedName name="wrn.Roxanna." localSheetId="10" hidden="1">{"whole",#N/A,FALSE,"CS HC";"whole",#N/A,FALSE,"CS_ACTvsBud";"whole",#N/A,FALSE,"CSTrail3mo";"whole",#N/A,FALSE,"CS Cost Per Head ";"whole",#N/A,FALSE,"CS CPH YTD"}</definedName>
    <definedName name="wrn.Roxanna." localSheetId="11" hidden="1">{"whole",#N/A,FALSE,"CS HC";"whole",#N/A,FALSE,"CS_ACTvsBud";"whole",#N/A,FALSE,"CSTrail3mo";"whole",#N/A,FALSE,"CS Cost Per Head ";"whole",#N/A,FALSE,"CS CPH YTD"}</definedName>
    <definedName name="wrn.Roxanna." localSheetId="3" hidden="1">{"whole",#N/A,FALSE,"CS HC";"whole",#N/A,FALSE,"CS_ACTvsBud";"whole",#N/A,FALSE,"CSTrail3mo";"whole",#N/A,FALSE,"CS Cost Per Head ";"whole",#N/A,FALSE,"CS CPH YTD"}</definedName>
    <definedName name="wrn.Roxanna." localSheetId="4" hidden="1">{"whole",#N/A,FALSE,"CS HC";"whole",#N/A,FALSE,"CS_ACTvsBud";"whole",#N/A,FALSE,"CSTrail3mo";"whole",#N/A,FALSE,"CS Cost Per Head ";"whole",#N/A,FALSE,"CS CPH YTD"}</definedName>
    <definedName name="wrn.Roxanna." localSheetId="15" hidden="1">{"whole",#N/A,FALSE,"CS HC";"whole",#N/A,FALSE,"CS_ACTvsBud";"whole",#N/A,FALSE,"CSTrail3mo";"whole",#N/A,FALSE,"CS Cost Per Head ";"whole",#N/A,FALSE,"CS CPH YTD"}</definedName>
    <definedName name="wrn.Roxanna." localSheetId="12" hidden="1">{"whole",#N/A,FALSE,"CS HC";"whole",#N/A,FALSE,"CS_ACTvsBud";"whole",#N/A,FALSE,"CSTrail3mo";"whole",#N/A,FALSE,"CS Cost Per Head ";"whole",#N/A,FALSE,"CS CPH YTD"}</definedName>
    <definedName name="wrn.Roxanna." localSheetId="9" hidden="1">{"whole",#N/A,FALSE,"CS HC";"whole",#N/A,FALSE,"CS_ACTvsBud";"whole",#N/A,FALSE,"CSTrail3mo";"whole",#N/A,FALSE,"CS Cost Per Head ";"whole",#N/A,FALSE,"CS CPH YTD"}</definedName>
    <definedName name="wrn.Roxanna." localSheetId="8" hidden="1">{"whole",#N/A,FALSE,"CS HC";"whole",#N/A,FALSE,"CS_ACTvsBud";"whole",#N/A,FALSE,"CSTrail3mo";"whole",#N/A,FALSE,"CS Cost Per Head ";"whole",#N/A,FALSE,"CS CPH YTD"}</definedName>
    <definedName name="wrn.Roxanna." localSheetId="2" hidden="1">{"whole",#N/A,FALSE,"CS HC";"whole",#N/A,FALSE,"CS_ACTvsBud";"whole",#N/A,FALSE,"CSTrail3mo";"whole",#N/A,FALSE,"CS Cost Per Head ";"whole",#N/A,FALSE,"CS CPH YTD"}</definedName>
    <definedName name="wrn.Roxanna." localSheetId="1" hidden="1">{"whole",#N/A,FALSE,"CS HC";"whole",#N/A,FALSE,"CS_ACTvsBud";"whole",#N/A,FALSE,"CSTrail3mo";"whole",#N/A,FALSE,"CS Cost Per Head ";"whole",#N/A,FALSE,"CS CPH YTD"}</definedName>
    <definedName name="wrn.Roxanna." localSheetId="22" hidden="1">{"whole",#N/A,FALSE,"CS HC";"whole",#N/A,FALSE,"CS_ACTvsBud";"whole",#N/A,FALSE,"CSTrail3mo";"whole",#N/A,FALSE,"CS Cost Per Head ";"whole",#N/A,FALSE,"CS CPH YTD"}</definedName>
    <definedName name="wrn.Roxanna." hidden="1">{"whole",#N/A,FALSE,"CS HC";"whole",#N/A,FALSE,"CS_ACTvsBud";"whole",#N/A,FALSE,"CSTrail3mo";"whole",#N/A,FALSE,"CS Cost Per Head ";"whole",#N/A,FALSE,"CS CPH YTD"}</definedName>
    <definedName name="wrn.Roxydist." localSheetId="21" hidden="1">{"whole",#N/A,FALSE,"CS FIN Sum For Rox";"whole",#N/A,FALSE,"Gen_Dist_Act_Bud";"whole",#N/A,FALSE,"Gen_Dist_T3months";"whole",#N/A,FALSE,"GD_PerP";"whole",#N/A,FALSE,"CS_DIST_ActvsBud";"whole",#N/A,FALSE,"CS_DIST_SUM_trail3mo"}</definedName>
    <definedName name="wrn.Roxydist." localSheetId="14" hidden="1">{"whole",#N/A,FALSE,"CS FIN Sum For Rox";"whole",#N/A,FALSE,"Gen_Dist_Act_Bud";"whole",#N/A,FALSE,"Gen_Dist_T3months";"whole",#N/A,FALSE,"GD_PerP";"whole",#N/A,FALSE,"CS_DIST_ActvsBud";"whole",#N/A,FALSE,"CS_DIST_SUM_trail3mo"}</definedName>
    <definedName name="wrn.Roxydist." localSheetId="10" hidden="1">{"whole",#N/A,FALSE,"CS FIN Sum For Rox";"whole",#N/A,FALSE,"Gen_Dist_Act_Bud";"whole",#N/A,FALSE,"Gen_Dist_T3months";"whole",#N/A,FALSE,"GD_PerP";"whole",#N/A,FALSE,"CS_DIST_ActvsBud";"whole",#N/A,FALSE,"CS_DIST_SUM_trail3mo"}</definedName>
    <definedName name="wrn.Roxydist." localSheetId="11" hidden="1">{"whole",#N/A,FALSE,"CS FIN Sum For Rox";"whole",#N/A,FALSE,"Gen_Dist_Act_Bud";"whole",#N/A,FALSE,"Gen_Dist_T3months";"whole",#N/A,FALSE,"GD_PerP";"whole",#N/A,FALSE,"CS_DIST_ActvsBud";"whole",#N/A,FALSE,"CS_DIST_SUM_trail3mo"}</definedName>
    <definedName name="wrn.Roxydist." localSheetId="3" hidden="1">{"whole",#N/A,FALSE,"CS FIN Sum For Rox";"whole",#N/A,FALSE,"Gen_Dist_Act_Bud";"whole",#N/A,FALSE,"Gen_Dist_T3months";"whole",#N/A,FALSE,"GD_PerP";"whole",#N/A,FALSE,"CS_DIST_ActvsBud";"whole",#N/A,FALSE,"CS_DIST_SUM_trail3mo"}</definedName>
    <definedName name="wrn.Roxydist." localSheetId="4" hidden="1">{"whole",#N/A,FALSE,"CS FIN Sum For Rox";"whole",#N/A,FALSE,"Gen_Dist_Act_Bud";"whole",#N/A,FALSE,"Gen_Dist_T3months";"whole",#N/A,FALSE,"GD_PerP";"whole",#N/A,FALSE,"CS_DIST_ActvsBud";"whole",#N/A,FALSE,"CS_DIST_SUM_trail3mo"}</definedName>
    <definedName name="wrn.Roxydist." localSheetId="15" hidden="1">{"whole",#N/A,FALSE,"CS FIN Sum For Rox";"whole",#N/A,FALSE,"Gen_Dist_Act_Bud";"whole",#N/A,FALSE,"Gen_Dist_T3months";"whole",#N/A,FALSE,"GD_PerP";"whole",#N/A,FALSE,"CS_DIST_ActvsBud";"whole",#N/A,FALSE,"CS_DIST_SUM_trail3mo"}</definedName>
    <definedName name="wrn.Roxydist." localSheetId="12" hidden="1">{"whole",#N/A,FALSE,"CS FIN Sum For Rox";"whole",#N/A,FALSE,"Gen_Dist_Act_Bud";"whole",#N/A,FALSE,"Gen_Dist_T3months";"whole",#N/A,FALSE,"GD_PerP";"whole",#N/A,FALSE,"CS_DIST_ActvsBud";"whole",#N/A,FALSE,"CS_DIST_SUM_trail3mo"}</definedName>
    <definedName name="wrn.Roxydist." localSheetId="9" hidden="1">{"whole",#N/A,FALSE,"CS FIN Sum For Rox";"whole",#N/A,FALSE,"Gen_Dist_Act_Bud";"whole",#N/A,FALSE,"Gen_Dist_T3months";"whole",#N/A,FALSE,"GD_PerP";"whole",#N/A,FALSE,"CS_DIST_ActvsBud";"whole",#N/A,FALSE,"CS_DIST_SUM_trail3mo"}</definedName>
    <definedName name="wrn.Roxydist." localSheetId="8" hidden="1">{"whole",#N/A,FALSE,"CS FIN Sum For Rox";"whole",#N/A,FALSE,"Gen_Dist_Act_Bud";"whole",#N/A,FALSE,"Gen_Dist_T3months";"whole",#N/A,FALSE,"GD_PerP";"whole",#N/A,FALSE,"CS_DIST_ActvsBud";"whole",#N/A,FALSE,"CS_DIST_SUM_trail3mo"}</definedName>
    <definedName name="wrn.Roxydist." localSheetId="2" hidden="1">{"whole",#N/A,FALSE,"CS FIN Sum For Rox";"whole",#N/A,FALSE,"Gen_Dist_Act_Bud";"whole",#N/A,FALSE,"Gen_Dist_T3months";"whole",#N/A,FALSE,"GD_PerP";"whole",#N/A,FALSE,"CS_DIST_ActvsBud";"whole",#N/A,FALSE,"CS_DIST_SUM_trail3mo"}</definedName>
    <definedName name="wrn.Roxydist." localSheetId="1" hidden="1">{"whole",#N/A,FALSE,"CS FIN Sum For Rox";"whole",#N/A,FALSE,"Gen_Dist_Act_Bud";"whole",#N/A,FALSE,"Gen_Dist_T3months";"whole",#N/A,FALSE,"GD_PerP";"whole",#N/A,FALSE,"CS_DIST_ActvsBud";"whole",#N/A,FALSE,"CS_DIST_SUM_trail3mo"}</definedName>
    <definedName name="wrn.Roxydist." localSheetId="22" hidden="1">{"whole",#N/A,FALSE,"CS FIN Sum For Rox";"whole",#N/A,FALSE,"Gen_Dist_Act_Bud";"whole",#N/A,FALSE,"Gen_Dist_T3months";"whole",#N/A,FALSE,"GD_PerP";"whole",#N/A,FALSE,"CS_DIST_ActvsBud";"whole",#N/A,FALSE,"CS_DIST_SUM_trail3mo"}</definedName>
    <definedName name="wrn.Roxydist." hidden="1">{"whole",#N/A,FALSE,"CS FIN Sum For Rox";"whole",#N/A,FALSE,"Gen_Dist_Act_Bud";"whole",#N/A,FALSE,"Gen_Dist_T3months";"whole",#N/A,FALSE,"GD_PerP";"whole",#N/A,FALSE,"CS_DIST_ActvsBud";"whole",#N/A,FALSE,"CS_DIST_SUM_trail3mo"}</definedName>
    <definedName name="wrn.Run._.Rates." localSheetId="21" hidden="1">{"Chart 1",#N/A,FALSE,"Run Rate";"Chart 2",#N/A,FALSE,"Run Rate (2)"}</definedName>
    <definedName name="wrn.Run._.Rates." localSheetId="14" hidden="1">{"Chart 1",#N/A,FALSE,"Run Rate";"Chart 2",#N/A,FALSE,"Run Rate (2)"}</definedName>
    <definedName name="wrn.Run._.Rates." localSheetId="10" hidden="1">{"Chart 1",#N/A,FALSE,"Run Rate";"Chart 2",#N/A,FALSE,"Run Rate (2)"}</definedName>
    <definedName name="wrn.Run._.Rates." localSheetId="11" hidden="1">{"Chart 1",#N/A,FALSE,"Run Rate";"Chart 2",#N/A,FALSE,"Run Rate (2)"}</definedName>
    <definedName name="wrn.Run._.Rates." localSheetId="3" hidden="1">{"Chart 1",#N/A,FALSE,"Run Rate";"Chart 2",#N/A,FALSE,"Run Rate (2)"}</definedName>
    <definedName name="wrn.Run._.Rates." localSheetId="4" hidden="1">{"Chart 1",#N/A,FALSE,"Run Rate";"Chart 2",#N/A,FALSE,"Run Rate (2)"}</definedName>
    <definedName name="wrn.Run._.Rates." localSheetId="15" hidden="1">{"Chart 1",#N/A,FALSE,"Run Rate";"Chart 2",#N/A,FALSE,"Run Rate (2)"}</definedName>
    <definedName name="wrn.Run._.Rates." localSheetId="12" hidden="1">{"Chart 1",#N/A,FALSE,"Run Rate";"Chart 2",#N/A,FALSE,"Run Rate (2)"}</definedName>
    <definedName name="wrn.Run._.Rates." localSheetId="9" hidden="1">{"Chart 1",#N/A,FALSE,"Run Rate";"Chart 2",#N/A,FALSE,"Run Rate (2)"}</definedName>
    <definedName name="wrn.Run._.Rates." localSheetId="8" hidden="1">{"Chart 1",#N/A,FALSE,"Run Rate";"Chart 2",#N/A,FALSE,"Run Rate (2)"}</definedName>
    <definedName name="wrn.Run._.Rates." localSheetId="2" hidden="1">{"Chart 1",#N/A,FALSE,"Run Rate";"Chart 2",#N/A,FALSE,"Run Rate (2)"}</definedName>
    <definedName name="wrn.Run._.Rates." localSheetId="1" hidden="1">{"Chart 1",#N/A,FALSE,"Run Rate";"Chart 2",#N/A,FALSE,"Run Rate (2)"}</definedName>
    <definedName name="wrn.Run._.Rates." localSheetId="22" hidden="1">{"Chart 1",#N/A,FALSE,"Run Rate";"Chart 2",#N/A,FALSE,"Run Rate (2)"}</definedName>
    <definedName name="wrn.Run._.Rates." hidden="1">{"Chart 1",#N/A,FALSE,"Run Rate";"Chart 2",#N/A,FALSE,"Run Rate (2)"}</definedName>
    <definedName name="wrn.Scott." localSheetId="21" hidden="1">{#N/A,#N/A,FALSE,"Summary";#N/A,#N/A,FALSE,"Service";#N/A,#N/A,FALSE,"Carriage";#N/A,#N/A,FALSE,"Backbone"}</definedName>
    <definedName name="wrn.Scott." localSheetId="14" hidden="1">{#N/A,#N/A,FALSE,"Summary";#N/A,#N/A,FALSE,"Service";#N/A,#N/A,FALSE,"Carriage";#N/A,#N/A,FALSE,"Backbone"}</definedName>
    <definedName name="wrn.Scott." localSheetId="10" hidden="1">{#N/A,#N/A,FALSE,"Summary";#N/A,#N/A,FALSE,"Service";#N/A,#N/A,FALSE,"Carriage";#N/A,#N/A,FALSE,"Backbone"}</definedName>
    <definedName name="wrn.Scott." localSheetId="11" hidden="1">{#N/A,#N/A,FALSE,"Summary";#N/A,#N/A,FALSE,"Service";#N/A,#N/A,FALSE,"Carriage";#N/A,#N/A,FALSE,"Backbone"}</definedName>
    <definedName name="wrn.Scott." localSheetId="3" hidden="1">{#N/A,#N/A,FALSE,"Summary";#N/A,#N/A,FALSE,"Service";#N/A,#N/A,FALSE,"Carriage";#N/A,#N/A,FALSE,"Backbone"}</definedName>
    <definedName name="wrn.Scott." localSheetId="4" hidden="1">{#N/A,#N/A,FALSE,"Summary";#N/A,#N/A,FALSE,"Service";#N/A,#N/A,FALSE,"Carriage";#N/A,#N/A,FALSE,"Backbone"}</definedName>
    <definedName name="wrn.Scott." localSheetId="15" hidden="1">{#N/A,#N/A,FALSE,"Summary";#N/A,#N/A,FALSE,"Service";#N/A,#N/A,FALSE,"Carriage";#N/A,#N/A,FALSE,"Backbone"}</definedName>
    <definedName name="wrn.Scott." localSheetId="12" hidden="1">{#N/A,#N/A,FALSE,"Summary";#N/A,#N/A,FALSE,"Service";#N/A,#N/A,FALSE,"Carriage";#N/A,#N/A,FALSE,"Backbone"}</definedName>
    <definedName name="wrn.Scott." localSheetId="9" hidden="1">{#N/A,#N/A,FALSE,"Summary";#N/A,#N/A,FALSE,"Service";#N/A,#N/A,FALSE,"Carriage";#N/A,#N/A,FALSE,"Backbone"}</definedName>
    <definedName name="wrn.Scott." localSheetId="8" hidden="1">{#N/A,#N/A,FALSE,"Summary";#N/A,#N/A,FALSE,"Service";#N/A,#N/A,FALSE,"Carriage";#N/A,#N/A,FALSE,"Backbone"}</definedName>
    <definedName name="wrn.Scott." localSheetId="2" hidden="1">{#N/A,#N/A,FALSE,"Summary";#N/A,#N/A,FALSE,"Service";#N/A,#N/A,FALSE,"Carriage";#N/A,#N/A,FALSE,"Backbone"}</definedName>
    <definedName name="wrn.Scott." localSheetId="1" hidden="1">{#N/A,#N/A,FALSE,"Summary";#N/A,#N/A,FALSE,"Service";#N/A,#N/A,FALSE,"Carriage";#N/A,#N/A,FALSE,"Backbone"}</definedName>
    <definedName name="wrn.Scott." localSheetId="22" hidden="1">{#N/A,#N/A,FALSE,"Summary";#N/A,#N/A,FALSE,"Service";#N/A,#N/A,FALSE,"Carriage";#N/A,#N/A,FALSE,"Backbone"}</definedName>
    <definedName name="wrn.Scott." hidden="1">{#N/A,#N/A,FALSE,"Summary";#N/A,#N/A,FALSE,"Service";#N/A,#N/A,FALSE,"Carriage";#N/A,#N/A,FALSE,"Backbone"}</definedName>
    <definedName name="wrn.singapore." localSheetId="21" hidden="1">{"one (KEY)",#N/A,FALSE,"P&amp;L"}</definedName>
    <definedName name="wrn.singapore." localSheetId="14" hidden="1">{"one (KEY)",#N/A,FALSE,"P&amp;L"}</definedName>
    <definedName name="wrn.singapore." localSheetId="10" hidden="1">{"one (KEY)",#N/A,FALSE,"P&amp;L"}</definedName>
    <definedName name="wrn.singapore." localSheetId="11" hidden="1">{"one (KEY)",#N/A,FALSE,"P&amp;L"}</definedName>
    <definedName name="wrn.singapore." localSheetId="3" hidden="1">{"one (KEY)",#N/A,FALSE,"P&amp;L"}</definedName>
    <definedName name="wrn.singapore." localSheetId="4" hidden="1">{"one (KEY)",#N/A,FALSE,"P&amp;L"}</definedName>
    <definedName name="wrn.singapore." localSheetId="15" hidden="1">{"one (KEY)",#N/A,FALSE,"P&amp;L"}</definedName>
    <definedName name="wrn.singapore." localSheetId="12" hidden="1">{"one (KEY)",#N/A,FALSE,"P&amp;L"}</definedName>
    <definedName name="wrn.singapore." localSheetId="9" hidden="1">{"one (KEY)",#N/A,FALSE,"P&amp;L"}</definedName>
    <definedName name="wrn.singapore." localSheetId="8" hidden="1">{"one (KEY)",#N/A,FALSE,"P&amp;L"}</definedName>
    <definedName name="wrn.singapore." localSheetId="2" hidden="1">{"one (KEY)",#N/A,FALSE,"P&amp;L"}</definedName>
    <definedName name="wrn.singapore." localSheetId="1" hidden="1">{"one (KEY)",#N/A,FALSE,"P&amp;L"}</definedName>
    <definedName name="wrn.singapore." localSheetId="22" hidden="1">{"one (KEY)",#N/A,FALSE,"P&amp;L"}</definedName>
    <definedName name="wrn.singapore." hidden="1">{"one (KEY)",#N/A,FALSE,"P&amp;L"}</definedName>
    <definedName name="wrn.test." localSheetId="21" hidden="1">{#N/A,#N/A,FALSE,"Sheet1"}</definedName>
    <definedName name="wrn.test." localSheetId="14" hidden="1">{#N/A,#N/A,FALSE,"Sheet1"}</definedName>
    <definedName name="wrn.test." localSheetId="10" hidden="1">{#N/A,#N/A,FALSE,"Sheet1"}</definedName>
    <definedName name="wrn.test." localSheetId="11" hidden="1">{#N/A,#N/A,FALSE,"Sheet1"}</definedName>
    <definedName name="wrn.test." localSheetId="3" hidden="1">{#N/A,#N/A,FALSE,"Sheet1"}</definedName>
    <definedName name="wrn.test." localSheetId="4" hidden="1">{#N/A,#N/A,FALSE,"Sheet1"}</definedName>
    <definedName name="wrn.test." localSheetId="15" hidden="1">{#N/A,#N/A,FALSE,"Sheet1"}</definedName>
    <definedName name="wrn.test." localSheetId="12" hidden="1">{#N/A,#N/A,FALSE,"Sheet1"}</definedName>
    <definedName name="wrn.test." localSheetId="9" hidden="1">{#N/A,#N/A,FALSE,"Sheet1"}</definedName>
    <definedName name="wrn.test." localSheetId="8" hidden="1">{#N/A,#N/A,FALSE,"Sheet1"}</definedName>
    <definedName name="wrn.test." localSheetId="2" hidden="1">{#N/A,#N/A,FALSE,"Sheet1"}</definedName>
    <definedName name="wrn.test." localSheetId="1" hidden="1">{#N/A,#N/A,FALSE,"Sheet1"}</definedName>
    <definedName name="wrn.test." localSheetId="22" hidden="1">{#N/A,#N/A,FALSE,"Sheet1"}</definedName>
    <definedName name="wrn.test." hidden="1">{#N/A,#N/A,FALSE,"Sheet1"}</definedName>
    <definedName name="wrn.年度發展目標." localSheetId="21" hidden="1">{#N/A,#N/A,FALSE,"Sheet2"}</definedName>
    <definedName name="wrn.年度發展目標." localSheetId="14" hidden="1">{#N/A,#N/A,FALSE,"Sheet2"}</definedName>
    <definedName name="wrn.年度發展目標." localSheetId="10" hidden="1">{#N/A,#N/A,FALSE,"Sheet2"}</definedName>
    <definedName name="wrn.年度發展目標." localSheetId="11" hidden="1">{#N/A,#N/A,FALSE,"Sheet2"}</definedName>
    <definedName name="wrn.年度發展目標." localSheetId="3" hidden="1">{#N/A,#N/A,FALSE,"Sheet2"}</definedName>
    <definedName name="wrn.年度發展目標." localSheetId="4" hidden="1">{#N/A,#N/A,FALSE,"Sheet2"}</definedName>
    <definedName name="wrn.年度發展目標." localSheetId="15" hidden="1">{#N/A,#N/A,FALSE,"Sheet2"}</definedName>
    <definedName name="wrn.年度發展目標." localSheetId="12" hidden="1">{#N/A,#N/A,FALSE,"Sheet2"}</definedName>
    <definedName name="wrn.年度發展目標." localSheetId="9" hidden="1">{#N/A,#N/A,FALSE,"Sheet2"}</definedName>
    <definedName name="wrn.年度發展目標." localSheetId="8" hidden="1">{#N/A,#N/A,FALSE,"Sheet2"}</definedName>
    <definedName name="wrn.年度發展目標." localSheetId="2" hidden="1">{#N/A,#N/A,FALSE,"Sheet2"}</definedName>
    <definedName name="wrn.年度發展目標." localSheetId="1" hidden="1">{#N/A,#N/A,FALSE,"Sheet2"}</definedName>
    <definedName name="wrn.年度發展目標." localSheetId="22" hidden="1">{#N/A,#N/A,FALSE,"Sheet2"}</definedName>
    <definedName name="wrn.年度發展目標." hidden="1">{#N/A,#N/A,FALSE,"Sheet2"}</definedName>
    <definedName name="wrn1.prodcon" localSheetId="21" hidden="1">{"closed",#N/A,FALSE,"Consolidated Products - Budget";"expanded",#N/A,FALSE,"Consolidated Products - Budget"}</definedName>
    <definedName name="wrn1.prodcon" localSheetId="14" hidden="1">{"closed",#N/A,FALSE,"Consolidated Products - Budget";"expanded",#N/A,FALSE,"Consolidated Products - Budget"}</definedName>
    <definedName name="wrn1.prodcon" localSheetId="10" hidden="1">{"closed",#N/A,FALSE,"Consolidated Products - Budget";"expanded",#N/A,FALSE,"Consolidated Products - Budget"}</definedName>
    <definedName name="wrn1.prodcon" localSheetId="11" hidden="1">{"closed",#N/A,FALSE,"Consolidated Products - Budget";"expanded",#N/A,FALSE,"Consolidated Products - Budget"}</definedName>
    <definedName name="wrn1.prodcon" localSheetId="3" hidden="1">{"closed",#N/A,FALSE,"Consolidated Products - Budget";"expanded",#N/A,FALSE,"Consolidated Products - Budget"}</definedName>
    <definedName name="wrn1.prodcon" localSheetId="4" hidden="1">{"closed",#N/A,FALSE,"Consolidated Products - Budget";"expanded",#N/A,FALSE,"Consolidated Products - Budget"}</definedName>
    <definedName name="wrn1.prodcon" localSheetId="15" hidden="1">{"closed",#N/A,FALSE,"Consolidated Products - Budget";"expanded",#N/A,FALSE,"Consolidated Products - Budget"}</definedName>
    <definedName name="wrn1.prodcon" localSheetId="12" hidden="1">{"closed",#N/A,FALSE,"Consolidated Products - Budget";"expanded",#N/A,FALSE,"Consolidated Products - Budget"}</definedName>
    <definedName name="wrn1.prodcon" localSheetId="9" hidden="1">{"closed",#N/A,FALSE,"Consolidated Products - Budget";"expanded",#N/A,FALSE,"Consolidated Products - Budget"}</definedName>
    <definedName name="wrn1.prodcon" localSheetId="8" hidden="1">{"closed",#N/A,FALSE,"Consolidated Products - Budget";"expanded",#N/A,FALSE,"Consolidated Products - Budget"}</definedName>
    <definedName name="wrn1.prodcon" localSheetId="2" hidden="1">{"closed",#N/A,FALSE,"Consolidated Products - Budget";"expanded",#N/A,FALSE,"Consolidated Products - Budget"}</definedName>
    <definedName name="wrn1.prodcon" localSheetId="1" hidden="1">{"closed",#N/A,FALSE,"Consolidated Products - Budget";"expanded",#N/A,FALSE,"Consolidated Products - Budget"}</definedName>
    <definedName name="wrn1.prodcon" localSheetId="22" hidden="1">{"closed",#N/A,FALSE,"Consolidated Products - Budget";"expanded",#N/A,FALSE,"Consolidated Products - Budget"}</definedName>
    <definedName name="wrn1.prodcon" hidden="1">{"closed",#N/A,FALSE,"Consolidated Products - Budget";"expanded",#N/A,FALSE,"Consolidated Products - Budget"}</definedName>
    <definedName name="wrneltonw2" localSheetId="2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2" localSheetId="1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2"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2"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2" localSheetId="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2" localSheetId="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2" localSheetId="15"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2" localSheetId="1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2"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2" localSheetId="8"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2"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2" localSheetId="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2" localSheetId="2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eltonw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gdp" localSheetId="21" hidden="1">{"whole",#N/A,FALSE,"Gen_Dist_Act_Bud";"whole",#N/A,FALSE,"Gen_Dist_T3months";"whole",#N/A,FALSE,"GD_PerP";"whole",#N/A,FALSE,"HR_Dist";"whole",#N/A,FALSE,"CS_DIST_ActvsBud";"whole",#N/A,FALSE,"CS_DIST_SUM_trail3mo";"whole",#N/A,FALSE,"ITG_act_Bud";"whole",#N/A,FALSE,"ITG_T3Mo"}</definedName>
    <definedName name="wrngdp" localSheetId="14" hidden="1">{"whole",#N/A,FALSE,"Gen_Dist_Act_Bud";"whole",#N/A,FALSE,"Gen_Dist_T3months";"whole",#N/A,FALSE,"GD_PerP";"whole",#N/A,FALSE,"HR_Dist";"whole",#N/A,FALSE,"CS_DIST_ActvsBud";"whole",#N/A,FALSE,"CS_DIST_SUM_trail3mo";"whole",#N/A,FALSE,"ITG_act_Bud";"whole",#N/A,FALSE,"ITG_T3Mo"}</definedName>
    <definedName name="wrngdp" localSheetId="10" hidden="1">{"whole",#N/A,FALSE,"Gen_Dist_Act_Bud";"whole",#N/A,FALSE,"Gen_Dist_T3months";"whole",#N/A,FALSE,"GD_PerP";"whole",#N/A,FALSE,"HR_Dist";"whole",#N/A,FALSE,"CS_DIST_ActvsBud";"whole",#N/A,FALSE,"CS_DIST_SUM_trail3mo";"whole",#N/A,FALSE,"ITG_act_Bud";"whole",#N/A,FALSE,"ITG_T3Mo"}</definedName>
    <definedName name="wrngdp" localSheetId="11" hidden="1">{"whole",#N/A,FALSE,"Gen_Dist_Act_Bud";"whole",#N/A,FALSE,"Gen_Dist_T3months";"whole",#N/A,FALSE,"GD_PerP";"whole",#N/A,FALSE,"HR_Dist";"whole",#N/A,FALSE,"CS_DIST_ActvsBud";"whole",#N/A,FALSE,"CS_DIST_SUM_trail3mo";"whole",#N/A,FALSE,"ITG_act_Bud";"whole",#N/A,FALSE,"ITG_T3Mo"}</definedName>
    <definedName name="wrngdp" localSheetId="3" hidden="1">{"whole",#N/A,FALSE,"Gen_Dist_Act_Bud";"whole",#N/A,FALSE,"Gen_Dist_T3months";"whole",#N/A,FALSE,"GD_PerP";"whole",#N/A,FALSE,"HR_Dist";"whole",#N/A,FALSE,"CS_DIST_ActvsBud";"whole",#N/A,FALSE,"CS_DIST_SUM_trail3mo";"whole",#N/A,FALSE,"ITG_act_Bud";"whole",#N/A,FALSE,"ITG_T3Mo"}</definedName>
    <definedName name="wrngdp" localSheetId="4" hidden="1">{"whole",#N/A,FALSE,"Gen_Dist_Act_Bud";"whole",#N/A,FALSE,"Gen_Dist_T3months";"whole",#N/A,FALSE,"GD_PerP";"whole",#N/A,FALSE,"HR_Dist";"whole",#N/A,FALSE,"CS_DIST_ActvsBud";"whole",#N/A,FALSE,"CS_DIST_SUM_trail3mo";"whole",#N/A,FALSE,"ITG_act_Bud";"whole",#N/A,FALSE,"ITG_T3Mo"}</definedName>
    <definedName name="wrngdp" localSheetId="15" hidden="1">{"whole",#N/A,FALSE,"Gen_Dist_Act_Bud";"whole",#N/A,FALSE,"Gen_Dist_T3months";"whole",#N/A,FALSE,"GD_PerP";"whole",#N/A,FALSE,"HR_Dist";"whole",#N/A,FALSE,"CS_DIST_ActvsBud";"whole",#N/A,FALSE,"CS_DIST_SUM_trail3mo";"whole",#N/A,FALSE,"ITG_act_Bud";"whole",#N/A,FALSE,"ITG_T3Mo"}</definedName>
    <definedName name="wrngdp" localSheetId="12" hidden="1">{"whole",#N/A,FALSE,"Gen_Dist_Act_Bud";"whole",#N/A,FALSE,"Gen_Dist_T3months";"whole",#N/A,FALSE,"GD_PerP";"whole",#N/A,FALSE,"HR_Dist";"whole",#N/A,FALSE,"CS_DIST_ActvsBud";"whole",#N/A,FALSE,"CS_DIST_SUM_trail3mo";"whole",#N/A,FALSE,"ITG_act_Bud";"whole",#N/A,FALSE,"ITG_T3Mo"}</definedName>
    <definedName name="wrngdp" localSheetId="9" hidden="1">{"whole",#N/A,FALSE,"Gen_Dist_Act_Bud";"whole",#N/A,FALSE,"Gen_Dist_T3months";"whole",#N/A,FALSE,"GD_PerP";"whole",#N/A,FALSE,"HR_Dist";"whole",#N/A,FALSE,"CS_DIST_ActvsBud";"whole",#N/A,FALSE,"CS_DIST_SUM_trail3mo";"whole",#N/A,FALSE,"ITG_act_Bud";"whole",#N/A,FALSE,"ITG_T3Mo"}</definedName>
    <definedName name="wrngdp" localSheetId="8" hidden="1">{"whole",#N/A,FALSE,"Gen_Dist_Act_Bud";"whole",#N/A,FALSE,"Gen_Dist_T3months";"whole",#N/A,FALSE,"GD_PerP";"whole",#N/A,FALSE,"HR_Dist";"whole",#N/A,FALSE,"CS_DIST_ActvsBud";"whole",#N/A,FALSE,"CS_DIST_SUM_trail3mo";"whole",#N/A,FALSE,"ITG_act_Bud";"whole",#N/A,FALSE,"ITG_T3Mo"}</definedName>
    <definedName name="wrngdp" localSheetId="2" hidden="1">{"whole",#N/A,FALSE,"Gen_Dist_Act_Bud";"whole",#N/A,FALSE,"Gen_Dist_T3months";"whole",#N/A,FALSE,"GD_PerP";"whole",#N/A,FALSE,"HR_Dist";"whole",#N/A,FALSE,"CS_DIST_ActvsBud";"whole",#N/A,FALSE,"CS_DIST_SUM_trail3mo";"whole",#N/A,FALSE,"ITG_act_Bud";"whole",#N/A,FALSE,"ITG_T3Mo"}</definedName>
    <definedName name="wrngdp" localSheetId="1" hidden="1">{"whole",#N/A,FALSE,"Gen_Dist_Act_Bud";"whole",#N/A,FALSE,"Gen_Dist_T3months";"whole",#N/A,FALSE,"GD_PerP";"whole",#N/A,FALSE,"HR_Dist";"whole",#N/A,FALSE,"CS_DIST_ActvsBud";"whole",#N/A,FALSE,"CS_DIST_SUM_trail3mo";"whole",#N/A,FALSE,"ITG_act_Bud";"whole",#N/A,FALSE,"ITG_T3Mo"}</definedName>
    <definedName name="wrngdp" localSheetId="22" hidden="1">{"whole",#N/A,FALSE,"Gen_Dist_Act_Bud";"whole",#N/A,FALSE,"Gen_Dist_T3months";"whole",#N/A,FALSE,"GD_PerP";"whole",#N/A,FALSE,"HR_Dist";"whole",#N/A,FALSE,"CS_DIST_ActvsBud";"whole",#N/A,FALSE,"CS_DIST_SUM_trail3mo";"whole",#N/A,FALSE,"ITG_act_Bud";"whole",#N/A,FALSE,"ITG_T3Mo"}</definedName>
    <definedName name="wrngdp" hidden="1">{"whole",#N/A,FALSE,"Gen_Dist_Act_Bud";"whole",#N/A,FALSE,"Gen_Dist_T3months";"whole",#N/A,FALSE,"GD_PerP";"whole",#N/A,FALSE,"HR_Dist";"whole",#N/A,FALSE,"CS_DIST_ActvsBud";"whole",#N/A,FALSE,"CS_DIST_SUM_trail3mo";"whole",#N/A,FALSE,"ITG_act_Bud";"whole",#N/A,FALSE,"ITG_T3Mo"}</definedName>
    <definedName name="wrnhr" localSheetId="21" hidden="1">{"whole",#N/A,FALSE,"6701";"whole",#N/A,FALSE,"6702";"whole",#N/A,FALSE,"7710";"whole",#N/A,FALSE,"7714";"whole",#N/A,FALSE,"7729";"whole",#N/A,FALSE,"7730";"whole",#N/A,FALSE,"7731";"whole",#N/A,FALSE,"7736";"whole",#N/A,FALSE,"7737";"whole",#N/A,FALSE,"7738";"whole",#N/A,FALSE,"7743";"Whole",#N/A,FALSE,"7740";"whole",#N/A,FALSE,"7744";"whole",#N/A,FALSE,"7745"}</definedName>
    <definedName name="wrnhr" localSheetId="14" hidden="1">{"whole",#N/A,FALSE,"6701";"whole",#N/A,FALSE,"6702";"whole",#N/A,FALSE,"7710";"whole",#N/A,FALSE,"7714";"whole",#N/A,FALSE,"7729";"whole",#N/A,FALSE,"7730";"whole",#N/A,FALSE,"7731";"whole",#N/A,FALSE,"7736";"whole",#N/A,FALSE,"7737";"whole",#N/A,FALSE,"7738";"whole",#N/A,FALSE,"7743";"Whole",#N/A,FALSE,"7740";"whole",#N/A,FALSE,"7744";"whole",#N/A,FALSE,"7745"}</definedName>
    <definedName name="wrnhr" localSheetId="10" hidden="1">{"whole",#N/A,FALSE,"6701";"whole",#N/A,FALSE,"6702";"whole",#N/A,FALSE,"7710";"whole",#N/A,FALSE,"7714";"whole",#N/A,FALSE,"7729";"whole",#N/A,FALSE,"7730";"whole",#N/A,FALSE,"7731";"whole",#N/A,FALSE,"7736";"whole",#N/A,FALSE,"7737";"whole",#N/A,FALSE,"7738";"whole",#N/A,FALSE,"7743";"Whole",#N/A,FALSE,"7740";"whole",#N/A,FALSE,"7744";"whole",#N/A,FALSE,"7745"}</definedName>
    <definedName name="wrnhr" localSheetId="11" hidden="1">{"whole",#N/A,FALSE,"6701";"whole",#N/A,FALSE,"6702";"whole",#N/A,FALSE,"7710";"whole",#N/A,FALSE,"7714";"whole",#N/A,FALSE,"7729";"whole",#N/A,FALSE,"7730";"whole",#N/A,FALSE,"7731";"whole",#N/A,FALSE,"7736";"whole",#N/A,FALSE,"7737";"whole",#N/A,FALSE,"7738";"whole",#N/A,FALSE,"7743";"Whole",#N/A,FALSE,"7740";"whole",#N/A,FALSE,"7744";"whole",#N/A,FALSE,"7745"}</definedName>
    <definedName name="wrnhr" localSheetId="3" hidden="1">{"whole",#N/A,FALSE,"6701";"whole",#N/A,FALSE,"6702";"whole",#N/A,FALSE,"7710";"whole",#N/A,FALSE,"7714";"whole",#N/A,FALSE,"7729";"whole",#N/A,FALSE,"7730";"whole",#N/A,FALSE,"7731";"whole",#N/A,FALSE,"7736";"whole",#N/A,FALSE,"7737";"whole",#N/A,FALSE,"7738";"whole",#N/A,FALSE,"7743";"Whole",#N/A,FALSE,"7740";"whole",#N/A,FALSE,"7744";"whole",#N/A,FALSE,"7745"}</definedName>
    <definedName name="wrnhr" localSheetId="4" hidden="1">{"whole",#N/A,FALSE,"6701";"whole",#N/A,FALSE,"6702";"whole",#N/A,FALSE,"7710";"whole",#N/A,FALSE,"7714";"whole",#N/A,FALSE,"7729";"whole",#N/A,FALSE,"7730";"whole",#N/A,FALSE,"7731";"whole",#N/A,FALSE,"7736";"whole",#N/A,FALSE,"7737";"whole",#N/A,FALSE,"7738";"whole",#N/A,FALSE,"7743";"Whole",#N/A,FALSE,"7740";"whole",#N/A,FALSE,"7744";"whole",#N/A,FALSE,"7745"}</definedName>
    <definedName name="wrnhr" localSheetId="15" hidden="1">{"whole",#N/A,FALSE,"6701";"whole",#N/A,FALSE,"6702";"whole",#N/A,FALSE,"7710";"whole",#N/A,FALSE,"7714";"whole",#N/A,FALSE,"7729";"whole",#N/A,FALSE,"7730";"whole",#N/A,FALSE,"7731";"whole",#N/A,FALSE,"7736";"whole",#N/A,FALSE,"7737";"whole",#N/A,FALSE,"7738";"whole",#N/A,FALSE,"7743";"Whole",#N/A,FALSE,"7740";"whole",#N/A,FALSE,"7744";"whole",#N/A,FALSE,"7745"}</definedName>
    <definedName name="wrnhr" localSheetId="12" hidden="1">{"whole",#N/A,FALSE,"6701";"whole",#N/A,FALSE,"6702";"whole",#N/A,FALSE,"7710";"whole",#N/A,FALSE,"7714";"whole",#N/A,FALSE,"7729";"whole",#N/A,FALSE,"7730";"whole",#N/A,FALSE,"7731";"whole",#N/A,FALSE,"7736";"whole",#N/A,FALSE,"7737";"whole",#N/A,FALSE,"7738";"whole",#N/A,FALSE,"7743";"Whole",#N/A,FALSE,"7740";"whole",#N/A,FALSE,"7744";"whole",#N/A,FALSE,"7745"}</definedName>
    <definedName name="wrnhr" localSheetId="9" hidden="1">{"whole",#N/A,FALSE,"6701";"whole",#N/A,FALSE,"6702";"whole",#N/A,FALSE,"7710";"whole",#N/A,FALSE,"7714";"whole",#N/A,FALSE,"7729";"whole",#N/A,FALSE,"7730";"whole",#N/A,FALSE,"7731";"whole",#N/A,FALSE,"7736";"whole",#N/A,FALSE,"7737";"whole",#N/A,FALSE,"7738";"whole",#N/A,FALSE,"7743";"Whole",#N/A,FALSE,"7740";"whole",#N/A,FALSE,"7744";"whole",#N/A,FALSE,"7745"}</definedName>
    <definedName name="wrnhr" localSheetId="8" hidden="1">{"whole",#N/A,FALSE,"6701";"whole",#N/A,FALSE,"6702";"whole",#N/A,FALSE,"7710";"whole",#N/A,FALSE,"7714";"whole",#N/A,FALSE,"7729";"whole",#N/A,FALSE,"7730";"whole",#N/A,FALSE,"7731";"whole",#N/A,FALSE,"7736";"whole",#N/A,FALSE,"7737";"whole",#N/A,FALSE,"7738";"whole",#N/A,FALSE,"7743";"Whole",#N/A,FALSE,"7740";"whole",#N/A,FALSE,"7744";"whole",#N/A,FALSE,"7745"}</definedName>
    <definedName name="wrnhr" localSheetId="2" hidden="1">{"whole",#N/A,FALSE,"6701";"whole",#N/A,FALSE,"6702";"whole",#N/A,FALSE,"7710";"whole",#N/A,FALSE,"7714";"whole",#N/A,FALSE,"7729";"whole",#N/A,FALSE,"7730";"whole",#N/A,FALSE,"7731";"whole",#N/A,FALSE,"7736";"whole",#N/A,FALSE,"7737";"whole",#N/A,FALSE,"7738";"whole",#N/A,FALSE,"7743";"Whole",#N/A,FALSE,"7740";"whole",#N/A,FALSE,"7744";"whole",#N/A,FALSE,"7745"}</definedName>
    <definedName name="wrnhr" localSheetId="1" hidden="1">{"whole",#N/A,FALSE,"6701";"whole",#N/A,FALSE,"6702";"whole",#N/A,FALSE,"7710";"whole",#N/A,FALSE,"7714";"whole",#N/A,FALSE,"7729";"whole",#N/A,FALSE,"7730";"whole",#N/A,FALSE,"7731";"whole",#N/A,FALSE,"7736";"whole",#N/A,FALSE,"7737";"whole",#N/A,FALSE,"7738";"whole",#N/A,FALSE,"7743";"Whole",#N/A,FALSE,"7740";"whole",#N/A,FALSE,"7744";"whole",#N/A,FALSE,"7745"}</definedName>
    <definedName name="wrnhr" localSheetId="22" hidden="1">{"whole",#N/A,FALSE,"6701";"whole",#N/A,FALSE,"6702";"whole",#N/A,FALSE,"7710";"whole",#N/A,FALSE,"7714";"whole",#N/A,FALSE,"7729";"whole",#N/A,FALSE,"7730";"whole",#N/A,FALSE,"7731";"whole",#N/A,FALSE,"7736";"whole",#N/A,FALSE,"7737";"whole",#N/A,FALSE,"7738";"whole",#N/A,FALSE,"7743";"Whole",#N/A,FALSE,"7740";"whole",#N/A,FALSE,"7744";"whole",#N/A,FALSE,"7745"}</definedName>
    <definedName name="wrnhr" hidden="1">{"whole",#N/A,FALSE,"6701";"whole",#N/A,FALSE,"6702";"whole",#N/A,FALSE,"7710";"whole",#N/A,FALSE,"7714";"whole",#N/A,FALSE,"7729";"whole",#N/A,FALSE,"7730";"whole",#N/A,FALSE,"7731";"whole",#N/A,FALSE,"7736";"whole",#N/A,FALSE,"7737";"whole",#N/A,FALSE,"7738";"whole",#N/A,FALSE,"7743";"Whole",#N/A,FALSE,"7740";"whole",#N/A,FALSE,"7744";"whole",#N/A,FALSE,"7745"}</definedName>
    <definedName name="wrnhrhr" localSheetId="21" hidden="1">{"whole",#N/A,FALSE,"6701";"whole",#N/A,FALSE,"6702";"whole",#N/A,FALSE,"7710";"whole",#N/A,FALSE,"7714";"whole",#N/A,FALSE,"7729";"whole",#N/A,FALSE,"7730";"whole",#N/A,FALSE,"7731";"whole",#N/A,FALSE,"7736";"whole",#N/A,FALSE,"7737";"whole",#N/A,FALSE,"7738";"whole",#N/A,FALSE,"7743";"Whole",#N/A,FALSE,"7740";"whole",#N/A,FALSE,"7744";"whole",#N/A,FALSE,"7745"}</definedName>
    <definedName name="wrnhrhr" localSheetId="14" hidden="1">{"whole",#N/A,FALSE,"6701";"whole",#N/A,FALSE,"6702";"whole",#N/A,FALSE,"7710";"whole",#N/A,FALSE,"7714";"whole",#N/A,FALSE,"7729";"whole",#N/A,FALSE,"7730";"whole",#N/A,FALSE,"7731";"whole",#N/A,FALSE,"7736";"whole",#N/A,FALSE,"7737";"whole",#N/A,FALSE,"7738";"whole",#N/A,FALSE,"7743";"Whole",#N/A,FALSE,"7740";"whole",#N/A,FALSE,"7744";"whole",#N/A,FALSE,"7745"}</definedName>
    <definedName name="wrnhrhr" localSheetId="10" hidden="1">{"whole",#N/A,FALSE,"6701";"whole",#N/A,FALSE,"6702";"whole",#N/A,FALSE,"7710";"whole",#N/A,FALSE,"7714";"whole",#N/A,FALSE,"7729";"whole",#N/A,FALSE,"7730";"whole",#N/A,FALSE,"7731";"whole",#N/A,FALSE,"7736";"whole",#N/A,FALSE,"7737";"whole",#N/A,FALSE,"7738";"whole",#N/A,FALSE,"7743";"Whole",#N/A,FALSE,"7740";"whole",#N/A,FALSE,"7744";"whole",#N/A,FALSE,"7745"}</definedName>
    <definedName name="wrnhrhr" localSheetId="11" hidden="1">{"whole",#N/A,FALSE,"6701";"whole",#N/A,FALSE,"6702";"whole",#N/A,FALSE,"7710";"whole",#N/A,FALSE,"7714";"whole",#N/A,FALSE,"7729";"whole",#N/A,FALSE,"7730";"whole",#N/A,FALSE,"7731";"whole",#N/A,FALSE,"7736";"whole",#N/A,FALSE,"7737";"whole",#N/A,FALSE,"7738";"whole",#N/A,FALSE,"7743";"Whole",#N/A,FALSE,"7740";"whole",#N/A,FALSE,"7744";"whole",#N/A,FALSE,"7745"}</definedName>
    <definedName name="wrnhrhr" localSheetId="3" hidden="1">{"whole",#N/A,FALSE,"6701";"whole",#N/A,FALSE,"6702";"whole",#N/A,FALSE,"7710";"whole",#N/A,FALSE,"7714";"whole",#N/A,FALSE,"7729";"whole",#N/A,FALSE,"7730";"whole",#N/A,FALSE,"7731";"whole",#N/A,FALSE,"7736";"whole",#N/A,FALSE,"7737";"whole",#N/A,FALSE,"7738";"whole",#N/A,FALSE,"7743";"Whole",#N/A,FALSE,"7740";"whole",#N/A,FALSE,"7744";"whole",#N/A,FALSE,"7745"}</definedName>
    <definedName name="wrnhrhr" localSheetId="4" hidden="1">{"whole",#N/A,FALSE,"6701";"whole",#N/A,FALSE,"6702";"whole",#N/A,FALSE,"7710";"whole",#N/A,FALSE,"7714";"whole",#N/A,FALSE,"7729";"whole",#N/A,FALSE,"7730";"whole",#N/A,FALSE,"7731";"whole",#N/A,FALSE,"7736";"whole",#N/A,FALSE,"7737";"whole",#N/A,FALSE,"7738";"whole",#N/A,FALSE,"7743";"Whole",#N/A,FALSE,"7740";"whole",#N/A,FALSE,"7744";"whole",#N/A,FALSE,"7745"}</definedName>
    <definedName name="wrnhrhr" localSheetId="15" hidden="1">{"whole",#N/A,FALSE,"6701";"whole",#N/A,FALSE,"6702";"whole",#N/A,FALSE,"7710";"whole",#N/A,FALSE,"7714";"whole",#N/A,FALSE,"7729";"whole",#N/A,FALSE,"7730";"whole",#N/A,FALSE,"7731";"whole",#N/A,FALSE,"7736";"whole",#N/A,FALSE,"7737";"whole",#N/A,FALSE,"7738";"whole",#N/A,FALSE,"7743";"Whole",#N/A,FALSE,"7740";"whole",#N/A,FALSE,"7744";"whole",#N/A,FALSE,"7745"}</definedName>
    <definedName name="wrnhrhr" localSheetId="12" hidden="1">{"whole",#N/A,FALSE,"6701";"whole",#N/A,FALSE,"6702";"whole",#N/A,FALSE,"7710";"whole",#N/A,FALSE,"7714";"whole",#N/A,FALSE,"7729";"whole",#N/A,FALSE,"7730";"whole",#N/A,FALSE,"7731";"whole",#N/A,FALSE,"7736";"whole",#N/A,FALSE,"7737";"whole",#N/A,FALSE,"7738";"whole",#N/A,FALSE,"7743";"Whole",#N/A,FALSE,"7740";"whole",#N/A,FALSE,"7744";"whole",#N/A,FALSE,"7745"}</definedName>
    <definedName name="wrnhrhr" localSheetId="9" hidden="1">{"whole",#N/A,FALSE,"6701";"whole",#N/A,FALSE,"6702";"whole",#N/A,FALSE,"7710";"whole",#N/A,FALSE,"7714";"whole",#N/A,FALSE,"7729";"whole",#N/A,FALSE,"7730";"whole",#N/A,FALSE,"7731";"whole",#N/A,FALSE,"7736";"whole",#N/A,FALSE,"7737";"whole",#N/A,FALSE,"7738";"whole",#N/A,FALSE,"7743";"Whole",#N/A,FALSE,"7740";"whole",#N/A,FALSE,"7744";"whole",#N/A,FALSE,"7745"}</definedName>
    <definedName name="wrnhrhr" localSheetId="8" hidden="1">{"whole",#N/A,FALSE,"6701";"whole",#N/A,FALSE,"6702";"whole",#N/A,FALSE,"7710";"whole",#N/A,FALSE,"7714";"whole",#N/A,FALSE,"7729";"whole",#N/A,FALSE,"7730";"whole",#N/A,FALSE,"7731";"whole",#N/A,FALSE,"7736";"whole",#N/A,FALSE,"7737";"whole",#N/A,FALSE,"7738";"whole",#N/A,FALSE,"7743";"Whole",#N/A,FALSE,"7740";"whole",#N/A,FALSE,"7744";"whole",#N/A,FALSE,"7745"}</definedName>
    <definedName name="wrnhrhr" localSheetId="2" hidden="1">{"whole",#N/A,FALSE,"6701";"whole",#N/A,FALSE,"6702";"whole",#N/A,FALSE,"7710";"whole",#N/A,FALSE,"7714";"whole",#N/A,FALSE,"7729";"whole",#N/A,FALSE,"7730";"whole",#N/A,FALSE,"7731";"whole",#N/A,FALSE,"7736";"whole",#N/A,FALSE,"7737";"whole",#N/A,FALSE,"7738";"whole",#N/A,FALSE,"7743";"Whole",#N/A,FALSE,"7740";"whole",#N/A,FALSE,"7744";"whole",#N/A,FALSE,"7745"}</definedName>
    <definedName name="wrnhrhr" localSheetId="1" hidden="1">{"whole",#N/A,FALSE,"6701";"whole",#N/A,FALSE,"6702";"whole",#N/A,FALSE,"7710";"whole",#N/A,FALSE,"7714";"whole",#N/A,FALSE,"7729";"whole",#N/A,FALSE,"7730";"whole",#N/A,FALSE,"7731";"whole",#N/A,FALSE,"7736";"whole",#N/A,FALSE,"7737";"whole",#N/A,FALSE,"7738";"whole",#N/A,FALSE,"7743";"Whole",#N/A,FALSE,"7740";"whole",#N/A,FALSE,"7744";"whole",#N/A,FALSE,"7745"}</definedName>
    <definedName name="wrnhrhr" localSheetId="22" hidden="1">{"whole",#N/A,FALSE,"6701";"whole",#N/A,FALSE,"6702";"whole",#N/A,FALSE,"7710";"whole",#N/A,FALSE,"7714";"whole",#N/A,FALSE,"7729";"whole",#N/A,FALSE,"7730";"whole",#N/A,FALSE,"7731";"whole",#N/A,FALSE,"7736";"whole",#N/A,FALSE,"7737";"whole",#N/A,FALSE,"7738";"whole",#N/A,FALSE,"7743";"Whole",#N/A,FALSE,"7740";"whole",#N/A,FALSE,"7744";"whole",#N/A,FALSE,"7745"}</definedName>
    <definedName name="wrnhrhr" hidden="1">{"whole",#N/A,FALSE,"6701";"whole",#N/A,FALSE,"6702";"whole",#N/A,FALSE,"7710";"whole",#N/A,FALSE,"7714";"whole",#N/A,FALSE,"7729";"whole",#N/A,FALSE,"7730";"whole",#N/A,FALSE,"7731";"whole",#N/A,FALSE,"7736";"whole",#N/A,FALSE,"7737";"whole",#N/A,FALSE,"7738";"whole",#N/A,FALSE,"7743";"Whole",#N/A,FALSE,"7740";"whole",#N/A,FALSE,"7744";"whole",#N/A,FALSE,"7745"}</definedName>
    <definedName name="wrnmike" localSheetId="2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 localSheetId="1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 localSheetId="10"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 localSheetId="1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 localSheetId="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 localSheetId="4"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 localSheetId="15"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 localSheetId="1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 localSheetId="9"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 localSheetId="8"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 localSheetId="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 localSheetId="1"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 localSheetId="2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2" localSheetId="21" hidden="1">{"whole",#N/A,FALSE,"Gen_Dist_Act_Bud";"whole",#N/A,FALSE,"Gen_Dist_T3months";"whole",#N/A,FALSE,"GD_PerP";"whole",#N/A,FALSE,"HR Dist'n"}</definedName>
    <definedName name="wrnmike2" localSheetId="14" hidden="1">{"whole",#N/A,FALSE,"Gen_Dist_Act_Bud";"whole",#N/A,FALSE,"Gen_Dist_T3months";"whole",#N/A,FALSE,"GD_PerP";"whole",#N/A,FALSE,"HR Dist'n"}</definedName>
    <definedName name="wrnmike2" localSheetId="10" hidden="1">{"whole",#N/A,FALSE,"Gen_Dist_Act_Bud";"whole",#N/A,FALSE,"Gen_Dist_T3months";"whole",#N/A,FALSE,"GD_PerP";"whole",#N/A,FALSE,"HR Dist'n"}</definedName>
    <definedName name="wrnmike2" localSheetId="11" hidden="1">{"whole",#N/A,FALSE,"Gen_Dist_Act_Bud";"whole",#N/A,FALSE,"Gen_Dist_T3months";"whole",#N/A,FALSE,"GD_PerP";"whole",#N/A,FALSE,"HR Dist'n"}</definedName>
    <definedName name="wrnmike2" localSheetId="3" hidden="1">{"whole",#N/A,FALSE,"Gen_Dist_Act_Bud";"whole",#N/A,FALSE,"Gen_Dist_T3months";"whole",#N/A,FALSE,"GD_PerP";"whole",#N/A,FALSE,"HR Dist'n"}</definedName>
    <definedName name="wrnmike2" localSheetId="4" hidden="1">{"whole",#N/A,FALSE,"Gen_Dist_Act_Bud";"whole",#N/A,FALSE,"Gen_Dist_T3months";"whole",#N/A,FALSE,"GD_PerP";"whole",#N/A,FALSE,"HR Dist'n"}</definedName>
    <definedName name="wrnmike2" localSheetId="15" hidden="1">{"whole",#N/A,FALSE,"Gen_Dist_Act_Bud";"whole",#N/A,FALSE,"Gen_Dist_T3months";"whole",#N/A,FALSE,"GD_PerP";"whole",#N/A,FALSE,"HR Dist'n"}</definedName>
    <definedName name="wrnmike2" localSheetId="12" hidden="1">{"whole",#N/A,FALSE,"Gen_Dist_Act_Bud";"whole",#N/A,FALSE,"Gen_Dist_T3months";"whole",#N/A,FALSE,"GD_PerP";"whole",#N/A,FALSE,"HR Dist'n"}</definedName>
    <definedName name="wrnmike2" localSheetId="9" hidden="1">{"whole",#N/A,FALSE,"Gen_Dist_Act_Bud";"whole",#N/A,FALSE,"Gen_Dist_T3months";"whole",#N/A,FALSE,"GD_PerP";"whole",#N/A,FALSE,"HR Dist'n"}</definedName>
    <definedName name="wrnmike2" localSheetId="8" hidden="1">{"whole",#N/A,FALSE,"Gen_Dist_Act_Bud";"whole",#N/A,FALSE,"Gen_Dist_T3months";"whole",#N/A,FALSE,"GD_PerP";"whole",#N/A,FALSE,"HR Dist'n"}</definedName>
    <definedName name="wrnmike2" localSheetId="2" hidden="1">{"whole",#N/A,FALSE,"Gen_Dist_Act_Bud";"whole",#N/A,FALSE,"Gen_Dist_T3months";"whole",#N/A,FALSE,"GD_PerP";"whole",#N/A,FALSE,"HR Dist'n"}</definedName>
    <definedName name="wrnmike2" localSheetId="1" hidden="1">{"whole",#N/A,FALSE,"Gen_Dist_Act_Bud";"whole",#N/A,FALSE,"Gen_Dist_T3months";"whole",#N/A,FALSE,"GD_PerP";"whole",#N/A,FALSE,"HR Dist'n"}</definedName>
    <definedName name="wrnmike2" localSheetId="22" hidden="1">{"whole",#N/A,FALSE,"Gen_Dist_Act_Bud";"whole",#N/A,FALSE,"Gen_Dist_T3months";"whole",#N/A,FALSE,"GD_PerP";"whole",#N/A,FALSE,"HR Dist'n"}</definedName>
    <definedName name="wrnmike2" hidden="1">{"whole",#N/A,FALSE,"Gen_Dist_Act_Bud";"whole",#N/A,FALSE,"Gen_Dist_T3months";"whole",#N/A,FALSE,"GD_PerP";"whole",#N/A,FALSE,"HR Dist'n"}</definedName>
    <definedName name="wrnmyr" localSheetId="2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 localSheetId="1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 localSheetId="3"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 localSheetId="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 localSheetId="1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 localSheetId="1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 localSheetId="8"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 localSheetId="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 localSheetId="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 localSheetId="2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myr"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pss" localSheetId="21" hidden="1">{#N/A,#N/A,FALSE,"Summary";#N/A,#N/A,FALSE,"Expense";#N/A,#N/A,FALSE,"Capital"}</definedName>
    <definedName name="wrnpss" localSheetId="14" hidden="1">{#N/A,#N/A,FALSE,"Summary";#N/A,#N/A,FALSE,"Expense";#N/A,#N/A,FALSE,"Capital"}</definedName>
    <definedName name="wrnpss" localSheetId="10" hidden="1">{#N/A,#N/A,FALSE,"Summary";#N/A,#N/A,FALSE,"Expense";#N/A,#N/A,FALSE,"Capital"}</definedName>
    <definedName name="wrnpss" localSheetId="11" hidden="1">{#N/A,#N/A,FALSE,"Summary";#N/A,#N/A,FALSE,"Expense";#N/A,#N/A,FALSE,"Capital"}</definedName>
    <definedName name="wrnpss" localSheetId="3" hidden="1">{#N/A,#N/A,FALSE,"Summary";#N/A,#N/A,FALSE,"Expense";#N/A,#N/A,FALSE,"Capital"}</definedName>
    <definedName name="wrnpss" localSheetId="4" hidden="1">{#N/A,#N/A,FALSE,"Summary";#N/A,#N/A,FALSE,"Expense";#N/A,#N/A,FALSE,"Capital"}</definedName>
    <definedName name="wrnpss" localSheetId="15" hidden="1">{#N/A,#N/A,FALSE,"Summary";#N/A,#N/A,FALSE,"Expense";#N/A,#N/A,FALSE,"Capital"}</definedName>
    <definedName name="wrnpss" localSheetId="12" hidden="1">{#N/A,#N/A,FALSE,"Summary";#N/A,#N/A,FALSE,"Expense";#N/A,#N/A,FALSE,"Capital"}</definedName>
    <definedName name="wrnpss" localSheetId="9" hidden="1">{#N/A,#N/A,FALSE,"Summary";#N/A,#N/A,FALSE,"Expense";#N/A,#N/A,FALSE,"Capital"}</definedName>
    <definedName name="wrnpss" localSheetId="8" hidden="1">{#N/A,#N/A,FALSE,"Summary";#N/A,#N/A,FALSE,"Expense";#N/A,#N/A,FALSE,"Capital"}</definedName>
    <definedName name="wrnpss" localSheetId="2" hidden="1">{#N/A,#N/A,FALSE,"Summary";#N/A,#N/A,FALSE,"Expense";#N/A,#N/A,FALSE,"Capital"}</definedName>
    <definedName name="wrnpss" localSheetId="1" hidden="1">{#N/A,#N/A,FALSE,"Summary";#N/A,#N/A,FALSE,"Expense";#N/A,#N/A,FALSE,"Capital"}</definedName>
    <definedName name="wrnpss" localSheetId="22" hidden="1">{#N/A,#N/A,FALSE,"Summary";#N/A,#N/A,FALSE,"Expense";#N/A,#N/A,FALSE,"Capital"}</definedName>
    <definedName name="wrnpss" hidden="1">{#N/A,#N/A,FALSE,"Summary";#N/A,#N/A,FALSE,"Expense";#N/A,#N/A,FALSE,"Capital"}</definedName>
    <definedName name="wrnrox" localSheetId="21" hidden="1">{"whole",#N/A,FALSE,"CS HC";"whole",#N/A,FALSE,"CS_ACTvsBud";"whole",#N/A,FALSE,"CSTrail3mo";"whole",#N/A,FALSE,"CS Cost Per Head ";"whole",#N/A,FALSE,"CS CPH YTD"}</definedName>
    <definedName name="wrnrox" localSheetId="14" hidden="1">{"whole",#N/A,FALSE,"CS HC";"whole",#N/A,FALSE,"CS_ACTvsBud";"whole",#N/A,FALSE,"CSTrail3mo";"whole",#N/A,FALSE,"CS Cost Per Head ";"whole",#N/A,FALSE,"CS CPH YTD"}</definedName>
    <definedName name="wrnrox" localSheetId="10" hidden="1">{"whole",#N/A,FALSE,"CS HC";"whole",#N/A,FALSE,"CS_ACTvsBud";"whole",#N/A,FALSE,"CSTrail3mo";"whole",#N/A,FALSE,"CS Cost Per Head ";"whole",#N/A,FALSE,"CS CPH YTD"}</definedName>
    <definedName name="wrnrox" localSheetId="11" hidden="1">{"whole",#N/A,FALSE,"CS HC";"whole",#N/A,FALSE,"CS_ACTvsBud";"whole",#N/A,FALSE,"CSTrail3mo";"whole",#N/A,FALSE,"CS Cost Per Head ";"whole",#N/A,FALSE,"CS CPH YTD"}</definedName>
    <definedName name="wrnrox" localSheetId="3" hidden="1">{"whole",#N/A,FALSE,"CS HC";"whole",#N/A,FALSE,"CS_ACTvsBud";"whole",#N/A,FALSE,"CSTrail3mo";"whole",#N/A,FALSE,"CS Cost Per Head ";"whole",#N/A,FALSE,"CS CPH YTD"}</definedName>
    <definedName name="wrnrox" localSheetId="4" hidden="1">{"whole",#N/A,FALSE,"CS HC";"whole",#N/A,FALSE,"CS_ACTvsBud";"whole",#N/A,FALSE,"CSTrail3mo";"whole",#N/A,FALSE,"CS Cost Per Head ";"whole",#N/A,FALSE,"CS CPH YTD"}</definedName>
    <definedName name="wrnrox" localSheetId="15" hidden="1">{"whole",#N/A,FALSE,"CS HC";"whole",#N/A,FALSE,"CS_ACTvsBud";"whole",#N/A,FALSE,"CSTrail3mo";"whole",#N/A,FALSE,"CS Cost Per Head ";"whole",#N/A,FALSE,"CS CPH YTD"}</definedName>
    <definedName name="wrnrox" localSheetId="12" hidden="1">{"whole",#N/A,FALSE,"CS HC";"whole",#N/A,FALSE,"CS_ACTvsBud";"whole",#N/A,FALSE,"CSTrail3mo";"whole",#N/A,FALSE,"CS Cost Per Head ";"whole",#N/A,FALSE,"CS CPH YTD"}</definedName>
    <definedName name="wrnrox" localSheetId="9" hidden="1">{"whole",#N/A,FALSE,"CS HC";"whole",#N/A,FALSE,"CS_ACTvsBud";"whole",#N/A,FALSE,"CSTrail3mo";"whole",#N/A,FALSE,"CS Cost Per Head ";"whole",#N/A,FALSE,"CS CPH YTD"}</definedName>
    <definedName name="wrnrox" localSheetId="8" hidden="1">{"whole",#N/A,FALSE,"CS HC";"whole",#N/A,FALSE,"CS_ACTvsBud";"whole",#N/A,FALSE,"CSTrail3mo";"whole",#N/A,FALSE,"CS Cost Per Head ";"whole",#N/A,FALSE,"CS CPH YTD"}</definedName>
    <definedName name="wrnrox" localSheetId="2" hidden="1">{"whole",#N/A,FALSE,"CS HC";"whole",#N/A,FALSE,"CS_ACTvsBud";"whole",#N/A,FALSE,"CSTrail3mo";"whole",#N/A,FALSE,"CS Cost Per Head ";"whole",#N/A,FALSE,"CS CPH YTD"}</definedName>
    <definedName name="wrnrox" localSheetId="1" hidden="1">{"whole",#N/A,FALSE,"CS HC";"whole",#N/A,FALSE,"CS_ACTvsBud";"whole",#N/A,FALSE,"CSTrail3mo";"whole",#N/A,FALSE,"CS Cost Per Head ";"whole",#N/A,FALSE,"CS CPH YTD"}</definedName>
    <definedName name="wrnrox" localSheetId="22" hidden="1">{"whole",#N/A,FALSE,"CS HC";"whole",#N/A,FALSE,"CS_ACTvsBud";"whole",#N/A,FALSE,"CSTrail3mo";"whole",#N/A,FALSE,"CS Cost Per Head ";"whole",#N/A,FALSE,"CS CPH YTD"}</definedName>
    <definedName name="wrnrox" hidden="1">{"whole",#N/A,FALSE,"CS HC";"whole",#N/A,FALSE,"CS_ACTvsBud";"whole",#N/A,FALSE,"CSTrail3mo";"whole",#N/A,FALSE,"CS Cost Per Head ";"whole",#N/A,FALSE,"CS CPH YTD"}</definedName>
    <definedName name="wrnrox2" localSheetId="21" hidden="1">{"whole",#N/A,FALSE,"CS FIN Sum For Rox";"whole",#N/A,FALSE,"Gen_Dist_Act_Bud";"whole",#N/A,FALSE,"Gen_Dist_T3months";"whole",#N/A,FALSE,"GD_PerP";"whole",#N/A,FALSE,"CS_DIST_ActvsBud";"whole",#N/A,FALSE,"CS_DIST_SUM_trail3mo"}</definedName>
    <definedName name="wrnrox2" localSheetId="14" hidden="1">{"whole",#N/A,FALSE,"CS FIN Sum For Rox";"whole",#N/A,FALSE,"Gen_Dist_Act_Bud";"whole",#N/A,FALSE,"Gen_Dist_T3months";"whole",#N/A,FALSE,"GD_PerP";"whole",#N/A,FALSE,"CS_DIST_ActvsBud";"whole",#N/A,FALSE,"CS_DIST_SUM_trail3mo"}</definedName>
    <definedName name="wrnrox2" localSheetId="10" hidden="1">{"whole",#N/A,FALSE,"CS FIN Sum For Rox";"whole",#N/A,FALSE,"Gen_Dist_Act_Bud";"whole",#N/A,FALSE,"Gen_Dist_T3months";"whole",#N/A,FALSE,"GD_PerP";"whole",#N/A,FALSE,"CS_DIST_ActvsBud";"whole",#N/A,FALSE,"CS_DIST_SUM_trail3mo"}</definedName>
    <definedName name="wrnrox2" localSheetId="11" hidden="1">{"whole",#N/A,FALSE,"CS FIN Sum For Rox";"whole",#N/A,FALSE,"Gen_Dist_Act_Bud";"whole",#N/A,FALSE,"Gen_Dist_T3months";"whole",#N/A,FALSE,"GD_PerP";"whole",#N/A,FALSE,"CS_DIST_ActvsBud";"whole",#N/A,FALSE,"CS_DIST_SUM_trail3mo"}</definedName>
    <definedName name="wrnrox2" localSheetId="3" hidden="1">{"whole",#N/A,FALSE,"CS FIN Sum For Rox";"whole",#N/A,FALSE,"Gen_Dist_Act_Bud";"whole",#N/A,FALSE,"Gen_Dist_T3months";"whole",#N/A,FALSE,"GD_PerP";"whole",#N/A,FALSE,"CS_DIST_ActvsBud";"whole",#N/A,FALSE,"CS_DIST_SUM_trail3mo"}</definedName>
    <definedName name="wrnrox2" localSheetId="4" hidden="1">{"whole",#N/A,FALSE,"CS FIN Sum For Rox";"whole",#N/A,FALSE,"Gen_Dist_Act_Bud";"whole",#N/A,FALSE,"Gen_Dist_T3months";"whole",#N/A,FALSE,"GD_PerP";"whole",#N/A,FALSE,"CS_DIST_ActvsBud";"whole",#N/A,FALSE,"CS_DIST_SUM_trail3mo"}</definedName>
    <definedName name="wrnrox2" localSheetId="15" hidden="1">{"whole",#N/A,FALSE,"CS FIN Sum For Rox";"whole",#N/A,FALSE,"Gen_Dist_Act_Bud";"whole",#N/A,FALSE,"Gen_Dist_T3months";"whole",#N/A,FALSE,"GD_PerP";"whole",#N/A,FALSE,"CS_DIST_ActvsBud";"whole",#N/A,FALSE,"CS_DIST_SUM_trail3mo"}</definedName>
    <definedName name="wrnrox2" localSheetId="12" hidden="1">{"whole",#N/A,FALSE,"CS FIN Sum For Rox";"whole",#N/A,FALSE,"Gen_Dist_Act_Bud";"whole",#N/A,FALSE,"Gen_Dist_T3months";"whole",#N/A,FALSE,"GD_PerP";"whole",#N/A,FALSE,"CS_DIST_ActvsBud";"whole",#N/A,FALSE,"CS_DIST_SUM_trail3mo"}</definedName>
    <definedName name="wrnrox2" localSheetId="9" hidden="1">{"whole",#N/A,FALSE,"CS FIN Sum For Rox";"whole",#N/A,FALSE,"Gen_Dist_Act_Bud";"whole",#N/A,FALSE,"Gen_Dist_T3months";"whole",#N/A,FALSE,"GD_PerP";"whole",#N/A,FALSE,"CS_DIST_ActvsBud";"whole",#N/A,FALSE,"CS_DIST_SUM_trail3mo"}</definedName>
    <definedName name="wrnrox2" localSheetId="8" hidden="1">{"whole",#N/A,FALSE,"CS FIN Sum For Rox";"whole",#N/A,FALSE,"Gen_Dist_Act_Bud";"whole",#N/A,FALSE,"Gen_Dist_T3months";"whole",#N/A,FALSE,"GD_PerP";"whole",#N/A,FALSE,"CS_DIST_ActvsBud";"whole",#N/A,FALSE,"CS_DIST_SUM_trail3mo"}</definedName>
    <definedName name="wrnrox2" localSheetId="2" hidden="1">{"whole",#N/A,FALSE,"CS FIN Sum For Rox";"whole",#N/A,FALSE,"Gen_Dist_Act_Bud";"whole",#N/A,FALSE,"Gen_Dist_T3months";"whole",#N/A,FALSE,"GD_PerP";"whole",#N/A,FALSE,"CS_DIST_ActvsBud";"whole",#N/A,FALSE,"CS_DIST_SUM_trail3mo"}</definedName>
    <definedName name="wrnrox2" localSheetId="1" hidden="1">{"whole",#N/A,FALSE,"CS FIN Sum For Rox";"whole",#N/A,FALSE,"Gen_Dist_Act_Bud";"whole",#N/A,FALSE,"Gen_Dist_T3months";"whole",#N/A,FALSE,"GD_PerP";"whole",#N/A,FALSE,"CS_DIST_ActvsBud";"whole",#N/A,FALSE,"CS_DIST_SUM_trail3mo"}</definedName>
    <definedName name="wrnrox2" localSheetId="22" hidden="1">{"whole",#N/A,FALSE,"CS FIN Sum For Rox";"whole",#N/A,FALSE,"Gen_Dist_Act_Bud";"whole",#N/A,FALSE,"Gen_Dist_T3months";"whole",#N/A,FALSE,"GD_PerP";"whole",#N/A,FALSE,"CS_DIST_ActvsBud";"whole",#N/A,FALSE,"CS_DIST_SUM_trail3mo"}</definedName>
    <definedName name="wrnrox2" hidden="1">{"whole",#N/A,FALSE,"CS FIN Sum For Rox";"whole",#N/A,FALSE,"Gen_Dist_Act_Bud";"whole",#N/A,FALSE,"Gen_Dist_T3months";"whole",#N/A,FALSE,"GD_PerP";"whole",#N/A,FALSE,"CS_DIST_ActvsBud";"whole",#N/A,FALSE,"CS_DIST_SUM_trail3mo"}</definedName>
    <definedName name="wrnrun" localSheetId="21" hidden="1">{"Chart 1",#N/A,FALSE,"Run Rate";"Chart 2",#N/A,FALSE,"Run Rate (2)"}</definedName>
    <definedName name="wrnrun" localSheetId="14" hidden="1">{"Chart 1",#N/A,FALSE,"Run Rate";"Chart 2",#N/A,FALSE,"Run Rate (2)"}</definedName>
    <definedName name="wrnrun" localSheetId="10" hidden="1">{"Chart 1",#N/A,FALSE,"Run Rate";"Chart 2",#N/A,FALSE,"Run Rate (2)"}</definedName>
    <definedName name="wrnrun" localSheetId="11" hidden="1">{"Chart 1",#N/A,FALSE,"Run Rate";"Chart 2",#N/A,FALSE,"Run Rate (2)"}</definedName>
    <definedName name="wrnrun" localSheetId="3" hidden="1">{"Chart 1",#N/A,FALSE,"Run Rate";"Chart 2",#N/A,FALSE,"Run Rate (2)"}</definedName>
    <definedName name="wrnrun" localSheetId="4" hidden="1">{"Chart 1",#N/A,FALSE,"Run Rate";"Chart 2",#N/A,FALSE,"Run Rate (2)"}</definedName>
    <definedName name="wrnrun" localSheetId="15" hidden="1">{"Chart 1",#N/A,FALSE,"Run Rate";"Chart 2",#N/A,FALSE,"Run Rate (2)"}</definedName>
    <definedName name="wrnrun" localSheetId="12" hidden="1">{"Chart 1",#N/A,FALSE,"Run Rate";"Chart 2",#N/A,FALSE,"Run Rate (2)"}</definedName>
    <definedName name="wrnrun" localSheetId="9" hidden="1">{"Chart 1",#N/A,FALSE,"Run Rate";"Chart 2",#N/A,FALSE,"Run Rate (2)"}</definedName>
    <definedName name="wrnrun" localSheetId="8" hidden="1">{"Chart 1",#N/A,FALSE,"Run Rate";"Chart 2",#N/A,FALSE,"Run Rate (2)"}</definedName>
    <definedName name="wrnrun" localSheetId="2" hidden="1">{"Chart 1",#N/A,FALSE,"Run Rate";"Chart 2",#N/A,FALSE,"Run Rate (2)"}</definedName>
    <definedName name="wrnrun" localSheetId="1" hidden="1">{"Chart 1",#N/A,FALSE,"Run Rate";"Chart 2",#N/A,FALSE,"Run Rate (2)"}</definedName>
    <definedName name="wrnrun" localSheetId="22" hidden="1">{"Chart 1",#N/A,FALSE,"Run Rate";"Chart 2",#N/A,FALSE,"Run Rate (2)"}</definedName>
    <definedName name="wrnrun" hidden="1">{"Chart 1",#N/A,FALSE,"Run Rate";"Chart 2",#N/A,FALSE,"Run Rate (2)"}</definedName>
    <definedName name="WT" localSheetId="14">#REF!</definedName>
    <definedName name="WT" localSheetId="12">#REF!</definedName>
    <definedName name="WT" localSheetId="9">#REF!</definedName>
    <definedName name="WT" localSheetId="8">#REF!</definedName>
    <definedName name="WT" localSheetId="2">#REF!</definedName>
    <definedName name="WT" localSheetId="1">#REF!</definedName>
    <definedName name="WT">#REF!</definedName>
    <definedName name="Wu_吳賢智" localSheetId="14">#REF!</definedName>
    <definedName name="Wu_吳賢智" localSheetId="12">#REF!</definedName>
    <definedName name="Wu_吳賢智" localSheetId="9">#REF!</definedName>
    <definedName name="Wu_吳賢智" localSheetId="8">#REF!</definedName>
    <definedName name="Wu_吳賢智" localSheetId="2">#REF!</definedName>
    <definedName name="Wu_吳賢智" localSheetId="1">#REF!</definedName>
    <definedName name="Wu_吳賢智">#REF!</definedName>
    <definedName name="ww" localSheetId="14">#REF!</definedName>
    <definedName name="ww" localSheetId="12">#REF!</definedName>
    <definedName name="ww" localSheetId="9">#REF!</definedName>
    <definedName name="ww" localSheetId="8">#REF!</definedName>
    <definedName name="ww" localSheetId="2">#REF!</definedName>
    <definedName name="ww" localSheetId="1">#REF!</definedName>
    <definedName name="ww">#REF!</definedName>
    <definedName name="Wwrn.6713" localSheetId="21" hidden="1">{#N/A,#N/A,FALSE,"Summary";#N/A,#N/A,FALSE,"Details";#N/A,#N/A,FALSE,"Month-Hd";#N/A,#N/A,FALSE,"YTD-Hd";#N/A,#N/A,FALSE,"Capital"}</definedName>
    <definedName name="Wwrn.6713" localSheetId="14" hidden="1">{#N/A,#N/A,FALSE,"Summary";#N/A,#N/A,FALSE,"Details";#N/A,#N/A,FALSE,"Month-Hd";#N/A,#N/A,FALSE,"YTD-Hd";#N/A,#N/A,FALSE,"Capital"}</definedName>
    <definedName name="Wwrn.6713" localSheetId="10" hidden="1">{#N/A,#N/A,FALSE,"Summary";#N/A,#N/A,FALSE,"Details";#N/A,#N/A,FALSE,"Month-Hd";#N/A,#N/A,FALSE,"YTD-Hd";#N/A,#N/A,FALSE,"Capital"}</definedName>
    <definedName name="Wwrn.6713" localSheetId="11" hidden="1">{#N/A,#N/A,FALSE,"Summary";#N/A,#N/A,FALSE,"Details";#N/A,#N/A,FALSE,"Month-Hd";#N/A,#N/A,FALSE,"YTD-Hd";#N/A,#N/A,FALSE,"Capital"}</definedName>
    <definedName name="Wwrn.6713" localSheetId="3" hidden="1">{#N/A,#N/A,FALSE,"Summary";#N/A,#N/A,FALSE,"Details";#N/A,#N/A,FALSE,"Month-Hd";#N/A,#N/A,FALSE,"YTD-Hd";#N/A,#N/A,FALSE,"Capital"}</definedName>
    <definedName name="Wwrn.6713" localSheetId="4" hidden="1">{#N/A,#N/A,FALSE,"Summary";#N/A,#N/A,FALSE,"Details";#N/A,#N/A,FALSE,"Month-Hd";#N/A,#N/A,FALSE,"YTD-Hd";#N/A,#N/A,FALSE,"Capital"}</definedName>
    <definedName name="Wwrn.6713" localSheetId="15" hidden="1">{#N/A,#N/A,FALSE,"Summary";#N/A,#N/A,FALSE,"Details";#N/A,#N/A,FALSE,"Month-Hd";#N/A,#N/A,FALSE,"YTD-Hd";#N/A,#N/A,FALSE,"Capital"}</definedName>
    <definedName name="Wwrn.6713" localSheetId="12" hidden="1">{#N/A,#N/A,FALSE,"Summary";#N/A,#N/A,FALSE,"Details";#N/A,#N/A,FALSE,"Month-Hd";#N/A,#N/A,FALSE,"YTD-Hd";#N/A,#N/A,FALSE,"Capital"}</definedName>
    <definedName name="Wwrn.6713" localSheetId="9" hidden="1">{#N/A,#N/A,FALSE,"Summary";#N/A,#N/A,FALSE,"Details";#N/A,#N/A,FALSE,"Month-Hd";#N/A,#N/A,FALSE,"YTD-Hd";#N/A,#N/A,FALSE,"Capital"}</definedName>
    <definedName name="Wwrn.6713" localSheetId="8" hidden="1">{#N/A,#N/A,FALSE,"Summary";#N/A,#N/A,FALSE,"Details";#N/A,#N/A,FALSE,"Month-Hd";#N/A,#N/A,FALSE,"YTD-Hd";#N/A,#N/A,FALSE,"Capital"}</definedName>
    <definedName name="Wwrn.6713" localSheetId="2" hidden="1">{#N/A,#N/A,FALSE,"Summary";#N/A,#N/A,FALSE,"Details";#N/A,#N/A,FALSE,"Month-Hd";#N/A,#N/A,FALSE,"YTD-Hd";#N/A,#N/A,FALSE,"Capital"}</definedName>
    <definedName name="Wwrn.6713" localSheetId="1" hidden="1">{#N/A,#N/A,FALSE,"Summary";#N/A,#N/A,FALSE,"Details";#N/A,#N/A,FALSE,"Month-Hd";#N/A,#N/A,FALSE,"YTD-Hd";#N/A,#N/A,FALSE,"Capital"}</definedName>
    <definedName name="Wwrn.6713" localSheetId="22" hidden="1">{#N/A,#N/A,FALSE,"Summary";#N/A,#N/A,FALSE,"Details";#N/A,#N/A,FALSE,"Month-Hd";#N/A,#N/A,FALSE,"YTD-Hd";#N/A,#N/A,FALSE,"Capital"}</definedName>
    <definedName name="Wwrn.6713" hidden="1">{#N/A,#N/A,FALSE,"Summary";#N/A,#N/A,FALSE,"Details";#N/A,#N/A,FALSE,"Month-Hd";#N/A,#N/A,FALSE,"YTD-Hd";#N/A,#N/A,FALSE,"Capital"}</definedName>
    <definedName name="Wwrn.Field_PSS" localSheetId="21" hidden="1">{#N/A,#N/A,FALSE,"Summary";#N/A,#N/A,FALSE,"Expense";#N/A,#N/A,FALSE,"Capital"}</definedName>
    <definedName name="Wwrn.Field_PSS" localSheetId="14" hidden="1">{#N/A,#N/A,FALSE,"Summary";#N/A,#N/A,FALSE,"Expense";#N/A,#N/A,FALSE,"Capital"}</definedName>
    <definedName name="Wwrn.Field_PSS" localSheetId="10" hidden="1">{#N/A,#N/A,FALSE,"Summary";#N/A,#N/A,FALSE,"Expense";#N/A,#N/A,FALSE,"Capital"}</definedName>
    <definedName name="Wwrn.Field_PSS" localSheetId="11" hidden="1">{#N/A,#N/A,FALSE,"Summary";#N/A,#N/A,FALSE,"Expense";#N/A,#N/A,FALSE,"Capital"}</definedName>
    <definedName name="Wwrn.Field_PSS" localSheetId="3" hidden="1">{#N/A,#N/A,FALSE,"Summary";#N/A,#N/A,FALSE,"Expense";#N/A,#N/A,FALSE,"Capital"}</definedName>
    <definedName name="Wwrn.Field_PSS" localSheetId="4" hidden="1">{#N/A,#N/A,FALSE,"Summary";#N/A,#N/A,FALSE,"Expense";#N/A,#N/A,FALSE,"Capital"}</definedName>
    <definedName name="Wwrn.Field_PSS" localSheetId="15" hidden="1">{#N/A,#N/A,FALSE,"Summary";#N/A,#N/A,FALSE,"Expense";#N/A,#N/A,FALSE,"Capital"}</definedName>
    <definedName name="Wwrn.Field_PSS" localSheetId="12" hidden="1">{#N/A,#N/A,FALSE,"Summary";#N/A,#N/A,FALSE,"Expense";#N/A,#N/A,FALSE,"Capital"}</definedName>
    <definedName name="Wwrn.Field_PSS" localSheetId="9" hidden="1">{#N/A,#N/A,FALSE,"Summary";#N/A,#N/A,FALSE,"Expense";#N/A,#N/A,FALSE,"Capital"}</definedName>
    <definedName name="Wwrn.Field_PSS" localSheetId="8" hidden="1">{#N/A,#N/A,FALSE,"Summary";#N/A,#N/A,FALSE,"Expense";#N/A,#N/A,FALSE,"Capital"}</definedName>
    <definedName name="Wwrn.Field_PSS" localSheetId="2" hidden="1">{#N/A,#N/A,FALSE,"Summary";#N/A,#N/A,FALSE,"Expense";#N/A,#N/A,FALSE,"Capital"}</definedName>
    <definedName name="Wwrn.Field_PSS" localSheetId="1" hidden="1">{#N/A,#N/A,FALSE,"Summary";#N/A,#N/A,FALSE,"Expense";#N/A,#N/A,FALSE,"Capital"}</definedName>
    <definedName name="Wwrn.Field_PSS" localSheetId="22" hidden="1">{#N/A,#N/A,FALSE,"Summary";#N/A,#N/A,FALSE,"Expense";#N/A,#N/A,FALSE,"Capital"}</definedName>
    <definedName name="Wwrn.Field_PSS" hidden="1">{#N/A,#N/A,FALSE,"Summary";#N/A,#N/A,FALSE,"Expense";#N/A,#N/A,FALSE,"Capital"}</definedName>
    <definedName name="www" localSheetId="14">#REF!</definedName>
    <definedName name="www" localSheetId="12">#REF!</definedName>
    <definedName name="www" localSheetId="9">#REF!</definedName>
    <definedName name="www" localSheetId="8">#REF!</definedName>
    <definedName name="www" localSheetId="2">#REF!</definedName>
    <definedName name="www" localSheetId="1">#REF!</definedName>
    <definedName name="www">#REF!</definedName>
    <definedName name="www.mike" localSheetId="21" hidden="1">{"whole",#N/A,FALSE,"Gen_Dist_Act_Bud";"whole",#N/A,FALSE,"Gen_Dist_T3months";"whole",#N/A,FALSE,"GD_PerP";"whole",#N/A,FALSE,"HR Dist'n"}</definedName>
    <definedName name="www.mike" localSheetId="14" hidden="1">{"whole",#N/A,FALSE,"Gen_Dist_Act_Bud";"whole",#N/A,FALSE,"Gen_Dist_T3months";"whole",#N/A,FALSE,"GD_PerP";"whole",#N/A,FALSE,"HR Dist'n"}</definedName>
    <definedName name="www.mike" localSheetId="10" hidden="1">{"whole",#N/A,FALSE,"Gen_Dist_Act_Bud";"whole",#N/A,FALSE,"Gen_Dist_T3months";"whole",#N/A,FALSE,"GD_PerP";"whole",#N/A,FALSE,"HR Dist'n"}</definedName>
    <definedName name="www.mike" localSheetId="11" hidden="1">{"whole",#N/A,FALSE,"Gen_Dist_Act_Bud";"whole",#N/A,FALSE,"Gen_Dist_T3months";"whole",#N/A,FALSE,"GD_PerP";"whole",#N/A,FALSE,"HR Dist'n"}</definedName>
    <definedName name="www.mike" localSheetId="3" hidden="1">{"whole",#N/A,FALSE,"Gen_Dist_Act_Bud";"whole",#N/A,FALSE,"Gen_Dist_T3months";"whole",#N/A,FALSE,"GD_PerP";"whole",#N/A,FALSE,"HR Dist'n"}</definedName>
    <definedName name="www.mike" localSheetId="4" hidden="1">{"whole",#N/A,FALSE,"Gen_Dist_Act_Bud";"whole",#N/A,FALSE,"Gen_Dist_T3months";"whole",#N/A,FALSE,"GD_PerP";"whole",#N/A,FALSE,"HR Dist'n"}</definedName>
    <definedName name="www.mike" localSheetId="15" hidden="1">{"whole",#N/A,FALSE,"Gen_Dist_Act_Bud";"whole",#N/A,FALSE,"Gen_Dist_T3months";"whole",#N/A,FALSE,"GD_PerP";"whole",#N/A,FALSE,"HR Dist'n"}</definedName>
    <definedName name="www.mike" localSheetId="12" hidden="1">{"whole",#N/A,FALSE,"Gen_Dist_Act_Bud";"whole",#N/A,FALSE,"Gen_Dist_T3months";"whole",#N/A,FALSE,"GD_PerP";"whole",#N/A,FALSE,"HR Dist'n"}</definedName>
    <definedName name="www.mike" localSheetId="9" hidden="1">{"whole",#N/A,FALSE,"Gen_Dist_Act_Bud";"whole",#N/A,FALSE,"Gen_Dist_T3months";"whole",#N/A,FALSE,"GD_PerP";"whole",#N/A,FALSE,"HR Dist'n"}</definedName>
    <definedName name="www.mike" localSheetId="8" hidden="1">{"whole",#N/A,FALSE,"Gen_Dist_Act_Bud";"whole",#N/A,FALSE,"Gen_Dist_T3months";"whole",#N/A,FALSE,"GD_PerP";"whole",#N/A,FALSE,"HR Dist'n"}</definedName>
    <definedName name="www.mike" localSheetId="2" hidden="1">{"whole",#N/A,FALSE,"Gen_Dist_Act_Bud";"whole",#N/A,FALSE,"Gen_Dist_T3months";"whole",#N/A,FALSE,"GD_PerP";"whole",#N/A,FALSE,"HR Dist'n"}</definedName>
    <definedName name="www.mike" localSheetId="1" hidden="1">{"whole",#N/A,FALSE,"Gen_Dist_Act_Bud";"whole",#N/A,FALSE,"Gen_Dist_T3months";"whole",#N/A,FALSE,"GD_PerP";"whole",#N/A,FALSE,"HR Dist'n"}</definedName>
    <definedName name="www.mike" localSheetId="22" hidden="1">{"whole",#N/A,FALSE,"Gen_Dist_Act_Bud";"whole",#N/A,FALSE,"Gen_Dist_T3months";"whole",#N/A,FALSE,"GD_PerP";"whole",#N/A,FALSE,"HR Dist'n"}</definedName>
    <definedName name="www.mike" hidden="1">{"whole",#N/A,FALSE,"Gen_Dist_Act_Bud";"whole",#N/A,FALSE,"Gen_Dist_T3months";"whole",#N/A,FALSE,"GD_PerP";"whole",#N/A,FALSE,"HR Dist'n"}</definedName>
    <definedName name="www.myr" localSheetId="2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myr" localSheetId="1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myr" localSheetId="10"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myr" localSheetId="1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myr" localSheetId="3"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myr" localSheetId="4"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myr" localSheetId="1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myr" localSheetId="1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myr" localSheetId="9"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myr" localSheetId="8"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myr" localSheetId="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myr" localSheetId="1"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myr" localSheetId="22"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myr"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run" localSheetId="21" hidden="1">{"Chart 1",#N/A,FALSE,"Run Rate";"Chart 2",#N/A,FALSE,"Run Rate (2)"}</definedName>
    <definedName name="www.run" localSheetId="14" hidden="1">{"Chart 1",#N/A,FALSE,"Run Rate";"Chart 2",#N/A,FALSE,"Run Rate (2)"}</definedName>
    <definedName name="www.run" localSheetId="10" hidden="1">{"Chart 1",#N/A,FALSE,"Run Rate";"Chart 2",#N/A,FALSE,"Run Rate (2)"}</definedName>
    <definedName name="www.run" localSheetId="11" hidden="1">{"Chart 1",#N/A,FALSE,"Run Rate";"Chart 2",#N/A,FALSE,"Run Rate (2)"}</definedName>
    <definedName name="www.run" localSheetId="3" hidden="1">{"Chart 1",#N/A,FALSE,"Run Rate";"Chart 2",#N/A,FALSE,"Run Rate (2)"}</definedName>
    <definedName name="www.run" localSheetId="4" hidden="1">{"Chart 1",#N/A,FALSE,"Run Rate";"Chart 2",#N/A,FALSE,"Run Rate (2)"}</definedName>
    <definedName name="www.run" localSheetId="15" hidden="1">{"Chart 1",#N/A,FALSE,"Run Rate";"Chart 2",#N/A,FALSE,"Run Rate (2)"}</definedName>
    <definedName name="www.run" localSheetId="12" hidden="1">{"Chart 1",#N/A,FALSE,"Run Rate";"Chart 2",#N/A,FALSE,"Run Rate (2)"}</definedName>
    <definedName name="www.run" localSheetId="9" hidden="1">{"Chart 1",#N/A,FALSE,"Run Rate";"Chart 2",#N/A,FALSE,"Run Rate (2)"}</definedName>
    <definedName name="www.run" localSheetId="8" hidden="1">{"Chart 1",#N/A,FALSE,"Run Rate";"Chart 2",#N/A,FALSE,"Run Rate (2)"}</definedName>
    <definedName name="www.run" localSheetId="2" hidden="1">{"Chart 1",#N/A,FALSE,"Run Rate";"Chart 2",#N/A,FALSE,"Run Rate (2)"}</definedName>
    <definedName name="www.run" localSheetId="1" hidden="1">{"Chart 1",#N/A,FALSE,"Run Rate";"Chart 2",#N/A,FALSE,"Run Rate (2)"}</definedName>
    <definedName name="www.run" localSheetId="22" hidden="1">{"Chart 1",#N/A,FALSE,"Run Rate";"Chart 2",#N/A,FALSE,"Run Rate (2)"}</definedName>
    <definedName name="www.run" hidden="1">{"Chart 1",#N/A,FALSE,"Run Rate";"Chart 2",#N/A,FALSE,"Run Rate (2)"}</definedName>
    <definedName name="www.ww" localSheetId="21" hidden="1">{"whole",#N/A,FALSE,"CS FIN Sum For Rox";"whole",#N/A,FALSE,"Gen_Dist_Act_Bud";"whole",#N/A,FALSE,"Gen_Dist_T3months";"whole",#N/A,FALSE,"GD_PerP";"whole",#N/A,FALSE,"CS_DIST_ActvsBud";"whole",#N/A,FALSE,"CS_DIST_SUM_trail3mo"}</definedName>
    <definedName name="www.ww" localSheetId="14" hidden="1">{"whole",#N/A,FALSE,"CS FIN Sum For Rox";"whole",#N/A,FALSE,"Gen_Dist_Act_Bud";"whole",#N/A,FALSE,"Gen_Dist_T3months";"whole",#N/A,FALSE,"GD_PerP";"whole",#N/A,FALSE,"CS_DIST_ActvsBud";"whole",#N/A,FALSE,"CS_DIST_SUM_trail3mo"}</definedName>
    <definedName name="www.ww" localSheetId="10" hidden="1">{"whole",#N/A,FALSE,"CS FIN Sum For Rox";"whole",#N/A,FALSE,"Gen_Dist_Act_Bud";"whole",#N/A,FALSE,"Gen_Dist_T3months";"whole",#N/A,FALSE,"GD_PerP";"whole",#N/A,FALSE,"CS_DIST_ActvsBud";"whole",#N/A,FALSE,"CS_DIST_SUM_trail3mo"}</definedName>
    <definedName name="www.ww" localSheetId="11" hidden="1">{"whole",#N/A,FALSE,"CS FIN Sum For Rox";"whole",#N/A,FALSE,"Gen_Dist_Act_Bud";"whole",#N/A,FALSE,"Gen_Dist_T3months";"whole",#N/A,FALSE,"GD_PerP";"whole",#N/A,FALSE,"CS_DIST_ActvsBud";"whole",#N/A,FALSE,"CS_DIST_SUM_trail3mo"}</definedName>
    <definedName name="www.ww" localSheetId="3" hidden="1">{"whole",#N/A,FALSE,"CS FIN Sum For Rox";"whole",#N/A,FALSE,"Gen_Dist_Act_Bud";"whole",#N/A,FALSE,"Gen_Dist_T3months";"whole",#N/A,FALSE,"GD_PerP";"whole",#N/A,FALSE,"CS_DIST_ActvsBud";"whole",#N/A,FALSE,"CS_DIST_SUM_trail3mo"}</definedName>
    <definedName name="www.ww" localSheetId="4" hidden="1">{"whole",#N/A,FALSE,"CS FIN Sum For Rox";"whole",#N/A,FALSE,"Gen_Dist_Act_Bud";"whole",#N/A,FALSE,"Gen_Dist_T3months";"whole",#N/A,FALSE,"GD_PerP";"whole",#N/A,FALSE,"CS_DIST_ActvsBud";"whole",#N/A,FALSE,"CS_DIST_SUM_trail3mo"}</definedName>
    <definedName name="www.ww" localSheetId="15" hidden="1">{"whole",#N/A,FALSE,"CS FIN Sum For Rox";"whole",#N/A,FALSE,"Gen_Dist_Act_Bud";"whole",#N/A,FALSE,"Gen_Dist_T3months";"whole",#N/A,FALSE,"GD_PerP";"whole",#N/A,FALSE,"CS_DIST_ActvsBud";"whole",#N/A,FALSE,"CS_DIST_SUM_trail3mo"}</definedName>
    <definedName name="www.ww" localSheetId="12" hidden="1">{"whole",#N/A,FALSE,"CS FIN Sum For Rox";"whole",#N/A,FALSE,"Gen_Dist_Act_Bud";"whole",#N/A,FALSE,"Gen_Dist_T3months";"whole",#N/A,FALSE,"GD_PerP";"whole",#N/A,FALSE,"CS_DIST_ActvsBud";"whole",#N/A,FALSE,"CS_DIST_SUM_trail3mo"}</definedName>
    <definedName name="www.ww" localSheetId="9" hidden="1">{"whole",#N/A,FALSE,"CS FIN Sum For Rox";"whole",#N/A,FALSE,"Gen_Dist_Act_Bud";"whole",#N/A,FALSE,"Gen_Dist_T3months";"whole",#N/A,FALSE,"GD_PerP";"whole",#N/A,FALSE,"CS_DIST_ActvsBud";"whole",#N/A,FALSE,"CS_DIST_SUM_trail3mo"}</definedName>
    <definedName name="www.ww" localSheetId="8" hidden="1">{"whole",#N/A,FALSE,"CS FIN Sum For Rox";"whole",#N/A,FALSE,"Gen_Dist_Act_Bud";"whole",#N/A,FALSE,"Gen_Dist_T3months";"whole",#N/A,FALSE,"GD_PerP";"whole",#N/A,FALSE,"CS_DIST_ActvsBud";"whole",#N/A,FALSE,"CS_DIST_SUM_trail3mo"}</definedName>
    <definedName name="www.ww" localSheetId="2" hidden="1">{"whole",#N/A,FALSE,"CS FIN Sum For Rox";"whole",#N/A,FALSE,"Gen_Dist_Act_Bud";"whole",#N/A,FALSE,"Gen_Dist_T3months";"whole",#N/A,FALSE,"GD_PerP";"whole",#N/A,FALSE,"CS_DIST_ActvsBud";"whole",#N/A,FALSE,"CS_DIST_SUM_trail3mo"}</definedName>
    <definedName name="www.ww" localSheetId="1" hidden="1">{"whole",#N/A,FALSE,"CS FIN Sum For Rox";"whole",#N/A,FALSE,"Gen_Dist_Act_Bud";"whole",#N/A,FALSE,"Gen_Dist_T3months";"whole",#N/A,FALSE,"GD_PerP";"whole",#N/A,FALSE,"CS_DIST_ActvsBud";"whole",#N/A,FALSE,"CS_DIST_SUM_trail3mo"}</definedName>
    <definedName name="www.ww" localSheetId="22" hidden="1">{"whole",#N/A,FALSE,"CS FIN Sum For Rox";"whole",#N/A,FALSE,"Gen_Dist_Act_Bud";"whole",#N/A,FALSE,"Gen_Dist_T3months";"whole",#N/A,FALSE,"GD_PerP";"whole",#N/A,FALSE,"CS_DIST_ActvsBud";"whole",#N/A,FALSE,"CS_DIST_SUM_trail3mo"}</definedName>
    <definedName name="www.ww" hidden="1">{"whole",#N/A,FALSE,"CS FIN Sum For Rox";"whole",#N/A,FALSE,"Gen_Dist_Act_Bud";"whole",#N/A,FALSE,"Gen_Dist_T3months";"whole",#N/A,FALSE,"GD_PerP";"whole",#N/A,FALSE,"CS_DIST_ActvsBud";"whole",#N/A,FALSE,"CS_DIST_SUM_trail3mo"}</definedName>
    <definedName name="www.xxx" localSheetId="21" hidden="1">{"whole",#N/A,FALSE,"CS FIN Sum For Rox";"whole",#N/A,FALSE,"Gen_Dist_Act_Bud";"whole",#N/A,FALSE,"Gen_Dist_T3months";"whole",#N/A,FALSE,"GD_PerP";"whole",#N/A,FALSE,"CS_DIST_ActvsBud";"whole",#N/A,FALSE,"CS_DIST_SUM_trail3mo"}</definedName>
    <definedName name="www.xxx" localSheetId="14" hidden="1">{"whole",#N/A,FALSE,"CS FIN Sum For Rox";"whole",#N/A,FALSE,"Gen_Dist_Act_Bud";"whole",#N/A,FALSE,"Gen_Dist_T3months";"whole",#N/A,FALSE,"GD_PerP";"whole",#N/A,FALSE,"CS_DIST_ActvsBud";"whole",#N/A,FALSE,"CS_DIST_SUM_trail3mo"}</definedName>
    <definedName name="www.xxx" localSheetId="10" hidden="1">{"whole",#N/A,FALSE,"CS FIN Sum For Rox";"whole",#N/A,FALSE,"Gen_Dist_Act_Bud";"whole",#N/A,FALSE,"Gen_Dist_T3months";"whole",#N/A,FALSE,"GD_PerP";"whole",#N/A,FALSE,"CS_DIST_ActvsBud";"whole",#N/A,FALSE,"CS_DIST_SUM_trail3mo"}</definedName>
    <definedName name="www.xxx" localSheetId="11" hidden="1">{"whole",#N/A,FALSE,"CS FIN Sum For Rox";"whole",#N/A,FALSE,"Gen_Dist_Act_Bud";"whole",#N/A,FALSE,"Gen_Dist_T3months";"whole",#N/A,FALSE,"GD_PerP";"whole",#N/A,FALSE,"CS_DIST_ActvsBud";"whole",#N/A,FALSE,"CS_DIST_SUM_trail3mo"}</definedName>
    <definedName name="www.xxx" localSheetId="3" hidden="1">{"whole",#N/A,FALSE,"CS FIN Sum For Rox";"whole",#N/A,FALSE,"Gen_Dist_Act_Bud";"whole",#N/A,FALSE,"Gen_Dist_T3months";"whole",#N/A,FALSE,"GD_PerP";"whole",#N/A,FALSE,"CS_DIST_ActvsBud";"whole",#N/A,FALSE,"CS_DIST_SUM_trail3mo"}</definedName>
    <definedName name="www.xxx" localSheetId="4" hidden="1">{"whole",#N/A,FALSE,"CS FIN Sum For Rox";"whole",#N/A,FALSE,"Gen_Dist_Act_Bud";"whole",#N/A,FALSE,"Gen_Dist_T3months";"whole",#N/A,FALSE,"GD_PerP";"whole",#N/A,FALSE,"CS_DIST_ActvsBud";"whole",#N/A,FALSE,"CS_DIST_SUM_trail3mo"}</definedName>
    <definedName name="www.xxx" localSheetId="15" hidden="1">{"whole",#N/A,FALSE,"CS FIN Sum For Rox";"whole",#N/A,FALSE,"Gen_Dist_Act_Bud";"whole",#N/A,FALSE,"Gen_Dist_T3months";"whole",#N/A,FALSE,"GD_PerP";"whole",#N/A,FALSE,"CS_DIST_ActvsBud";"whole",#N/A,FALSE,"CS_DIST_SUM_trail3mo"}</definedName>
    <definedName name="www.xxx" localSheetId="12" hidden="1">{"whole",#N/A,FALSE,"CS FIN Sum For Rox";"whole",#N/A,FALSE,"Gen_Dist_Act_Bud";"whole",#N/A,FALSE,"Gen_Dist_T3months";"whole",#N/A,FALSE,"GD_PerP";"whole",#N/A,FALSE,"CS_DIST_ActvsBud";"whole",#N/A,FALSE,"CS_DIST_SUM_trail3mo"}</definedName>
    <definedName name="www.xxx" localSheetId="9" hidden="1">{"whole",#N/A,FALSE,"CS FIN Sum For Rox";"whole",#N/A,FALSE,"Gen_Dist_Act_Bud";"whole",#N/A,FALSE,"Gen_Dist_T3months";"whole",#N/A,FALSE,"GD_PerP";"whole",#N/A,FALSE,"CS_DIST_ActvsBud";"whole",#N/A,FALSE,"CS_DIST_SUM_trail3mo"}</definedName>
    <definedName name="www.xxx" localSheetId="8" hidden="1">{"whole",#N/A,FALSE,"CS FIN Sum For Rox";"whole",#N/A,FALSE,"Gen_Dist_Act_Bud";"whole",#N/A,FALSE,"Gen_Dist_T3months";"whole",#N/A,FALSE,"GD_PerP";"whole",#N/A,FALSE,"CS_DIST_ActvsBud";"whole",#N/A,FALSE,"CS_DIST_SUM_trail3mo"}</definedName>
    <definedName name="www.xxx" localSheetId="2" hidden="1">{"whole",#N/A,FALSE,"CS FIN Sum For Rox";"whole",#N/A,FALSE,"Gen_Dist_Act_Bud";"whole",#N/A,FALSE,"Gen_Dist_T3months";"whole",#N/A,FALSE,"GD_PerP";"whole",#N/A,FALSE,"CS_DIST_ActvsBud";"whole",#N/A,FALSE,"CS_DIST_SUM_trail3mo"}</definedName>
    <definedName name="www.xxx" localSheetId="1" hidden="1">{"whole",#N/A,FALSE,"CS FIN Sum For Rox";"whole",#N/A,FALSE,"Gen_Dist_Act_Bud";"whole",#N/A,FALSE,"Gen_Dist_T3months";"whole",#N/A,FALSE,"GD_PerP";"whole",#N/A,FALSE,"CS_DIST_ActvsBud";"whole",#N/A,FALSE,"CS_DIST_SUM_trail3mo"}</definedName>
    <definedName name="www.xxx" localSheetId="22" hidden="1">{"whole",#N/A,FALSE,"CS FIN Sum For Rox";"whole",#N/A,FALSE,"Gen_Dist_Act_Bud";"whole",#N/A,FALSE,"Gen_Dist_T3months";"whole",#N/A,FALSE,"GD_PerP";"whole",#N/A,FALSE,"CS_DIST_ActvsBud";"whole",#N/A,FALSE,"CS_DIST_SUM_trail3mo"}</definedName>
    <definedName name="www.xxx" hidden="1">{"whole",#N/A,FALSE,"CS FIN Sum For Rox";"whole",#N/A,FALSE,"Gen_Dist_Act_Bud";"whole",#N/A,FALSE,"Gen_Dist_T3months";"whole",#N/A,FALSE,"GD_PerP";"whole",#N/A,FALSE,"CS_DIST_ActvsBud";"whole",#N/A,FALSE,"CS_DIST_SUM_trail3mo"}</definedName>
    <definedName name="wwww" localSheetId="14">#REF!</definedName>
    <definedName name="wwww" localSheetId="12">#REF!</definedName>
    <definedName name="wwww" localSheetId="9">#REF!</definedName>
    <definedName name="wwww" localSheetId="8">#REF!</definedName>
    <definedName name="wwww" localSheetId="2">#REF!</definedName>
    <definedName name="wwww" localSheetId="1">#REF!</definedName>
    <definedName name="wwww">#REF!</definedName>
    <definedName name="wwwww" localSheetId="21" hidden="1">{"one (KEY)",#N/A,FALSE,"P&amp;L"}</definedName>
    <definedName name="wwwww" localSheetId="14" hidden="1">{"one (KEY)",#N/A,FALSE,"P&amp;L"}</definedName>
    <definedName name="wwwww" localSheetId="10" hidden="1">{"one (KEY)",#N/A,FALSE,"P&amp;L"}</definedName>
    <definedName name="wwwww" localSheetId="11" hidden="1">{"one (KEY)",#N/A,FALSE,"P&amp;L"}</definedName>
    <definedName name="wwwww" localSheetId="3" hidden="1">{"one (KEY)",#N/A,FALSE,"P&amp;L"}</definedName>
    <definedName name="wwwww" localSheetId="4" hidden="1">{"one (KEY)",#N/A,FALSE,"P&amp;L"}</definedName>
    <definedName name="wwwww" localSheetId="15" hidden="1">{"one (KEY)",#N/A,FALSE,"P&amp;L"}</definedName>
    <definedName name="wwwww" localSheetId="12" hidden="1">{"one (KEY)",#N/A,FALSE,"P&amp;L"}</definedName>
    <definedName name="wwwww" localSheetId="9" hidden="1">{"one (KEY)",#N/A,FALSE,"P&amp;L"}</definedName>
    <definedName name="wwwww" localSheetId="8" hidden="1">{"one (KEY)",#N/A,FALSE,"P&amp;L"}</definedName>
    <definedName name="wwwww" localSheetId="2" hidden="1">{"one (KEY)",#N/A,FALSE,"P&amp;L"}</definedName>
    <definedName name="wwwww" localSheetId="1" hidden="1">{"one (KEY)",#N/A,FALSE,"P&amp;L"}</definedName>
    <definedName name="wwwww" localSheetId="22" hidden="1">{"one (KEY)",#N/A,FALSE,"P&amp;L"}</definedName>
    <definedName name="wwwww" hidden="1">{"one (KEY)",#N/A,FALSE,"P&amp;L"}</definedName>
    <definedName name="X" localSheetId="14">#REF!</definedName>
    <definedName name="X" localSheetId="12">#REF!</definedName>
    <definedName name="X" localSheetId="9">#REF!</definedName>
    <definedName name="X" localSheetId="8">#REF!</definedName>
    <definedName name="X" localSheetId="2">#REF!</definedName>
    <definedName name="X" localSheetId="1">#REF!</definedName>
    <definedName name="X">#REF!</definedName>
    <definedName name="X_DoneDate" localSheetId="14">#REF!</definedName>
    <definedName name="X_DoneDate" localSheetId="12">#REF!</definedName>
    <definedName name="X_DoneDate" localSheetId="9">#REF!</definedName>
    <definedName name="X_DoneDate" localSheetId="8">#REF!</definedName>
    <definedName name="X_DoneDate" localSheetId="2">#REF!</definedName>
    <definedName name="X_DoneDate" localSheetId="1">#REF!</definedName>
    <definedName name="X_DoneDate">#REF!</definedName>
    <definedName name="x_y" localSheetId="14">#REF!</definedName>
    <definedName name="x_y" localSheetId="12">#REF!</definedName>
    <definedName name="x_y" localSheetId="9">#REF!</definedName>
    <definedName name="x_y" localSheetId="8">#REF!</definedName>
    <definedName name="x_y" localSheetId="2">#REF!</definedName>
    <definedName name="x_y" localSheetId="1">#REF!</definedName>
    <definedName name="x_y">#REF!</definedName>
    <definedName name="XAxis" localSheetId="14">#REF!</definedName>
    <definedName name="XAxis" localSheetId="12">#REF!</definedName>
    <definedName name="XAxis" localSheetId="9">#REF!</definedName>
    <definedName name="XAxis" localSheetId="8">#REF!</definedName>
    <definedName name="XAxis" localSheetId="2">#REF!</definedName>
    <definedName name="XAxis" localSheetId="1">#REF!</definedName>
    <definedName name="XAxis">#REF!</definedName>
    <definedName name="XBOX" localSheetId="14">#REF!</definedName>
    <definedName name="XBOX" localSheetId="12">#REF!</definedName>
    <definedName name="XBOX" localSheetId="9">#REF!</definedName>
    <definedName name="XBOX" localSheetId="8">#REF!</definedName>
    <definedName name="XBOX" localSheetId="2">#REF!</definedName>
    <definedName name="XBOX" localSheetId="1">#REF!</definedName>
    <definedName name="XBOX">#REF!</definedName>
    <definedName name="XboxB" localSheetId="12">#REF!</definedName>
    <definedName name="XboxB" localSheetId="9">#REF!</definedName>
    <definedName name="XboxB" localSheetId="8">#REF!</definedName>
    <definedName name="XboxB" localSheetId="2">#REF!</definedName>
    <definedName name="XboxB" localSheetId="1">#REF!</definedName>
    <definedName name="XboxB">#REF!</definedName>
    <definedName name="XboxBOX" localSheetId="12">#REF!</definedName>
    <definedName name="XboxBOX" localSheetId="9">#REF!</definedName>
    <definedName name="XboxBOX" localSheetId="8">#REF!</definedName>
    <definedName name="XboxBOX" localSheetId="2">#REF!</definedName>
    <definedName name="XboxBOX" localSheetId="1">#REF!</definedName>
    <definedName name="XboxBOX">#REF!</definedName>
    <definedName name="XboxCommon" localSheetId="12">#REF!</definedName>
    <definedName name="XboxCommon" localSheetId="9">#REF!</definedName>
    <definedName name="XboxCommon" localSheetId="8">#REF!</definedName>
    <definedName name="XboxCommon" localSheetId="2">#REF!</definedName>
    <definedName name="XboxCommon" localSheetId="1">#REF!</definedName>
    <definedName name="XboxCommon">#REF!</definedName>
    <definedName name="XboxD" localSheetId="12">#REF!</definedName>
    <definedName name="XboxD" localSheetId="9">#REF!</definedName>
    <definedName name="XboxD" localSheetId="8">#REF!</definedName>
    <definedName name="XboxD" localSheetId="2">#REF!</definedName>
    <definedName name="XboxD" localSheetId="1">#REF!</definedName>
    <definedName name="XboxD">#REF!</definedName>
    <definedName name="XboxDIP" localSheetId="12">#REF!</definedName>
    <definedName name="XboxDIP" localSheetId="9">#REF!</definedName>
    <definedName name="XboxDIP" localSheetId="8">#REF!</definedName>
    <definedName name="XboxDIP" localSheetId="2">#REF!</definedName>
    <definedName name="XboxDIP" localSheetId="1">#REF!</definedName>
    <definedName name="XboxDIP">#REF!</definedName>
    <definedName name="XboxForecast" localSheetId="12">#REF!</definedName>
    <definedName name="XboxForecast" localSheetId="9">#REF!</definedName>
    <definedName name="XboxForecast" localSheetId="8">#REF!</definedName>
    <definedName name="XboxForecast" localSheetId="2">#REF!</definedName>
    <definedName name="XboxForecast" localSheetId="1">#REF!</definedName>
    <definedName name="XboxForecast">#REF!</definedName>
    <definedName name="XboxS" localSheetId="12">#REF!</definedName>
    <definedName name="XboxS" localSheetId="9">#REF!</definedName>
    <definedName name="XboxS" localSheetId="8">#REF!</definedName>
    <definedName name="XboxS" localSheetId="2">#REF!</definedName>
    <definedName name="XboxS" localSheetId="1">#REF!</definedName>
    <definedName name="XboxS">#REF!</definedName>
    <definedName name="XboxSMT" localSheetId="12">#REF!</definedName>
    <definedName name="XboxSMT" localSheetId="9">#REF!</definedName>
    <definedName name="XboxSMT" localSheetId="8">#REF!</definedName>
    <definedName name="XboxSMT" localSheetId="2">#REF!</definedName>
    <definedName name="XboxSMT" localSheetId="1">#REF!</definedName>
    <definedName name="XboxSMT">#REF!</definedName>
    <definedName name="XDiff_Ro" localSheetId="14">#REF!</definedName>
    <definedName name="XDiff_Ro" localSheetId="12">#REF!</definedName>
    <definedName name="XDiff_Ro" localSheetId="9">#REF!</definedName>
    <definedName name="XDiff_Ro" localSheetId="8">#REF!</definedName>
    <definedName name="XDiff_Ro" localSheetId="2">#REF!</definedName>
    <definedName name="XDiff_Ro" localSheetId="1">#REF!</definedName>
    <definedName name="XDiff_Ro">#REF!</definedName>
    <definedName name="XenonDIPSTD" localSheetId="14">#REF!</definedName>
    <definedName name="XenonDIPSTD" localSheetId="12">#REF!</definedName>
    <definedName name="XenonDIPSTD" localSheetId="9">#REF!</definedName>
    <definedName name="XenonDIPSTD" localSheetId="8">#REF!</definedName>
    <definedName name="XenonDIPSTD" localSheetId="2">#REF!</definedName>
    <definedName name="XenonDIPSTD" localSheetId="1">#REF!</definedName>
    <definedName name="XenonDIPSTD">#REF!</definedName>
    <definedName name="XenonFAOffline" localSheetId="14">#REF!</definedName>
    <definedName name="XenonFAOffline" localSheetId="12">#REF!</definedName>
    <definedName name="XenonFAOffline" localSheetId="9">#REF!</definedName>
    <definedName name="XenonFAOffline" localSheetId="8">#REF!</definedName>
    <definedName name="XenonFAOffline" localSheetId="2">#REF!</definedName>
    <definedName name="XenonFAOffline" localSheetId="1">#REF!</definedName>
    <definedName name="XenonFAOffline">#REF!</definedName>
    <definedName name="XenonFASTD" localSheetId="14">#REF!</definedName>
    <definedName name="XenonFASTD" localSheetId="12">#REF!</definedName>
    <definedName name="XenonFASTD" localSheetId="9">#REF!</definedName>
    <definedName name="XenonFASTD" localSheetId="8">#REF!</definedName>
    <definedName name="XenonFASTD" localSheetId="2">#REF!</definedName>
    <definedName name="XenonFASTD" localSheetId="1">#REF!</definedName>
    <definedName name="XenonFASTD">#REF!</definedName>
    <definedName name="XenonPCBAOffline" localSheetId="14">#REF!</definedName>
    <definedName name="XenonPCBAOffline" localSheetId="12">#REF!</definedName>
    <definedName name="XenonPCBAOffline" localSheetId="9">#REF!</definedName>
    <definedName name="XenonPCBAOffline" localSheetId="8">#REF!</definedName>
    <definedName name="XenonPCBAOffline" localSheetId="2">#REF!</definedName>
    <definedName name="XenonPCBAOffline" localSheetId="1">#REF!</definedName>
    <definedName name="XenonPCBAOffline">#REF!</definedName>
    <definedName name="XenonSMTSTD" localSheetId="14">#REF!</definedName>
    <definedName name="XenonSMTSTD" localSheetId="12">#REF!</definedName>
    <definedName name="XenonSMTSTD" localSheetId="9">#REF!</definedName>
    <definedName name="XenonSMTSTD" localSheetId="8">#REF!</definedName>
    <definedName name="XenonSMTSTD" localSheetId="2">#REF!</definedName>
    <definedName name="XenonSMTSTD" localSheetId="1">#REF!</definedName>
    <definedName name="XenonSMTSTD">#REF!</definedName>
    <definedName name="Xiao_Wan" localSheetId="14">#REF!</definedName>
    <definedName name="Xiao_Wan" localSheetId="12">#REF!</definedName>
    <definedName name="Xiao_Wan" localSheetId="9">#REF!</definedName>
    <definedName name="Xiao_Wan" localSheetId="8">#REF!</definedName>
    <definedName name="Xiao_Wan" localSheetId="2">#REF!</definedName>
    <definedName name="Xiao_Wan" localSheetId="1">#REF!</definedName>
    <definedName name="Xiao_Wan">#REF!</definedName>
    <definedName name="xl">#N/A</definedName>
    <definedName name="XLOPTvec">"12 14 1 125 1 0 1 1 1 1 1 1 0 0 0 0 0 0 0 0"</definedName>
    <definedName name="xlsDATA" localSheetId="14">#REF!</definedName>
    <definedName name="xlsDATA" localSheetId="12">#REF!</definedName>
    <definedName name="xlsDATA" localSheetId="9">#REF!</definedName>
    <definedName name="xlsDATA" localSheetId="8">#REF!</definedName>
    <definedName name="xlsDATA" localSheetId="2">#REF!</definedName>
    <definedName name="xlsDATA" localSheetId="1">#REF!</definedName>
    <definedName name="xlsDATA">#REF!</definedName>
    <definedName name="xlsDATA2" localSheetId="14">#REF!</definedName>
    <definedName name="xlsDATA2" localSheetId="12">#REF!</definedName>
    <definedName name="xlsDATA2" localSheetId="9">#REF!</definedName>
    <definedName name="xlsDATA2" localSheetId="8">#REF!</definedName>
    <definedName name="xlsDATA2" localSheetId="2">#REF!</definedName>
    <definedName name="xlsDATA2" localSheetId="1">#REF!</definedName>
    <definedName name="xlsDATA2">#REF!</definedName>
    <definedName name="xlsDMD" localSheetId="14">#REF!</definedName>
    <definedName name="xlsDMD" localSheetId="12">#REF!</definedName>
    <definedName name="xlsDMD" localSheetId="9">#REF!</definedName>
    <definedName name="xlsDMD" localSheetId="8">#REF!</definedName>
    <definedName name="xlsDMD" localSheetId="2">#REF!</definedName>
    <definedName name="xlsDMD" localSheetId="1">#REF!</definedName>
    <definedName name="xlsDMD">#REF!</definedName>
    <definedName name="xlsOH" localSheetId="14">#REF!</definedName>
    <definedName name="xlsOH" localSheetId="12">#REF!</definedName>
    <definedName name="xlsOH" localSheetId="9">#REF!</definedName>
    <definedName name="xlsOH" localSheetId="8">#REF!</definedName>
    <definedName name="xlsOH" localSheetId="2">#REF!</definedName>
    <definedName name="xlsOH" localSheetId="1">#REF!</definedName>
    <definedName name="xlsOH">#REF!</definedName>
    <definedName name="xlsPO" localSheetId="14">#REF!</definedName>
    <definedName name="xlsPO" localSheetId="12">#REF!</definedName>
    <definedName name="xlsPO" localSheetId="9">#REF!</definedName>
    <definedName name="xlsPO" localSheetId="8">#REF!</definedName>
    <definedName name="xlsPO" localSheetId="2">#REF!</definedName>
    <definedName name="xlsPO" localSheetId="1">#REF!</definedName>
    <definedName name="xlsPO">#REF!</definedName>
    <definedName name="xlsTMP" localSheetId="14">#REF!</definedName>
    <definedName name="xlsTMP" localSheetId="12">#REF!</definedName>
    <definedName name="xlsTMP" localSheetId="9">#REF!</definedName>
    <definedName name="xlsTMP" localSheetId="8">#REF!</definedName>
    <definedName name="xlsTMP" localSheetId="2">#REF!</definedName>
    <definedName name="xlsTMP" localSheetId="1">#REF!</definedName>
    <definedName name="xlsTMP">#REF!</definedName>
    <definedName name="Xn" localSheetId="12">#REF!</definedName>
    <definedName name="Xn" localSheetId="9">#REF!</definedName>
    <definedName name="Xn" localSheetId="8">#REF!</definedName>
    <definedName name="Xn" localSheetId="2">#REF!</definedName>
    <definedName name="Xn" localSheetId="1">#REF!</definedName>
    <definedName name="Xn">#REF!</definedName>
    <definedName name="Xn_Mmth" localSheetId="14">#REF!</definedName>
    <definedName name="Xn_Mmth" localSheetId="12">#REF!</definedName>
    <definedName name="Xn_Mmth" localSheetId="9">#REF!</definedName>
    <definedName name="Xn_Mmth" localSheetId="8">#REF!</definedName>
    <definedName name="Xn_Mmth" localSheetId="2">#REF!</definedName>
    <definedName name="Xn_Mmth" localSheetId="1">#REF!</definedName>
    <definedName name="Xn_Mmth">#REF!</definedName>
    <definedName name="XPDLQMF" localSheetId="21" hidden="1">{#N/A,#N/A,TRUE,"NRE";#N/A,#N/A,TRUE,"Tooling";#N/A,#N/A,TRUE,"Sample";#N/A,#N/A,TRUE,"Fixtures";#N/A,#N/A,TRUE,"Agency";#N/A,#N/A,TRUE,"Personnel"}</definedName>
    <definedName name="XPDLQMF" localSheetId="14" hidden="1">{#N/A,#N/A,TRUE,"NRE";#N/A,#N/A,TRUE,"Tooling";#N/A,#N/A,TRUE,"Sample";#N/A,#N/A,TRUE,"Fixtures";#N/A,#N/A,TRUE,"Agency";#N/A,#N/A,TRUE,"Personnel"}</definedName>
    <definedName name="XPDLQMF" localSheetId="10" hidden="1">{#N/A,#N/A,TRUE,"NRE";#N/A,#N/A,TRUE,"Tooling";#N/A,#N/A,TRUE,"Sample";#N/A,#N/A,TRUE,"Fixtures";#N/A,#N/A,TRUE,"Agency";#N/A,#N/A,TRUE,"Personnel"}</definedName>
    <definedName name="XPDLQMF" localSheetId="11" hidden="1">{#N/A,#N/A,TRUE,"NRE";#N/A,#N/A,TRUE,"Tooling";#N/A,#N/A,TRUE,"Sample";#N/A,#N/A,TRUE,"Fixtures";#N/A,#N/A,TRUE,"Agency";#N/A,#N/A,TRUE,"Personnel"}</definedName>
    <definedName name="XPDLQMF" localSheetId="3" hidden="1">{#N/A,#N/A,TRUE,"NRE";#N/A,#N/A,TRUE,"Tooling";#N/A,#N/A,TRUE,"Sample";#N/A,#N/A,TRUE,"Fixtures";#N/A,#N/A,TRUE,"Agency";#N/A,#N/A,TRUE,"Personnel"}</definedName>
    <definedName name="XPDLQMF" localSheetId="4" hidden="1">{#N/A,#N/A,TRUE,"NRE";#N/A,#N/A,TRUE,"Tooling";#N/A,#N/A,TRUE,"Sample";#N/A,#N/A,TRUE,"Fixtures";#N/A,#N/A,TRUE,"Agency";#N/A,#N/A,TRUE,"Personnel"}</definedName>
    <definedName name="XPDLQMF" localSheetId="15" hidden="1">{#N/A,#N/A,TRUE,"NRE";#N/A,#N/A,TRUE,"Tooling";#N/A,#N/A,TRUE,"Sample";#N/A,#N/A,TRUE,"Fixtures";#N/A,#N/A,TRUE,"Agency";#N/A,#N/A,TRUE,"Personnel"}</definedName>
    <definedName name="XPDLQMF" localSheetId="12" hidden="1">{#N/A,#N/A,TRUE,"NRE";#N/A,#N/A,TRUE,"Tooling";#N/A,#N/A,TRUE,"Sample";#N/A,#N/A,TRUE,"Fixtures";#N/A,#N/A,TRUE,"Agency";#N/A,#N/A,TRUE,"Personnel"}</definedName>
    <definedName name="XPDLQMF" localSheetId="9" hidden="1">{#N/A,#N/A,TRUE,"NRE";#N/A,#N/A,TRUE,"Tooling";#N/A,#N/A,TRUE,"Sample";#N/A,#N/A,TRUE,"Fixtures";#N/A,#N/A,TRUE,"Agency";#N/A,#N/A,TRUE,"Personnel"}</definedName>
    <definedName name="XPDLQMF" localSheetId="8" hidden="1">{#N/A,#N/A,TRUE,"NRE";#N/A,#N/A,TRUE,"Tooling";#N/A,#N/A,TRUE,"Sample";#N/A,#N/A,TRUE,"Fixtures";#N/A,#N/A,TRUE,"Agency";#N/A,#N/A,TRUE,"Personnel"}</definedName>
    <definedName name="XPDLQMF" localSheetId="2" hidden="1">{#N/A,#N/A,TRUE,"NRE";#N/A,#N/A,TRUE,"Tooling";#N/A,#N/A,TRUE,"Sample";#N/A,#N/A,TRUE,"Fixtures";#N/A,#N/A,TRUE,"Agency";#N/A,#N/A,TRUE,"Personnel"}</definedName>
    <definedName name="XPDLQMF" localSheetId="1" hidden="1">{#N/A,#N/A,TRUE,"NRE";#N/A,#N/A,TRUE,"Tooling";#N/A,#N/A,TRUE,"Sample";#N/A,#N/A,TRUE,"Fixtures";#N/A,#N/A,TRUE,"Agency";#N/A,#N/A,TRUE,"Personnel"}</definedName>
    <definedName name="XPDLQMF" localSheetId="22" hidden="1">{#N/A,#N/A,TRUE,"NRE";#N/A,#N/A,TRUE,"Tooling";#N/A,#N/A,TRUE,"Sample";#N/A,#N/A,TRUE,"Fixtures";#N/A,#N/A,TRUE,"Agency";#N/A,#N/A,TRUE,"Personnel"}</definedName>
    <definedName name="XPDLQMF" hidden="1">{#N/A,#N/A,TRUE,"NRE";#N/A,#N/A,TRUE,"Tooling";#N/A,#N/A,TRUE,"Sample";#N/A,#N/A,TRUE,"Fixtures";#N/A,#N/A,TRUE,"Agency";#N/A,#N/A,TRUE,"Personnel"}</definedName>
    <definedName name="XRXFORM" localSheetId="14">#REF!</definedName>
    <definedName name="XRXFORM" localSheetId="12">#REF!</definedName>
    <definedName name="XRXFORM" localSheetId="9">#REF!</definedName>
    <definedName name="XRXFORM" localSheetId="8">#REF!</definedName>
    <definedName name="XRXFORM" localSheetId="2">#REF!</definedName>
    <definedName name="XRXFORM" localSheetId="1">#REF!</definedName>
    <definedName name="XRXFORM">#REF!</definedName>
    <definedName name="XRXQTE" localSheetId="14">#REF!</definedName>
    <definedName name="XRXQTE" localSheetId="12">#REF!</definedName>
    <definedName name="XRXQTE" localSheetId="9">#REF!</definedName>
    <definedName name="XRXQTE" localSheetId="8">#REF!</definedName>
    <definedName name="XRXQTE" localSheetId="2">#REF!</definedName>
    <definedName name="XRXQTE" localSheetId="1">#REF!</definedName>
    <definedName name="XRXQTE">#REF!</definedName>
    <definedName name="xx" localSheetId="14">#REF!</definedName>
    <definedName name="xx" localSheetId="12">#REF!</definedName>
    <definedName name="xx" localSheetId="9">#REF!</definedName>
    <definedName name="xx" localSheetId="8">#REF!</definedName>
    <definedName name="xx" localSheetId="2">#REF!</definedName>
    <definedName name="xx" localSheetId="1">#REF!</definedName>
    <definedName name="xx">#REF!</definedName>
    <definedName name="xxllskdkf" localSheetId="21" hidden="1">{"whole",#N/A,FALSE,"CS HC";"whole",#N/A,FALSE,"CS_ACTvsBud";"whole",#N/A,FALSE,"CSTrail3mo";"whole",#N/A,FALSE,"CS Cost Per Head ";"whole",#N/A,FALSE,"CS CPH YTD"}</definedName>
    <definedName name="xxllskdkf" localSheetId="14" hidden="1">{"whole",#N/A,FALSE,"CS HC";"whole",#N/A,FALSE,"CS_ACTvsBud";"whole",#N/A,FALSE,"CSTrail3mo";"whole",#N/A,FALSE,"CS Cost Per Head ";"whole",#N/A,FALSE,"CS CPH YTD"}</definedName>
    <definedName name="xxllskdkf" localSheetId="10" hidden="1">{"whole",#N/A,FALSE,"CS HC";"whole",#N/A,FALSE,"CS_ACTvsBud";"whole",#N/A,FALSE,"CSTrail3mo";"whole",#N/A,FALSE,"CS Cost Per Head ";"whole",#N/A,FALSE,"CS CPH YTD"}</definedName>
    <definedName name="xxllskdkf" localSheetId="11" hidden="1">{"whole",#N/A,FALSE,"CS HC";"whole",#N/A,FALSE,"CS_ACTvsBud";"whole",#N/A,FALSE,"CSTrail3mo";"whole",#N/A,FALSE,"CS Cost Per Head ";"whole",#N/A,FALSE,"CS CPH YTD"}</definedName>
    <definedName name="xxllskdkf" localSheetId="3" hidden="1">{"whole",#N/A,FALSE,"CS HC";"whole",#N/A,FALSE,"CS_ACTvsBud";"whole",#N/A,FALSE,"CSTrail3mo";"whole",#N/A,FALSE,"CS Cost Per Head ";"whole",#N/A,FALSE,"CS CPH YTD"}</definedName>
    <definedName name="xxllskdkf" localSheetId="4" hidden="1">{"whole",#N/A,FALSE,"CS HC";"whole",#N/A,FALSE,"CS_ACTvsBud";"whole",#N/A,FALSE,"CSTrail3mo";"whole",#N/A,FALSE,"CS Cost Per Head ";"whole",#N/A,FALSE,"CS CPH YTD"}</definedName>
    <definedName name="xxllskdkf" localSheetId="15" hidden="1">{"whole",#N/A,FALSE,"CS HC";"whole",#N/A,FALSE,"CS_ACTvsBud";"whole",#N/A,FALSE,"CSTrail3mo";"whole",#N/A,FALSE,"CS Cost Per Head ";"whole",#N/A,FALSE,"CS CPH YTD"}</definedName>
    <definedName name="xxllskdkf" localSheetId="12" hidden="1">{"whole",#N/A,FALSE,"CS HC";"whole",#N/A,FALSE,"CS_ACTvsBud";"whole",#N/A,FALSE,"CSTrail3mo";"whole",#N/A,FALSE,"CS Cost Per Head ";"whole",#N/A,FALSE,"CS CPH YTD"}</definedName>
    <definedName name="xxllskdkf" localSheetId="9" hidden="1">{"whole",#N/A,FALSE,"CS HC";"whole",#N/A,FALSE,"CS_ACTvsBud";"whole",#N/A,FALSE,"CSTrail3mo";"whole",#N/A,FALSE,"CS Cost Per Head ";"whole",#N/A,FALSE,"CS CPH YTD"}</definedName>
    <definedName name="xxllskdkf" localSheetId="8" hidden="1">{"whole",#N/A,FALSE,"CS HC";"whole",#N/A,FALSE,"CS_ACTvsBud";"whole",#N/A,FALSE,"CSTrail3mo";"whole",#N/A,FALSE,"CS Cost Per Head ";"whole",#N/A,FALSE,"CS CPH YTD"}</definedName>
    <definedName name="xxllskdkf" localSheetId="2" hidden="1">{"whole",#N/A,FALSE,"CS HC";"whole",#N/A,FALSE,"CS_ACTvsBud";"whole",#N/A,FALSE,"CSTrail3mo";"whole",#N/A,FALSE,"CS Cost Per Head ";"whole",#N/A,FALSE,"CS CPH YTD"}</definedName>
    <definedName name="xxllskdkf" localSheetId="1" hidden="1">{"whole",#N/A,FALSE,"CS HC";"whole",#N/A,FALSE,"CS_ACTvsBud";"whole",#N/A,FALSE,"CSTrail3mo";"whole",#N/A,FALSE,"CS Cost Per Head ";"whole",#N/A,FALSE,"CS CPH YTD"}</definedName>
    <definedName name="xxllskdkf" localSheetId="22" hidden="1">{"whole",#N/A,FALSE,"CS HC";"whole",#N/A,FALSE,"CS_ACTvsBud";"whole",#N/A,FALSE,"CSTrail3mo";"whole",#N/A,FALSE,"CS Cost Per Head ";"whole",#N/A,FALSE,"CS CPH YTD"}</definedName>
    <definedName name="xxllskdkf" hidden="1">{"whole",#N/A,FALSE,"CS HC";"whole",#N/A,FALSE,"CS_ACTvsBud";"whole",#N/A,FALSE,"CSTrail3mo";"whole",#N/A,FALSE,"CS Cost Per Head ";"whole",#N/A,FALSE,"CS CPH YTD"}</definedName>
    <definedName name="xxx" localSheetId="14">#REF!</definedName>
    <definedName name="xxx" localSheetId="12">#REF!</definedName>
    <definedName name="xxx" localSheetId="9">#REF!</definedName>
    <definedName name="xxx" localSheetId="8">#REF!</definedName>
    <definedName name="xxx" localSheetId="2">#REF!</definedName>
    <definedName name="xxx" localSheetId="1">#REF!</definedName>
    <definedName name="xxx">#REF!</definedName>
    <definedName name="xxxx" localSheetId="14">#REF!</definedName>
    <definedName name="xxxx" localSheetId="12">#REF!</definedName>
    <definedName name="xxxx" localSheetId="9">#REF!</definedName>
    <definedName name="xxxx" localSheetId="8">#REF!</definedName>
    <definedName name="xxxx" localSheetId="2">#REF!</definedName>
    <definedName name="xxxx" localSheetId="1">#REF!</definedName>
    <definedName name="xxxx">#REF!</definedName>
    <definedName name="xxxxx" localSheetId="21" hidden="1">{"whole",#N/A,FALSE,"CS FIN Sum For Rox";"whole",#N/A,FALSE,"Gen_Dist_Act_Bud";"whole",#N/A,FALSE,"Gen_Dist_T3months";"whole",#N/A,FALSE,"GD_PerP";"whole",#N/A,FALSE,"CS_DIST_ActvsBud";"whole",#N/A,FALSE,"CS_DIST_SUM_trail3mo"}</definedName>
    <definedName name="xxxxx" localSheetId="14" hidden="1">{"whole",#N/A,FALSE,"CS FIN Sum For Rox";"whole",#N/A,FALSE,"Gen_Dist_Act_Bud";"whole",#N/A,FALSE,"Gen_Dist_T3months";"whole",#N/A,FALSE,"GD_PerP";"whole",#N/A,FALSE,"CS_DIST_ActvsBud";"whole",#N/A,FALSE,"CS_DIST_SUM_trail3mo"}</definedName>
    <definedName name="xxxxx" localSheetId="10" hidden="1">{"whole",#N/A,FALSE,"CS FIN Sum For Rox";"whole",#N/A,FALSE,"Gen_Dist_Act_Bud";"whole",#N/A,FALSE,"Gen_Dist_T3months";"whole",#N/A,FALSE,"GD_PerP";"whole",#N/A,FALSE,"CS_DIST_ActvsBud";"whole",#N/A,FALSE,"CS_DIST_SUM_trail3mo"}</definedName>
    <definedName name="xxxxx" localSheetId="11" hidden="1">{"whole",#N/A,FALSE,"CS FIN Sum For Rox";"whole",#N/A,FALSE,"Gen_Dist_Act_Bud";"whole",#N/A,FALSE,"Gen_Dist_T3months";"whole",#N/A,FALSE,"GD_PerP";"whole",#N/A,FALSE,"CS_DIST_ActvsBud";"whole",#N/A,FALSE,"CS_DIST_SUM_trail3mo"}</definedName>
    <definedName name="xxxxx" localSheetId="3" hidden="1">{"whole",#N/A,FALSE,"CS FIN Sum For Rox";"whole",#N/A,FALSE,"Gen_Dist_Act_Bud";"whole",#N/A,FALSE,"Gen_Dist_T3months";"whole",#N/A,FALSE,"GD_PerP";"whole",#N/A,FALSE,"CS_DIST_ActvsBud";"whole",#N/A,FALSE,"CS_DIST_SUM_trail3mo"}</definedName>
    <definedName name="xxxxx" localSheetId="4" hidden="1">{"whole",#N/A,FALSE,"CS FIN Sum For Rox";"whole",#N/A,FALSE,"Gen_Dist_Act_Bud";"whole",#N/A,FALSE,"Gen_Dist_T3months";"whole",#N/A,FALSE,"GD_PerP";"whole",#N/A,FALSE,"CS_DIST_ActvsBud";"whole",#N/A,FALSE,"CS_DIST_SUM_trail3mo"}</definedName>
    <definedName name="xxxxx" localSheetId="15" hidden="1">{"whole",#N/A,FALSE,"CS FIN Sum For Rox";"whole",#N/A,FALSE,"Gen_Dist_Act_Bud";"whole",#N/A,FALSE,"Gen_Dist_T3months";"whole",#N/A,FALSE,"GD_PerP";"whole",#N/A,FALSE,"CS_DIST_ActvsBud";"whole",#N/A,FALSE,"CS_DIST_SUM_trail3mo"}</definedName>
    <definedName name="xxxxx" localSheetId="12" hidden="1">{"whole",#N/A,FALSE,"CS FIN Sum For Rox";"whole",#N/A,FALSE,"Gen_Dist_Act_Bud";"whole",#N/A,FALSE,"Gen_Dist_T3months";"whole",#N/A,FALSE,"GD_PerP";"whole",#N/A,FALSE,"CS_DIST_ActvsBud";"whole",#N/A,FALSE,"CS_DIST_SUM_trail3mo"}</definedName>
    <definedName name="xxxxx" localSheetId="9" hidden="1">{"whole",#N/A,FALSE,"CS FIN Sum For Rox";"whole",#N/A,FALSE,"Gen_Dist_Act_Bud";"whole",#N/A,FALSE,"Gen_Dist_T3months";"whole",#N/A,FALSE,"GD_PerP";"whole",#N/A,FALSE,"CS_DIST_ActvsBud";"whole",#N/A,FALSE,"CS_DIST_SUM_trail3mo"}</definedName>
    <definedName name="xxxxx" localSheetId="8" hidden="1">{"whole",#N/A,FALSE,"CS FIN Sum For Rox";"whole",#N/A,FALSE,"Gen_Dist_Act_Bud";"whole",#N/A,FALSE,"Gen_Dist_T3months";"whole",#N/A,FALSE,"GD_PerP";"whole",#N/A,FALSE,"CS_DIST_ActvsBud";"whole",#N/A,FALSE,"CS_DIST_SUM_trail3mo"}</definedName>
    <definedName name="xxxxx" localSheetId="2" hidden="1">{"whole",#N/A,FALSE,"CS FIN Sum For Rox";"whole",#N/A,FALSE,"Gen_Dist_Act_Bud";"whole",#N/A,FALSE,"Gen_Dist_T3months";"whole",#N/A,FALSE,"GD_PerP";"whole",#N/A,FALSE,"CS_DIST_ActvsBud";"whole",#N/A,FALSE,"CS_DIST_SUM_trail3mo"}</definedName>
    <definedName name="xxxxx" localSheetId="1" hidden="1">{"whole",#N/A,FALSE,"CS FIN Sum For Rox";"whole",#N/A,FALSE,"Gen_Dist_Act_Bud";"whole",#N/A,FALSE,"Gen_Dist_T3months";"whole",#N/A,FALSE,"GD_PerP";"whole",#N/A,FALSE,"CS_DIST_ActvsBud";"whole",#N/A,FALSE,"CS_DIST_SUM_trail3mo"}</definedName>
    <definedName name="xxxxx" localSheetId="22" hidden="1">{"whole",#N/A,FALSE,"CS FIN Sum For Rox";"whole",#N/A,FALSE,"Gen_Dist_Act_Bud";"whole",#N/A,FALSE,"Gen_Dist_T3months";"whole",#N/A,FALSE,"GD_PerP";"whole",#N/A,FALSE,"CS_DIST_ActvsBud";"whole",#N/A,FALSE,"CS_DIST_SUM_trail3mo"}</definedName>
    <definedName name="xxxxx" hidden="1">{"whole",#N/A,FALSE,"CS FIN Sum For Rox";"whole",#N/A,FALSE,"Gen_Dist_Act_Bud";"whole",#N/A,FALSE,"Gen_Dist_T3months";"whole",#N/A,FALSE,"GD_PerP";"whole",#N/A,FALSE,"CS_DIST_ActvsBud";"whole",#N/A,FALSE,"CS_DIST_SUM_trail3mo"}</definedName>
    <definedName name="xxxxxxxx" localSheetId="14">#REF!</definedName>
    <definedName name="xxxxxxxx" localSheetId="12">#REF!</definedName>
    <definedName name="xxxxxxxx" localSheetId="9">#REF!</definedName>
    <definedName name="xxxxxxxx" localSheetId="8">#REF!</definedName>
    <definedName name="xxxxxxxx" localSheetId="2">#REF!</definedName>
    <definedName name="xxxxxxxx" localSheetId="1">#REF!</definedName>
    <definedName name="xxxxxxxx">#REF!</definedName>
    <definedName name="xz" localSheetId="14">#REF!</definedName>
    <definedName name="xz" localSheetId="12">#REF!</definedName>
    <definedName name="xz" localSheetId="9">#REF!</definedName>
    <definedName name="xz" localSheetId="8">#REF!</definedName>
    <definedName name="xz" localSheetId="2">#REF!</definedName>
    <definedName name="xz" localSheetId="1">#REF!</definedName>
    <definedName name="xz">#REF!</definedName>
    <definedName name="y" localSheetId="14">#REF!</definedName>
    <definedName name="y" localSheetId="12">#REF!</definedName>
    <definedName name="y" localSheetId="9">#REF!</definedName>
    <definedName name="y" localSheetId="8">#REF!</definedName>
    <definedName name="y" localSheetId="2">#REF!</definedName>
    <definedName name="y" localSheetId="1">#REF!</definedName>
    <definedName name="y">#REF!</definedName>
    <definedName name="Y2K" localSheetId="14">#REF!</definedName>
    <definedName name="Y2K" localSheetId="12">#REF!</definedName>
    <definedName name="Y2K" localSheetId="9">#REF!</definedName>
    <definedName name="Y2K" localSheetId="8">#REF!</definedName>
    <definedName name="Y2K" localSheetId="2">#REF!</definedName>
    <definedName name="Y2K" localSheetId="1">#REF!</definedName>
    <definedName name="Y2K">#REF!</definedName>
    <definedName name="YAxis" localSheetId="14">#REF!</definedName>
    <definedName name="YAxis" localSheetId="12">#REF!</definedName>
    <definedName name="YAxis" localSheetId="9">#REF!</definedName>
    <definedName name="YAxis" localSheetId="8">#REF!</definedName>
    <definedName name="YAxis" localSheetId="2">#REF!</definedName>
    <definedName name="YAxis" localSheetId="1">#REF!</definedName>
    <definedName name="YAxis">#REF!</definedName>
    <definedName name="ybuccaneer" localSheetId="12">#REF!</definedName>
    <definedName name="ybuccaneer" localSheetId="9">#REF!</definedName>
    <definedName name="ybuccaneer" localSheetId="8">#REF!</definedName>
    <definedName name="ybuccaneer" localSheetId="2">#REF!</definedName>
    <definedName name="ybuccaneer" localSheetId="1">#REF!</definedName>
    <definedName name="ybuccaneer">#REF!</definedName>
    <definedName name="YC_Wen" localSheetId="14">#REF!</definedName>
    <definedName name="YC_Wen" localSheetId="12">#REF!</definedName>
    <definedName name="YC_Wen" localSheetId="9">#REF!</definedName>
    <definedName name="YC_Wen" localSheetId="8">#REF!</definedName>
    <definedName name="YC_Wen" localSheetId="2">#REF!</definedName>
    <definedName name="YC_Wen" localSheetId="1">#REF!</definedName>
    <definedName name="YC_Wen">#REF!</definedName>
    <definedName name="Year" localSheetId="14">#REF!</definedName>
    <definedName name="Year" localSheetId="12">#REF!</definedName>
    <definedName name="Year" localSheetId="9">#REF!</definedName>
    <definedName name="Year" localSheetId="8">#REF!</definedName>
    <definedName name="Year" localSheetId="2">#REF!</definedName>
    <definedName name="Year" localSheetId="1">#REF!</definedName>
    <definedName name="Year">#REF!</definedName>
    <definedName name="Yearly_carrying_cost_of_inventory" localSheetId="14">#REF!</definedName>
    <definedName name="Yearly_carrying_cost_of_inventory" localSheetId="12">#REF!</definedName>
    <definedName name="Yearly_carrying_cost_of_inventory" localSheetId="9">#REF!</definedName>
    <definedName name="Yearly_carrying_cost_of_inventory" localSheetId="8">#REF!</definedName>
    <definedName name="Yearly_carrying_cost_of_inventory" localSheetId="2">#REF!</definedName>
    <definedName name="Yearly_carrying_cost_of_inventory" localSheetId="1">#REF!</definedName>
    <definedName name="Yearly_carrying_cost_of_inventory">#REF!</definedName>
    <definedName name="Yearly_production" localSheetId="14">#REF!</definedName>
    <definedName name="Yearly_production" localSheetId="12">#REF!</definedName>
    <definedName name="Yearly_production" localSheetId="9">#REF!</definedName>
    <definedName name="Yearly_production" localSheetId="8">#REF!</definedName>
    <definedName name="Yearly_production" localSheetId="2">#REF!</definedName>
    <definedName name="Yearly_production" localSheetId="1">#REF!</definedName>
    <definedName name="Yearly_production">#REF!</definedName>
    <definedName name="yeclipse" localSheetId="12">#REF!</definedName>
    <definedName name="yeclipse" localSheetId="9">#REF!</definedName>
    <definedName name="yeclipse" localSheetId="8">#REF!</definedName>
    <definedName name="yeclipse" localSheetId="2">#REF!</definedName>
    <definedName name="yeclipse" localSheetId="1">#REF!</definedName>
    <definedName name="yeclipse">#REF!</definedName>
    <definedName name="yes" localSheetId="14">#REF!</definedName>
    <definedName name="yes" localSheetId="12">#REF!</definedName>
    <definedName name="yes" localSheetId="9">#REF!</definedName>
    <definedName name="yes" localSheetId="8">#REF!</definedName>
    <definedName name="yes" localSheetId="2">#REF!</definedName>
    <definedName name="yes" localSheetId="1">#REF!</definedName>
    <definedName name="yes">#REF!</definedName>
    <definedName name="yes_no_list" localSheetId="14">#REF!</definedName>
    <definedName name="yes_no_list" localSheetId="12">#REF!</definedName>
    <definedName name="yes_no_list" localSheetId="9">#REF!</definedName>
    <definedName name="yes_no_list" localSheetId="8">#REF!</definedName>
    <definedName name="yes_no_list" localSheetId="2">#REF!</definedName>
    <definedName name="yes_no_list" localSheetId="1">#REF!</definedName>
    <definedName name="yes_no_list">#REF!</definedName>
    <definedName name="Yes_No_TBD_List" localSheetId="12">#REF!</definedName>
    <definedName name="Yes_No_TBD_List" localSheetId="9">#REF!</definedName>
    <definedName name="Yes_No_TBD_List" localSheetId="8">#REF!</definedName>
    <definedName name="Yes_No_TBD_List" localSheetId="2">#REF!</definedName>
    <definedName name="Yes_No_TBD_List" localSheetId="1">#REF!</definedName>
    <definedName name="Yes_No_TBD_List">#REF!</definedName>
    <definedName name="yexpedition" localSheetId="12">#REF!</definedName>
    <definedName name="yexpedition" localSheetId="9">#REF!</definedName>
    <definedName name="yexpedition" localSheetId="8">#REF!</definedName>
    <definedName name="yexpedition" localSheetId="2">#REF!</definedName>
    <definedName name="yexpedition" localSheetId="1">#REF!</definedName>
    <definedName name="yexpedition">#REF!</definedName>
    <definedName name="Yield" localSheetId="12">#REF!</definedName>
    <definedName name="Yield" localSheetId="9">#REF!</definedName>
    <definedName name="Yield" localSheetId="8">#REF!</definedName>
    <definedName name="Yield" localSheetId="2">#REF!</definedName>
    <definedName name="Yield" localSheetId="1">#REF!</definedName>
    <definedName name="Yield">#REF!</definedName>
    <definedName name="Yield1" localSheetId="14">#REF!</definedName>
    <definedName name="Yield1" localSheetId="12">#REF!</definedName>
    <definedName name="Yield1" localSheetId="9">#REF!</definedName>
    <definedName name="Yield1" localSheetId="8">#REF!</definedName>
    <definedName name="Yield1" localSheetId="2">#REF!</definedName>
    <definedName name="Yield1" localSheetId="1">#REF!</definedName>
    <definedName name="Yield1">#REF!</definedName>
    <definedName name="Yield2" localSheetId="14">#REF!</definedName>
    <definedName name="Yield2" localSheetId="12">#REF!</definedName>
    <definedName name="Yield2" localSheetId="9">#REF!</definedName>
    <definedName name="Yield2" localSheetId="8">#REF!</definedName>
    <definedName name="Yield2" localSheetId="2">#REF!</definedName>
    <definedName name="Yield2" localSheetId="1">#REF!</definedName>
    <definedName name="Yield2">#REF!</definedName>
    <definedName name="ymmth" localSheetId="12">#REF!</definedName>
    <definedName name="ymmth" localSheetId="9">#REF!</definedName>
    <definedName name="ymmth" localSheetId="8">#REF!</definedName>
    <definedName name="ymmth" localSheetId="2">#REF!</definedName>
    <definedName name="ymmth" localSheetId="1">#REF!</definedName>
    <definedName name="ymmth">#REF!</definedName>
    <definedName name="Yr" localSheetId="14">#REF!</definedName>
    <definedName name="Yr" localSheetId="12">#REF!</definedName>
    <definedName name="Yr" localSheetId="9">#REF!</definedName>
    <definedName name="Yr" localSheetId="8">#REF!</definedName>
    <definedName name="Yr" localSheetId="2">#REF!</definedName>
    <definedName name="Yr" localSheetId="1">#REF!</definedName>
    <definedName name="Yr">#REF!</definedName>
    <definedName name="ysafari" localSheetId="12">#REF!</definedName>
    <definedName name="ysafari" localSheetId="9">#REF!</definedName>
    <definedName name="ysafari" localSheetId="8">#REF!</definedName>
    <definedName name="ysafari" localSheetId="2">#REF!</definedName>
    <definedName name="ysafari" localSheetId="1">#REF!</definedName>
    <definedName name="ysafari">#REF!</definedName>
    <definedName name="yscorpio" localSheetId="12">#REF!</definedName>
    <definedName name="yscorpio" localSheetId="9">#REF!</definedName>
    <definedName name="yscorpio" localSheetId="8">#REF!</definedName>
    <definedName name="yscorpio" localSheetId="2">#REF!</definedName>
    <definedName name="yscorpio" localSheetId="1">#REF!</definedName>
    <definedName name="yscorpio">#REF!</definedName>
    <definedName name="ytb" localSheetId="12">#REF!</definedName>
    <definedName name="ytb" localSheetId="9">#REF!</definedName>
    <definedName name="ytb" localSheetId="8">#REF!</definedName>
    <definedName name="ytb" localSheetId="2">#REF!</definedName>
    <definedName name="ytb" localSheetId="1">#REF!</definedName>
    <definedName name="ytb">#REF!</definedName>
    <definedName name="yxbox" localSheetId="12">#REF!</definedName>
    <definedName name="yxbox" localSheetId="9">#REF!</definedName>
    <definedName name="yxbox" localSheetId="8">#REF!</definedName>
    <definedName name="yxbox" localSheetId="2">#REF!</definedName>
    <definedName name="yxbox" localSheetId="1">#REF!</definedName>
    <definedName name="yxbox">#REF!</definedName>
    <definedName name="yy" localSheetId="21" hidden="1">{#N/A,#N/A,TRUE,"OUTPUT";#N/A,#N/A,TRUE,"SF_Cal";#N/A,#N/A,TRUE,"HGA_Cal";#N/A,#N/A,TRUE,"MR_Cal";#N/A,#N/A,TRUE,"JIT_COST";#N/A,#N/A,TRUE,"MR_Cost";#N/A,#N/A,TRUE,"Space &amp; Utility"}</definedName>
    <definedName name="yy" localSheetId="14" hidden="1">{#N/A,#N/A,TRUE,"OUTPUT";#N/A,#N/A,TRUE,"SF_Cal";#N/A,#N/A,TRUE,"HGA_Cal";#N/A,#N/A,TRUE,"MR_Cal";#N/A,#N/A,TRUE,"JIT_COST";#N/A,#N/A,TRUE,"MR_Cost";#N/A,#N/A,TRUE,"Space &amp; Utility"}</definedName>
    <definedName name="yy" localSheetId="10" hidden="1">{#N/A,#N/A,TRUE,"OUTPUT";#N/A,#N/A,TRUE,"SF_Cal";#N/A,#N/A,TRUE,"HGA_Cal";#N/A,#N/A,TRUE,"MR_Cal";#N/A,#N/A,TRUE,"JIT_COST";#N/A,#N/A,TRUE,"MR_Cost";#N/A,#N/A,TRUE,"Space &amp; Utility"}</definedName>
    <definedName name="yy" localSheetId="11" hidden="1">{#N/A,#N/A,TRUE,"OUTPUT";#N/A,#N/A,TRUE,"SF_Cal";#N/A,#N/A,TRUE,"HGA_Cal";#N/A,#N/A,TRUE,"MR_Cal";#N/A,#N/A,TRUE,"JIT_COST";#N/A,#N/A,TRUE,"MR_Cost";#N/A,#N/A,TRUE,"Space &amp; Utility"}</definedName>
    <definedName name="yy" localSheetId="3" hidden="1">{#N/A,#N/A,TRUE,"OUTPUT";#N/A,#N/A,TRUE,"SF_Cal";#N/A,#N/A,TRUE,"HGA_Cal";#N/A,#N/A,TRUE,"MR_Cal";#N/A,#N/A,TRUE,"JIT_COST";#N/A,#N/A,TRUE,"MR_Cost";#N/A,#N/A,TRUE,"Space &amp; Utility"}</definedName>
    <definedName name="yy" localSheetId="4" hidden="1">{#N/A,#N/A,TRUE,"OUTPUT";#N/A,#N/A,TRUE,"SF_Cal";#N/A,#N/A,TRUE,"HGA_Cal";#N/A,#N/A,TRUE,"MR_Cal";#N/A,#N/A,TRUE,"JIT_COST";#N/A,#N/A,TRUE,"MR_Cost";#N/A,#N/A,TRUE,"Space &amp; Utility"}</definedName>
    <definedName name="yy" localSheetId="15" hidden="1">{#N/A,#N/A,TRUE,"OUTPUT";#N/A,#N/A,TRUE,"SF_Cal";#N/A,#N/A,TRUE,"HGA_Cal";#N/A,#N/A,TRUE,"MR_Cal";#N/A,#N/A,TRUE,"JIT_COST";#N/A,#N/A,TRUE,"MR_Cost";#N/A,#N/A,TRUE,"Space &amp; Utility"}</definedName>
    <definedName name="yy" localSheetId="12" hidden="1">{#N/A,#N/A,TRUE,"OUTPUT";#N/A,#N/A,TRUE,"SF_Cal";#N/A,#N/A,TRUE,"HGA_Cal";#N/A,#N/A,TRUE,"MR_Cal";#N/A,#N/A,TRUE,"JIT_COST";#N/A,#N/A,TRUE,"MR_Cost";#N/A,#N/A,TRUE,"Space &amp; Utility"}</definedName>
    <definedName name="yy" localSheetId="9" hidden="1">{#N/A,#N/A,TRUE,"OUTPUT";#N/A,#N/A,TRUE,"SF_Cal";#N/A,#N/A,TRUE,"HGA_Cal";#N/A,#N/A,TRUE,"MR_Cal";#N/A,#N/A,TRUE,"JIT_COST";#N/A,#N/A,TRUE,"MR_Cost";#N/A,#N/A,TRUE,"Space &amp; Utility"}</definedName>
    <definedName name="yy" localSheetId="8" hidden="1">{#N/A,#N/A,TRUE,"OUTPUT";#N/A,#N/A,TRUE,"SF_Cal";#N/A,#N/A,TRUE,"HGA_Cal";#N/A,#N/A,TRUE,"MR_Cal";#N/A,#N/A,TRUE,"JIT_COST";#N/A,#N/A,TRUE,"MR_Cost";#N/A,#N/A,TRUE,"Space &amp; Utility"}</definedName>
    <definedName name="yy" localSheetId="2" hidden="1">{#N/A,#N/A,TRUE,"OUTPUT";#N/A,#N/A,TRUE,"SF_Cal";#N/A,#N/A,TRUE,"HGA_Cal";#N/A,#N/A,TRUE,"MR_Cal";#N/A,#N/A,TRUE,"JIT_COST";#N/A,#N/A,TRUE,"MR_Cost";#N/A,#N/A,TRUE,"Space &amp; Utility"}</definedName>
    <definedName name="yy" localSheetId="1" hidden="1">{#N/A,#N/A,TRUE,"OUTPUT";#N/A,#N/A,TRUE,"SF_Cal";#N/A,#N/A,TRUE,"HGA_Cal";#N/A,#N/A,TRUE,"MR_Cal";#N/A,#N/A,TRUE,"JIT_COST";#N/A,#N/A,TRUE,"MR_Cost";#N/A,#N/A,TRUE,"Space &amp; Utility"}</definedName>
    <definedName name="yy" localSheetId="22" hidden="1">{#N/A,#N/A,TRUE,"OUTPUT";#N/A,#N/A,TRUE,"SF_Cal";#N/A,#N/A,TRUE,"HGA_Cal";#N/A,#N/A,TRUE,"MR_Cal";#N/A,#N/A,TRUE,"JIT_COST";#N/A,#N/A,TRUE,"MR_Cost";#N/A,#N/A,TRUE,"Space &amp; Utility"}</definedName>
    <definedName name="yy" hidden="1">{#N/A,#N/A,TRUE,"OUTPUT";#N/A,#N/A,TRUE,"SF_Cal";#N/A,#N/A,TRUE,"HGA_Cal";#N/A,#N/A,TRUE,"MR_Cal";#N/A,#N/A,TRUE,"JIT_COST";#N/A,#N/A,TRUE,"MR_Cost";#N/A,#N/A,TRUE,"Space &amp; Utility"}</definedName>
    <definedName name="Z" localSheetId="14">#REF!</definedName>
    <definedName name="Z" localSheetId="12">#REF!</definedName>
    <definedName name="Z" localSheetId="9">#REF!</definedName>
    <definedName name="Z" localSheetId="8">#REF!</definedName>
    <definedName name="Z" localSheetId="2">#REF!</definedName>
    <definedName name="Z" localSheetId="1">#REF!</definedName>
    <definedName name="Z">#REF!</definedName>
    <definedName name="Z_06685B21_AA05_11D2_AA72_00C04FCC440D_.wvu.Cols" localSheetId="21" hidden="1">#REF!</definedName>
    <definedName name="Z_06685B21_AA05_11D2_AA72_00C04FCC440D_.wvu.Cols" localSheetId="14" hidden="1">#REF!</definedName>
    <definedName name="Z_06685B21_AA05_11D2_AA72_00C04FCC440D_.wvu.Cols" localSheetId="10" hidden="1">#REF!</definedName>
    <definedName name="Z_06685B21_AA05_11D2_AA72_00C04FCC440D_.wvu.Cols" localSheetId="11" hidden="1">#REF!</definedName>
    <definedName name="Z_06685B21_AA05_11D2_AA72_00C04FCC440D_.wvu.Cols" localSheetId="3" hidden="1">#REF!</definedName>
    <definedName name="Z_06685B21_AA05_11D2_AA72_00C04FCC440D_.wvu.Cols" localSheetId="4" hidden="1">#REF!</definedName>
    <definedName name="Z_06685B21_AA05_11D2_AA72_00C04FCC440D_.wvu.Cols" localSheetId="15" hidden="1">#REF!</definedName>
    <definedName name="Z_06685B21_AA05_11D2_AA72_00C04FCC440D_.wvu.Cols" localSheetId="12" hidden="1">#REF!</definedName>
    <definedName name="Z_06685B21_AA05_11D2_AA72_00C04FCC440D_.wvu.Cols" localSheetId="9" hidden="1">#REF!</definedName>
    <definedName name="Z_06685B21_AA05_11D2_AA72_00C04FCC440D_.wvu.Cols" localSheetId="8" hidden="1">#REF!</definedName>
    <definedName name="Z_06685B21_AA05_11D2_AA72_00C04FCC440D_.wvu.Cols" localSheetId="2" hidden="1">#REF!</definedName>
    <definedName name="Z_06685B21_AA05_11D2_AA72_00C04FCC440D_.wvu.Cols" localSheetId="1" hidden="1">#REF!</definedName>
    <definedName name="Z_06685B21_AA05_11D2_AA72_00C04FCC440D_.wvu.Cols" localSheetId="22" hidden="1">#REF!</definedName>
    <definedName name="Z_06685B21_AA05_11D2_AA72_00C04FCC440D_.wvu.Cols" hidden="1">#REF!</definedName>
    <definedName name="Z_06685B21_AA05_11D2_AA72_00C04FCC440D_.wvu.PrintArea" localSheetId="21" hidden="1">#REF!</definedName>
    <definedName name="Z_06685B21_AA05_11D2_AA72_00C04FCC440D_.wvu.PrintArea" localSheetId="14" hidden="1">#REF!</definedName>
    <definedName name="Z_06685B21_AA05_11D2_AA72_00C04FCC440D_.wvu.PrintArea" localSheetId="10" hidden="1">#REF!</definedName>
    <definedName name="Z_06685B21_AA05_11D2_AA72_00C04FCC440D_.wvu.PrintArea" localSheetId="11" hidden="1">#REF!</definedName>
    <definedName name="Z_06685B21_AA05_11D2_AA72_00C04FCC440D_.wvu.PrintArea" localSheetId="3" hidden="1">#REF!</definedName>
    <definedName name="Z_06685B21_AA05_11D2_AA72_00C04FCC440D_.wvu.PrintArea" localSheetId="4" hidden="1">#REF!</definedName>
    <definedName name="Z_06685B21_AA05_11D2_AA72_00C04FCC440D_.wvu.PrintArea" localSheetId="15" hidden="1">#REF!</definedName>
    <definedName name="Z_06685B21_AA05_11D2_AA72_00C04FCC440D_.wvu.PrintArea" localSheetId="12" hidden="1">#REF!</definedName>
    <definedName name="Z_06685B21_AA05_11D2_AA72_00C04FCC440D_.wvu.PrintArea" localSheetId="9" hidden="1">#REF!</definedName>
    <definedName name="Z_06685B21_AA05_11D2_AA72_00C04FCC440D_.wvu.PrintArea" localSheetId="8" hidden="1">#REF!</definedName>
    <definedName name="Z_06685B21_AA05_11D2_AA72_00C04FCC440D_.wvu.PrintArea" localSheetId="2" hidden="1">#REF!</definedName>
    <definedName name="Z_06685B21_AA05_11D2_AA72_00C04FCC440D_.wvu.PrintArea" localSheetId="1" hidden="1">#REF!</definedName>
    <definedName name="Z_06685B21_AA05_11D2_AA72_00C04FCC440D_.wvu.PrintArea" localSheetId="22" hidden="1">#REF!</definedName>
    <definedName name="Z_06685B21_AA05_11D2_AA72_00C04FCC440D_.wvu.PrintArea" hidden="1">#REF!</definedName>
    <definedName name="Z_06685B21_AA05_11D2_AA72_00C04FCC440D_.wvu.Rows" localSheetId="21" hidden="1">#REF!</definedName>
    <definedName name="Z_06685B21_AA05_11D2_AA72_00C04FCC440D_.wvu.Rows" localSheetId="14" hidden="1">#REF!</definedName>
    <definedName name="Z_06685B21_AA05_11D2_AA72_00C04FCC440D_.wvu.Rows" localSheetId="10" hidden="1">#REF!</definedName>
    <definedName name="Z_06685B21_AA05_11D2_AA72_00C04FCC440D_.wvu.Rows" localSheetId="11" hidden="1">#REF!</definedName>
    <definedName name="Z_06685B21_AA05_11D2_AA72_00C04FCC440D_.wvu.Rows" localSheetId="3" hidden="1">#REF!</definedName>
    <definedName name="Z_06685B21_AA05_11D2_AA72_00C04FCC440D_.wvu.Rows" localSheetId="4" hidden="1">#REF!</definedName>
    <definedName name="Z_06685B21_AA05_11D2_AA72_00C04FCC440D_.wvu.Rows" localSheetId="15" hidden="1">#REF!</definedName>
    <definedName name="Z_06685B21_AA05_11D2_AA72_00C04FCC440D_.wvu.Rows" localSheetId="12" hidden="1">#REF!</definedName>
    <definedName name="Z_06685B21_AA05_11D2_AA72_00C04FCC440D_.wvu.Rows" localSheetId="9" hidden="1">#REF!</definedName>
    <definedName name="Z_06685B21_AA05_11D2_AA72_00C04FCC440D_.wvu.Rows" localSheetId="8" hidden="1">#REF!</definedName>
    <definedName name="Z_06685B21_AA05_11D2_AA72_00C04FCC440D_.wvu.Rows" localSheetId="2" hidden="1">#REF!</definedName>
    <definedName name="Z_06685B21_AA05_11D2_AA72_00C04FCC440D_.wvu.Rows" localSheetId="1" hidden="1">#REF!</definedName>
    <definedName name="Z_06685B21_AA05_11D2_AA72_00C04FCC440D_.wvu.Rows" localSheetId="22" hidden="1">#REF!</definedName>
    <definedName name="Z_06685B21_AA05_11D2_AA72_00C04FCC440D_.wvu.Rows" hidden="1">#REF!</definedName>
    <definedName name="Z_0F587A09_3B67_42BA_B531_8AE439C30BBB_.wvu.Cols" localSheetId="21" hidden="1">#REF!,#REF!,#REF!</definedName>
    <definedName name="Z_0F587A09_3B67_42BA_B531_8AE439C30BBB_.wvu.Cols" localSheetId="14" hidden="1">#REF!,#REF!,#REF!</definedName>
    <definedName name="Z_0F587A09_3B67_42BA_B531_8AE439C30BBB_.wvu.Cols" localSheetId="10" hidden="1">#REF!,#REF!,#REF!</definedName>
    <definedName name="Z_0F587A09_3B67_42BA_B531_8AE439C30BBB_.wvu.Cols" localSheetId="11" hidden="1">#REF!,#REF!,#REF!</definedName>
    <definedName name="Z_0F587A09_3B67_42BA_B531_8AE439C30BBB_.wvu.Cols" localSheetId="3" hidden="1">#REF!,#REF!,#REF!</definedName>
    <definedName name="Z_0F587A09_3B67_42BA_B531_8AE439C30BBB_.wvu.Cols" localSheetId="4" hidden="1">#REF!,#REF!,#REF!</definedName>
    <definedName name="Z_0F587A09_3B67_42BA_B531_8AE439C30BBB_.wvu.Cols" localSheetId="15" hidden="1">#REF!,#REF!,#REF!</definedName>
    <definedName name="Z_0F587A09_3B67_42BA_B531_8AE439C30BBB_.wvu.Cols" localSheetId="12" hidden="1">#REF!,#REF!,#REF!</definedName>
    <definedName name="Z_0F587A09_3B67_42BA_B531_8AE439C30BBB_.wvu.Cols" localSheetId="9" hidden="1">#REF!,#REF!,#REF!</definedName>
    <definedName name="Z_0F587A09_3B67_42BA_B531_8AE439C30BBB_.wvu.Cols" localSheetId="8" hidden="1">#REF!,#REF!,#REF!</definedName>
    <definedName name="Z_0F587A09_3B67_42BA_B531_8AE439C30BBB_.wvu.Cols" localSheetId="2" hidden="1">#REF!,#REF!,#REF!</definedName>
    <definedName name="Z_0F587A09_3B67_42BA_B531_8AE439C30BBB_.wvu.Cols" localSheetId="1" hidden="1">#REF!,#REF!,#REF!</definedName>
    <definedName name="Z_0F587A09_3B67_42BA_B531_8AE439C30BBB_.wvu.Cols" localSheetId="22" hidden="1">#REF!,#REF!,#REF!</definedName>
    <definedName name="Z_0F587A09_3B67_42BA_B531_8AE439C30BBB_.wvu.Cols" hidden="1">#REF!,#REF!,#REF!</definedName>
    <definedName name="Z_0F587A09_3B67_42BA_B531_8AE439C30BBB_.wvu.PrintArea" localSheetId="21" hidden="1">#REF!</definedName>
    <definedName name="Z_0F587A09_3B67_42BA_B531_8AE439C30BBB_.wvu.PrintArea" localSheetId="14" hidden="1">#REF!</definedName>
    <definedName name="Z_0F587A09_3B67_42BA_B531_8AE439C30BBB_.wvu.PrintArea" localSheetId="10" hidden="1">#REF!</definedName>
    <definedName name="Z_0F587A09_3B67_42BA_B531_8AE439C30BBB_.wvu.PrintArea" localSheetId="11" hidden="1">#REF!</definedName>
    <definedName name="Z_0F587A09_3B67_42BA_B531_8AE439C30BBB_.wvu.PrintArea" localSheetId="3" hidden="1">#REF!</definedName>
    <definedName name="Z_0F587A09_3B67_42BA_B531_8AE439C30BBB_.wvu.PrintArea" localSheetId="4" hidden="1">#REF!</definedName>
    <definedName name="Z_0F587A09_3B67_42BA_B531_8AE439C30BBB_.wvu.PrintArea" localSheetId="15" hidden="1">#REF!</definedName>
    <definedName name="Z_0F587A09_3B67_42BA_B531_8AE439C30BBB_.wvu.PrintArea" localSheetId="12" hidden="1">#REF!</definedName>
    <definedName name="Z_0F587A09_3B67_42BA_B531_8AE439C30BBB_.wvu.PrintArea" localSheetId="9" hidden="1">#REF!</definedName>
    <definedName name="Z_0F587A09_3B67_42BA_B531_8AE439C30BBB_.wvu.PrintArea" localSheetId="8" hidden="1">#REF!</definedName>
    <definedName name="Z_0F587A09_3B67_42BA_B531_8AE439C30BBB_.wvu.PrintArea" localSheetId="2" hidden="1">#REF!</definedName>
    <definedName name="Z_0F587A09_3B67_42BA_B531_8AE439C30BBB_.wvu.PrintArea" localSheetId="1" hidden="1">#REF!</definedName>
    <definedName name="Z_0F587A09_3B67_42BA_B531_8AE439C30BBB_.wvu.PrintArea" localSheetId="22" hidden="1">#REF!</definedName>
    <definedName name="Z_0F587A09_3B67_42BA_B531_8AE439C30BBB_.wvu.PrintArea" hidden="1">#REF!</definedName>
    <definedName name="Z_0F587A09_3B67_42BA_B531_8AE439C30BBB_.wvu.PrintTitles" localSheetId="21" hidden="1">#REF!</definedName>
    <definedName name="Z_0F587A09_3B67_42BA_B531_8AE439C30BBB_.wvu.PrintTitles" localSheetId="14" hidden="1">#REF!</definedName>
    <definedName name="Z_0F587A09_3B67_42BA_B531_8AE439C30BBB_.wvu.PrintTitles" localSheetId="10" hidden="1">#REF!</definedName>
    <definedName name="Z_0F587A09_3B67_42BA_B531_8AE439C30BBB_.wvu.PrintTitles" localSheetId="11" hidden="1">#REF!</definedName>
    <definedName name="Z_0F587A09_3B67_42BA_B531_8AE439C30BBB_.wvu.PrintTitles" localSheetId="3" hidden="1">#REF!</definedName>
    <definedName name="Z_0F587A09_3B67_42BA_B531_8AE439C30BBB_.wvu.PrintTitles" localSheetId="4" hidden="1">#REF!</definedName>
    <definedName name="Z_0F587A09_3B67_42BA_B531_8AE439C30BBB_.wvu.PrintTitles" localSheetId="15" hidden="1">#REF!</definedName>
    <definedName name="Z_0F587A09_3B67_42BA_B531_8AE439C30BBB_.wvu.PrintTitles" localSheetId="12" hidden="1">#REF!</definedName>
    <definedName name="Z_0F587A09_3B67_42BA_B531_8AE439C30BBB_.wvu.PrintTitles" localSheetId="9" hidden="1">#REF!</definedName>
    <definedName name="Z_0F587A09_3B67_42BA_B531_8AE439C30BBB_.wvu.PrintTitles" localSheetId="8" hidden="1">#REF!</definedName>
    <definedName name="Z_0F587A09_3B67_42BA_B531_8AE439C30BBB_.wvu.PrintTitles" localSheetId="2" hidden="1">#REF!</definedName>
    <definedName name="Z_0F587A09_3B67_42BA_B531_8AE439C30BBB_.wvu.PrintTitles" localSheetId="1" hidden="1">#REF!</definedName>
    <definedName name="Z_0F587A09_3B67_42BA_B531_8AE439C30BBB_.wvu.PrintTitles" localSheetId="22" hidden="1">#REF!</definedName>
    <definedName name="Z_0F587A09_3B67_42BA_B531_8AE439C30BBB_.wvu.PrintTitles" hidden="1">#REF!</definedName>
    <definedName name="Z_15707667_0911_4A22_960C_598FEE0296A8_.wvu.Rows" localSheetId="21" hidden="1">#REF!,#REF!,#REF!,#REF!</definedName>
    <definedName name="Z_15707667_0911_4A22_960C_598FEE0296A8_.wvu.Rows" localSheetId="14" hidden="1">#REF!,#REF!,#REF!,#REF!</definedName>
    <definedName name="Z_15707667_0911_4A22_960C_598FEE0296A8_.wvu.Rows" localSheetId="10" hidden="1">#REF!,#REF!,#REF!,#REF!</definedName>
    <definedName name="Z_15707667_0911_4A22_960C_598FEE0296A8_.wvu.Rows" localSheetId="11" hidden="1">#REF!,#REF!,#REF!,#REF!</definedName>
    <definedName name="Z_15707667_0911_4A22_960C_598FEE0296A8_.wvu.Rows" localSheetId="3" hidden="1">#REF!,#REF!,#REF!,#REF!</definedName>
    <definedName name="Z_15707667_0911_4A22_960C_598FEE0296A8_.wvu.Rows" localSheetId="4" hidden="1">#REF!,#REF!,#REF!,#REF!</definedName>
    <definedName name="Z_15707667_0911_4A22_960C_598FEE0296A8_.wvu.Rows" localSheetId="15" hidden="1">#REF!,#REF!,#REF!,#REF!</definedName>
    <definedName name="Z_15707667_0911_4A22_960C_598FEE0296A8_.wvu.Rows" localSheetId="12" hidden="1">#REF!,#REF!,#REF!,#REF!</definedName>
    <definedName name="Z_15707667_0911_4A22_960C_598FEE0296A8_.wvu.Rows" localSheetId="9" hidden="1">#REF!,#REF!,#REF!,#REF!</definedName>
    <definedName name="Z_15707667_0911_4A22_960C_598FEE0296A8_.wvu.Rows" localSheetId="8" hidden="1">#REF!,#REF!,#REF!,#REF!</definedName>
    <definedName name="Z_15707667_0911_4A22_960C_598FEE0296A8_.wvu.Rows" localSheetId="2" hidden="1">#REF!,#REF!,#REF!,#REF!</definedName>
    <definedName name="Z_15707667_0911_4A22_960C_598FEE0296A8_.wvu.Rows" localSheetId="1" hidden="1">#REF!,#REF!,#REF!,#REF!</definedName>
    <definedName name="Z_15707667_0911_4A22_960C_598FEE0296A8_.wvu.Rows" localSheetId="22" hidden="1">#REF!,#REF!,#REF!,#REF!</definedName>
    <definedName name="Z_15707667_0911_4A22_960C_598FEE0296A8_.wvu.Rows" hidden="1">#REF!,#REF!,#REF!,#REF!</definedName>
    <definedName name="Z_243188E0_F983_4507_93AD_B7EA4368FB27_.wvu.Cols" localSheetId="21" hidden="1">#REF!</definedName>
    <definedName name="Z_243188E0_F983_4507_93AD_B7EA4368FB27_.wvu.Cols" localSheetId="14" hidden="1">#REF!</definedName>
    <definedName name="Z_243188E0_F983_4507_93AD_B7EA4368FB27_.wvu.Cols" localSheetId="10" hidden="1">#REF!</definedName>
    <definedName name="Z_243188E0_F983_4507_93AD_B7EA4368FB27_.wvu.Cols" localSheetId="11" hidden="1">#REF!</definedName>
    <definedName name="Z_243188E0_F983_4507_93AD_B7EA4368FB27_.wvu.Cols" localSheetId="3" hidden="1">#REF!</definedName>
    <definedName name="Z_243188E0_F983_4507_93AD_B7EA4368FB27_.wvu.Cols" localSheetId="4" hidden="1">#REF!</definedName>
    <definedName name="Z_243188E0_F983_4507_93AD_B7EA4368FB27_.wvu.Cols" localSheetId="15" hidden="1">#REF!</definedName>
    <definedName name="Z_243188E0_F983_4507_93AD_B7EA4368FB27_.wvu.Cols" localSheetId="12" hidden="1">#REF!</definedName>
    <definedName name="Z_243188E0_F983_4507_93AD_B7EA4368FB27_.wvu.Cols" localSheetId="9" hidden="1">#REF!</definedName>
    <definedName name="Z_243188E0_F983_4507_93AD_B7EA4368FB27_.wvu.Cols" localSheetId="8" hidden="1">#REF!</definedName>
    <definedName name="Z_243188E0_F983_4507_93AD_B7EA4368FB27_.wvu.Cols" localSheetId="2" hidden="1">#REF!</definedName>
    <definedName name="Z_243188E0_F983_4507_93AD_B7EA4368FB27_.wvu.Cols" localSheetId="1" hidden="1">#REF!</definedName>
    <definedName name="Z_243188E0_F983_4507_93AD_B7EA4368FB27_.wvu.Cols" localSheetId="22" hidden="1">#REF!</definedName>
    <definedName name="Z_243188E0_F983_4507_93AD_B7EA4368FB27_.wvu.Cols" hidden="1">#REF!</definedName>
    <definedName name="Z_7E28F460_ECE8_11D7_AF1B_5254AB13C42D_.wvu.PrintArea" localSheetId="21" hidden="1">#REF!</definedName>
    <definedName name="Z_7E28F460_ECE8_11D7_AF1B_5254AB13C42D_.wvu.PrintArea" localSheetId="14" hidden="1">#REF!</definedName>
    <definedName name="Z_7E28F460_ECE8_11D7_AF1B_5254AB13C42D_.wvu.PrintArea" localSheetId="10" hidden="1">#REF!</definedName>
    <definedName name="Z_7E28F460_ECE8_11D7_AF1B_5254AB13C42D_.wvu.PrintArea" localSheetId="11" hidden="1">#REF!</definedName>
    <definedName name="Z_7E28F460_ECE8_11D7_AF1B_5254AB13C42D_.wvu.PrintArea" localSheetId="3" hidden="1">#REF!</definedName>
    <definedName name="Z_7E28F460_ECE8_11D7_AF1B_5254AB13C42D_.wvu.PrintArea" localSheetId="4" hidden="1">#REF!</definedName>
    <definedName name="Z_7E28F460_ECE8_11D7_AF1B_5254AB13C42D_.wvu.PrintArea" localSheetId="12" hidden="1">#REF!</definedName>
    <definedName name="Z_7E28F460_ECE8_11D7_AF1B_5254AB13C42D_.wvu.PrintArea" localSheetId="9" hidden="1">#REF!</definedName>
    <definedName name="Z_7E28F460_ECE8_11D7_AF1B_5254AB13C42D_.wvu.PrintArea" localSheetId="8" hidden="1">#REF!</definedName>
    <definedName name="Z_7E28F460_ECE8_11D7_AF1B_5254AB13C42D_.wvu.PrintArea" localSheetId="2" hidden="1">#REF!</definedName>
    <definedName name="Z_7E28F460_ECE8_11D7_AF1B_5254AB13C42D_.wvu.PrintArea" localSheetId="1" hidden="1">#REF!</definedName>
    <definedName name="Z_7E28F460_ECE8_11D7_AF1B_5254AB13C42D_.wvu.PrintArea" localSheetId="22" hidden="1">#REF!</definedName>
    <definedName name="Z_7E28F460_ECE8_11D7_AF1B_5254AB13C42D_.wvu.PrintArea" hidden="1">#REF!</definedName>
    <definedName name="Z_9F95BA61_A952_11D5_8971_0050BA721CEA_.wvu.PrintArea" localSheetId="21" hidden="1">#REF!</definedName>
    <definedName name="Z_9F95BA61_A952_11D5_8971_0050BA721CEA_.wvu.PrintArea" localSheetId="14" hidden="1">#REF!</definedName>
    <definedName name="Z_9F95BA61_A952_11D5_8971_0050BA721CEA_.wvu.PrintArea" localSheetId="10" hidden="1">#REF!</definedName>
    <definedName name="Z_9F95BA61_A952_11D5_8971_0050BA721CEA_.wvu.PrintArea" localSheetId="11" hidden="1">#REF!</definedName>
    <definedName name="Z_9F95BA61_A952_11D5_8971_0050BA721CEA_.wvu.PrintArea" localSheetId="3" hidden="1">#REF!</definedName>
    <definedName name="Z_9F95BA61_A952_11D5_8971_0050BA721CEA_.wvu.PrintArea" localSheetId="4" hidden="1">#REF!</definedName>
    <definedName name="Z_9F95BA61_A952_11D5_8971_0050BA721CEA_.wvu.PrintArea" localSheetId="12" hidden="1">#REF!</definedName>
    <definedName name="Z_9F95BA61_A952_11D5_8971_0050BA721CEA_.wvu.PrintArea" localSheetId="9" hidden="1">#REF!</definedName>
    <definedName name="Z_9F95BA61_A952_11D5_8971_0050BA721CEA_.wvu.PrintArea" localSheetId="8" hidden="1">#REF!</definedName>
    <definedName name="Z_9F95BA61_A952_11D5_8971_0050BA721CEA_.wvu.PrintArea" localSheetId="2" hidden="1">#REF!</definedName>
    <definedName name="Z_9F95BA61_A952_11D5_8971_0050BA721CEA_.wvu.PrintArea" localSheetId="1" hidden="1">#REF!</definedName>
    <definedName name="Z_9F95BA61_A952_11D5_8971_0050BA721CEA_.wvu.PrintArea" localSheetId="22" hidden="1">#REF!</definedName>
    <definedName name="Z_9F95BA61_A952_11D5_8971_0050BA721CEA_.wvu.PrintArea" hidden="1">#REF!</definedName>
    <definedName name="Z_A3693F2F_F10E_4FD3_BC9A_8F7D9E490731_.wvu.PrintArea" localSheetId="21" hidden="1">#REF!</definedName>
    <definedName name="Z_A3693F2F_F10E_4FD3_BC9A_8F7D9E490731_.wvu.PrintArea" localSheetId="14" hidden="1">#REF!</definedName>
    <definedName name="Z_A3693F2F_F10E_4FD3_BC9A_8F7D9E490731_.wvu.PrintArea" localSheetId="10" hidden="1">#REF!</definedName>
    <definedName name="Z_A3693F2F_F10E_4FD3_BC9A_8F7D9E490731_.wvu.PrintArea" localSheetId="11" hidden="1">#REF!</definedName>
    <definedName name="Z_A3693F2F_F10E_4FD3_BC9A_8F7D9E490731_.wvu.PrintArea" localSheetId="3" hidden="1">#REF!</definedName>
    <definedName name="Z_A3693F2F_F10E_4FD3_BC9A_8F7D9E490731_.wvu.PrintArea" localSheetId="4" hidden="1">#REF!</definedName>
    <definedName name="Z_A3693F2F_F10E_4FD3_BC9A_8F7D9E490731_.wvu.PrintArea" localSheetId="15" hidden="1">#REF!</definedName>
    <definedName name="Z_A3693F2F_F10E_4FD3_BC9A_8F7D9E490731_.wvu.PrintArea" localSheetId="12" hidden="1">#REF!</definedName>
    <definedName name="Z_A3693F2F_F10E_4FD3_BC9A_8F7D9E490731_.wvu.PrintArea" localSheetId="9" hidden="1">#REF!</definedName>
    <definedName name="Z_A3693F2F_F10E_4FD3_BC9A_8F7D9E490731_.wvu.PrintArea" localSheetId="8" hidden="1">#REF!</definedName>
    <definedName name="Z_A3693F2F_F10E_4FD3_BC9A_8F7D9E490731_.wvu.PrintArea" localSheetId="2" hidden="1">#REF!</definedName>
    <definedName name="Z_A3693F2F_F10E_4FD3_BC9A_8F7D9E490731_.wvu.PrintArea" localSheetId="1" hidden="1">#REF!</definedName>
    <definedName name="Z_A3693F2F_F10E_4FD3_BC9A_8F7D9E490731_.wvu.PrintArea" localSheetId="22" hidden="1">#REF!</definedName>
    <definedName name="Z_A3693F2F_F10E_4FD3_BC9A_8F7D9E490731_.wvu.PrintArea" hidden="1">#REF!</definedName>
    <definedName name="Z_A3693F2F_F10E_4FD3_BC9A_8F7D9E490731_.wvu.PrintTitles" localSheetId="21" hidden="1">#REF!</definedName>
    <definedName name="Z_A3693F2F_F10E_4FD3_BC9A_8F7D9E490731_.wvu.PrintTitles" localSheetId="14" hidden="1">#REF!</definedName>
    <definedName name="Z_A3693F2F_F10E_4FD3_BC9A_8F7D9E490731_.wvu.PrintTitles" localSheetId="10" hidden="1">#REF!</definedName>
    <definedName name="Z_A3693F2F_F10E_4FD3_BC9A_8F7D9E490731_.wvu.PrintTitles" localSheetId="11" hidden="1">#REF!</definedName>
    <definedName name="Z_A3693F2F_F10E_4FD3_BC9A_8F7D9E490731_.wvu.PrintTitles" localSheetId="3" hidden="1">#REF!</definedName>
    <definedName name="Z_A3693F2F_F10E_4FD3_BC9A_8F7D9E490731_.wvu.PrintTitles" localSheetId="4" hidden="1">#REF!</definedName>
    <definedName name="Z_A3693F2F_F10E_4FD3_BC9A_8F7D9E490731_.wvu.PrintTitles" localSheetId="15" hidden="1">#REF!</definedName>
    <definedName name="Z_A3693F2F_F10E_4FD3_BC9A_8F7D9E490731_.wvu.PrintTitles" localSheetId="12" hidden="1">#REF!</definedName>
    <definedName name="Z_A3693F2F_F10E_4FD3_BC9A_8F7D9E490731_.wvu.PrintTitles" localSheetId="9" hidden="1">#REF!</definedName>
    <definedName name="Z_A3693F2F_F10E_4FD3_BC9A_8F7D9E490731_.wvu.PrintTitles" localSheetId="8" hidden="1">#REF!</definedName>
    <definedName name="Z_A3693F2F_F10E_4FD3_BC9A_8F7D9E490731_.wvu.PrintTitles" localSheetId="2" hidden="1">#REF!</definedName>
    <definedName name="Z_A3693F2F_F10E_4FD3_BC9A_8F7D9E490731_.wvu.PrintTitles" localSheetId="1" hidden="1">#REF!</definedName>
    <definedName name="Z_A3693F2F_F10E_4FD3_BC9A_8F7D9E490731_.wvu.PrintTitles" localSheetId="22" hidden="1">#REF!</definedName>
    <definedName name="Z_A3693F2F_F10E_4FD3_BC9A_8F7D9E490731_.wvu.PrintTitles" hidden="1">#REF!</definedName>
    <definedName name="Z_A3693F2F_F10E_4FD3_BC9A_8F7D9E490731_.wvu.Rows" localSheetId="21" hidden="1">#REF!</definedName>
    <definedName name="Z_A3693F2F_F10E_4FD3_BC9A_8F7D9E490731_.wvu.Rows" localSheetId="14" hidden="1">#REF!</definedName>
    <definedName name="Z_A3693F2F_F10E_4FD3_BC9A_8F7D9E490731_.wvu.Rows" localSheetId="10" hidden="1">#REF!</definedName>
    <definedName name="Z_A3693F2F_F10E_4FD3_BC9A_8F7D9E490731_.wvu.Rows" localSheetId="11" hidden="1">#REF!</definedName>
    <definedName name="Z_A3693F2F_F10E_4FD3_BC9A_8F7D9E490731_.wvu.Rows" localSheetId="3" hidden="1">#REF!</definedName>
    <definedName name="Z_A3693F2F_F10E_4FD3_BC9A_8F7D9E490731_.wvu.Rows" localSheetId="4" hidden="1">#REF!</definedName>
    <definedName name="Z_A3693F2F_F10E_4FD3_BC9A_8F7D9E490731_.wvu.Rows" localSheetId="15" hidden="1">#REF!</definedName>
    <definedName name="Z_A3693F2F_F10E_4FD3_BC9A_8F7D9E490731_.wvu.Rows" localSheetId="12" hidden="1">#REF!</definedName>
    <definedName name="Z_A3693F2F_F10E_4FD3_BC9A_8F7D9E490731_.wvu.Rows" localSheetId="9" hidden="1">#REF!</definedName>
    <definedName name="Z_A3693F2F_F10E_4FD3_BC9A_8F7D9E490731_.wvu.Rows" localSheetId="8" hidden="1">#REF!</definedName>
    <definedName name="Z_A3693F2F_F10E_4FD3_BC9A_8F7D9E490731_.wvu.Rows" localSheetId="2" hidden="1">#REF!</definedName>
    <definedName name="Z_A3693F2F_F10E_4FD3_BC9A_8F7D9E490731_.wvu.Rows" localSheetId="1" hidden="1">#REF!</definedName>
    <definedName name="Z_A3693F2F_F10E_4FD3_BC9A_8F7D9E490731_.wvu.Rows" localSheetId="22" hidden="1">#REF!</definedName>
    <definedName name="Z_A3693F2F_F10E_4FD3_BC9A_8F7D9E490731_.wvu.Rows" hidden="1">#REF!</definedName>
    <definedName name="Z_BD1B612E_7EB1_4E19_920D_D886E886B084_.wvu.Cols" localSheetId="21" hidden="1">#REF!</definedName>
    <definedName name="Z_BD1B612E_7EB1_4E19_920D_D886E886B084_.wvu.Cols" localSheetId="14" hidden="1">#REF!</definedName>
    <definedName name="Z_BD1B612E_7EB1_4E19_920D_D886E886B084_.wvu.Cols" localSheetId="10" hidden="1">#REF!</definedName>
    <definedName name="Z_BD1B612E_7EB1_4E19_920D_D886E886B084_.wvu.Cols" localSheetId="11" hidden="1">#REF!</definedName>
    <definedName name="Z_BD1B612E_7EB1_4E19_920D_D886E886B084_.wvu.Cols" localSheetId="3" hidden="1">#REF!</definedName>
    <definedName name="Z_BD1B612E_7EB1_4E19_920D_D886E886B084_.wvu.Cols" localSheetId="4" hidden="1">#REF!</definedName>
    <definedName name="Z_BD1B612E_7EB1_4E19_920D_D886E886B084_.wvu.Cols" localSheetId="15" hidden="1">#REF!</definedName>
    <definedName name="Z_BD1B612E_7EB1_4E19_920D_D886E886B084_.wvu.Cols" localSheetId="12" hidden="1">#REF!</definedName>
    <definedName name="Z_BD1B612E_7EB1_4E19_920D_D886E886B084_.wvu.Cols" localSheetId="9" hidden="1">#REF!</definedName>
    <definedName name="Z_BD1B612E_7EB1_4E19_920D_D886E886B084_.wvu.Cols" localSheetId="8" hidden="1">#REF!</definedName>
    <definedName name="Z_BD1B612E_7EB1_4E19_920D_D886E886B084_.wvu.Cols" localSheetId="2" hidden="1">#REF!</definedName>
    <definedName name="Z_BD1B612E_7EB1_4E19_920D_D886E886B084_.wvu.Cols" localSheetId="1" hidden="1">#REF!</definedName>
    <definedName name="Z_BD1B612E_7EB1_4E19_920D_D886E886B084_.wvu.Cols" localSheetId="22" hidden="1">#REF!</definedName>
    <definedName name="Z_BD1B612E_7EB1_4E19_920D_D886E886B084_.wvu.Cols" hidden="1">#REF!</definedName>
    <definedName name="Z_CD2F0EFF_E68B_4387_A20D_243EA20ED80E_.wvu.Cols" localSheetId="21" hidden="1">#REF!</definedName>
    <definedName name="Z_CD2F0EFF_E68B_4387_A20D_243EA20ED80E_.wvu.Cols" localSheetId="14" hidden="1">#REF!</definedName>
    <definedName name="Z_CD2F0EFF_E68B_4387_A20D_243EA20ED80E_.wvu.Cols" localSheetId="10" hidden="1">#REF!</definedName>
    <definedName name="Z_CD2F0EFF_E68B_4387_A20D_243EA20ED80E_.wvu.Cols" localSheetId="11" hidden="1">#REF!</definedName>
    <definedName name="Z_CD2F0EFF_E68B_4387_A20D_243EA20ED80E_.wvu.Cols" localSheetId="3" hidden="1">#REF!</definedName>
    <definedName name="Z_CD2F0EFF_E68B_4387_A20D_243EA20ED80E_.wvu.Cols" localSheetId="4" hidden="1">#REF!</definedName>
    <definedName name="Z_CD2F0EFF_E68B_4387_A20D_243EA20ED80E_.wvu.Cols" localSheetId="15" hidden="1">#REF!</definedName>
    <definedName name="Z_CD2F0EFF_E68B_4387_A20D_243EA20ED80E_.wvu.Cols" localSheetId="12" hidden="1">#REF!</definedName>
    <definedName name="Z_CD2F0EFF_E68B_4387_A20D_243EA20ED80E_.wvu.Cols" localSheetId="9" hidden="1">#REF!</definedName>
    <definedName name="Z_CD2F0EFF_E68B_4387_A20D_243EA20ED80E_.wvu.Cols" localSheetId="8" hidden="1">#REF!</definedName>
    <definedName name="Z_CD2F0EFF_E68B_4387_A20D_243EA20ED80E_.wvu.Cols" localSheetId="2" hidden="1">#REF!</definedName>
    <definedName name="Z_CD2F0EFF_E68B_4387_A20D_243EA20ED80E_.wvu.Cols" localSheetId="1" hidden="1">#REF!</definedName>
    <definedName name="Z_CD2F0EFF_E68B_4387_A20D_243EA20ED80E_.wvu.Cols" localSheetId="22" hidden="1">#REF!</definedName>
    <definedName name="Z_CD2F0EFF_E68B_4387_A20D_243EA20ED80E_.wvu.Cols" hidden="1">#REF!</definedName>
    <definedName name="Z_CD2F0EFF_E68B_4387_A20D_243EA20ED80E_.wvu.Rows" localSheetId="21" hidden="1">#REF!,#REF!,#REF!</definedName>
    <definedName name="Z_CD2F0EFF_E68B_4387_A20D_243EA20ED80E_.wvu.Rows" localSheetId="14" hidden="1">#REF!,#REF!,#REF!</definedName>
    <definedName name="Z_CD2F0EFF_E68B_4387_A20D_243EA20ED80E_.wvu.Rows" localSheetId="10" hidden="1">#REF!,#REF!,#REF!</definedName>
    <definedName name="Z_CD2F0EFF_E68B_4387_A20D_243EA20ED80E_.wvu.Rows" localSheetId="11" hidden="1">#REF!,#REF!,#REF!</definedName>
    <definedName name="Z_CD2F0EFF_E68B_4387_A20D_243EA20ED80E_.wvu.Rows" localSheetId="3" hidden="1">#REF!,#REF!,#REF!</definedName>
    <definedName name="Z_CD2F0EFF_E68B_4387_A20D_243EA20ED80E_.wvu.Rows" localSheetId="4" hidden="1">#REF!,#REF!,#REF!</definedName>
    <definedName name="Z_CD2F0EFF_E68B_4387_A20D_243EA20ED80E_.wvu.Rows" localSheetId="15" hidden="1">#REF!,#REF!,#REF!</definedName>
    <definedName name="Z_CD2F0EFF_E68B_4387_A20D_243EA20ED80E_.wvu.Rows" localSheetId="12" hidden="1">#REF!,#REF!,#REF!</definedName>
    <definedName name="Z_CD2F0EFF_E68B_4387_A20D_243EA20ED80E_.wvu.Rows" localSheetId="9" hidden="1">#REF!,#REF!,#REF!</definedName>
    <definedName name="Z_CD2F0EFF_E68B_4387_A20D_243EA20ED80E_.wvu.Rows" localSheetId="8" hidden="1">#REF!,#REF!,#REF!</definedName>
    <definedName name="Z_CD2F0EFF_E68B_4387_A20D_243EA20ED80E_.wvu.Rows" localSheetId="2" hidden="1">#REF!,#REF!,#REF!</definedName>
    <definedName name="Z_CD2F0EFF_E68B_4387_A20D_243EA20ED80E_.wvu.Rows" localSheetId="1" hidden="1">#REF!,#REF!,#REF!</definedName>
    <definedName name="Z_CD2F0EFF_E68B_4387_A20D_243EA20ED80E_.wvu.Rows" localSheetId="22" hidden="1">#REF!,#REF!,#REF!</definedName>
    <definedName name="Z_CD2F0EFF_E68B_4387_A20D_243EA20ED80E_.wvu.Rows" hidden="1">#REF!,#REF!,#REF!</definedName>
    <definedName name="Z_F575DB22_3FF8_11D7_9848_00D0F80BCD37_.wvu.PrintArea" localSheetId="21" hidden="1">#REF!</definedName>
    <definedName name="Z_F575DB22_3FF8_11D7_9848_00D0F80BCD37_.wvu.PrintArea" localSheetId="14" hidden="1">#REF!</definedName>
    <definedName name="Z_F575DB22_3FF8_11D7_9848_00D0F80BCD37_.wvu.PrintArea" localSheetId="10" hidden="1">#REF!</definedName>
    <definedName name="Z_F575DB22_3FF8_11D7_9848_00D0F80BCD37_.wvu.PrintArea" localSheetId="11" hidden="1">#REF!</definedName>
    <definedName name="Z_F575DB22_3FF8_11D7_9848_00D0F80BCD37_.wvu.PrintArea" localSheetId="3" hidden="1">#REF!</definedName>
    <definedName name="Z_F575DB22_3FF8_11D7_9848_00D0F80BCD37_.wvu.PrintArea" localSheetId="4" hidden="1">#REF!</definedName>
    <definedName name="Z_F575DB22_3FF8_11D7_9848_00D0F80BCD37_.wvu.PrintArea" localSheetId="12" hidden="1">#REF!</definedName>
    <definedName name="Z_F575DB22_3FF8_11D7_9848_00D0F80BCD37_.wvu.PrintArea" localSheetId="9" hidden="1">#REF!</definedName>
    <definedName name="Z_F575DB22_3FF8_11D7_9848_00D0F80BCD37_.wvu.PrintArea" localSheetId="8" hidden="1">#REF!</definedName>
    <definedName name="Z_F575DB22_3FF8_11D7_9848_00D0F80BCD37_.wvu.PrintArea" localSheetId="2" hidden="1">#REF!</definedName>
    <definedName name="Z_F575DB22_3FF8_11D7_9848_00D0F80BCD37_.wvu.PrintArea" localSheetId="1" hidden="1">#REF!</definedName>
    <definedName name="Z_F575DB22_3FF8_11D7_9848_00D0F80BCD37_.wvu.PrintArea" localSheetId="22" hidden="1">#REF!</definedName>
    <definedName name="Z_F575DB22_3FF8_11D7_9848_00D0F80BCD37_.wvu.PrintArea" hidden="1">#REF!</definedName>
    <definedName name="Z_F7094DC9_ABA7_41DB_B86A_B35CBB257D9F_.wvu.PrintArea" localSheetId="21" hidden="1">#REF!</definedName>
    <definedName name="Z_F7094DC9_ABA7_41DB_B86A_B35CBB257D9F_.wvu.PrintArea" localSheetId="14" hidden="1">#REF!</definedName>
    <definedName name="Z_F7094DC9_ABA7_41DB_B86A_B35CBB257D9F_.wvu.PrintArea" localSheetId="10" hidden="1">#REF!</definedName>
    <definedName name="Z_F7094DC9_ABA7_41DB_B86A_B35CBB257D9F_.wvu.PrintArea" localSheetId="11" hidden="1">#REF!</definedName>
    <definedName name="Z_F7094DC9_ABA7_41DB_B86A_B35CBB257D9F_.wvu.PrintArea" localSheetId="3" hidden="1">#REF!</definedName>
    <definedName name="Z_F7094DC9_ABA7_41DB_B86A_B35CBB257D9F_.wvu.PrintArea" localSheetId="4" hidden="1">#REF!</definedName>
    <definedName name="Z_F7094DC9_ABA7_41DB_B86A_B35CBB257D9F_.wvu.PrintArea" localSheetId="12" hidden="1">#REF!</definedName>
    <definedName name="Z_F7094DC9_ABA7_41DB_B86A_B35CBB257D9F_.wvu.PrintArea" localSheetId="9" hidden="1">#REF!</definedName>
    <definedName name="Z_F7094DC9_ABA7_41DB_B86A_B35CBB257D9F_.wvu.PrintArea" localSheetId="8" hidden="1">#REF!</definedName>
    <definedName name="Z_F7094DC9_ABA7_41DB_B86A_B35CBB257D9F_.wvu.PrintArea" localSheetId="2" hidden="1">#REF!</definedName>
    <definedName name="Z_F7094DC9_ABA7_41DB_B86A_B35CBB257D9F_.wvu.PrintArea" localSheetId="1" hidden="1">#REF!</definedName>
    <definedName name="Z_F7094DC9_ABA7_41DB_B86A_B35CBB257D9F_.wvu.PrintArea" localSheetId="22" hidden="1">#REF!</definedName>
    <definedName name="Z_F7094DC9_ABA7_41DB_B86A_B35CBB257D9F_.wvu.PrintArea" hidden="1">#REF!</definedName>
    <definedName name="Z03L" localSheetId="14">#REF!</definedName>
    <definedName name="Z03L" localSheetId="12">#REF!</definedName>
    <definedName name="Z03L" localSheetId="9">#REF!</definedName>
    <definedName name="Z03L" localSheetId="8">#REF!</definedName>
    <definedName name="Z03L" localSheetId="2">#REF!</definedName>
    <definedName name="Z03L" localSheetId="1">#REF!</definedName>
    <definedName name="Z03L">#REF!</definedName>
    <definedName name="Z03U" localSheetId="14">#REF!</definedName>
    <definedName name="Z03U" localSheetId="12">#REF!</definedName>
    <definedName name="Z03U" localSheetId="9">#REF!</definedName>
    <definedName name="Z03U" localSheetId="8">#REF!</definedName>
    <definedName name="Z03U" localSheetId="2">#REF!</definedName>
    <definedName name="Z03U" localSheetId="1">#REF!</definedName>
    <definedName name="Z03U">#REF!</definedName>
    <definedName name="ZCYC2" localSheetId="14">#REF!</definedName>
    <definedName name="ZCYC2" localSheetId="12">#REF!</definedName>
    <definedName name="ZCYC2" localSheetId="9">#REF!</definedName>
    <definedName name="ZCYC2" localSheetId="8">#REF!</definedName>
    <definedName name="ZCYC2" localSheetId="2">#REF!</definedName>
    <definedName name="ZCYC2" localSheetId="1">#REF!</definedName>
    <definedName name="ZCYC2">#REF!</definedName>
    <definedName name="Zone_Supervisor" localSheetId="14">#REF!</definedName>
    <definedName name="Zone_Supervisor" localSheetId="12">#REF!</definedName>
    <definedName name="Zone_Supervisor" localSheetId="9">#REF!</definedName>
    <definedName name="Zone_Supervisor" localSheetId="8">#REF!</definedName>
    <definedName name="Zone_Supervisor" localSheetId="2">#REF!</definedName>
    <definedName name="Zone_Supervisor" localSheetId="1">#REF!</definedName>
    <definedName name="Zone_Supervisor">#REF!</definedName>
    <definedName name="Zone_supervisors_per_MPS" localSheetId="14">#REF!</definedName>
    <definedName name="Zone_supervisors_per_MPS" localSheetId="12">#REF!</definedName>
    <definedName name="Zone_supervisors_per_MPS" localSheetId="9">#REF!</definedName>
    <definedName name="Zone_supervisors_per_MPS" localSheetId="8">#REF!</definedName>
    <definedName name="Zone_supervisors_per_MPS" localSheetId="2">#REF!</definedName>
    <definedName name="Zone_supervisors_per_MPS" localSheetId="1">#REF!</definedName>
    <definedName name="Zone_supervisors_per_MPS">#REF!</definedName>
    <definedName name="Zone_supervisors_per_Superintendent" localSheetId="14">#REF!</definedName>
    <definedName name="Zone_supervisors_per_Superintendent" localSheetId="12">#REF!</definedName>
    <definedName name="Zone_supervisors_per_Superintendent" localSheetId="9">#REF!</definedName>
    <definedName name="Zone_supervisors_per_Superintendent" localSheetId="8">#REF!</definedName>
    <definedName name="Zone_supervisors_per_Superintendent" localSheetId="2">#REF!</definedName>
    <definedName name="Zone_supervisors_per_Superintendent" localSheetId="1">#REF!</definedName>
    <definedName name="Zone_supervisors_per_Superintendent">#REF!</definedName>
    <definedName name="ZSUM" localSheetId="14">#REF!</definedName>
    <definedName name="ZSUM" localSheetId="12">#REF!</definedName>
    <definedName name="ZSUM" localSheetId="9">#REF!</definedName>
    <definedName name="ZSUM" localSheetId="8">#REF!</definedName>
    <definedName name="ZSUM" localSheetId="2">#REF!</definedName>
    <definedName name="ZSUM" localSheetId="1">#REF!</definedName>
    <definedName name="ZSUM">#REF!</definedName>
    <definedName name="ZWheelLife_Units" localSheetId="14">#REF!</definedName>
    <definedName name="ZWheelLife_Units" localSheetId="12">#REF!</definedName>
    <definedName name="ZWheelLife_Units" localSheetId="9">#REF!</definedName>
    <definedName name="ZWheelLife_Units" localSheetId="8">#REF!</definedName>
    <definedName name="ZWheelLife_Units" localSheetId="2">#REF!</definedName>
    <definedName name="ZWheelLife_Units" localSheetId="1">#REF!</definedName>
    <definedName name="ZWheelLife_Units">#REF!</definedName>
    <definedName name="zx" localSheetId="12">#REF!</definedName>
    <definedName name="zx" localSheetId="9">#REF!</definedName>
    <definedName name="zx" localSheetId="8">#REF!</definedName>
    <definedName name="zx" localSheetId="2">#REF!</definedName>
    <definedName name="zx" localSheetId="1">#REF!</definedName>
    <definedName name="zx">#REF!</definedName>
    <definedName name="zxcv" localSheetId="12">#REF!</definedName>
    <definedName name="zxcv" localSheetId="9">#REF!</definedName>
    <definedName name="zxcv" localSheetId="8">#REF!</definedName>
    <definedName name="zxcv" localSheetId="2">#REF!</definedName>
    <definedName name="zxcv" localSheetId="1">#REF!</definedName>
    <definedName name="zxcv">#REF!</definedName>
    <definedName name="zz" localSheetId="21" hidden="1">{"whole",#N/A,FALSE,"Gen_Dist_Act_Bud";"whole",#N/A,FALSE,"Gen_Dist_T3months";"whole",#N/A,FALSE,"GD_PerP";"whole",#N/A,FALSE,"HR Dist'n"}</definedName>
    <definedName name="zz" localSheetId="14" hidden="1">{"whole",#N/A,FALSE,"Gen_Dist_Act_Bud";"whole",#N/A,FALSE,"Gen_Dist_T3months";"whole",#N/A,FALSE,"GD_PerP";"whole",#N/A,FALSE,"HR Dist'n"}</definedName>
    <definedName name="zz" localSheetId="12" hidden="1">{"whole",#N/A,FALSE,"Gen_Dist_Act_Bud";"whole",#N/A,FALSE,"Gen_Dist_T3months";"whole",#N/A,FALSE,"GD_PerP";"whole",#N/A,FALSE,"HR Dist'n"}</definedName>
    <definedName name="zz" localSheetId="9" hidden="1">{"whole",#N/A,FALSE,"Gen_Dist_Act_Bud";"whole",#N/A,FALSE,"Gen_Dist_T3months";"whole",#N/A,FALSE,"GD_PerP";"whole",#N/A,FALSE,"HR Dist'n"}</definedName>
    <definedName name="zz" localSheetId="8" hidden="1">{"whole",#N/A,FALSE,"Gen_Dist_Act_Bud";"whole",#N/A,FALSE,"Gen_Dist_T3months";"whole",#N/A,FALSE,"GD_PerP";"whole",#N/A,FALSE,"HR Dist'n"}</definedName>
    <definedName name="zz" localSheetId="2" hidden="1">{"whole",#N/A,FALSE,"Gen_Dist_Act_Bud";"whole",#N/A,FALSE,"Gen_Dist_T3months";"whole",#N/A,FALSE,"GD_PerP";"whole",#N/A,FALSE,"HR Dist'n"}</definedName>
    <definedName name="zz" localSheetId="1" hidden="1">{"whole",#N/A,FALSE,"Gen_Dist_Act_Bud";"whole",#N/A,FALSE,"Gen_Dist_T3months";"whole",#N/A,FALSE,"GD_PerP";"whole",#N/A,FALSE,"HR Dist'n"}</definedName>
    <definedName name="zz" localSheetId="22" hidden="1">{"whole",#N/A,FALSE,"Gen_Dist_Act_Bud";"whole",#N/A,FALSE,"Gen_Dist_T3months";"whole",#N/A,FALSE,"GD_PerP";"whole",#N/A,FALSE,"HR Dist'n"}</definedName>
    <definedName name="zz" hidden="1">{"whole",#N/A,FALSE,"Gen_Dist_Act_Bud";"whole",#N/A,FALSE,"Gen_Dist_T3months";"whole",#N/A,FALSE,"GD_PerP";"whole",#N/A,FALSE,"HR Dist'n"}</definedName>
    <definedName name="zzz" localSheetId="21" hidden="1">{"whole",#N/A,FALSE,"CS HC";"whole",#N/A,FALSE,"CS_ACTvsBud";"whole",#N/A,FALSE,"CSTrail3mo";"whole",#N/A,FALSE,"CS Cost Per Head ";"whole",#N/A,FALSE,"CS CPH YTD"}</definedName>
    <definedName name="zzz" localSheetId="14" hidden="1">{"whole",#N/A,FALSE,"CS HC";"whole",#N/A,FALSE,"CS_ACTvsBud";"whole",#N/A,FALSE,"CSTrail3mo";"whole",#N/A,FALSE,"CS Cost Per Head ";"whole",#N/A,FALSE,"CS CPH YTD"}</definedName>
    <definedName name="zzz" localSheetId="12" hidden="1">{"whole",#N/A,FALSE,"CS HC";"whole",#N/A,FALSE,"CS_ACTvsBud";"whole",#N/A,FALSE,"CSTrail3mo";"whole",#N/A,FALSE,"CS Cost Per Head ";"whole",#N/A,FALSE,"CS CPH YTD"}</definedName>
    <definedName name="zzz" localSheetId="9" hidden="1">{"whole",#N/A,FALSE,"CS HC";"whole",#N/A,FALSE,"CS_ACTvsBud";"whole",#N/A,FALSE,"CSTrail3mo";"whole",#N/A,FALSE,"CS Cost Per Head ";"whole",#N/A,FALSE,"CS CPH YTD"}</definedName>
    <definedName name="zzz" localSheetId="8" hidden="1">{"whole",#N/A,FALSE,"CS HC";"whole",#N/A,FALSE,"CS_ACTvsBud";"whole",#N/A,FALSE,"CSTrail3mo";"whole",#N/A,FALSE,"CS Cost Per Head ";"whole",#N/A,FALSE,"CS CPH YTD"}</definedName>
    <definedName name="zzz" localSheetId="2" hidden="1">{"whole",#N/A,FALSE,"CS HC";"whole",#N/A,FALSE,"CS_ACTvsBud";"whole",#N/A,FALSE,"CSTrail3mo";"whole",#N/A,FALSE,"CS Cost Per Head ";"whole",#N/A,FALSE,"CS CPH YTD"}</definedName>
    <definedName name="zzz" localSheetId="1" hidden="1">{"whole",#N/A,FALSE,"CS HC";"whole",#N/A,FALSE,"CS_ACTvsBud";"whole",#N/A,FALSE,"CSTrail3mo";"whole",#N/A,FALSE,"CS Cost Per Head ";"whole",#N/A,FALSE,"CS CPH YTD"}</definedName>
    <definedName name="zzz" localSheetId="22" hidden="1">{"whole",#N/A,FALSE,"CS HC";"whole",#N/A,FALSE,"CS_ACTvsBud";"whole",#N/A,FALSE,"CSTrail3mo";"whole",#N/A,FALSE,"CS Cost Per Head ";"whole",#N/A,FALSE,"CS CPH YTD"}</definedName>
    <definedName name="zzz" hidden="1">{"whole",#N/A,FALSE,"CS HC";"whole",#N/A,FALSE,"CS_ACTvsBud";"whole",#N/A,FALSE,"CSTrail3mo";"whole",#N/A,FALSE,"CS Cost Per Head ";"whole",#N/A,FALSE,"CS CPH YTD"}</definedName>
    <definedName name="クエリー3" localSheetId="14">#REF!</definedName>
    <definedName name="クエリー3" localSheetId="12">#REF!</definedName>
    <definedName name="クエリー3" localSheetId="9">#REF!</definedName>
    <definedName name="クエリー3" localSheetId="8">#REF!</definedName>
    <definedName name="クエリー3" localSheetId="2">#REF!</definedName>
    <definedName name="クエリー3" localSheetId="1">#REF!</definedName>
    <definedName name="クエリー3">#REF!</definedName>
    <definedName name="クロス集計2" localSheetId="14">#REF!</definedName>
    <definedName name="クロス集計2" localSheetId="12">#REF!</definedName>
    <definedName name="クロス集計2" localSheetId="9">#REF!</definedName>
    <definedName name="クロス集計2" localSheetId="8">#REF!</definedName>
    <definedName name="クロス集計2" localSheetId="2">#REF!</definedName>
    <definedName name="クロス集計2" localSheetId="1">#REF!</definedName>
    <definedName name="クロス集計2">#REF!</definedName>
    <definedName name="ﾘｽﾄ" localSheetId="14">#REF!</definedName>
    <definedName name="ﾘｽﾄ" localSheetId="12">#REF!</definedName>
    <definedName name="ﾘｽﾄ" localSheetId="9">#REF!</definedName>
    <definedName name="ﾘｽﾄ" localSheetId="8">#REF!</definedName>
    <definedName name="ﾘｽﾄ" localSheetId="2">#REF!</definedName>
    <definedName name="ﾘｽﾄ" localSheetId="1">#REF!</definedName>
    <definedName name="ﾘｽﾄ">#REF!</definedName>
    <definedName name="ㄱㅈ"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ㄱㅈ"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ㄱㅈ"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ㄱㅈ"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ㄱㅈ"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ㄱㅈ"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ㄱㅈ"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ㄱㅈ"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ㄱㅈ"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一" localSheetId="21" hidden="1">#REF!</definedName>
    <definedName name="一" localSheetId="14" hidden="1">#REF!</definedName>
    <definedName name="一" localSheetId="10" hidden="1">#REF!</definedName>
    <definedName name="一" localSheetId="11" hidden="1">#REF!</definedName>
    <definedName name="一" localSheetId="3" hidden="1">#REF!</definedName>
    <definedName name="一" localSheetId="4" hidden="1">#REF!</definedName>
    <definedName name="一" localSheetId="12" hidden="1">#REF!</definedName>
    <definedName name="一" localSheetId="9" hidden="1">#REF!</definedName>
    <definedName name="一" localSheetId="8" hidden="1">#REF!</definedName>
    <definedName name="一" localSheetId="2" hidden="1">#REF!</definedName>
    <definedName name="一" localSheetId="1" hidden="1">#REF!</definedName>
    <definedName name="一" localSheetId="22" hidden="1">#REF!</definedName>
    <definedName name="一" hidden="1">#REF!</definedName>
    <definedName name="一銀" localSheetId="14">#REF!</definedName>
    <definedName name="一銀" localSheetId="12">#REF!</definedName>
    <definedName name="一銀" localSheetId="9">#REF!</definedName>
    <definedName name="一銀" localSheetId="8">#REF!</definedName>
    <definedName name="一銀" localSheetId="2">#REF!</definedName>
    <definedName name="一銀" localSheetId="1">#REF!</definedName>
    <definedName name="一銀">#REF!</definedName>
    <definedName name="가" localSheetId="21">BlankMacro1</definedName>
    <definedName name="가" localSheetId="14">BlankMacro1</definedName>
    <definedName name="가" localSheetId="12">BlankMacro1</definedName>
    <definedName name="가" localSheetId="9">BlankMacro1</definedName>
    <definedName name="가" localSheetId="8">BlankMacro1</definedName>
    <definedName name="가" localSheetId="2">BlankMacro1</definedName>
    <definedName name="가" localSheetId="1">BlankMacro1</definedName>
    <definedName name="가">BlankMacro1</definedName>
    <definedName name="가라" localSheetId="21">BlankMacro1</definedName>
    <definedName name="가라" localSheetId="14">BlankMacro1</definedName>
    <definedName name="가라" localSheetId="12">BlankMacro1</definedName>
    <definedName name="가라" localSheetId="9">BlankMacro1</definedName>
    <definedName name="가라" localSheetId="8">BlankMacro1</definedName>
    <definedName name="가라" localSheetId="2">BlankMacro1</definedName>
    <definedName name="가라" localSheetId="1">BlankMacro1</definedName>
    <definedName name="가라">BlankMacro1</definedName>
    <definedName name="九月" localSheetId="14">#REF!</definedName>
    <definedName name="九月" localSheetId="12">#REF!</definedName>
    <definedName name="九月" localSheetId="9">#REF!</definedName>
    <definedName name="九月" localSheetId="8">#REF!</definedName>
    <definedName name="九月" localSheetId="2">#REF!</definedName>
    <definedName name="九月" localSheetId="1">#REF!</definedName>
    <definedName name="九月">#REF!</definedName>
    <definedName name="二次加工費用表" localSheetId="14">#REF!</definedName>
    <definedName name="二次加工費用表" localSheetId="12">#REF!</definedName>
    <definedName name="二次加工費用表" localSheetId="9">#REF!</definedName>
    <definedName name="二次加工費用表" localSheetId="8">#REF!</definedName>
    <definedName name="二次加工費用表" localSheetId="2">#REF!</definedName>
    <definedName name="二次加工費用表" localSheetId="1">#REF!</definedName>
    <definedName name="二次加工費用表">#REF!</definedName>
    <definedName name="人" localSheetId="10" hidden="1">#REF!</definedName>
    <definedName name="人" localSheetId="11" hidden="1">#REF!</definedName>
    <definedName name="人" localSheetId="3" hidden="1">#REF!</definedName>
    <definedName name="人" localSheetId="4" hidden="1">#REF!</definedName>
    <definedName name="人" localSheetId="12" hidden="1">#REF!</definedName>
    <definedName name="人" localSheetId="9" hidden="1">#REF!</definedName>
    <definedName name="人" localSheetId="8" hidden="1">#REF!</definedName>
    <definedName name="人" localSheetId="2" hidden="1">#REF!</definedName>
    <definedName name="人" localSheetId="1" hidden="1">#REF!</definedName>
    <definedName name="人" hidden="1">#REF!</definedName>
    <definedName name="人工百分比" localSheetId="12">#REF!</definedName>
    <definedName name="人工百分比" localSheetId="9">#REF!</definedName>
    <definedName name="人工百分比" localSheetId="8">#REF!</definedName>
    <definedName name="人工百分比" localSheetId="2">#REF!</definedName>
    <definedName name="人工百分比" localSheetId="1">#REF!</definedName>
    <definedName name="人工百分比">#REF!</definedName>
    <definedName name="人少" localSheetId="14">#REF!</definedName>
    <definedName name="人少" localSheetId="12">#REF!</definedName>
    <definedName name="人少" localSheetId="9">#REF!</definedName>
    <definedName name="人少" localSheetId="8">#REF!</definedName>
    <definedName name="人少" localSheetId="2">#REF!</definedName>
    <definedName name="人少" localSheetId="1">#REF!</definedName>
    <definedName name="人少">#REF!</definedName>
    <definedName name="人資系統流程" localSheetId="14">#REF!</definedName>
    <definedName name="人資系統流程" localSheetId="12">#REF!</definedName>
    <definedName name="人資系統流程" localSheetId="9">#REF!</definedName>
    <definedName name="人資系統流程" localSheetId="8">#REF!</definedName>
    <definedName name="人資系統流程" localSheetId="2">#REF!</definedName>
    <definedName name="人資系統流程" localSheetId="1">#REF!</definedName>
    <definedName name="人資系統流程">#REF!</definedName>
    <definedName name="권k" localSheetId="21" hidden="1">{#N/A,#N/A,TRUE,"NRE";#N/A,#N/A,TRUE,"Tooling";#N/A,#N/A,TRUE,"Sample";#N/A,#N/A,TRUE,"Fixtures";#N/A,#N/A,TRUE,"Agency";#N/A,#N/A,TRUE,"Personnel"}</definedName>
    <definedName name="권k" localSheetId="14" hidden="1">{#N/A,#N/A,TRUE,"NRE";#N/A,#N/A,TRUE,"Tooling";#N/A,#N/A,TRUE,"Sample";#N/A,#N/A,TRUE,"Fixtures";#N/A,#N/A,TRUE,"Agency";#N/A,#N/A,TRUE,"Personnel"}</definedName>
    <definedName name="권k" localSheetId="10" hidden="1">{#N/A,#N/A,TRUE,"NRE";#N/A,#N/A,TRUE,"Tooling";#N/A,#N/A,TRUE,"Sample";#N/A,#N/A,TRUE,"Fixtures";#N/A,#N/A,TRUE,"Agency";#N/A,#N/A,TRUE,"Personnel"}</definedName>
    <definedName name="권k" localSheetId="11" hidden="1">{#N/A,#N/A,TRUE,"NRE";#N/A,#N/A,TRUE,"Tooling";#N/A,#N/A,TRUE,"Sample";#N/A,#N/A,TRUE,"Fixtures";#N/A,#N/A,TRUE,"Agency";#N/A,#N/A,TRUE,"Personnel"}</definedName>
    <definedName name="권k" localSheetId="3" hidden="1">{#N/A,#N/A,TRUE,"NRE";#N/A,#N/A,TRUE,"Tooling";#N/A,#N/A,TRUE,"Sample";#N/A,#N/A,TRUE,"Fixtures";#N/A,#N/A,TRUE,"Agency";#N/A,#N/A,TRUE,"Personnel"}</definedName>
    <definedName name="권k" localSheetId="4" hidden="1">{#N/A,#N/A,TRUE,"NRE";#N/A,#N/A,TRUE,"Tooling";#N/A,#N/A,TRUE,"Sample";#N/A,#N/A,TRUE,"Fixtures";#N/A,#N/A,TRUE,"Agency";#N/A,#N/A,TRUE,"Personnel"}</definedName>
    <definedName name="권k" localSheetId="15" hidden="1">{#N/A,#N/A,TRUE,"NRE";#N/A,#N/A,TRUE,"Tooling";#N/A,#N/A,TRUE,"Sample";#N/A,#N/A,TRUE,"Fixtures";#N/A,#N/A,TRUE,"Agency";#N/A,#N/A,TRUE,"Personnel"}</definedName>
    <definedName name="권k" localSheetId="12" hidden="1">{#N/A,#N/A,TRUE,"NRE";#N/A,#N/A,TRUE,"Tooling";#N/A,#N/A,TRUE,"Sample";#N/A,#N/A,TRUE,"Fixtures";#N/A,#N/A,TRUE,"Agency";#N/A,#N/A,TRUE,"Personnel"}</definedName>
    <definedName name="권k" localSheetId="9" hidden="1">{#N/A,#N/A,TRUE,"NRE";#N/A,#N/A,TRUE,"Tooling";#N/A,#N/A,TRUE,"Sample";#N/A,#N/A,TRUE,"Fixtures";#N/A,#N/A,TRUE,"Agency";#N/A,#N/A,TRUE,"Personnel"}</definedName>
    <definedName name="권k" localSheetId="8" hidden="1">{#N/A,#N/A,TRUE,"NRE";#N/A,#N/A,TRUE,"Tooling";#N/A,#N/A,TRUE,"Sample";#N/A,#N/A,TRUE,"Fixtures";#N/A,#N/A,TRUE,"Agency";#N/A,#N/A,TRUE,"Personnel"}</definedName>
    <definedName name="권k" localSheetId="2" hidden="1">{#N/A,#N/A,TRUE,"NRE";#N/A,#N/A,TRUE,"Tooling";#N/A,#N/A,TRUE,"Sample";#N/A,#N/A,TRUE,"Fixtures";#N/A,#N/A,TRUE,"Agency";#N/A,#N/A,TRUE,"Personnel"}</definedName>
    <definedName name="권k" localSheetId="1" hidden="1">{#N/A,#N/A,TRUE,"NRE";#N/A,#N/A,TRUE,"Tooling";#N/A,#N/A,TRUE,"Sample";#N/A,#N/A,TRUE,"Fixtures";#N/A,#N/A,TRUE,"Agency";#N/A,#N/A,TRUE,"Personnel"}</definedName>
    <definedName name="권k" localSheetId="22" hidden="1">{#N/A,#N/A,TRUE,"NRE";#N/A,#N/A,TRUE,"Tooling";#N/A,#N/A,TRUE,"Sample";#N/A,#N/A,TRUE,"Fixtures";#N/A,#N/A,TRUE,"Agency";#N/A,#N/A,TRUE,"Personnel"}</definedName>
    <definedName name="권k" hidden="1">{#N/A,#N/A,TRUE,"NRE";#N/A,#N/A,TRUE,"Tooling";#N/A,#N/A,TRUE,"Sample";#N/A,#N/A,TRUE,"Fixtures";#N/A,#N/A,TRUE,"Agency";#N/A,#N/A,TRUE,"Personnel"}</definedName>
    <definedName name="三重廖" localSheetId="14">#REF!</definedName>
    <definedName name="三重廖" localSheetId="12">#REF!</definedName>
    <definedName name="三重廖" localSheetId="9">#REF!</definedName>
    <definedName name="三重廖" localSheetId="8">#REF!</definedName>
    <definedName name="三重廖" localSheetId="2">#REF!</definedName>
    <definedName name="三重廖" localSheetId="1">#REF!</definedName>
    <definedName name="三重廖">#REF!</definedName>
    <definedName name="三廠" localSheetId="14">#REF!</definedName>
    <definedName name="三廠" localSheetId="12">#REF!</definedName>
    <definedName name="三廠" localSheetId="9">#REF!</definedName>
    <definedName name="三廠" localSheetId="8">#REF!</definedName>
    <definedName name="三廠" localSheetId="2">#REF!</definedName>
    <definedName name="三廠" localSheetId="1">#REF!</definedName>
    <definedName name="三廠">#REF!</definedName>
    <definedName name="上">#N/A</definedName>
    <definedName name="上一頁" localSheetId="12">#REF!</definedName>
    <definedName name="上一頁" localSheetId="9">#REF!</definedName>
    <definedName name="上一頁" localSheetId="8">#REF!</definedName>
    <definedName name="上一頁" localSheetId="2">#REF!</definedName>
    <definedName name="上一頁" localSheetId="1">#REF!</definedName>
    <definedName name="上一頁">#REF!</definedName>
    <definedName name="上海" localSheetId="14">#REF!</definedName>
    <definedName name="上海" localSheetId="12">#REF!</definedName>
    <definedName name="上海" localSheetId="9">#REF!</definedName>
    <definedName name="上海" localSheetId="8">#REF!</definedName>
    <definedName name="上海" localSheetId="2">#REF!</definedName>
    <definedName name="上海" localSheetId="1">#REF!</definedName>
    <definedName name="上海">#REF!</definedName>
    <definedName name="上課" localSheetId="14">#REF!</definedName>
    <definedName name="上課" localSheetId="12">#REF!</definedName>
    <definedName name="上課" localSheetId="9">#REF!</definedName>
    <definedName name="上課" localSheetId="8">#REF!</definedName>
    <definedName name="上課" localSheetId="2">#REF!</definedName>
    <definedName name="上課" localSheetId="1">#REF!</definedName>
    <definedName name="上課">#REF!</definedName>
    <definedName name="下">#N/A</definedName>
    <definedName name="口">#N/A</definedName>
    <definedName name="土" localSheetId="14">#REF!</definedName>
    <definedName name="土" localSheetId="12">#REF!</definedName>
    <definedName name="土" localSheetId="9">#REF!</definedName>
    <definedName name="土" localSheetId="8">#REF!</definedName>
    <definedName name="土" localSheetId="2">#REF!</definedName>
    <definedName name="土" localSheetId="1">#REF!</definedName>
    <definedName name="土">#REF!</definedName>
    <definedName name="土銀" localSheetId="14">#REF!</definedName>
    <definedName name="土銀" localSheetId="12">#REF!</definedName>
    <definedName name="土銀" localSheetId="9">#REF!</definedName>
    <definedName name="土銀" localSheetId="8">#REF!</definedName>
    <definedName name="土銀" localSheetId="2">#REF!</definedName>
    <definedName name="土銀" localSheetId="1">#REF!</definedName>
    <definedName name="土銀">#REF!</definedName>
    <definedName name="大姐" localSheetId="14">#REF!</definedName>
    <definedName name="大姐" localSheetId="12">#REF!</definedName>
    <definedName name="大姐" localSheetId="9">#REF!</definedName>
    <definedName name="大姐" localSheetId="8">#REF!</definedName>
    <definedName name="大姐" localSheetId="2">#REF!</definedName>
    <definedName name="大姐" localSheetId="1">#REF!</definedName>
    <definedName name="大姐">#REF!</definedName>
    <definedName name="大哥" localSheetId="14">#REF!</definedName>
    <definedName name="大哥" localSheetId="12">#REF!</definedName>
    <definedName name="大哥" localSheetId="9">#REF!</definedName>
    <definedName name="大哥" localSheetId="8">#REF!</definedName>
    <definedName name="大哥" localSheetId="2">#REF!</definedName>
    <definedName name="大哥" localSheetId="1">#REF!</definedName>
    <definedName name="大哥">#REF!</definedName>
    <definedName name="大哥大使用方法" localSheetId="14">#REF!</definedName>
    <definedName name="大哥大使用方法" localSheetId="12">#REF!</definedName>
    <definedName name="大哥大使用方法" localSheetId="9">#REF!</definedName>
    <definedName name="大哥大使用方法" localSheetId="8">#REF!</definedName>
    <definedName name="大哥大使用方法" localSheetId="2">#REF!</definedName>
    <definedName name="大哥大使用方法" localSheetId="1">#REF!</definedName>
    <definedName name="大哥大使用方法">#REF!</definedName>
    <definedName name="大陸工程部" localSheetId="14">#REF!</definedName>
    <definedName name="大陸工程部" localSheetId="12">#REF!</definedName>
    <definedName name="大陸工程部" localSheetId="9">#REF!</definedName>
    <definedName name="大陸工程部" localSheetId="8">#REF!</definedName>
    <definedName name="大陸工程部" localSheetId="2">#REF!</definedName>
    <definedName name="大陸工程部" localSheetId="1">#REF!</definedName>
    <definedName name="大陸工程部">#REF!</definedName>
    <definedName name="大陸快遞" localSheetId="14">#REF!</definedName>
    <definedName name="大陸快遞" localSheetId="12">#REF!</definedName>
    <definedName name="大陸快遞" localSheetId="9">#REF!</definedName>
    <definedName name="大陸快遞" localSheetId="8">#REF!</definedName>
    <definedName name="大陸快遞" localSheetId="2">#REF!</definedName>
    <definedName name="大陸快遞" localSheetId="1">#REF!</definedName>
    <definedName name="大陸快遞">#REF!</definedName>
    <definedName name="大陸品保" localSheetId="14">#REF!</definedName>
    <definedName name="大陸品保" localSheetId="12">#REF!</definedName>
    <definedName name="大陸品保" localSheetId="9">#REF!</definedName>
    <definedName name="大陸品保" localSheetId="8">#REF!</definedName>
    <definedName name="大陸品保" localSheetId="2">#REF!</definedName>
    <definedName name="大陸品保" localSheetId="1">#REF!</definedName>
    <definedName name="大陸品保">#REF!</definedName>
    <definedName name="大陸採購" localSheetId="14">#REF!</definedName>
    <definedName name="大陸採購" localSheetId="12">#REF!</definedName>
    <definedName name="大陸採購" localSheetId="9">#REF!</definedName>
    <definedName name="大陸採購" localSheetId="8">#REF!</definedName>
    <definedName name="大陸採購" localSheetId="2">#REF!</definedName>
    <definedName name="大陸採購" localSheetId="1">#REF!</definedName>
    <definedName name="大陸採購">#REF!</definedName>
    <definedName name="大陸設備" localSheetId="14">#REF!</definedName>
    <definedName name="大陸設備" localSheetId="12">#REF!</definedName>
    <definedName name="大陸設備" localSheetId="9">#REF!</definedName>
    <definedName name="大陸設備" localSheetId="8">#REF!</definedName>
    <definedName name="大陸設備" localSheetId="2">#REF!</definedName>
    <definedName name="大陸設備" localSheetId="1">#REF!</definedName>
    <definedName name="大陸設備">#REF!</definedName>
    <definedName name="大陸進出口" localSheetId="14">#REF!</definedName>
    <definedName name="大陸進出口" localSheetId="12">#REF!</definedName>
    <definedName name="大陸進出口" localSheetId="9">#REF!</definedName>
    <definedName name="大陸進出口" localSheetId="8">#REF!</definedName>
    <definedName name="大陸進出口" localSheetId="2">#REF!</definedName>
    <definedName name="大陸進出口" localSheetId="1">#REF!</definedName>
    <definedName name="大陸進出口">#REF!</definedName>
    <definedName name="大陸傳真室" localSheetId="14">#REF!</definedName>
    <definedName name="大陸傳真室" localSheetId="12">#REF!</definedName>
    <definedName name="大陸傳真室" localSheetId="9">#REF!</definedName>
    <definedName name="大陸傳真室" localSheetId="8">#REF!</definedName>
    <definedName name="大陸傳真室" localSheetId="2">#REF!</definedName>
    <definedName name="大陸傳真室" localSheetId="1">#REF!</definedName>
    <definedName name="大陸傳真室">#REF!</definedName>
    <definedName name="大陸新廠" localSheetId="14">#REF!</definedName>
    <definedName name="大陸新廠" localSheetId="12">#REF!</definedName>
    <definedName name="大陸新廠" localSheetId="9">#REF!</definedName>
    <definedName name="大陸新廠" localSheetId="8">#REF!</definedName>
    <definedName name="大陸新廠" localSheetId="2">#REF!</definedName>
    <definedName name="大陸新廠" localSheetId="1">#REF!</definedName>
    <definedName name="大陸新廠">#REF!</definedName>
    <definedName name="大陸電話" localSheetId="14">#REF!</definedName>
    <definedName name="大陸電話" localSheetId="12">#REF!</definedName>
    <definedName name="大陸電話" localSheetId="9">#REF!</definedName>
    <definedName name="大陸電話" localSheetId="8">#REF!</definedName>
    <definedName name="大陸電話" localSheetId="2">#REF!</definedName>
    <definedName name="大陸電話" localSheetId="1">#REF!</definedName>
    <definedName name="大陸電話">#REF!</definedName>
    <definedName name="大陸製程" localSheetId="14">#REF!</definedName>
    <definedName name="大陸製程" localSheetId="12">#REF!</definedName>
    <definedName name="大陸製程" localSheetId="9">#REF!</definedName>
    <definedName name="大陸製程" localSheetId="8">#REF!</definedName>
    <definedName name="大陸製程" localSheetId="2">#REF!</definedName>
    <definedName name="大陸製程" localSheetId="1">#REF!</definedName>
    <definedName name="大陸製程">#REF!</definedName>
    <definedName name="小駱" localSheetId="14">#REF!</definedName>
    <definedName name="小駱" localSheetId="12">#REF!</definedName>
    <definedName name="小駱" localSheetId="9">#REF!</definedName>
    <definedName name="小駱" localSheetId="8">#REF!</definedName>
    <definedName name="小駱" localSheetId="2">#REF!</definedName>
    <definedName name="小駱" localSheetId="1">#REF!</definedName>
    <definedName name="小駱">#REF!</definedName>
    <definedName name="工時" localSheetId="14">#REF!</definedName>
    <definedName name="工時" localSheetId="12">#REF!</definedName>
    <definedName name="工時" localSheetId="9">#REF!</definedName>
    <definedName name="工時" localSheetId="8">#REF!</definedName>
    <definedName name="工時" localSheetId="2">#REF!</definedName>
    <definedName name="工時" localSheetId="1">#REF!</definedName>
    <definedName name="工時">#REF!</definedName>
    <definedName name="工程部" localSheetId="14">#REF!</definedName>
    <definedName name="工程部" localSheetId="12">#REF!</definedName>
    <definedName name="工程部" localSheetId="9">#REF!</definedName>
    <definedName name="工程部" localSheetId="8">#REF!</definedName>
    <definedName name="工程部" localSheetId="2">#REF!</definedName>
    <definedName name="工程部" localSheetId="1">#REF!</definedName>
    <definedName name="工程部">#REF!</definedName>
    <definedName name="工廠費用" localSheetId="12">#REF!</definedName>
    <definedName name="工廠費用" localSheetId="9">#REF!</definedName>
    <definedName name="工廠費用" localSheetId="8">#REF!</definedName>
    <definedName name="工廠費用" localSheetId="2">#REF!</definedName>
    <definedName name="工廠費用" localSheetId="1">#REF!</definedName>
    <definedName name="工廠費用">#REF!</definedName>
    <definedName name="기타양식" localSheetId="21">BlankMacro1</definedName>
    <definedName name="기타양식" localSheetId="14">BlankMacro1</definedName>
    <definedName name="기타양식" localSheetId="12">BlankMacro1</definedName>
    <definedName name="기타양식" localSheetId="9">BlankMacro1</definedName>
    <definedName name="기타양식" localSheetId="8">BlankMacro1</definedName>
    <definedName name="기타양식" localSheetId="2">BlankMacro1</definedName>
    <definedName name="기타양식" localSheetId="1">BlankMacro1</definedName>
    <definedName name="기타양식">BlankMacro1</definedName>
    <definedName name="不">#N/A</definedName>
    <definedName name="不良代碼" localSheetId="14">#REF!</definedName>
    <definedName name="不良代碼" localSheetId="12">#REF!</definedName>
    <definedName name="不良代碼" localSheetId="9">#REF!</definedName>
    <definedName name="不良代碼" localSheetId="8">#REF!</definedName>
    <definedName name="不良代碼" localSheetId="2">#REF!</definedName>
    <definedName name="不良代碼" localSheetId="1">#REF!</definedName>
    <definedName name="不良代碼">#REF!</definedName>
    <definedName name="不良次數" localSheetId="14">#REF!</definedName>
    <definedName name="不良次數" localSheetId="12">#REF!</definedName>
    <definedName name="不良次數" localSheetId="9">#REF!</definedName>
    <definedName name="不良次數" localSheetId="8">#REF!</definedName>
    <definedName name="不良次數" localSheetId="2">#REF!</definedName>
    <definedName name="不良次數" localSheetId="1">#REF!</definedName>
    <definedName name="不良次數">#REF!</definedName>
    <definedName name="不良率" localSheetId="14">#REF!</definedName>
    <definedName name="不良率" localSheetId="12">#REF!</definedName>
    <definedName name="不良率" localSheetId="9">#REF!</definedName>
    <definedName name="不良率" localSheetId="8">#REF!</definedName>
    <definedName name="不良率" localSheetId="2">#REF!</definedName>
    <definedName name="不良率" localSheetId="1">#REF!</definedName>
    <definedName name="不良率">#REF!</definedName>
    <definedName name="不良數" localSheetId="14">#REF!</definedName>
    <definedName name="不良數" localSheetId="12">#REF!</definedName>
    <definedName name="不良數" localSheetId="9">#REF!</definedName>
    <definedName name="不良數" localSheetId="8">#REF!</definedName>
    <definedName name="不良數" localSheetId="2">#REF!</definedName>
    <definedName name="不良數" localSheetId="1">#REF!</definedName>
    <definedName name="不良數">#REF!</definedName>
    <definedName name="不是" localSheetId="14">#REF!</definedName>
    <definedName name="不是" localSheetId="12">#REF!</definedName>
    <definedName name="不是" localSheetId="9">#REF!</definedName>
    <definedName name="不是" localSheetId="8">#REF!</definedName>
    <definedName name="不是" localSheetId="2">#REF!</definedName>
    <definedName name="不是" localSheetId="1">#REF!</definedName>
    <definedName name="不是">#REF!</definedName>
    <definedName name="不要">#N/A</definedName>
    <definedName name="中" hidden="1">#N/A</definedName>
    <definedName name="中小企銀" localSheetId="14">#REF!</definedName>
    <definedName name="中小企銀" localSheetId="12">#REF!</definedName>
    <definedName name="中小企銀" localSheetId="9">#REF!</definedName>
    <definedName name="中小企銀" localSheetId="8">#REF!</definedName>
    <definedName name="中小企銀" localSheetId="2">#REF!</definedName>
    <definedName name="中小企銀" localSheetId="1">#REF!</definedName>
    <definedName name="中小企銀">#REF!</definedName>
    <definedName name="五叔" localSheetId="14">#REF!</definedName>
    <definedName name="五叔" localSheetId="12">#REF!</definedName>
    <definedName name="五叔" localSheetId="9">#REF!</definedName>
    <definedName name="五叔" localSheetId="8">#REF!</definedName>
    <definedName name="五叔" localSheetId="2">#REF!</definedName>
    <definedName name="五叔" localSheetId="1">#REF!</definedName>
    <definedName name="五叔">#REF!</definedName>
    <definedName name="五金" localSheetId="14">#REF!</definedName>
    <definedName name="五金" localSheetId="12">#REF!</definedName>
    <definedName name="五金" localSheetId="9">#REF!</definedName>
    <definedName name="五金" localSheetId="8">#REF!</definedName>
    <definedName name="五金" localSheetId="2">#REF!</definedName>
    <definedName name="五金" localSheetId="1">#REF!</definedName>
    <definedName name="五金">#REF!</definedName>
    <definedName name="公司用語" localSheetId="14">#REF!</definedName>
    <definedName name="公司用語" localSheetId="12">#REF!</definedName>
    <definedName name="公司用語" localSheetId="9">#REF!</definedName>
    <definedName name="公司用語" localSheetId="8">#REF!</definedName>
    <definedName name="公司用語" localSheetId="2">#REF!</definedName>
    <definedName name="公司用語" localSheetId="1">#REF!</definedName>
    <definedName name="公司用語">#REF!</definedName>
    <definedName name="公司電話" localSheetId="14">#REF!</definedName>
    <definedName name="公司電話" localSheetId="12">#REF!</definedName>
    <definedName name="公司電話" localSheetId="9">#REF!</definedName>
    <definedName name="公司電話" localSheetId="8">#REF!</definedName>
    <definedName name="公司電話" localSheetId="2">#REF!</definedName>
    <definedName name="公司電話" localSheetId="1">#REF!</definedName>
    <definedName name="公司電話">#REF!</definedName>
    <definedName name="公式" localSheetId="14">#REF!</definedName>
    <definedName name="公式" localSheetId="12">#REF!</definedName>
    <definedName name="公式" localSheetId="9">#REF!</definedName>
    <definedName name="公式" localSheetId="8">#REF!</definedName>
    <definedName name="公式" localSheetId="2">#REF!</definedName>
    <definedName name="公式" localSheetId="1">#REF!</definedName>
    <definedName name="公式">#REF!</definedName>
    <definedName name="公式_三角函數" localSheetId="14">#REF!</definedName>
    <definedName name="公式_三角函數" localSheetId="12">#REF!</definedName>
    <definedName name="公式_三角函數" localSheetId="9">#REF!</definedName>
    <definedName name="公式_三角函數" localSheetId="8">#REF!</definedName>
    <definedName name="公式_三角函數" localSheetId="2">#REF!</definedName>
    <definedName name="公式_三角函數" localSheetId="1">#REF!</definedName>
    <definedName name="公式_三角函數">#REF!</definedName>
    <definedName name="公式_對數" localSheetId="14">#REF!</definedName>
    <definedName name="公式_對數" localSheetId="12">#REF!</definedName>
    <definedName name="公式_對數" localSheetId="9">#REF!</definedName>
    <definedName name="公式_對數" localSheetId="8">#REF!</definedName>
    <definedName name="公式_對數" localSheetId="2">#REF!</definedName>
    <definedName name="公式_對數" localSheetId="1">#REF!</definedName>
    <definedName name="公式_對數">#REF!</definedName>
    <definedName name="文王" localSheetId="14">#REF!</definedName>
    <definedName name="文王" localSheetId="12">#REF!</definedName>
    <definedName name="文王" localSheetId="9">#REF!</definedName>
    <definedName name="文王" localSheetId="8">#REF!</definedName>
    <definedName name="文王" localSheetId="2">#REF!</definedName>
    <definedName name="文王" localSheetId="1">#REF!</definedName>
    <definedName name="文王">#REF!</definedName>
    <definedName name="方法" localSheetId="14">#REF!</definedName>
    <definedName name="方法" localSheetId="12">#REF!</definedName>
    <definedName name="方法" localSheetId="9">#REF!</definedName>
    <definedName name="方法" localSheetId="8">#REF!</definedName>
    <definedName name="方法" localSheetId="2">#REF!</definedName>
    <definedName name="方法" localSheetId="1">#REF!</definedName>
    <definedName name="方法">#REF!</definedName>
    <definedName name="方案一" localSheetId="14">#REF!</definedName>
    <definedName name="方案一" localSheetId="12">#REF!</definedName>
    <definedName name="方案一" localSheetId="9">#REF!</definedName>
    <definedName name="方案一" localSheetId="8">#REF!</definedName>
    <definedName name="方案一" localSheetId="2">#REF!</definedName>
    <definedName name="方案一" localSheetId="1">#REF!</definedName>
    <definedName name="方案一">#REF!</definedName>
    <definedName name="方案二" localSheetId="14">#REF!</definedName>
    <definedName name="方案二" localSheetId="12">#REF!</definedName>
    <definedName name="方案二" localSheetId="9">#REF!</definedName>
    <definedName name="方案二" localSheetId="8">#REF!</definedName>
    <definedName name="方案二" localSheetId="2">#REF!</definedName>
    <definedName name="方案二" localSheetId="1">#REF!</definedName>
    <definedName name="方案二">#REF!</definedName>
    <definedName name="日期" localSheetId="14">#REF!</definedName>
    <definedName name="日期" localSheetId="12">#REF!</definedName>
    <definedName name="日期" localSheetId="9">#REF!</definedName>
    <definedName name="日期" localSheetId="8">#REF!</definedName>
    <definedName name="日期" localSheetId="2">#REF!</definedName>
    <definedName name="日期" localSheetId="1">#REF!</definedName>
    <definedName name="日期">#REF!</definedName>
    <definedName name="日程表管理" localSheetId="14">#REF!</definedName>
    <definedName name="日程表管理" localSheetId="12">#REF!</definedName>
    <definedName name="日程表管理" localSheetId="9">#REF!</definedName>
    <definedName name="日程表管理" localSheetId="8">#REF!</definedName>
    <definedName name="日程表管理" localSheetId="2">#REF!</definedName>
    <definedName name="日程表管理" localSheetId="1">#REF!</definedName>
    <definedName name="日程表管理">#REF!</definedName>
    <definedName name="月計畫" localSheetId="14">#REF!</definedName>
    <definedName name="月計畫" localSheetId="12">#REF!</definedName>
    <definedName name="月計畫" localSheetId="9">#REF!</definedName>
    <definedName name="月計畫" localSheetId="8">#REF!</definedName>
    <definedName name="月計畫" localSheetId="2">#REF!</definedName>
    <definedName name="月計畫" localSheetId="1">#REF!</definedName>
    <definedName name="月計畫">#REF!</definedName>
    <definedName name="木箱" localSheetId="14">#REF!</definedName>
    <definedName name="木箱" localSheetId="12">#REF!</definedName>
    <definedName name="木箱" localSheetId="9">#REF!</definedName>
    <definedName name="木箱" localSheetId="8">#REF!</definedName>
    <definedName name="木箱" localSheetId="2">#REF!</definedName>
    <definedName name="木箱" localSheetId="1">#REF!</definedName>
    <definedName name="木箱">#REF!</definedName>
    <definedName name="毛細管" localSheetId="14">#REF!</definedName>
    <definedName name="毛細管" localSheetId="12">#REF!</definedName>
    <definedName name="毛細管" localSheetId="9">#REF!</definedName>
    <definedName name="毛細管" localSheetId="8">#REF!</definedName>
    <definedName name="毛細管" localSheetId="2">#REF!</definedName>
    <definedName name="毛細管" localSheetId="1">#REF!</definedName>
    <definedName name="毛細管">#REF!</definedName>
    <definedName name="水電" localSheetId="14">#REF!</definedName>
    <definedName name="水電" localSheetId="12">#REF!</definedName>
    <definedName name="水電" localSheetId="9">#REF!</definedName>
    <definedName name="水電" localSheetId="8">#REF!</definedName>
    <definedName name="水電" localSheetId="2">#REF!</definedName>
    <definedName name="水電" localSheetId="1">#REF!</definedName>
    <definedName name="水電">#REF!</definedName>
    <definedName name="王文汀" localSheetId="14">#REF!</definedName>
    <definedName name="王文汀" localSheetId="12">#REF!</definedName>
    <definedName name="王文汀" localSheetId="9">#REF!</definedName>
    <definedName name="王文汀" localSheetId="8">#REF!</definedName>
    <definedName name="王文汀" localSheetId="2">#REF!</definedName>
    <definedName name="王文汀" localSheetId="1">#REF!</definedName>
    <definedName name="王文汀">#REF!</definedName>
    <definedName name="王文玎" localSheetId="14">#REF!</definedName>
    <definedName name="王文玎" localSheetId="12">#REF!</definedName>
    <definedName name="王文玎" localSheetId="9">#REF!</definedName>
    <definedName name="王文玎" localSheetId="8">#REF!</definedName>
    <definedName name="王文玎" localSheetId="2">#REF!</definedName>
    <definedName name="王文玎" localSheetId="1">#REF!</definedName>
    <definedName name="王文玎">#REF!</definedName>
    <definedName name="王文玎日程" localSheetId="14">#REF!</definedName>
    <definedName name="王文玎日程" localSheetId="12">#REF!</definedName>
    <definedName name="王文玎日程" localSheetId="9">#REF!</definedName>
    <definedName name="王文玎日程" localSheetId="8">#REF!</definedName>
    <definedName name="王文玎日程" localSheetId="2">#REF!</definedName>
    <definedName name="王文玎日程" localSheetId="1">#REF!</definedName>
    <definedName name="王文玎日程">#REF!</definedName>
    <definedName name="王永慶" localSheetId="14">#REF!</definedName>
    <definedName name="王永慶" localSheetId="12">#REF!</definedName>
    <definedName name="王永慶" localSheetId="9">#REF!</definedName>
    <definedName name="王永慶" localSheetId="8">#REF!</definedName>
    <definedName name="王永慶" localSheetId="2">#REF!</definedName>
    <definedName name="王永慶" localSheetId="1">#REF!</definedName>
    <definedName name="王永慶">#REF!</definedName>
    <definedName name="王驥武" localSheetId="14">#REF!</definedName>
    <definedName name="王驥武" localSheetId="12">#REF!</definedName>
    <definedName name="王驥武" localSheetId="9">#REF!</definedName>
    <definedName name="王驥武" localSheetId="8">#REF!</definedName>
    <definedName name="王驥武" localSheetId="2">#REF!</definedName>
    <definedName name="王驥武" localSheetId="1">#REF!</definedName>
    <definedName name="王驥武">#REF!</definedName>
    <definedName name="世華永和" localSheetId="14">#REF!</definedName>
    <definedName name="世華永和" localSheetId="12">#REF!</definedName>
    <definedName name="世華永和" localSheetId="9">#REF!</definedName>
    <definedName name="世華永和" localSheetId="8">#REF!</definedName>
    <definedName name="世華永和" localSheetId="2">#REF!</definedName>
    <definedName name="世華永和" localSheetId="1">#REF!</definedName>
    <definedName name="世華永和">#REF!</definedName>
    <definedName name="世華松山" localSheetId="14">#REF!</definedName>
    <definedName name="世華松山" localSheetId="12">#REF!</definedName>
    <definedName name="世華松山" localSheetId="9">#REF!</definedName>
    <definedName name="世華松山" localSheetId="8">#REF!</definedName>
    <definedName name="世華松山" localSheetId="2">#REF!</definedName>
    <definedName name="世華松山" localSheetId="1">#REF!</definedName>
    <definedName name="世華松山">#REF!</definedName>
    <definedName name="世華信用卡" localSheetId="14">#REF!</definedName>
    <definedName name="世華信用卡" localSheetId="12">#REF!</definedName>
    <definedName name="世華信用卡" localSheetId="9">#REF!</definedName>
    <definedName name="世華信用卡" localSheetId="8">#REF!</definedName>
    <definedName name="世華信用卡" localSheetId="2">#REF!</definedName>
    <definedName name="世華信用卡" localSheetId="1">#REF!</definedName>
    <definedName name="世華信用卡">#REF!</definedName>
    <definedName name="付款方式簡表" localSheetId="14">#REF!</definedName>
    <definedName name="付款方式簡表" localSheetId="12">#REF!</definedName>
    <definedName name="付款方式簡表" localSheetId="9">#REF!</definedName>
    <definedName name="付款方式簡表" localSheetId="8">#REF!</definedName>
    <definedName name="付款方式簡表" localSheetId="2">#REF!</definedName>
    <definedName name="付款方式簡表" localSheetId="1">#REF!</definedName>
    <definedName name="付款方式簡表">#REF!</definedName>
    <definedName name="代工廠" localSheetId="14">#REF!</definedName>
    <definedName name="代工廠" localSheetId="12">#REF!</definedName>
    <definedName name="代工廠" localSheetId="9">#REF!</definedName>
    <definedName name="代工廠" localSheetId="8">#REF!</definedName>
    <definedName name="代工廠" localSheetId="2">#REF!</definedName>
    <definedName name="代工廠" localSheetId="1">#REF!</definedName>
    <definedName name="代工廠">#REF!</definedName>
    <definedName name="以">#N/A</definedName>
    <definedName name="加工" localSheetId="14">#REF!</definedName>
    <definedName name="加工" localSheetId="12">#REF!</definedName>
    <definedName name="加工" localSheetId="9">#REF!</definedName>
    <definedName name="加工" localSheetId="8">#REF!</definedName>
    <definedName name="加工" localSheetId="2">#REF!</definedName>
    <definedName name="加工" localSheetId="1">#REF!</definedName>
    <definedName name="加工">#REF!</definedName>
    <definedName name="加工廠" localSheetId="14">#REF!</definedName>
    <definedName name="加工廠" localSheetId="12">#REF!</definedName>
    <definedName name="加工廠" localSheetId="9">#REF!</definedName>
    <definedName name="加工廠" localSheetId="8">#REF!</definedName>
    <definedName name="加工廠" localSheetId="2">#REF!</definedName>
    <definedName name="加工廠" localSheetId="1">#REF!</definedName>
    <definedName name="加工廠">#REF!</definedName>
    <definedName name="包材" localSheetId="14">#REF!</definedName>
    <definedName name="包材" localSheetId="12">#REF!</definedName>
    <definedName name="包材" localSheetId="9">#REF!</definedName>
    <definedName name="包材" localSheetId="8">#REF!</definedName>
    <definedName name="包材" localSheetId="2">#REF!</definedName>
    <definedName name="包材" localSheetId="1">#REF!</definedName>
    <definedName name="包材">#REF!</definedName>
    <definedName name="包裝" localSheetId="14">#REF!</definedName>
    <definedName name="包裝" localSheetId="12">#REF!</definedName>
    <definedName name="包裝" localSheetId="9">#REF!</definedName>
    <definedName name="包裝" localSheetId="8">#REF!</definedName>
    <definedName name="包裝" localSheetId="2">#REF!</definedName>
    <definedName name="包裝" localSheetId="1">#REF!</definedName>
    <definedName name="包裝">#REF!</definedName>
    <definedName name="包裝機" localSheetId="14">#REF!</definedName>
    <definedName name="包裝機" localSheetId="12">#REF!</definedName>
    <definedName name="包裝機" localSheetId="9">#REF!</definedName>
    <definedName name="包裝機" localSheetId="8">#REF!</definedName>
    <definedName name="包裝機" localSheetId="2">#REF!</definedName>
    <definedName name="包裝機" localSheetId="1">#REF!</definedName>
    <definedName name="包裝機">#REF!</definedName>
    <definedName name="北京" localSheetId="14">#REF!</definedName>
    <definedName name="北京" localSheetId="12">#REF!</definedName>
    <definedName name="北京" localSheetId="9">#REF!</definedName>
    <definedName name="北京" localSheetId="8">#REF!</definedName>
    <definedName name="北京" localSheetId="2">#REF!</definedName>
    <definedName name="北京" localSheetId="1">#REF!</definedName>
    <definedName name="北京">#REF!</definedName>
    <definedName name="半徑" localSheetId="14">#REF!</definedName>
    <definedName name="半徑" localSheetId="12">#REF!</definedName>
    <definedName name="半徑" localSheetId="9">#REF!</definedName>
    <definedName name="半徑" localSheetId="8">#REF!</definedName>
    <definedName name="半徑" localSheetId="2">#REF!</definedName>
    <definedName name="半徑" localSheetId="1">#REF!</definedName>
    <definedName name="半徑">#REF!</definedName>
    <definedName name="台幣對美金" localSheetId="14">#REF!</definedName>
    <definedName name="台幣對美金" localSheetId="12">#REF!</definedName>
    <definedName name="台幣對美金" localSheetId="9">#REF!</definedName>
    <definedName name="台幣對美金" localSheetId="8">#REF!</definedName>
    <definedName name="台幣對美金" localSheetId="2">#REF!</definedName>
    <definedName name="台幣對美金" localSheetId="1">#REF!</definedName>
    <definedName name="台幣對美金">#REF!</definedName>
    <definedName name="外購49S" localSheetId="12">#REF!</definedName>
    <definedName name="外購49S" localSheetId="9">#REF!</definedName>
    <definedName name="外購49S" localSheetId="8">#REF!</definedName>
    <definedName name="外購49S" localSheetId="2">#REF!</definedName>
    <definedName name="外購49S" localSheetId="1">#REF!</definedName>
    <definedName name="外購49S">#REF!</definedName>
    <definedName name="外購49U" localSheetId="12">#REF!</definedName>
    <definedName name="外購49U" localSheetId="9">#REF!</definedName>
    <definedName name="外購49U" localSheetId="8">#REF!</definedName>
    <definedName name="外購49U" localSheetId="2">#REF!</definedName>
    <definedName name="外購49U" localSheetId="1">#REF!</definedName>
    <definedName name="外購49U">#REF!</definedName>
    <definedName name="市販品" localSheetId="14">#REF!</definedName>
    <definedName name="市販品" localSheetId="12">#REF!</definedName>
    <definedName name="市販品" localSheetId="9">#REF!</definedName>
    <definedName name="市販品" localSheetId="8">#REF!</definedName>
    <definedName name="市販品" localSheetId="2">#REF!</definedName>
    <definedName name="市販品" localSheetId="1">#REF!</definedName>
    <definedName name="市販品">#REF!</definedName>
    <definedName name="瓦">#N/A</definedName>
    <definedName name="生產進度Follow_up及異常狀況回饋之處理" localSheetId="14">#REF!</definedName>
    <definedName name="生產進度Follow_up及異常狀況回饋之處理" localSheetId="12">#REF!</definedName>
    <definedName name="生產進度Follow_up及異常狀況回饋之處理" localSheetId="9">#REF!</definedName>
    <definedName name="生產進度Follow_up及異常狀況回饋之處理" localSheetId="8">#REF!</definedName>
    <definedName name="生產進度Follow_up及異常狀況回饋之處理" localSheetId="2">#REF!</definedName>
    <definedName name="生產進度Follow_up及異常狀況回饋之處理" localSheetId="1">#REF!</definedName>
    <definedName name="生產進度Follow_up及異常狀況回饋之處理">#REF!</definedName>
    <definedName name="皮帶" localSheetId="14">#REF!</definedName>
    <definedName name="皮帶" localSheetId="12">#REF!</definedName>
    <definedName name="皮帶" localSheetId="9">#REF!</definedName>
    <definedName name="皮帶" localSheetId="8">#REF!</definedName>
    <definedName name="皮帶" localSheetId="2">#REF!</definedName>
    <definedName name="皮帶" localSheetId="1">#REF!</definedName>
    <definedName name="皮帶">#REF!</definedName>
    <definedName name="穴數" localSheetId="14">#REF!</definedName>
    <definedName name="穴數" localSheetId="12">#REF!</definedName>
    <definedName name="穴數" localSheetId="9">#REF!</definedName>
    <definedName name="穴數" localSheetId="8">#REF!</definedName>
    <definedName name="穴數" localSheetId="2">#REF!</definedName>
    <definedName name="穴數" localSheetId="1">#REF!</definedName>
    <definedName name="穴數">#REF!</definedName>
    <definedName name="ㄴ" localSheetId="21">BlankMacro1</definedName>
    <definedName name="ㄴ" localSheetId="14">BlankMacro1</definedName>
    <definedName name="ㄴ" localSheetId="12">BlankMacro1</definedName>
    <definedName name="ㄴ" localSheetId="9">BlankMacro1</definedName>
    <definedName name="ㄴ" localSheetId="8">BlankMacro1</definedName>
    <definedName name="ㄴ" localSheetId="2">BlankMacro1</definedName>
    <definedName name="ㄴ" localSheetId="1">BlankMacro1</definedName>
    <definedName name="ㄴ">BlankMacro1</definedName>
    <definedName name="ㄴㅇㄴ" localSheetId="21">BlankMacro1</definedName>
    <definedName name="ㄴㅇㄴ" localSheetId="14">BlankMacro1</definedName>
    <definedName name="ㄴㅇㄴ" localSheetId="12">BlankMacro1</definedName>
    <definedName name="ㄴㅇㄴ" localSheetId="9">BlankMacro1</definedName>
    <definedName name="ㄴㅇㄴ" localSheetId="8">BlankMacro1</definedName>
    <definedName name="ㄴㅇㄴ" localSheetId="2">BlankMacro1</definedName>
    <definedName name="ㄴㅇㄴ" localSheetId="1">BlankMacro1</definedName>
    <definedName name="ㄴㅇㄴ">BlankMacro1</definedName>
    <definedName name="光電管" localSheetId="14">#REF!</definedName>
    <definedName name="光電管" localSheetId="12">#REF!</definedName>
    <definedName name="光電管" localSheetId="9">#REF!</definedName>
    <definedName name="光電管" localSheetId="8">#REF!</definedName>
    <definedName name="光電管" localSheetId="2">#REF!</definedName>
    <definedName name="光電管" localSheetId="1">#REF!</definedName>
    <definedName name="光電管">#REF!</definedName>
    <definedName name="全面品質管理" localSheetId="14">#REF!</definedName>
    <definedName name="全面品質管理" localSheetId="12">#REF!</definedName>
    <definedName name="全面品質管理" localSheetId="9">#REF!</definedName>
    <definedName name="全面品質管理" localSheetId="8">#REF!</definedName>
    <definedName name="全面品質管理" localSheetId="2">#REF!</definedName>
    <definedName name="全面品質管理" localSheetId="1">#REF!</definedName>
    <definedName name="全面品質管理">#REF!</definedName>
    <definedName name="合宏展" localSheetId="14">#REF!</definedName>
    <definedName name="合宏展" localSheetId="12">#REF!</definedName>
    <definedName name="合宏展" localSheetId="9">#REF!</definedName>
    <definedName name="合宏展" localSheetId="8">#REF!</definedName>
    <definedName name="合宏展" localSheetId="2">#REF!</definedName>
    <definedName name="合宏展" localSheetId="1">#REF!</definedName>
    <definedName name="合宏展">#REF!</definedName>
    <definedName name="合典金屬工業有限公司" localSheetId="14">#REF!</definedName>
    <definedName name="合典金屬工業有限公司" localSheetId="12">#REF!</definedName>
    <definedName name="合典金屬工業有限公司" localSheetId="9">#REF!</definedName>
    <definedName name="合典金屬工業有限公司" localSheetId="8">#REF!</definedName>
    <definedName name="合典金屬工業有限公司" localSheetId="2">#REF!</definedName>
    <definedName name="合典金屬工業有限公司" localSheetId="1">#REF!</definedName>
    <definedName name="合典金屬工業有限公司">#REF!</definedName>
    <definedName name="回主螢幕" localSheetId="12">#REF!</definedName>
    <definedName name="回主螢幕" localSheetId="9">#REF!</definedName>
    <definedName name="回主螢幕" localSheetId="8">#REF!</definedName>
    <definedName name="回主螢幕" localSheetId="2">#REF!</definedName>
    <definedName name="回主螢幕" localSheetId="1">#REF!</definedName>
    <definedName name="回主螢幕">#REF!</definedName>
    <definedName name="回流" localSheetId="14">#REF!</definedName>
    <definedName name="回流" localSheetId="12">#REF!</definedName>
    <definedName name="回流" localSheetId="9">#REF!</definedName>
    <definedName name="回流" localSheetId="8">#REF!</definedName>
    <definedName name="回流" localSheetId="2">#REF!</definedName>
    <definedName name="回流" localSheetId="1">#REF!</definedName>
    <definedName name="回流">#REF!</definedName>
    <definedName name="回流次數" localSheetId="14">#REF!</definedName>
    <definedName name="回流次數" localSheetId="12">#REF!</definedName>
    <definedName name="回流次數" localSheetId="9">#REF!</definedName>
    <definedName name="回流次數" localSheetId="8">#REF!</definedName>
    <definedName name="回流次數" localSheetId="2">#REF!</definedName>
    <definedName name="回流次數" localSheetId="1">#REF!</definedName>
    <definedName name="回流次數">#REF!</definedName>
    <definedName name="回首頁" localSheetId="14">#REF!</definedName>
    <definedName name="回首頁" localSheetId="12">#REF!</definedName>
    <definedName name="回首頁" localSheetId="9">#REF!</definedName>
    <definedName name="回首頁" localSheetId="8">#REF!</definedName>
    <definedName name="回首頁" localSheetId="2">#REF!</definedName>
    <definedName name="回首頁" localSheetId="1">#REF!</definedName>
    <definedName name="回首頁">#REF!</definedName>
    <definedName name="在">#N/A</definedName>
    <definedName name="地">#N/A</definedName>
    <definedName name="地板" localSheetId="14">#REF!</definedName>
    <definedName name="地板" localSheetId="12">#REF!</definedName>
    <definedName name="地板" localSheetId="9">#REF!</definedName>
    <definedName name="地板" localSheetId="8">#REF!</definedName>
    <definedName name="地板" localSheetId="2">#REF!</definedName>
    <definedName name="地板" localSheetId="1">#REF!</definedName>
    <definedName name="地板">#REF!</definedName>
    <definedName name="如">#N/A</definedName>
    <definedName name="如何同時安裝DOS_及W95" localSheetId="14">#REF!</definedName>
    <definedName name="如何同時安裝DOS_及W95" localSheetId="12">#REF!</definedName>
    <definedName name="如何同時安裝DOS_及W95" localSheetId="9">#REF!</definedName>
    <definedName name="如何同時安裝DOS_及W95" localSheetId="8">#REF!</definedName>
    <definedName name="如何同時安裝DOS_及W95" localSheetId="2">#REF!</definedName>
    <definedName name="如何同時安裝DOS_及W95" localSheetId="1">#REF!</definedName>
    <definedName name="如何同時安裝DOS_及W95">#REF!</definedName>
    <definedName name="如何重新FORMAT" localSheetId="14">#REF!</definedName>
    <definedName name="如何重新FORMAT" localSheetId="12">#REF!</definedName>
    <definedName name="如何重新FORMAT" localSheetId="9">#REF!</definedName>
    <definedName name="如何重新FORMAT" localSheetId="8">#REF!</definedName>
    <definedName name="如何重新FORMAT" localSheetId="2">#REF!</definedName>
    <definedName name="如何重新FORMAT" localSheetId="1">#REF!</definedName>
    <definedName name="如何重新FORMAT">#REF!</definedName>
    <definedName name="字典_DVD" localSheetId="14">#REF!</definedName>
    <definedName name="字典_DVD" localSheetId="12">#REF!</definedName>
    <definedName name="字典_DVD" localSheetId="9">#REF!</definedName>
    <definedName name="字典_DVD" localSheetId="8">#REF!</definedName>
    <definedName name="字典_DVD" localSheetId="2">#REF!</definedName>
    <definedName name="字典_DVD" localSheetId="1">#REF!</definedName>
    <definedName name="字典_DVD">#REF!</definedName>
    <definedName name="字典_R14" localSheetId="14">#REF!</definedName>
    <definedName name="字典_R14" localSheetId="12">#REF!</definedName>
    <definedName name="字典_R14" localSheetId="9">#REF!</definedName>
    <definedName name="字典_R14" localSheetId="8">#REF!</definedName>
    <definedName name="字典_R14" localSheetId="2">#REF!</definedName>
    <definedName name="字典_R14" localSheetId="1">#REF!</definedName>
    <definedName name="字典_R14">#REF!</definedName>
    <definedName name="字典_掃描器" localSheetId="14">#REF!</definedName>
    <definedName name="字典_掃描器" localSheetId="12">#REF!</definedName>
    <definedName name="字典_掃描器" localSheetId="9">#REF!</definedName>
    <definedName name="字典_掃描器" localSheetId="8">#REF!</definedName>
    <definedName name="字典_掃描器" localSheetId="2">#REF!</definedName>
    <definedName name="字典_掃描器" localSheetId="1">#REF!</definedName>
    <definedName name="字典_掃描器">#REF!</definedName>
    <definedName name="字典_報紙" localSheetId="14">#REF!</definedName>
    <definedName name="字典_報紙" localSheetId="12">#REF!</definedName>
    <definedName name="字典_報紙" localSheetId="9">#REF!</definedName>
    <definedName name="字典_報紙" localSheetId="8">#REF!</definedName>
    <definedName name="字典_報紙" localSheetId="2">#REF!</definedName>
    <definedName name="字典_報紙" localSheetId="1">#REF!</definedName>
    <definedName name="字典_報紙">#REF!</definedName>
    <definedName name="字典cc_mail" localSheetId="14">#REF!</definedName>
    <definedName name="字典cc_mail" localSheetId="12">#REF!</definedName>
    <definedName name="字典cc_mail" localSheetId="9">#REF!</definedName>
    <definedName name="字典cc_mail" localSheetId="8">#REF!</definedName>
    <definedName name="字典cc_mail" localSheetId="2">#REF!</definedName>
    <definedName name="字典cc_mail" localSheetId="1">#REF!</definedName>
    <definedName name="字典cc_mail">#REF!</definedName>
    <definedName name="存貨金額" localSheetId="12">#REF!</definedName>
    <definedName name="存貨金額" localSheetId="9">#REF!</definedName>
    <definedName name="存貨金額" localSheetId="8">#REF!</definedName>
    <definedName name="存貨金額" localSheetId="2">#REF!</definedName>
    <definedName name="存貨金額" localSheetId="1">#REF!</definedName>
    <definedName name="存貨金額">#REF!</definedName>
    <definedName name="存貨週轉天數" localSheetId="12">#REF!</definedName>
    <definedName name="存貨週轉天數" localSheetId="9">#REF!</definedName>
    <definedName name="存貨週轉天數" localSheetId="8">#REF!</definedName>
    <definedName name="存貨週轉天數" localSheetId="2">#REF!</definedName>
    <definedName name="存貨週轉天數" localSheetId="1">#REF!</definedName>
    <definedName name="存貨週轉天數">#REF!</definedName>
    <definedName name="安歆__陳忠德" localSheetId="14">#REF!</definedName>
    <definedName name="安歆__陳忠德" localSheetId="12">#REF!</definedName>
    <definedName name="安歆__陳忠德" localSheetId="9">#REF!</definedName>
    <definedName name="安歆__陳忠德" localSheetId="8">#REF!</definedName>
    <definedName name="安歆__陳忠德" localSheetId="2">#REF!</definedName>
    <definedName name="安歆__陳忠德" localSheetId="1">#REF!</definedName>
    <definedName name="安歆__陳忠德">#REF!</definedName>
    <definedName name="年度執行計劃" localSheetId="14">#REF!</definedName>
    <definedName name="年度執行計劃" localSheetId="12">#REF!</definedName>
    <definedName name="年度執行計劃" localSheetId="9">#REF!</definedName>
    <definedName name="年度執行計劃" localSheetId="8">#REF!</definedName>
    <definedName name="年度執行計劃" localSheetId="2">#REF!</definedName>
    <definedName name="年度執行計劃" localSheetId="1">#REF!</definedName>
    <definedName name="年度執行計劃">#REF!</definedName>
    <definedName name="成本明細" localSheetId="14">#REF!</definedName>
    <definedName name="成本明細" localSheetId="12">#REF!</definedName>
    <definedName name="成本明細" localSheetId="9">#REF!</definedName>
    <definedName name="成本明細" localSheetId="8">#REF!</definedName>
    <definedName name="成本明細" localSheetId="2">#REF!</definedName>
    <definedName name="成本明細" localSheetId="1">#REF!</definedName>
    <definedName name="成本明細">#REF!</definedName>
    <definedName name="旭基一廠" localSheetId="14">#REF!</definedName>
    <definedName name="旭基一廠" localSheetId="12">#REF!</definedName>
    <definedName name="旭基一廠" localSheetId="9">#REF!</definedName>
    <definedName name="旭基一廠" localSheetId="8">#REF!</definedName>
    <definedName name="旭基一廠" localSheetId="2">#REF!</definedName>
    <definedName name="旭基一廠" localSheetId="1">#REF!</definedName>
    <definedName name="旭基一廠">#REF!</definedName>
    <definedName name="旭基二廠" localSheetId="14">#REF!</definedName>
    <definedName name="旭基二廠" localSheetId="12">#REF!</definedName>
    <definedName name="旭基二廠" localSheetId="9">#REF!</definedName>
    <definedName name="旭基二廠" localSheetId="8">#REF!</definedName>
    <definedName name="旭基二廠" localSheetId="2">#REF!</definedName>
    <definedName name="旭基二廠" localSheetId="1">#REF!</definedName>
    <definedName name="旭基二廠">#REF!</definedName>
    <definedName name="旭基三廠" localSheetId="14">#REF!</definedName>
    <definedName name="旭基三廠" localSheetId="12">#REF!</definedName>
    <definedName name="旭基三廠" localSheetId="9">#REF!</definedName>
    <definedName name="旭基三廠" localSheetId="8">#REF!</definedName>
    <definedName name="旭基三廠" localSheetId="2">#REF!</definedName>
    <definedName name="旭基三廠" localSheetId="1">#REF!</definedName>
    <definedName name="旭基三廠">#REF!</definedName>
    <definedName name="旭寶" localSheetId="14">#REF!</definedName>
    <definedName name="旭寶" localSheetId="12">#REF!</definedName>
    <definedName name="旭寶" localSheetId="9">#REF!</definedName>
    <definedName name="旭寶" localSheetId="8">#REF!</definedName>
    <definedName name="旭寶" localSheetId="2">#REF!</definedName>
    <definedName name="旭寶" localSheetId="1">#REF!</definedName>
    <definedName name="旭寶">#REF!</definedName>
    <definedName name="旭寶旅行社" localSheetId="14">#REF!</definedName>
    <definedName name="旭寶旅行社" localSheetId="12">#REF!</definedName>
    <definedName name="旭寶旅行社" localSheetId="9">#REF!</definedName>
    <definedName name="旭寶旅行社" localSheetId="8">#REF!</definedName>
    <definedName name="旭寶旅行社" localSheetId="2">#REF!</definedName>
    <definedName name="旭寶旅行社" localSheetId="1">#REF!</definedName>
    <definedName name="旭寶旅行社">#REF!</definedName>
    <definedName name="机种类别" localSheetId="14">#REF!</definedName>
    <definedName name="机种类别" localSheetId="12">#REF!</definedName>
    <definedName name="机种类别" localSheetId="9">#REF!</definedName>
    <definedName name="机种类别" localSheetId="8">#REF!</definedName>
    <definedName name="机种类别" localSheetId="2">#REF!</definedName>
    <definedName name="机种类别" localSheetId="1">#REF!</definedName>
    <definedName name="机种类别">#REF!</definedName>
    <definedName name="自動上電" localSheetId="14">#REF!</definedName>
    <definedName name="自動上電" localSheetId="12">#REF!</definedName>
    <definedName name="自動上電" localSheetId="9">#REF!</definedName>
    <definedName name="自動上電" localSheetId="8">#REF!</definedName>
    <definedName name="自動上電" localSheetId="2">#REF!</definedName>
    <definedName name="自動上電" localSheetId="1">#REF!</definedName>
    <definedName name="自動上電">#REF!</definedName>
    <definedName name="自製49S" localSheetId="12">#REF!</definedName>
    <definedName name="自製49S" localSheetId="9">#REF!</definedName>
    <definedName name="自製49S" localSheetId="8">#REF!</definedName>
    <definedName name="自製49S" localSheetId="2">#REF!</definedName>
    <definedName name="自製49S" localSheetId="1">#REF!</definedName>
    <definedName name="自製49S">#REF!</definedName>
    <definedName name="自製49U" localSheetId="12">#REF!</definedName>
    <definedName name="自製49U" localSheetId="9">#REF!</definedName>
    <definedName name="自製49U" localSheetId="8">#REF!</definedName>
    <definedName name="自製49U" localSheetId="2">#REF!</definedName>
    <definedName name="自製49U" localSheetId="1">#REF!</definedName>
    <definedName name="自製49U">#REF!</definedName>
    <definedName name="行動" localSheetId="14">#REF!</definedName>
    <definedName name="行動" localSheetId="12">#REF!</definedName>
    <definedName name="行動" localSheetId="9">#REF!</definedName>
    <definedName name="行動" localSheetId="8">#REF!</definedName>
    <definedName name="行動" localSheetId="2">#REF!</definedName>
    <definedName name="行動" localSheetId="1">#REF!</definedName>
    <definedName name="行動">#REF!</definedName>
    <definedName name="伺服馬達" localSheetId="14">#REF!</definedName>
    <definedName name="伺服馬達" localSheetId="12">#REF!</definedName>
    <definedName name="伺服馬達" localSheetId="9">#REF!</definedName>
    <definedName name="伺服馬達" localSheetId="8">#REF!</definedName>
    <definedName name="伺服馬達" localSheetId="2">#REF!</definedName>
    <definedName name="伺服馬達" localSheetId="1">#REF!</definedName>
    <definedName name="伺服馬達">#REF!</definedName>
    <definedName name="住的管理" localSheetId="14">#REF!</definedName>
    <definedName name="住的管理" localSheetId="12">#REF!</definedName>
    <definedName name="住的管理" localSheetId="9">#REF!</definedName>
    <definedName name="住的管理" localSheetId="8">#REF!</definedName>
    <definedName name="住的管理" localSheetId="2">#REF!</definedName>
    <definedName name="住的管理" localSheetId="1">#REF!</definedName>
    <definedName name="住的管理">#REF!</definedName>
    <definedName name="余茂德" localSheetId="14">#REF!</definedName>
    <definedName name="余茂德" localSheetId="12">#REF!</definedName>
    <definedName name="余茂德" localSheetId="9">#REF!</definedName>
    <definedName name="余茂德" localSheetId="8">#REF!</definedName>
    <definedName name="余茂德" localSheetId="2">#REF!</definedName>
    <definedName name="余茂德" localSheetId="1">#REF!</definedName>
    <definedName name="余茂德">#REF!</definedName>
    <definedName name="冷氣" localSheetId="14">#REF!</definedName>
    <definedName name="冷氣" localSheetId="12">#REF!</definedName>
    <definedName name="冷氣" localSheetId="9">#REF!</definedName>
    <definedName name="冷氣" localSheetId="8">#REF!</definedName>
    <definedName name="冷氣" localSheetId="2">#REF!</definedName>
    <definedName name="冷氣" localSheetId="1">#REF!</definedName>
    <definedName name="冷氣">#REF!</definedName>
    <definedName name="利潤" localSheetId="14">#REF!</definedName>
    <definedName name="利潤" localSheetId="12">#REF!</definedName>
    <definedName name="利潤" localSheetId="9">#REF!</definedName>
    <definedName name="利潤" localSheetId="8">#REF!</definedName>
    <definedName name="利潤" localSheetId="2">#REF!</definedName>
    <definedName name="利潤" localSheetId="1">#REF!</definedName>
    <definedName name="利潤">#REF!</definedName>
    <definedName name="吳瑀婕" localSheetId="14">#REF!</definedName>
    <definedName name="吳瑀婕" localSheetId="12">#REF!</definedName>
    <definedName name="吳瑀婕" localSheetId="9">#REF!</definedName>
    <definedName name="吳瑀婕" localSheetId="8">#REF!</definedName>
    <definedName name="吳瑀婕" localSheetId="2">#REF!</definedName>
    <definedName name="吳瑀婕" localSheetId="1">#REF!</definedName>
    <definedName name="吳瑀婕">#REF!</definedName>
    <definedName name="投入數" localSheetId="14">#REF!</definedName>
    <definedName name="投入數" localSheetId="12">#REF!</definedName>
    <definedName name="投入數" localSheetId="9">#REF!</definedName>
    <definedName name="投入數" localSheetId="8">#REF!</definedName>
    <definedName name="投入數" localSheetId="2">#REF!</definedName>
    <definedName name="投入數" localSheetId="1">#REF!</definedName>
    <definedName name="投入數">#REF!</definedName>
    <definedName name="改善彙總表" localSheetId="14">#REF!</definedName>
    <definedName name="改善彙總表" localSheetId="12">#REF!</definedName>
    <definedName name="改善彙總表" localSheetId="9">#REF!</definedName>
    <definedName name="改善彙總表" localSheetId="8">#REF!</definedName>
    <definedName name="改善彙總表" localSheetId="2">#REF!</definedName>
    <definedName name="改善彙總表" localSheetId="1">#REF!</definedName>
    <definedName name="改善彙總表">#REF!</definedName>
    <definedName name="李月娥" localSheetId="14">#REF!</definedName>
    <definedName name="李月娥" localSheetId="12">#REF!</definedName>
    <definedName name="李月娥" localSheetId="9">#REF!</definedName>
    <definedName name="李月娥" localSheetId="8">#REF!</definedName>
    <definedName name="李月娥" localSheetId="2">#REF!</definedName>
    <definedName name="李月娥" localSheetId="1">#REF!</definedName>
    <definedName name="李月娥">#REF!</definedName>
    <definedName name="李明通" localSheetId="14">#REF!</definedName>
    <definedName name="李明通" localSheetId="12">#REF!</definedName>
    <definedName name="李明通" localSheetId="9">#REF!</definedName>
    <definedName name="李明通" localSheetId="8">#REF!</definedName>
    <definedName name="李明通" localSheetId="2">#REF!</definedName>
    <definedName name="李明通" localSheetId="1">#REF!</definedName>
    <definedName name="李明通">#REF!</definedName>
    <definedName name="李易儒" localSheetId="14">#REF!</definedName>
    <definedName name="李易儒" localSheetId="12">#REF!</definedName>
    <definedName name="李易儒" localSheetId="9">#REF!</definedName>
    <definedName name="李易儒" localSheetId="8">#REF!</definedName>
    <definedName name="李易儒" localSheetId="2">#REF!</definedName>
    <definedName name="李易儒" localSheetId="1">#REF!</definedName>
    <definedName name="李易儒">#REF!</definedName>
    <definedName name="李登輝" localSheetId="14">#REF!</definedName>
    <definedName name="李登輝" localSheetId="12">#REF!</definedName>
    <definedName name="李登輝" localSheetId="9">#REF!</definedName>
    <definedName name="李登輝" localSheetId="8">#REF!</definedName>
    <definedName name="李登輝" localSheetId="2">#REF!</definedName>
    <definedName name="李登輝" localSheetId="1">#REF!</definedName>
    <definedName name="李登輝">#REF!</definedName>
    <definedName name="材料" localSheetId="5">#REF!</definedName>
    <definedName name="材料" localSheetId="14">#REF!</definedName>
    <definedName name="材料" localSheetId="12">#REF!</definedName>
    <definedName name="材料" localSheetId="9">#REF!</definedName>
    <definedName name="材料" localSheetId="8">#REF!</definedName>
    <definedName name="材料" localSheetId="2">#REF!</definedName>
    <definedName name="材料" localSheetId="1">#REF!</definedName>
    <definedName name="材料">#REF!</definedName>
    <definedName name="材料密度" localSheetId="14">#REF!</definedName>
    <definedName name="材料密度" localSheetId="12">#REF!</definedName>
    <definedName name="材料密度" localSheetId="9">#REF!</definedName>
    <definedName name="材料密度" localSheetId="8">#REF!</definedName>
    <definedName name="材料密度" localSheetId="2">#REF!</definedName>
    <definedName name="材料密度" localSheetId="1">#REF!</definedName>
    <definedName name="材料密度">#REF!</definedName>
    <definedName name="步進馬達" localSheetId="14">#REF!</definedName>
    <definedName name="步進馬達" localSheetId="12">#REF!</definedName>
    <definedName name="步進馬達" localSheetId="9">#REF!</definedName>
    <definedName name="步進馬達" localSheetId="8">#REF!</definedName>
    <definedName name="步進馬達" localSheetId="2">#REF!</definedName>
    <definedName name="步進馬達" localSheetId="1">#REF!</definedName>
    <definedName name="步進馬達">#REF!</definedName>
    <definedName name="汽車修理" localSheetId="14">#REF!</definedName>
    <definedName name="汽車修理" localSheetId="12">#REF!</definedName>
    <definedName name="汽車修理" localSheetId="9">#REF!</definedName>
    <definedName name="汽車修理" localSheetId="8">#REF!</definedName>
    <definedName name="汽車修理" localSheetId="2">#REF!</definedName>
    <definedName name="汽車修理" localSheetId="1">#REF!</definedName>
    <definedName name="汽車修理">#REF!</definedName>
    <definedName name="汽車配件及材料" localSheetId="14">#REF!</definedName>
    <definedName name="汽車配件及材料" localSheetId="12">#REF!</definedName>
    <definedName name="汽車配件及材料" localSheetId="9">#REF!</definedName>
    <definedName name="汽車配件及材料" localSheetId="8">#REF!</definedName>
    <definedName name="汽車配件及材料" localSheetId="2">#REF!</definedName>
    <definedName name="汽車配件及材料" localSheetId="1">#REF!</definedName>
    <definedName name="汽車配件及材料">#REF!</definedName>
    <definedName name="汽機車保險" localSheetId="14">#REF!</definedName>
    <definedName name="汽機車保險" localSheetId="12">#REF!</definedName>
    <definedName name="汽機車保險" localSheetId="9">#REF!</definedName>
    <definedName name="汽機車保險" localSheetId="8">#REF!</definedName>
    <definedName name="汽機車保險" localSheetId="2">#REF!</definedName>
    <definedName name="汽機車保險" localSheetId="1">#REF!</definedName>
    <definedName name="汽機車保險">#REF!</definedName>
    <definedName name="沒" localSheetId="14">#REF!</definedName>
    <definedName name="沒" localSheetId="12">#REF!</definedName>
    <definedName name="沒" localSheetId="9">#REF!</definedName>
    <definedName name="沒" localSheetId="8">#REF!</definedName>
    <definedName name="沒" localSheetId="2">#REF!</definedName>
    <definedName name="沒" localSheetId="1">#REF!</definedName>
    <definedName name="沒">#REF!</definedName>
    <definedName name="車子整理" localSheetId="14">#REF!</definedName>
    <definedName name="車子整理" localSheetId="12">#REF!</definedName>
    <definedName name="車子整理" localSheetId="9">#REF!</definedName>
    <definedName name="車子整理" localSheetId="8">#REF!</definedName>
    <definedName name="車子整理" localSheetId="2">#REF!</definedName>
    <definedName name="車子整理" localSheetId="1">#REF!</definedName>
    <definedName name="車子整理">#REF!</definedName>
    <definedName name="阮明輝" localSheetId="14">#REF!</definedName>
    <definedName name="阮明輝" localSheetId="12">#REF!</definedName>
    <definedName name="阮明輝" localSheetId="9">#REF!</definedName>
    <definedName name="阮明輝" localSheetId="8">#REF!</definedName>
    <definedName name="阮明輝" localSheetId="2">#REF!</definedName>
    <definedName name="阮明輝" localSheetId="1">#REF!</definedName>
    <definedName name="阮明輝">#REF!</definedName>
    <definedName name="ㄷ" localSheetId="21">BlankMacro1</definedName>
    <definedName name="ㄷ" localSheetId="14">BlankMacro1</definedName>
    <definedName name="ㄷ" localSheetId="12">BlankMacro1</definedName>
    <definedName name="ㄷ" localSheetId="9">BlankMacro1</definedName>
    <definedName name="ㄷ" localSheetId="8">BlankMacro1</definedName>
    <definedName name="ㄷ" localSheetId="2">BlankMacro1</definedName>
    <definedName name="ㄷ" localSheetId="1">BlankMacro1</definedName>
    <definedName name="ㄷ">BlankMacro1</definedName>
    <definedName name="周欣杰日程" localSheetId="14">#REF!</definedName>
    <definedName name="周欣杰日程" localSheetId="12">#REF!</definedName>
    <definedName name="周欣杰日程" localSheetId="9">#REF!</definedName>
    <definedName name="周欣杰日程" localSheetId="8">#REF!</definedName>
    <definedName name="周欣杰日程" localSheetId="2">#REF!</definedName>
    <definedName name="周欣杰日程" localSheetId="1">#REF!</definedName>
    <definedName name="周欣杰日程">#REF!</definedName>
    <definedName name="周俊松" localSheetId="14">#REF!</definedName>
    <definedName name="周俊松" localSheetId="12">#REF!</definedName>
    <definedName name="周俊松" localSheetId="9">#REF!</definedName>
    <definedName name="周俊松" localSheetId="8">#REF!</definedName>
    <definedName name="周俊松" localSheetId="2">#REF!</definedName>
    <definedName name="周俊松" localSheetId="1">#REF!</definedName>
    <definedName name="周俊松">#REF!</definedName>
    <definedName name="和主" hidden="1">#N/A</definedName>
    <definedName name="委外百分比" localSheetId="12">#REF!</definedName>
    <definedName name="委外百分比" localSheetId="9">#REF!</definedName>
    <definedName name="委外百分比" localSheetId="8">#REF!</definedName>
    <definedName name="委外百分比" localSheetId="2">#REF!</definedName>
    <definedName name="委外百分比" localSheetId="1">#REF!</definedName>
    <definedName name="委外百分比">#REF!</definedName>
    <definedName name="定律" localSheetId="14">#REF!</definedName>
    <definedName name="定律" localSheetId="12">#REF!</definedName>
    <definedName name="定律" localSheetId="9">#REF!</definedName>
    <definedName name="定律" localSheetId="8">#REF!</definedName>
    <definedName name="定律" localSheetId="2">#REF!</definedName>
    <definedName name="定律" localSheetId="1">#REF!</definedName>
    <definedName name="定律">#REF!</definedName>
    <definedName name="定律1" localSheetId="14">#REF!</definedName>
    <definedName name="定律1" localSheetId="12">#REF!</definedName>
    <definedName name="定律1" localSheetId="9">#REF!</definedName>
    <definedName name="定律1" localSheetId="8">#REF!</definedName>
    <definedName name="定律1" localSheetId="2">#REF!</definedName>
    <definedName name="定律1" localSheetId="1">#REF!</definedName>
    <definedName name="定律1">#REF!</definedName>
    <definedName name="定義" localSheetId="14">#REF!</definedName>
    <definedName name="定義" localSheetId="12">#REF!</definedName>
    <definedName name="定義" localSheetId="9">#REF!</definedName>
    <definedName name="定義" localSheetId="8">#REF!</definedName>
    <definedName name="定義" localSheetId="2">#REF!</definedName>
    <definedName name="定義" localSheetId="1">#REF!</definedName>
    <definedName name="定義">#REF!</definedName>
    <definedName name="房屋" localSheetId="14">#REF!</definedName>
    <definedName name="房屋" localSheetId="12">#REF!</definedName>
    <definedName name="房屋" localSheetId="9">#REF!</definedName>
    <definedName name="房屋" localSheetId="8">#REF!</definedName>
    <definedName name="房屋" localSheetId="2">#REF!</definedName>
    <definedName name="房屋" localSheetId="1">#REF!</definedName>
    <definedName name="房屋">#REF!</definedName>
    <definedName name="房屋修理" localSheetId="14">#REF!</definedName>
    <definedName name="房屋修理" localSheetId="12">#REF!</definedName>
    <definedName name="房屋修理" localSheetId="9">#REF!</definedName>
    <definedName name="房屋修理" localSheetId="8">#REF!</definedName>
    <definedName name="房屋修理" localSheetId="2">#REF!</definedName>
    <definedName name="房屋修理" localSheetId="1">#REF!</definedName>
    <definedName name="房屋修理">#REF!</definedName>
    <definedName name="易經" localSheetId="14">#REF!</definedName>
    <definedName name="易經" localSheetId="12">#REF!</definedName>
    <definedName name="易經" localSheetId="9">#REF!</definedName>
    <definedName name="易經" localSheetId="8">#REF!</definedName>
    <definedName name="易經" localSheetId="2">#REF!</definedName>
    <definedName name="易經" localSheetId="1">#REF!</definedName>
    <definedName name="易經">#REF!</definedName>
    <definedName name="朋友" localSheetId="14">#REF!</definedName>
    <definedName name="朋友" localSheetId="12">#REF!</definedName>
    <definedName name="朋友" localSheetId="9">#REF!</definedName>
    <definedName name="朋友" localSheetId="8">#REF!</definedName>
    <definedName name="朋友" localSheetId="2">#REF!</definedName>
    <definedName name="朋友" localSheetId="1">#REF!</definedName>
    <definedName name="朋友">#REF!</definedName>
    <definedName name="松下電話設定方法" localSheetId="14">#REF!</definedName>
    <definedName name="松下電話設定方法" localSheetId="12">#REF!</definedName>
    <definedName name="松下電話設定方法" localSheetId="9">#REF!</definedName>
    <definedName name="松下電話設定方法" localSheetId="8">#REF!</definedName>
    <definedName name="松下電話設定方法" localSheetId="2">#REF!</definedName>
    <definedName name="松下電話設定方法" localSheetId="1">#REF!</definedName>
    <definedName name="松下電話設定方法">#REF!</definedName>
    <definedName name="林丈堯" localSheetId="14">#REF!</definedName>
    <definedName name="林丈堯" localSheetId="12">#REF!</definedName>
    <definedName name="林丈堯" localSheetId="9">#REF!</definedName>
    <definedName name="林丈堯" localSheetId="8">#REF!</definedName>
    <definedName name="林丈堯" localSheetId="2">#REF!</definedName>
    <definedName name="林丈堯" localSheetId="1">#REF!</definedName>
    <definedName name="林丈堯">#REF!</definedName>
    <definedName name="林丈堯_升遷_費用表" localSheetId="14">#REF!</definedName>
    <definedName name="林丈堯_升遷_費用表" localSheetId="12">#REF!</definedName>
    <definedName name="林丈堯_升遷_費用表" localSheetId="9">#REF!</definedName>
    <definedName name="林丈堯_升遷_費用表" localSheetId="8">#REF!</definedName>
    <definedName name="林丈堯_升遷_費用表" localSheetId="2">#REF!</definedName>
    <definedName name="林丈堯_升遷_費用表" localSheetId="1">#REF!</definedName>
    <definedName name="林丈堯_升遷_費用表">#REF!</definedName>
    <definedName name="林丈堯日程" localSheetId="14">#REF!</definedName>
    <definedName name="林丈堯日程" localSheetId="12">#REF!</definedName>
    <definedName name="林丈堯日程" localSheetId="9">#REF!</definedName>
    <definedName name="林丈堯日程" localSheetId="8">#REF!</definedName>
    <definedName name="林丈堯日程" localSheetId="2">#REF!</definedName>
    <definedName name="林丈堯日程" localSheetId="1">#REF!</definedName>
    <definedName name="林丈堯日程">#REF!</definedName>
    <definedName name="林國輝" localSheetId="14">#REF!</definedName>
    <definedName name="林國輝" localSheetId="12">#REF!</definedName>
    <definedName name="林國輝" localSheetId="9">#REF!</definedName>
    <definedName name="林國輝" localSheetId="8">#REF!</definedName>
    <definedName name="林國輝" localSheetId="2">#REF!</definedName>
    <definedName name="林國輝" localSheetId="1">#REF!</definedName>
    <definedName name="林國輝">#REF!</definedName>
    <definedName name="油漆" localSheetId="14">#REF!</definedName>
    <definedName name="油漆" localSheetId="12">#REF!</definedName>
    <definedName name="油漆" localSheetId="9">#REF!</definedName>
    <definedName name="油漆" localSheetId="8">#REF!</definedName>
    <definedName name="油漆" localSheetId="2">#REF!</definedName>
    <definedName name="油漆" localSheetId="1">#REF!</definedName>
    <definedName name="油漆">#REF!</definedName>
    <definedName name="治具" localSheetId="14">#REF!</definedName>
    <definedName name="治具" localSheetId="12">#REF!</definedName>
    <definedName name="治具" localSheetId="9">#REF!</definedName>
    <definedName name="治具" localSheetId="8">#REF!</definedName>
    <definedName name="治具" localSheetId="2">#REF!</definedName>
    <definedName name="治具" localSheetId="1">#REF!</definedName>
    <definedName name="治具">#REF!</definedName>
    <definedName name="法務1" localSheetId="14">#REF!</definedName>
    <definedName name="法務1" localSheetId="12">#REF!</definedName>
    <definedName name="法務1" localSheetId="9">#REF!</definedName>
    <definedName name="法務1" localSheetId="8">#REF!</definedName>
    <definedName name="法務1" localSheetId="2">#REF!</definedName>
    <definedName name="法務1" localSheetId="1">#REF!</definedName>
    <definedName name="法務1">#REF!</definedName>
    <definedName name="波" hidden="1">#N/A</definedName>
    <definedName name="波喔" localSheetId="10" hidden="1">#REF!</definedName>
    <definedName name="波喔" localSheetId="11" hidden="1">#REF!</definedName>
    <definedName name="波喔" localSheetId="3" hidden="1">#REF!</definedName>
    <definedName name="波喔" localSheetId="4" hidden="1">#REF!</definedName>
    <definedName name="波喔" localSheetId="12" hidden="1">#REF!</definedName>
    <definedName name="波喔" localSheetId="9" hidden="1">#REF!</definedName>
    <definedName name="波喔" localSheetId="8" hidden="1">#REF!</definedName>
    <definedName name="波喔" localSheetId="2" hidden="1">#REF!</definedName>
    <definedName name="波喔" localSheetId="1" hidden="1">#REF!</definedName>
    <definedName name="波喔" hidden="1">#REF!</definedName>
    <definedName name="炎" localSheetId="21" hidden="1">#REF!</definedName>
    <definedName name="炎" localSheetId="14" hidden="1">#REF!</definedName>
    <definedName name="炎" localSheetId="10" hidden="1">#REF!</definedName>
    <definedName name="炎" localSheetId="11" hidden="1">#REF!</definedName>
    <definedName name="炎" localSheetId="3" hidden="1">#REF!</definedName>
    <definedName name="炎" localSheetId="4" hidden="1">#REF!</definedName>
    <definedName name="炎" localSheetId="15" hidden="1">#REF!</definedName>
    <definedName name="炎" localSheetId="12" hidden="1">#REF!</definedName>
    <definedName name="炎" localSheetId="9" hidden="1">#REF!</definedName>
    <definedName name="炎" localSheetId="8" hidden="1">#REF!</definedName>
    <definedName name="炎" localSheetId="2" hidden="1">#REF!</definedName>
    <definedName name="炎" localSheetId="1" hidden="1">#REF!</definedName>
    <definedName name="炎" localSheetId="22" hidden="1">#REF!</definedName>
    <definedName name="炎" hidden="1">#REF!</definedName>
    <definedName name="版本的規定" localSheetId="14">#REF!</definedName>
    <definedName name="版本的規定" localSheetId="12">#REF!</definedName>
    <definedName name="版本的規定" localSheetId="9">#REF!</definedName>
    <definedName name="版本的規定" localSheetId="8">#REF!</definedName>
    <definedName name="版本的規定" localSheetId="2">#REF!</definedName>
    <definedName name="版本的規定" localSheetId="1">#REF!</definedName>
    <definedName name="版本的規定">#REF!</definedName>
    <definedName name="的">#N/A</definedName>
    <definedName name="直動電磁閥" localSheetId="14">#REF!</definedName>
    <definedName name="直動電磁閥" localSheetId="12">#REF!</definedName>
    <definedName name="直動電磁閥" localSheetId="9">#REF!</definedName>
    <definedName name="直動電磁閥" localSheetId="8">#REF!</definedName>
    <definedName name="直動電磁閥" localSheetId="2">#REF!</definedName>
    <definedName name="直動電磁閥" localSheetId="1">#REF!</definedName>
    <definedName name="直動電磁閥">#REF!</definedName>
    <definedName name="矽利康油" localSheetId="14">#REF!</definedName>
    <definedName name="矽利康油" localSheetId="12">#REF!</definedName>
    <definedName name="矽利康油" localSheetId="9">#REF!</definedName>
    <definedName name="矽利康油" localSheetId="8">#REF!</definedName>
    <definedName name="矽利康油" localSheetId="2">#REF!</definedName>
    <definedName name="矽利康油" localSheetId="1">#REF!</definedName>
    <definedName name="矽利康油">#REF!</definedName>
    <definedName name="股" hidden="1">#N/A</definedName>
    <definedName name="表" localSheetId="14">#REF!</definedName>
    <definedName name="表" localSheetId="12">#REF!</definedName>
    <definedName name="表" localSheetId="9">#REF!</definedName>
    <definedName name="表" localSheetId="8">#REF!</definedName>
    <definedName name="表" localSheetId="2">#REF!</definedName>
    <definedName name="表" localSheetId="1">#REF!</definedName>
    <definedName name="表">#REF!</definedName>
    <definedName name="金">#N/A</definedName>
    <definedName name="金屬材料" localSheetId="14">#REF!</definedName>
    <definedName name="金屬材料" localSheetId="12">#REF!</definedName>
    <definedName name="金屬材料" localSheetId="9">#REF!</definedName>
    <definedName name="金屬材料" localSheetId="8">#REF!</definedName>
    <definedName name="金屬材料" localSheetId="2">#REF!</definedName>
    <definedName name="金屬材料" localSheetId="1">#REF!</definedName>
    <definedName name="金屬材料">#REF!</definedName>
    <definedName name="金屬密度" localSheetId="14">#REF!</definedName>
    <definedName name="金屬密度" localSheetId="12">#REF!</definedName>
    <definedName name="金屬密度" localSheetId="9">#REF!</definedName>
    <definedName name="金屬密度" localSheetId="8">#REF!</definedName>
    <definedName name="金屬密度" localSheetId="2">#REF!</definedName>
    <definedName name="金屬密度" localSheetId="1">#REF!</definedName>
    <definedName name="金屬密度">#REF!</definedName>
    <definedName name="長度" localSheetId="14">#REF!</definedName>
    <definedName name="長度" localSheetId="12">#REF!</definedName>
    <definedName name="長度" localSheetId="9">#REF!</definedName>
    <definedName name="長度" localSheetId="8">#REF!</definedName>
    <definedName name="長度" localSheetId="2">#REF!</definedName>
    <definedName name="長度" localSheetId="1">#REF!</definedName>
    <definedName name="長度">#REF!</definedName>
    <definedName name="阿A1" localSheetId="14">#REF!</definedName>
    <definedName name="阿A1" localSheetId="12">#REF!</definedName>
    <definedName name="阿A1" localSheetId="9">#REF!</definedName>
    <definedName name="阿A1" localSheetId="8">#REF!</definedName>
    <definedName name="阿A1" localSheetId="2">#REF!</definedName>
    <definedName name="阿A1" localSheetId="1">#REF!</definedName>
    <definedName name="阿A1">#REF!</definedName>
    <definedName name="阿賴" localSheetId="14">#REF!</definedName>
    <definedName name="阿賴" localSheetId="12">#REF!</definedName>
    <definedName name="阿賴" localSheetId="9">#REF!</definedName>
    <definedName name="阿賴" localSheetId="8">#REF!</definedName>
    <definedName name="阿賴" localSheetId="2">#REF!</definedName>
    <definedName name="阿賴" localSheetId="1">#REF!</definedName>
    <definedName name="阿賴">#REF!</definedName>
    <definedName name="係數" localSheetId="14">#REF!</definedName>
    <definedName name="係數" localSheetId="12">#REF!</definedName>
    <definedName name="係數" localSheetId="9">#REF!</definedName>
    <definedName name="係數" localSheetId="8">#REF!</definedName>
    <definedName name="係數" localSheetId="2">#REF!</definedName>
    <definedName name="係數" localSheetId="1">#REF!</definedName>
    <definedName name="係數">#REF!</definedName>
    <definedName name="品質系統流程" localSheetId="14">#REF!</definedName>
    <definedName name="品質系統流程" localSheetId="12">#REF!</definedName>
    <definedName name="品質系統流程" localSheetId="9">#REF!</definedName>
    <definedName name="品質系統流程" localSheetId="8">#REF!</definedName>
    <definedName name="品質系統流程" localSheetId="2">#REF!</definedName>
    <definedName name="品質系統流程" localSheetId="1">#REF!</definedName>
    <definedName name="品質系統流程">#REF!</definedName>
    <definedName name="品質管制_QC" localSheetId="14">#REF!</definedName>
    <definedName name="品質管制_QC" localSheetId="12">#REF!</definedName>
    <definedName name="品質管制_QC" localSheetId="9">#REF!</definedName>
    <definedName name="品質管制_QC" localSheetId="8">#REF!</definedName>
    <definedName name="品質管制_QC" localSheetId="2">#REF!</definedName>
    <definedName name="品質管制_QC" localSheetId="1">#REF!</definedName>
    <definedName name="品質管制_QC">#REF!</definedName>
    <definedName name="客戶" localSheetId="14">#REF!</definedName>
    <definedName name="客戶" localSheetId="12">#REF!</definedName>
    <definedName name="客戶" localSheetId="9">#REF!</definedName>
    <definedName name="客戶" localSheetId="8">#REF!</definedName>
    <definedName name="客戶" localSheetId="2">#REF!</definedName>
    <definedName name="客戶" localSheetId="1">#REF!</definedName>
    <definedName name="客戶">#REF!</definedName>
    <definedName name="建廠" localSheetId="14">#REF!</definedName>
    <definedName name="建廠" localSheetId="12">#REF!</definedName>
    <definedName name="建廠" localSheetId="9">#REF!</definedName>
    <definedName name="建廠" localSheetId="8">#REF!</definedName>
    <definedName name="建廠" localSheetId="2">#REF!</definedName>
    <definedName name="建廠" localSheetId="1">#REF!</definedName>
    <definedName name="建廠">#REF!</definedName>
    <definedName name="建築師" localSheetId="14">#REF!</definedName>
    <definedName name="建築師" localSheetId="12">#REF!</definedName>
    <definedName name="建築師" localSheetId="9">#REF!</definedName>
    <definedName name="建築師" localSheetId="8">#REF!</definedName>
    <definedName name="建築師" localSheetId="2">#REF!</definedName>
    <definedName name="建築師" localSheetId="1">#REF!</definedName>
    <definedName name="建築師">#REF!</definedName>
    <definedName name="律師" localSheetId="14">#REF!</definedName>
    <definedName name="律師" localSheetId="12">#REF!</definedName>
    <definedName name="律師" localSheetId="9">#REF!</definedName>
    <definedName name="律師" localSheetId="8">#REF!</definedName>
    <definedName name="律師" localSheetId="2">#REF!</definedName>
    <definedName name="律師" localSheetId="1">#REF!</definedName>
    <definedName name="律師">#REF!</definedName>
    <definedName name="星座" localSheetId="14">#REF!</definedName>
    <definedName name="星座" localSheetId="12">#REF!</definedName>
    <definedName name="星座" localSheetId="9">#REF!</definedName>
    <definedName name="星座" localSheetId="8">#REF!</definedName>
    <definedName name="星座" localSheetId="2">#REF!</definedName>
    <definedName name="星座" localSheetId="1">#REF!</definedName>
    <definedName name="星座">#REF!</definedName>
    <definedName name="是" localSheetId="12">#REF!</definedName>
    <definedName name="是" localSheetId="9">#REF!</definedName>
    <definedName name="是" localSheetId="8">#REF!</definedName>
    <definedName name="是" localSheetId="2">#REF!</definedName>
    <definedName name="是" localSheetId="1">#REF!</definedName>
    <definedName name="是">#REF!</definedName>
    <definedName name="流程盤點表" localSheetId="14">#REF!</definedName>
    <definedName name="流程盤點表" localSheetId="12">#REF!</definedName>
    <definedName name="流程盤點表" localSheetId="9">#REF!</definedName>
    <definedName name="流程盤點表" localSheetId="8">#REF!</definedName>
    <definedName name="流程盤點表" localSheetId="2">#REF!</definedName>
    <definedName name="流程盤點表" localSheetId="1">#REF!</definedName>
    <definedName name="流程盤點表">#REF!</definedName>
    <definedName name="流體" localSheetId="14">#REF!</definedName>
    <definedName name="流體" localSheetId="12">#REF!</definedName>
    <definedName name="流體" localSheetId="9">#REF!</definedName>
    <definedName name="流體" localSheetId="8">#REF!</definedName>
    <definedName name="流體" localSheetId="2">#REF!</definedName>
    <definedName name="流體" localSheetId="1">#REF!</definedName>
    <definedName name="流體">#REF!</definedName>
    <definedName name="為">#N/A</definedName>
    <definedName name="美金對美金" localSheetId="14">#REF!</definedName>
    <definedName name="美金對美金" localSheetId="12">#REF!</definedName>
    <definedName name="美金對美金" localSheetId="9">#REF!</definedName>
    <definedName name="美金對美金" localSheetId="8">#REF!</definedName>
    <definedName name="美金對美金" localSheetId="2">#REF!</definedName>
    <definedName name="美金對美金" localSheetId="1">#REF!</definedName>
    <definedName name="美金對美金">#REF!</definedName>
    <definedName name="美泰" localSheetId="14">#REF!</definedName>
    <definedName name="美泰" localSheetId="12">#REF!</definedName>
    <definedName name="美泰" localSheetId="9">#REF!</definedName>
    <definedName name="美泰" localSheetId="8">#REF!</definedName>
    <definedName name="美泰" localSheetId="2">#REF!</definedName>
    <definedName name="美泰" localSheetId="1">#REF!</definedName>
    <definedName name="美泰">#REF!</definedName>
    <definedName name="美國" localSheetId="14">#REF!</definedName>
    <definedName name="美國" localSheetId="12">#REF!</definedName>
    <definedName name="美國" localSheetId="9">#REF!</definedName>
    <definedName name="美國" localSheetId="8">#REF!</definedName>
    <definedName name="美國" localSheetId="2">#REF!</definedName>
    <definedName name="美國" localSheetId="1">#REF!</definedName>
    <definedName name="美國">#REF!</definedName>
    <definedName name="胡金隆" localSheetId="14">#REF!</definedName>
    <definedName name="胡金隆" localSheetId="12">#REF!</definedName>
    <definedName name="胡金隆" localSheetId="9">#REF!</definedName>
    <definedName name="胡金隆" localSheetId="8">#REF!</definedName>
    <definedName name="胡金隆" localSheetId="2">#REF!</definedName>
    <definedName name="胡金隆" localSheetId="1">#REF!</definedName>
    <definedName name="胡金隆">#REF!</definedName>
    <definedName name="英群管理系統流程整合表" localSheetId="14">#REF!</definedName>
    <definedName name="英群管理系統流程整合表" localSheetId="12">#REF!</definedName>
    <definedName name="英群管理系統流程整合表" localSheetId="9">#REF!</definedName>
    <definedName name="英群管理系統流程整合表" localSheetId="8">#REF!</definedName>
    <definedName name="英群管理系統流程整合表" localSheetId="2">#REF!</definedName>
    <definedName name="英群管理系統流程整合表" localSheetId="1">#REF!</definedName>
    <definedName name="英群管理系統流程整合表">#REF!</definedName>
    <definedName name="要">#N/A</definedName>
    <definedName name="計測儀器" localSheetId="14">#REF!</definedName>
    <definedName name="計測儀器" localSheetId="12">#REF!</definedName>
    <definedName name="計測儀器" localSheetId="9">#REF!</definedName>
    <definedName name="計測儀器" localSheetId="8">#REF!</definedName>
    <definedName name="計測儀器" localSheetId="2">#REF!</definedName>
    <definedName name="計測儀器" localSheetId="1">#REF!</definedName>
    <definedName name="計測儀器">#REF!</definedName>
    <definedName name="計程車" localSheetId="14">#REF!</definedName>
    <definedName name="計程車" localSheetId="12">#REF!</definedName>
    <definedName name="計程車" localSheetId="9">#REF!</definedName>
    <definedName name="計程車" localSheetId="8">#REF!</definedName>
    <definedName name="計程車" localSheetId="2">#REF!</definedName>
    <definedName name="計程車" localSheetId="1">#REF!</definedName>
    <definedName name="計程車">#REF!</definedName>
    <definedName name="重工線" localSheetId="14">#REF!</definedName>
    <definedName name="重工線" localSheetId="12">#REF!</definedName>
    <definedName name="重工線" localSheetId="9">#REF!</definedName>
    <definedName name="重工線" localSheetId="8">#REF!</definedName>
    <definedName name="重工線" localSheetId="2">#REF!</definedName>
    <definedName name="重工線" localSheetId="1">#REF!</definedName>
    <definedName name="重工線">#REF!</definedName>
    <definedName name="重新FORMAT" localSheetId="14">#REF!</definedName>
    <definedName name="重新FORMAT" localSheetId="12">#REF!</definedName>
    <definedName name="重新FORMAT" localSheetId="9">#REF!</definedName>
    <definedName name="重新FORMAT" localSheetId="8">#REF!</definedName>
    <definedName name="重新FORMAT" localSheetId="2">#REF!</definedName>
    <definedName name="重新FORMAT" localSheetId="1">#REF!</definedName>
    <definedName name="重新FORMAT">#REF!</definedName>
    <definedName name="風水" localSheetId="14">#REF!</definedName>
    <definedName name="風水" localSheetId="12">#REF!</definedName>
    <definedName name="風水" localSheetId="9">#REF!</definedName>
    <definedName name="風水" localSheetId="8">#REF!</definedName>
    <definedName name="風水" localSheetId="2">#REF!</definedName>
    <definedName name="風水" localSheetId="1">#REF!</definedName>
    <definedName name="風水">#REF!</definedName>
    <definedName name="風水師" localSheetId="14">#REF!</definedName>
    <definedName name="風水師" localSheetId="12">#REF!</definedName>
    <definedName name="風水師" localSheetId="9">#REF!</definedName>
    <definedName name="風水師" localSheetId="8">#REF!</definedName>
    <definedName name="風水師" localSheetId="2">#REF!</definedName>
    <definedName name="風水師" localSheetId="1">#REF!</definedName>
    <definedName name="風水師">#REF!</definedName>
    <definedName name="飛" localSheetId="14">#REF!</definedName>
    <definedName name="飛" localSheetId="12">#REF!</definedName>
    <definedName name="飛" localSheetId="9">#REF!</definedName>
    <definedName name="飛" localSheetId="8">#REF!</definedName>
    <definedName name="飛" localSheetId="2">#REF!</definedName>
    <definedName name="飛" localSheetId="1">#REF!</definedName>
    <definedName name="飛">#REF!</definedName>
    <definedName name="食" localSheetId="14">#REF!</definedName>
    <definedName name="食" localSheetId="12">#REF!</definedName>
    <definedName name="食" localSheetId="9">#REF!</definedName>
    <definedName name="食" localSheetId="8">#REF!</definedName>
    <definedName name="食" localSheetId="2">#REF!</definedName>
    <definedName name="食" localSheetId="1">#REF!</definedName>
    <definedName name="食">#REF!</definedName>
    <definedName name="香港" localSheetId="14">#REF!</definedName>
    <definedName name="香港" localSheetId="12">#REF!</definedName>
    <definedName name="香港" localSheetId="9">#REF!</definedName>
    <definedName name="香港" localSheetId="8">#REF!</definedName>
    <definedName name="香港" localSheetId="2">#REF!</definedName>
    <definedName name="香港" localSheetId="1">#REF!</definedName>
    <definedName name="香港">#REF!</definedName>
    <definedName name="두1290" localSheetId="14">#REF!</definedName>
    <definedName name="두1290" localSheetId="12">#REF!</definedName>
    <definedName name="두1290" localSheetId="9">#REF!</definedName>
    <definedName name="두1290" localSheetId="8">#REF!</definedName>
    <definedName name="두1290" localSheetId="2">#REF!</definedName>
    <definedName name="두1290" localSheetId="1">#REF!</definedName>
    <definedName name="두1290">#REF!</definedName>
    <definedName name="修理" localSheetId="14">#REF!</definedName>
    <definedName name="修理" localSheetId="12">#REF!</definedName>
    <definedName name="修理" localSheetId="9">#REF!</definedName>
    <definedName name="修理" localSheetId="8">#REF!</definedName>
    <definedName name="修理" localSheetId="2">#REF!</definedName>
    <definedName name="修理" localSheetId="1">#REF!</definedName>
    <definedName name="修理">#REF!</definedName>
    <definedName name="家用電器" localSheetId="14">#REF!</definedName>
    <definedName name="家用電器" localSheetId="12">#REF!</definedName>
    <definedName name="家用電器" localSheetId="9">#REF!</definedName>
    <definedName name="家用電器" localSheetId="8">#REF!</definedName>
    <definedName name="家用電器" localSheetId="2">#REF!</definedName>
    <definedName name="家用電器" localSheetId="1">#REF!</definedName>
    <definedName name="家用電器">#REF!</definedName>
    <definedName name="家具" localSheetId="14">#REF!</definedName>
    <definedName name="家具" localSheetId="12">#REF!</definedName>
    <definedName name="家具" localSheetId="9">#REF!</definedName>
    <definedName name="家具" localSheetId="8">#REF!</definedName>
    <definedName name="家具" localSheetId="2">#REF!</definedName>
    <definedName name="家具" localSheetId="1">#REF!</definedName>
    <definedName name="家具">#REF!</definedName>
    <definedName name="振國" localSheetId="14">#REF!</definedName>
    <definedName name="振國" localSheetId="12">#REF!</definedName>
    <definedName name="振國" localSheetId="9">#REF!</definedName>
    <definedName name="振國" localSheetId="8">#REF!</definedName>
    <definedName name="振國" localSheetId="2">#REF!</definedName>
    <definedName name="振國" localSheetId="1">#REF!</definedName>
    <definedName name="振國">#REF!</definedName>
    <definedName name="料號" localSheetId="14">#REF!</definedName>
    <definedName name="料號" localSheetId="12">#REF!</definedName>
    <definedName name="料號" localSheetId="9">#REF!</definedName>
    <definedName name="料號" localSheetId="8">#REF!</definedName>
    <definedName name="料號" localSheetId="2">#REF!</definedName>
    <definedName name="料號" localSheetId="1">#REF!</definedName>
    <definedName name="料號">#REF!</definedName>
    <definedName name="旅行社" localSheetId="14">#REF!</definedName>
    <definedName name="旅行社" localSheetId="12">#REF!</definedName>
    <definedName name="旅行社" localSheetId="9">#REF!</definedName>
    <definedName name="旅行社" localSheetId="8">#REF!</definedName>
    <definedName name="旅行社" localSheetId="2">#REF!</definedName>
    <definedName name="旅行社" localSheetId="1">#REF!</definedName>
    <definedName name="旅行社">#REF!</definedName>
    <definedName name="旅館" localSheetId="14">#REF!</definedName>
    <definedName name="旅館" localSheetId="12">#REF!</definedName>
    <definedName name="旅館" localSheetId="9">#REF!</definedName>
    <definedName name="旅館" localSheetId="8">#REF!</definedName>
    <definedName name="旅館" localSheetId="2">#REF!</definedName>
    <definedName name="旅館" localSheetId="1">#REF!</definedName>
    <definedName name="旅館">#REF!</definedName>
    <definedName name="時規皮帶輪" localSheetId="14">#REF!</definedName>
    <definedName name="時規皮帶輪" localSheetId="12">#REF!</definedName>
    <definedName name="時規皮帶輪" localSheetId="9">#REF!</definedName>
    <definedName name="時規皮帶輪" localSheetId="8">#REF!</definedName>
    <definedName name="時規皮帶輪" localSheetId="2">#REF!</definedName>
    <definedName name="時規皮帶輪" localSheetId="1">#REF!</definedName>
    <definedName name="時規皮帶輪">#REF!</definedName>
    <definedName name="桌子" localSheetId="14">#REF!</definedName>
    <definedName name="桌子" localSheetId="12">#REF!</definedName>
    <definedName name="桌子" localSheetId="9">#REF!</definedName>
    <definedName name="桌子" localSheetId="8">#REF!</definedName>
    <definedName name="桌子" localSheetId="2">#REF!</definedName>
    <definedName name="桌子" localSheetId="1">#REF!</definedName>
    <definedName name="桌子">#REF!</definedName>
    <definedName name="海綿" localSheetId="14">#REF!</definedName>
    <definedName name="海綿" localSheetId="12">#REF!</definedName>
    <definedName name="海綿" localSheetId="9">#REF!</definedName>
    <definedName name="海綿" localSheetId="8">#REF!</definedName>
    <definedName name="海綿" localSheetId="2">#REF!</definedName>
    <definedName name="海綿" localSheetId="1">#REF!</definedName>
    <definedName name="海綿">#REF!</definedName>
    <definedName name="班別" localSheetId="14">#REF!</definedName>
    <definedName name="班別" localSheetId="12">#REF!</definedName>
    <definedName name="班別" localSheetId="9">#REF!</definedName>
    <definedName name="班別" localSheetId="8">#REF!</definedName>
    <definedName name="班別" localSheetId="2">#REF!</definedName>
    <definedName name="班別" localSheetId="1">#REF!</definedName>
    <definedName name="班別">#REF!</definedName>
    <definedName name="站別" localSheetId="14">#REF!</definedName>
    <definedName name="站別" localSheetId="12">#REF!</definedName>
    <definedName name="站別" localSheetId="9">#REF!</definedName>
    <definedName name="站別" localSheetId="8">#REF!</definedName>
    <definedName name="站別" localSheetId="2">#REF!</definedName>
    <definedName name="站別" localSheetId="1">#REF!</definedName>
    <definedName name="站別">#REF!</definedName>
    <definedName name="缺件分析2" localSheetId="14">#REF!</definedName>
    <definedName name="缺件分析2" localSheetId="12">#REF!</definedName>
    <definedName name="缺件分析2" localSheetId="9">#REF!</definedName>
    <definedName name="缺件分析2" localSheetId="8">#REF!</definedName>
    <definedName name="缺件分析2" localSheetId="2">#REF!</definedName>
    <definedName name="缺件分析2" localSheetId="1">#REF!</definedName>
    <definedName name="缺件分析2">#REF!</definedName>
    <definedName name="記測儀器" localSheetId="14">#REF!</definedName>
    <definedName name="記測儀器" localSheetId="12">#REF!</definedName>
    <definedName name="記測儀器" localSheetId="9">#REF!</definedName>
    <definedName name="記測儀器" localSheetId="8">#REF!</definedName>
    <definedName name="記測儀器" localSheetId="2">#REF!</definedName>
    <definedName name="記測儀器" localSheetId="1">#REF!</definedName>
    <definedName name="記測儀器">#REF!</definedName>
    <definedName name="財務" localSheetId="14">#REF!</definedName>
    <definedName name="財務" localSheetId="12">#REF!</definedName>
    <definedName name="財務" localSheetId="9">#REF!</definedName>
    <definedName name="財務" localSheetId="8">#REF!</definedName>
    <definedName name="財務" localSheetId="2">#REF!</definedName>
    <definedName name="財務" localSheetId="1">#REF!</definedName>
    <definedName name="財務">#REF!</definedName>
    <definedName name="送修日期" localSheetId="14">#REF!</definedName>
    <definedName name="送修日期" localSheetId="12">#REF!</definedName>
    <definedName name="送修日期" localSheetId="9">#REF!</definedName>
    <definedName name="送修日期" localSheetId="8">#REF!</definedName>
    <definedName name="送修日期" localSheetId="2">#REF!</definedName>
    <definedName name="送修日期" localSheetId="1">#REF!</definedName>
    <definedName name="送修日期">#REF!</definedName>
    <definedName name="配線" localSheetId="14">#REF!</definedName>
    <definedName name="配線" localSheetId="12">#REF!</definedName>
    <definedName name="配線" localSheetId="9">#REF!</definedName>
    <definedName name="配線" localSheetId="8">#REF!</definedName>
    <definedName name="配線" localSheetId="2">#REF!</definedName>
    <definedName name="配線" localSheetId="1">#REF!</definedName>
    <definedName name="配線">#REF!</definedName>
    <definedName name="針對ASS_Y_WIP之管控_以降低存貨週轉天數" localSheetId="14">#REF!</definedName>
    <definedName name="針對ASS_Y_WIP之管控_以降低存貨週轉天數" localSheetId="12">#REF!</definedName>
    <definedName name="針對ASS_Y_WIP之管控_以降低存貨週轉天數" localSheetId="9">#REF!</definedName>
    <definedName name="針對ASS_Y_WIP之管控_以降低存貨週轉天數" localSheetId="8">#REF!</definedName>
    <definedName name="針對ASS_Y_WIP之管控_以降低存貨週轉天數" localSheetId="2">#REF!</definedName>
    <definedName name="針對ASS_Y_WIP之管控_以降低存貨週轉天數" localSheetId="1">#REF!</definedName>
    <definedName name="針對ASS_Y_WIP之管控_以降低存貨週轉天數">#REF!</definedName>
    <definedName name="馬來西亞雷射及字形" localSheetId="14">#REF!</definedName>
    <definedName name="馬來西亞雷射及字形" localSheetId="12">#REF!</definedName>
    <definedName name="馬來西亞雷射及字形" localSheetId="9">#REF!</definedName>
    <definedName name="馬來西亞雷射及字形" localSheetId="8">#REF!</definedName>
    <definedName name="馬來西亞雷射及字形" localSheetId="2">#REF!</definedName>
    <definedName name="馬來西亞雷射及字形" localSheetId="1">#REF!</definedName>
    <definedName name="馬來西亞雷射及字形">#REF!</definedName>
    <definedName name="馬達" localSheetId="14">#REF!</definedName>
    <definedName name="馬達" localSheetId="12">#REF!</definedName>
    <definedName name="馬達" localSheetId="9">#REF!</definedName>
    <definedName name="馬達" localSheetId="8">#REF!</definedName>
    <definedName name="馬達" localSheetId="2">#REF!</definedName>
    <definedName name="馬達" localSheetId="1">#REF!</definedName>
    <definedName name="馬達">#REF!</definedName>
    <definedName name="高頻49U" localSheetId="12">#REF!</definedName>
    <definedName name="高頻49U" localSheetId="9">#REF!</definedName>
    <definedName name="高頻49U" localSheetId="8">#REF!</definedName>
    <definedName name="高頻49U" localSheetId="2">#REF!</definedName>
    <definedName name="高頻49U" localSheetId="1">#REF!</definedName>
    <definedName name="高頻49U">#REF!</definedName>
    <definedName name="參數科技" localSheetId="14">#REF!</definedName>
    <definedName name="參數科技" localSheetId="12">#REF!</definedName>
    <definedName name="參數科技" localSheetId="9">#REF!</definedName>
    <definedName name="參數科技" localSheetId="8">#REF!</definedName>
    <definedName name="參數科技" localSheetId="2">#REF!</definedName>
    <definedName name="參數科技" localSheetId="1">#REF!</definedName>
    <definedName name="參數科技">#REF!</definedName>
    <definedName name="國">#N/A</definedName>
    <definedName name="國瑞185W_1xls_單品入力_List" localSheetId="12">#REF!</definedName>
    <definedName name="國瑞185W_1xls_單品入力_List" localSheetId="9">#REF!</definedName>
    <definedName name="國瑞185W_1xls_單品入力_List" localSheetId="8">#REF!</definedName>
    <definedName name="國瑞185W_1xls_單品入力_List" localSheetId="2">#REF!</definedName>
    <definedName name="國瑞185W_1xls_單品入力_List" localSheetId="1">#REF!</definedName>
    <definedName name="國瑞185W_1xls_單品入力_List">#REF!</definedName>
    <definedName name="國瑞185W_1xls_單品入力_List1" localSheetId="12">#REF!</definedName>
    <definedName name="國瑞185W_1xls_單品入力_List1" localSheetId="9">#REF!</definedName>
    <definedName name="國瑞185W_1xls_單品入力_List1" localSheetId="8">#REF!</definedName>
    <definedName name="國瑞185W_1xls_單品入力_List1" localSheetId="2">#REF!</definedName>
    <definedName name="國瑞185W_1xls_單品入力_List1" localSheetId="1">#REF!</definedName>
    <definedName name="國瑞185W_1xls_單品入力_List1">#REF!</definedName>
    <definedName name="國際化品質" localSheetId="14">#REF!</definedName>
    <definedName name="國際化品質" localSheetId="12">#REF!</definedName>
    <definedName name="國際化品質" localSheetId="9">#REF!</definedName>
    <definedName name="國際化品質" localSheetId="8">#REF!</definedName>
    <definedName name="國際化品質" localSheetId="2">#REF!</definedName>
    <definedName name="國際化品質" localSheetId="1">#REF!</definedName>
    <definedName name="國際化品質">#REF!</definedName>
    <definedName name="基板" localSheetId="14">#REF!</definedName>
    <definedName name="基板" localSheetId="12">#REF!</definedName>
    <definedName name="基板" localSheetId="9">#REF!</definedName>
    <definedName name="基板" localSheetId="8">#REF!</definedName>
    <definedName name="基板" localSheetId="2">#REF!</definedName>
    <definedName name="基板" localSheetId="1">#REF!</definedName>
    <definedName name="基板">#REF!</definedName>
    <definedName name="基隆電話" localSheetId="14">#REF!</definedName>
    <definedName name="基隆電話" localSheetId="12">#REF!</definedName>
    <definedName name="基隆電話" localSheetId="9">#REF!</definedName>
    <definedName name="基隆電話" localSheetId="8">#REF!</definedName>
    <definedName name="基隆電話" localSheetId="2">#REF!</definedName>
    <definedName name="基隆電話" localSheetId="1">#REF!</definedName>
    <definedName name="基隆電話">#REF!</definedName>
    <definedName name="張淑萍" localSheetId="14">#REF!</definedName>
    <definedName name="張淑萍" localSheetId="12">#REF!</definedName>
    <definedName name="張淑萍" localSheetId="9">#REF!</definedName>
    <definedName name="張淑萍" localSheetId="8">#REF!</definedName>
    <definedName name="張淑萍" localSheetId="2">#REF!</definedName>
    <definedName name="張淑萍" localSheetId="1">#REF!</definedName>
    <definedName name="張淑萍">#REF!</definedName>
    <definedName name="得" localSheetId="21" hidden="1">{"'sheet(22) (22)'!$A$64:$K$79"}</definedName>
    <definedName name="得" localSheetId="14" hidden="1">{"'sheet(22) (22)'!$A$64:$K$79"}</definedName>
    <definedName name="得" localSheetId="10" hidden="1">{"'sheet(22) (22)'!$A$64:$K$79"}</definedName>
    <definedName name="得" localSheetId="11" hidden="1">{"'sheet(22) (22)'!$A$64:$K$79"}</definedName>
    <definedName name="得" localSheetId="3" hidden="1">{"'sheet(22) (22)'!$A$64:$K$79"}</definedName>
    <definedName name="得" localSheetId="4" hidden="1">{"'sheet(22) (22)'!$A$64:$K$79"}</definedName>
    <definedName name="得" localSheetId="15" hidden="1">{"'sheet(22) (22)'!$A$64:$K$79"}</definedName>
    <definedName name="得" localSheetId="12" hidden="1">{"'sheet(22) (22)'!$A$64:$K$79"}</definedName>
    <definedName name="得" localSheetId="9" hidden="1">{"'sheet(22) (22)'!$A$64:$K$79"}</definedName>
    <definedName name="得" localSheetId="8" hidden="1">{"'sheet(22) (22)'!$A$64:$K$79"}</definedName>
    <definedName name="得" localSheetId="2" hidden="1">{"'sheet(22) (22)'!$A$64:$K$79"}</definedName>
    <definedName name="得" localSheetId="1" hidden="1">{"'sheet(22) (22)'!$A$64:$K$79"}</definedName>
    <definedName name="得" localSheetId="22" hidden="1">{"'sheet(22) (22)'!$A$64:$K$79"}</definedName>
    <definedName name="得" hidden="1">{"'sheet(22) (22)'!$A$64:$K$79"}</definedName>
    <definedName name="掃描器A" localSheetId="14">#REF!</definedName>
    <definedName name="掃描器A" localSheetId="12">#REF!</definedName>
    <definedName name="掃描器A" localSheetId="9">#REF!</definedName>
    <definedName name="掃描器A" localSheetId="8">#REF!</definedName>
    <definedName name="掃描器A" localSheetId="2">#REF!</definedName>
    <definedName name="掃描器A" localSheetId="1">#REF!</definedName>
    <definedName name="掃描器A">#REF!</definedName>
    <definedName name="旋坤" localSheetId="14">#REF!</definedName>
    <definedName name="旋坤" localSheetId="12">#REF!</definedName>
    <definedName name="旋坤" localSheetId="9">#REF!</definedName>
    <definedName name="旋坤" localSheetId="8">#REF!</definedName>
    <definedName name="旋坤" localSheetId="2">#REF!</definedName>
    <definedName name="旋坤" localSheetId="1">#REF!</definedName>
    <definedName name="旋坤">#REF!</definedName>
    <definedName name="深圳" localSheetId="14">#REF!</definedName>
    <definedName name="深圳" localSheetId="12">#REF!</definedName>
    <definedName name="深圳" localSheetId="9">#REF!</definedName>
    <definedName name="深圳" localSheetId="8">#REF!</definedName>
    <definedName name="深圳" localSheetId="2">#REF!</definedName>
    <definedName name="深圳" localSheetId="1">#REF!</definedName>
    <definedName name="深圳">#REF!</definedName>
    <definedName name="現状" localSheetId="14">#REF!</definedName>
    <definedName name="現状" localSheetId="12">#REF!</definedName>
    <definedName name="現状" localSheetId="9">#REF!</definedName>
    <definedName name="現状" localSheetId="8">#REF!</definedName>
    <definedName name="現状" localSheetId="2">#REF!</definedName>
    <definedName name="現状" localSheetId="1">#REF!</definedName>
    <definedName name="現状">#REF!</definedName>
    <definedName name="產">#N/A</definedName>
    <definedName name="產少">#N/A</definedName>
    <definedName name="眼鏡" localSheetId="14">#REF!</definedName>
    <definedName name="眼鏡" localSheetId="12">#REF!</definedName>
    <definedName name="眼鏡" localSheetId="9">#REF!</definedName>
    <definedName name="眼鏡" localSheetId="8">#REF!</definedName>
    <definedName name="眼鏡" localSheetId="2">#REF!</definedName>
    <definedName name="眼鏡" localSheetId="1">#REF!</definedName>
    <definedName name="眼鏡">#REF!</definedName>
    <definedName name="移印機" localSheetId="14">#REF!</definedName>
    <definedName name="移印機" localSheetId="12">#REF!</definedName>
    <definedName name="移印機" localSheetId="9">#REF!</definedName>
    <definedName name="移印機" localSheetId="8">#REF!</definedName>
    <definedName name="移印機" localSheetId="2">#REF!</definedName>
    <definedName name="移印機" localSheetId="1">#REF!</definedName>
    <definedName name="移印機">#REF!</definedName>
    <definedName name="粗化機" localSheetId="14">#REF!</definedName>
    <definedName name="粗化機" localSheetId="12">#REF!</definedName>
    <definedName name="粗化機" localSheetId="9">#REF!</definedName>
    <definedName name="粗化機" localSheetId="8">#REF!</definedName>
    <definedName name="粗化機" localSheetId="2">#REF!</definedName>
    <definedName name="粗化機" localSheetId="1">#REF!</definedName>
    <definedName name="粗化機">#REF!</definedName>
    <definedName name="組立人員" localSheetId="14">#REF!</definedName>
    <definedName name="組立人員" localSheetId="12">#REF!</definedName>
    <definedName name="組立人員" localSheetId="9">#REF!</definedName>
    <definedName name="組立人員" localSheetId="8">#REF!</definedName>
    <definedName name="組立人員" localSheetId="2">#REF!</definedName>
    <definedName name="組立人員" localSheetId="1">#REF!</definedName>
    <definedName name="組立人員">#REF!</definedName>
    <definedName name="荷蘭" localSheetId="14">#REF!</definedName>
    <definedName name="荷蘭" localSheetId="12">#REF!</definedName>
    <definedName name="荷蘭" localSheetId="9">#REF!</definedName>
    <definedName name="荷蘭" localSheetId="8">#REF!</definedName>
    <definedName name="荷蘭" localSheetId="2">#REF!</definedName>
    <definedName name="荷蘭" localSheetId="1">#REF!</definedName>
    <definedName name="荷蘭">#REF!</definedName>
    <definedName name="處v" localSheetId="14">#REF!</definedName>
    <definedName name="處v" localSheetId="12">#REF!</definedName>
    <definedName name="處v" localSheetId="9">#REF!</definedName>
    <definedName name="處v" localSheetId="8">#REF!</definedName>
    <definedName name="處v" localSheetId="2">#REF!</definedName>
    <definedName name="處v" localSheetId="1">#REF!</definedName>
    <definedName name="處v">#REF!</definedName>
    <definedName name="設定出貨時間" localSheetId="14">#REF!</definedName>
    <definedName name="設定出貨時間" localSheetId="12">#REF!</definedName>
    <definedName name="設定出貨時間" localSheetId="9">#REF!</definedName>
    <definedName name="設定出貨時間" localSheetId="8">#REF!</definedName>
    <definedName name="設定出貨時間" localSheetId="2">#REF!</definedName>
    <definedName name="設定出貨時間" localSheetId="1">#REF!</definedName>
    <definedName name="設定出貨時間">#REF!</definedName>
    <definedName name="設備" localSheetId="14">#REF!</definedName>
    <definedName name="設備" localSheetId="12">#REF!</definedName>
    <definedName name="設備" localSheetId="9">#REF!</definedName>
    <definedName name="設備" localSheetId="8">#REF!</definedName>
    <definedName name="設備" localSheetId="2">#REF!</definedName>
    <definedName name="設備" localSheetId="1">#REF!</definedName>
    <definedName name="設備">#REF!</definedName>
    <definedName name="設備清單2012.9.12" localSheetId="21" hidden="1">{#N/A,#N/A,TRUE,"OUTPUT";#N/A,#N/A,TRUE,"SF_Cal";#N/A,#N/A,TRUE,"HGA_Cal";#N/A,#N/A,TRUE,"MR_Cal";#N/A,#N/A,TRUE,"JIT_COST";#N/A,#N/A,TRUE,"MR_Cost";#N/A,#N/A,TRUE,"Space &amp; Utility"}</definedName>
    <definedName name="設備清單2012.9.12" localSheetId="14" hidden="1">{#N/A,#N/A,TRUE,"OUTPUT";#N/A,#N/A,TRUE,"SF_Cal";#N/A,#N/A,TRUE,"HGA_Cal";#N/A,#N/A,TRUE,"MR_Cal";#N/A,#N/A,TRUE,"JIT_COST";#N/A,#N/A,TRUE,"MR_Cost";#N/A,#N/A,TRUE,"Space &amp; Utility"}</definedName>
    <definedName name="設備清單2012.9.12" localSheetId="10" hidden="1">{#N/A,#N/A,TRUE,"OUTPUT";#N/A,#N/A,TRUE,"SF_Cal";#N/A,#N/A,TRUE,"HGA_Cal";#N/A,#N/A,TRUE,"MR_Cal";#N/A,#N/A,TRUE,"JIT_COST";#N/A,#N/A,TRUE,"MR_Cost";#N/A,#N/A,TRUE,"Space &amp; Utility"}</definedName>
    <definedName name="設備清單2012.9.12" localSheetId="11" hidden="1">{#N/A,#N/A,TRUE,"OUTPUT";#N/A,#N/A,TRUE,"SF_Cal";#N/A,#N/A,TRUE,"HGA_Cal";#N/A,#N/A,TRUE,"MR_Cal";#N/A,#N/A,TRUE,"JIT_COST";#N/A,#N/A,TRUE,"MR_Cost";#N/A,#N/A,TRUE,"Space &amp; Utility"}</definedName>
    <definedName name="設備清單2012.9.12" localSheetId="3" hidden="1">{#N/A,#N/A,TRUE,"OUTPUT";#N/A,#N/A,TRUE,"SF_Cal";#N/A,#N/A,TRUE,"HGA_Cal";#N/A,#N/A,TRUE,"MR_Cal";#N/A,#N/A,TRUE,"JIT_COST";#N/A,#N/A,TRUE,"MR_Cost";#N/A,#N/A,TRUE,"Space &amp; Utility"}</definedName>
    <definedName name="設備清單2012.9.12" localSheetId="4" hidden="1">{#N/A,#N/A,TRUE,"OUTPUT";#N/A,#N/A,TRUE,"SF_Cal";#N/A,#N/A,TRUE,"HGA_Cal";#N/A,#N/A,TRUE,"MR_Cal";#N/A,#N/A,TRUE,"JIT_COST";#N/A,#N/A,TRUE,"MR_Cost";#N/A,#N/A,TRUE,"Space &amp; Utility"}</definedName>
    <definedName name="設備清單2012.9.12" localSheetId="15" hidden="1">{#N/A,#N/A,TRUE,"OUTPUT";#N/A,#N/A,TRUE,"SF_Cal";#N/A,#N/A,TRUE,"HGA_Cal";#N/A,#N/A,TRUE,"MR_Cal";#N/A,#N/A,TRUE,"JIT_COST";#N/A,#N/A,TRUE,"MR_Cost";#N/A,#N/A,TRUE,"Space &amp; Utility"}</definedName>
    <definedName name="設備清單2012.9.12" localSheetId="12" hidden="1">{#N/A,#N/A,TRUE,"OUTPUT";#N/A,#N/A,TRUE,"SF_Cal";#N/A,#N/A,TRUE,"HGA_Cal";#N/A,#N/A,TRUE,"MR_Cal";#N/A,#N/A,TRUE,"JIT_COST";#N/A,#N/A,TRUE,"MR_Cost";#N/A,#N/A,TRUE,"Space &amp; Utility"}</definedName>
    <definedName name="設備清單2012.9.12" localSheetId="9" hidden="1">{#N/A,#N/A,TRUE,"OUTPUT";#N/A,#N/A,TRUE,"SF_Cal";#N/A,#N/A,TRUE,"HGA_Cal";#N/A,#N/A,TRUE,"MR_Cal";#N/A,#N/A,TRUE,"JIT_COST";#N/A,#N/A,TRUE,"MR_Cost";#N/A,#N/A,TRUE,"Space &amp; Utility"}</definedName>
    <definedName name="設備清單2012.9.12" localSheetId="8" hidden="1">{#N/A,#N/A,TRUE,"OUTPUT";#N/A,#N/A,TRUE,"SF_Cal";#N/A,#N/A,TRUE,"HGA_Cal";#N/A,#N/A,TRUE,"MR_Cal";#N/A,#N/A,TRUE,"JIT_COST";#N/A,#N/A,TRUE,"MR_Cost";#N/A,#N/A,TRUE,"Space &amp; Utility"}</definedName>
    <definedName name="設備清單2012.9.12" localSheetId="2" hidden="1">{#N/A,#N/A,TRUE,"OUTPUT";#N/A,#N/A,TRUE,"SF_Cal";#N/A,#N/A,TRUE,"HGA_Cal";#N/A,#N/A,TRUE,"MR_Cal";#N/A,#N/A,TRUE,"JIT_COST";#N/A,#N/A,TRUE,"MR_Cost";#N/A,#N/A,TRUE,"Space &amp; Utility"}</definedName>
    <definedName name="設備清單2012.9.12" localSheetId="1" hidden="1">{#N/A,#N/A,TRUE,"OUTPUT";#N/A,#N/A,TRUE,"SF_Cal";#N/A,#N/A,TRUE,"HGA_Cal";#N/A,#N/A,TRUE,"MR_Cal";#N/A,#N/A,TRUE,"JIT_COST";#N/A,#N/A,TRUE,"MR_Cost";#N/A,#N/A,TRUE,"Space &amp; Utility"}</definedName>
    <definedName name="設備清單2012.9.12" localSheetId="22" hidden="1">{#N/A,#N/A,TRUE,"OUTPUT";#N/A,#N/A,TRUE,"SF_Cal";#N/A,#N/A,TRUE,"HGA_Cal";#N/A,#N/A,TRUE,"MR_Cal";#N/A,#N/A,TRUE,"JIT_COST";#N/A,#N/A,TRUE,"MR_Cost";#N/A,#N/A,TRUE,"Space &amp; Utility"}</definedName>
    <definedName name="設備清單2012.9.12" hidden="1">{#N/A,#N/A,TRUE,"OUTPUT";#N/A,#N/A,TRUE,"SF_Cal";#N/A,#N/A,TRUE,"HGA_Cal";#N/A,#N/A,TRUE,"MR_Cal";#N/A,#N/A,TRUE,"JIT_COST";#N/A,#N/A,TRUE,"MR_Cost";#N/A,#N/A,TRUE,"Space &amp; Utility"}</definedName>
    <definedName name="透明片" localSheetId="14">#REF!</definedName>
    <definedName name="透明片" localSheetId="12">#REF!</definedName>
    <definedName name="透明片" localSheetId="9">#REF!</definedName>
    <definedName name="透明片" localSheetId="8">#REF!</definedName>
    <definedName name="透明片" localSheetId="2">#REF!</definedName>
    <definedName name="透明片" localSheetId="1">#REF!</definedName>
    <definedName name="透明片">#REF!</definedName>
    <definedName name="這" hidden="1">#N/A</definedName>
    <definedName name="部下" localSheetId="14">#REF!</definedName>
    <definedName name="部下" localSheetId="12">#REF!</definedName>
    <definedName name="部下" localSheetId="9">#REF!</definedName>
    <definedName name="部下" localSheetId="8">#REF!</definedName>
    <definedName name="部下" localSheetId="2">#REF!</definedName>
    <definedName name="部下" localSheetId="1">#REF!</definedName>
    <definedName name="部下">#REF!</definedName>
    <definedName name="部下電話" localSheetId="14">#REF!</definedName>
    <definedName name="部下電話" localSheetId="12">#REF!</definedName>
    <definedName name="部下電話" localSheetId="9">#REF!</definedName>
    <definedName name="部下電話" localSheetId="8">#REF!</definedName>
    <definedName name="部下電話" localSheetId="2">#REF!</definedName>
    <definedName name="部下電話" localSheetId="1">#REF!</definedName>
    <definedName name="部下電話">#REF!</definedName>
    <definedName name="部門日程表" localSheetId="14">#REF!</definedName>
    <definedName name="部門日程表" localSheetId="12">#REF!</definedName>
    <definedName name="部門日程表" localSheetId="9">#REF!</definedName>
    <definedName name="部門日程表" localSheetId="8">#REF!</definedName>
    <definedName name="部門日程表" localSheetId="2">#REF!</definedName>
    <definedName name="部門日程表" localSheetId="1">#REF!</definedName>
    <definedName name="部門日程表">#REF!</definedName>
    <definedName name="郭朝景" localSheetId="14">#REF!</definedName>
    <definedName name="郭朝景" localSheetId="12">#REF!</definedName>
    <definedName name="郭朝景" localSheetId="9">#REF!</definedName>
    <definedName name="郭朝景" localSheetId="8">#REF!</definedName>
    <definedName name="郭朝景" localSheetId="2">#REF!</definedName>
    <definedName name="郭朝景" localSheetId="1">#REF!</definedName>
    <definedName name="郭朝景">#REF!</definedName>
    <definedName name="郭朝錦" localSheetId="14">#REF!</definedName>
    <definedName name="郭朝錦" localSheetId="12">#REF!</definedName>
    <definedName name="郭朝錦" localSheetId="9">#REF!</definedName>
    <definedName name="郭朝錦" localSheetId="8">#REF!</definedName>
    <definedName name="郭朝錦" localSheetId="2">#REF!</definedName>
    <definedName name="郭朝錦" localSheetId="1">#REF!</definedName>
    <definedName name="郭朝錦">#REF!</definedName>
    <definedName name="陳水扁" localSheetId="14">#REF!</definedName>
    <definedName name="陳水扁" localSheetId="12">#REF!</definedName>
    <definedName name="陳水扁" localSheetId="9">#REF!</definedName>
    <definedName name="陳水扁" localSheetId="8">#REF!</definedName>
    <definedName name="陳水扁" localSheetId="2">#REF!</definedName>
    <definedName name="陳水扁" localSheetId="1">#REF!</definedName>
    <definedName name="陳水扁">#REF!</definedName>
    <definedName name="陳美卿" localSheetId="14">#REF!</definedName>
    <definedName name="陳美卿" localSheetId="12">#REF!</definedName>
    <definedName name="陳美卿" localSheetId="9">#REF!</definedName>
    <definedName name="陳美卿" localSheetId="8">#REF!</definedName>
    <definedName name="陳美卿" localSheetId="2">#REF!</definedName>
    <definedName name="陳美卿" localSheetId="1">#REF!</definedName>
    <definedName name="陳美卿">#REF!</definedName>
    <definedName name="喔">#N/A</definedName>
    <definedName name="單位名稱" localSheetId="14">#REF!</definedName>
    <definedName name="單位名稱" localSheetId="12">#REF!</definedName>
    <definedName name="單位名稱" localSheetId="9">#REF!</definedName>
    <definedName name="單位名稱" localSheetId="8">#REF!</definedName>
    <definedName name="單位名稱" localSheetId="2">#REF!</definedName>
    <definedName name="單位名稱" localSheetId="1">#REF!</definedName>
    <definedName name="單位名稱">#REF!</definedName>
    <definedName name="單位換算" localSheetId="14">#REF!</definedName>
    <definedName name="單位換算" localSheetId="12">#REF!</definedName>
    <definedName name="單位換算" localSheetId="9">#REF!</definedName>
    <definedName name="單位換算" localSheetId="8">#REF!</definedName>
    <definedName name="單位換算" localSheetId="2">#REF!</definedName>
    <definedName name="單位換算" localSheetId="1">#REF!</definedName>
    <definedName name="單位換算">#REF!</definedName>
    <definedName name="報廢處理" localSheetId="14">#REF!</definedName>
    <definedName name="報廢處理" localSheetId="12">#REF!</definedName>
    <definedName name="報廢處理" localSheetId="9">#REF!</definedName>
    <definedName name="報廢處理" localSheetId="8">#REF!</definedName>
    <definedName name="報廢處理" localSheetId="2">#REF!</definedName>
    <definedName name="報廢處理" localSheetId="1">#REF!</definedName>
    <definedName name="報廢處理">#REF!</definedName>
    <definedName name="測項" localSheetId="14">#REF!</definedName>
    <definedName name="測項" localSheetId="12">#REF!</definedName>
    <definedName name="測項" localSheetId="9">#REF!</definedName>
    <definedName name="測項" localSheetId="8">#REF!</definedName>
    <definedName name="測項" localSheetId="2">#REF!</definedName>
    <definedName name="測項" localSheetId="1">#REF!</definedName>
    <definedName name="測項">#REF!</definedName>
    <definedName name="港幣對美金" localSheetId="14">#REF!</definedName>
    <definedName name="港幣對美金" localSheetId="12">#REF!</definedName>
    <definedName name="港幣對美金" localSheetId="9">#REF!</definedName>
    <definedName name="港幣對美金" localSheetId="8">#REF!</definedName>
    <definedName name="港幣對美金" localSheetId="2">#REF!</definedName>
    <definedName name="港幣對美金" localSheetId="1">#REF!</definedName>
    <definedName name="港幣對美金">#REF!</definedName>
    <definedName name="湯" hidden="1">#N/A</definedName>
    <definedName name="無" localSheetId="14">#REF!</definedName>
    <definedName name="無" localSheetId="12">#REF!</definedName>
    <definedName name="無" localSheetId="9">#REF!</definedName>
    <definedName name="無" localSheetId="8">#REF!</definedName>
    <definedName name="無" localSheetId="2">#REF!</definedName>
    <definedName name="無" localSheetId="1">#REF!</definedName>
    <definedName name="無">#REF!</definedName>
    <definedName name="發" localSheetId="11" hidden="1">{#N/A,#N/A,FALSE,"Sheet2"}</definedName>
    <definedName name="發" localSheetId="4" hidden="1">{#N/A,#N/A,FALSE,"Sheet2"}</definedName>
    <definedName name="發" localSheetId="12" hidden="1">{#N/A,#N/A,FALSE,"Sheet2"}</definedName>
    <definedName name="發" localSheetId="9" hidden="1">{#N/A,#N/A,FALSE,"Sheet2"}</definedName>
    <definedName name="發" localSheetId="8" hidden="1">{#N/A,#N/A,FALSE,"Sheet2"}</definedName>
    <definedName name="發" localSheetId="2" hidden="1">{#N/A,#N/A,FALSE,"Sheet2"}</definedName>
    <definedName name="發" localSheetId="1" hidden="1">{#N/A,#N/A,FALSE,"Sheet2"}</definedName>
    <definedName name="發" hidden="1">{#N/A,#N/A,FALSE,"Sheet2"}</definedName>
    <definedName name="答應的事" localSheetId="14">#REF!</definedName>
    <definedName name="答應的事" localSheetId="12">#REF!</definedName>
    <definedName name="答應的事" localSheetId="9">#REF!</definedName>
    <definedName name="答應的事" localSheetId="8">#REF!</definedName>
    <definedName name="答應的事" localSheetId="2">#REF!</definedName>
    <definedName name="答應的事" localSheetId="1">#REF!</definedName>
    <definedName name="答應的事">#REF!</definedName>
    <definedName name="紫微斗數" localSheetId="14">#REF!</definedName>
    <definedName name="紫微斗數" localSheetId="12">#REF!</definedName>
    <definedName name="紫微斗數" localSheetId="9">#REF!</definedName>
    <definedName name="紫微斗數" localSheetId="8">#REF!</definedName>
    <definedName name="紫微斗數" localSheetId="2">#REF!</definedName>
    <definedName name="紫微斗數" localSheetId="1">#REF!</definedName>
    <definedName name="紫微斗數">#REF!</definedName>
    <definedName name="結案標注" localSheetId="14">#REF!</definedName>
    <definedName name="結案標注" localSheetId="12">#REF!</definedName>
    <definedName name="結案標注" localSheetId="9">#REF!</definedName>
    <definedName name="結案標注" localSheetId="8">#REF!</definedName>
    <definedName name="結案標注" localSheetId="2">#REF!</definedName>
    <definedName name="結案標注" localSheetId="1">#REF!</definedName>
    <definedName name="結案標注">#REF!</definedName>
    <definedName name="視覺系統" localSheetId="14">#REF!</definedName>
    <definedName name="視覺系統" localSheetId="12">#REF!</definedName>
    <definedName name="視覺系統" localSheetId="9">#REF!</definedName>
    <definedName name="視覺系統" localSheetId="8">#REF!</definedName>
    <definedName name="視覺系統" localSheetId="2">#REF!</definedName>
    <definedName name="視覺系統" localSheetId="1">#REF!</definedName>
    <definedName name="視覺系統">#REF!</definedName>
    <definedName name="貴人" localSheetId="14">#REF!</definedName>
    <definedName name="貴人" localSheetId="12">#REF!</definedName>
    <definedName name="貴人" localSheetId="9">#REF!</definedName>
    <definedName name="貴人" localSheetId="8">#REF!</definedName>
    <definedName name="貴人" localSheetId="2">#REF!</definedName>
    <definedName name="貴人" localSheetId="1">#REF!</definedName>
    <definedName name="貴人">#REF!</definedName>
    <definedName name="費用分析" localSheetId="14">#REF!</definedName>
    <definedName name="費用分析" localSheetId="12">#REF!</definedName>
    <definedName name="費用分析" localSheetId="9">#REF!</definedName>
    <definedName name="費用分析" localSheetId="8">#REF!</definedName>
    <definedName name="費用分析" localSheetId="2">#REF!</definedName>
    <definedName name="費用分析" localSheetId="1">#REF!</definedName>
    <definedName name="費用分析">#REF!</definedName>
    <definedName name="超音波" localSheetId="14">#REF!</definedName>
    <definedName name="超音波" localSheetId="12">#REF!</definedName>
    <definedName name="超音波" localSheetId="9">#REF!</definedName>
    <definedName name="超音波" localSheetId="8">#REF!</definedName>
    <definedName name="超音波" localSheetId="2">#REF!</definedName>
    <definedName name="超音波" localSheetId="1">#REF!</definedName>
    <definedName name="超音波">#REF!</definedName>
    <definedName name="軸承" localSheetId="14">#REF!</definedName>
    <definedName name="軸承" localSheetId="12">#REF!</definedName>
    <definedName name="軸承" localSheetId="9">#REF!</definedName>
    <definedName name="軸承" localSheetId="8">#REF!</definedName>
    <definedName name="軸承" localSheetId="2">#REF!</definedName>
    <definedName name="軸承" localSheetId="1">#REF!</definedName>
    <definedName name="軸承">#REF!</definedName>
    <definedName name="週預定事項" localSheetId="14">#REF!</definedName>
    <definedName name="週預定事項" localSheetId="12">#REF!</definedName>
    <definedName name="週預定事項" localSheetId="9">#REF!</definedName>
    <definedName name="週預定事項" localSheetId="8">#REF!</definedName>
    <definedName name="週預定事項" localSheetId="2">#REF!</definedName>
    <definedName name="週預定事項" localSheetId="1">#REF!</definedName>
    <definedName name="週預定事項">#REF!</definedName>
    <definedName name="進出口" localSheetId="14">#REF!</definedName>
    <definedName name="進出口" localSheetId="12">#REF!</definedName>
    <definedName name="進出口" localSheetId="9">#REF!</definedName>
    <definedName name="進出口" localSheetId="8">#REF!</definedName>
    <definedName name="進出口" localSheetId="2">#REF!</definedName>
    <definedName name="進出口" localSheetId="1">#REF!</definedName>
    <definedName name="進出口">#REF!</definedName>
    <definedName name="進檳" localSheetId="14">#REF!</definedName>
    <definedName name="進檳" localSheetId="12">#REF!</definedName>
    <definedName name="進檳" localSheetId="9">#REF!</definedName>
    <definedName name="進檳" localSheetId="8">#REF!</definedName>
    <definedName name="進檳" localSheetId="2">#REF!</definedName>
    <definedName name="進檳" localSheetId="1">#REF!</definedName>
    <definedName name="進檳">#REF!</definedName>
    <definedName name="郵局" localSheetId="14">#REF!</definedName>
    <definedName name="郵局" localSheetId="12">#REF!</definedName>
    <definedName name="郵局" localSheetId="9">#REF!</definedName>
    <definedName name="郵局" localSheetId="8">#REF!</definedName>
    <definedName name="郵局" localSheetId="2">#REF!</definedName>
    <definedName name="郵局" localSheetId="1">#REF!</definedName>
    <definedName name="郵局">#REF!</definedName>
    <definedName name="集計3" localSheetId="14">#REF!</definedName>
    <definedName name="集計3" localSheetId="12">#REF!</definedName>
    <definedName name="集計3" localSheetId="9">#REF!</definedName>
    <definedName name="集計3" localSheetId="8">#REF!</definedName>
    <definedName name="集計3" localSheetId="2">#REF!</definedName>
    <definedName name="集計3" localSheetId="1">#REF!</definedName>
    <definedName name="集計3">#REF!</definedName>
    <definedName name="黃邦國" localSheetId="14">#REF!</definedName>
    <definedName name="黃邦國" localSheetId="12">#REF!</definedName>
    <definedName name="黃邦國" localSheetId="9">#REF!</definedName>
    <definedName name="黃邦國" localSheetId="8">#REF!</definedName>
    <definedName name="黃邦國" localSheetId="2">#REF!</definedName>
    <definedName name="黃邦國" localSheetId="1">#REF!</definedName>
    <definedName name="黃邦國">#REF!</definedName>
    <definedName name="ㄹ" localSheetId="21">BlankMacro1</definedName>
    <definedName name="ㄹ" localSheetId="14">BlankMacro1</definedName>
    <definedName name="ㄹ" localSheetId="12">BlankMacro1</definedName>
    <definedName name="ㄹ" localSheetId="9">BlankMacro1</definedName>
    <definedName name="ㄹ" localSheetId="8">BlankMacro1</definedName>
    <definedName name="ㄹ" localSheetId="2">BlankMacro1</definedName>
    <definedName name="ㄹ" localSheetId="1">BlankMacro1</definedName>
    <definedName name="ㄹ">BlankMacro1</definedName>
    <definedName name="ㄹㄴㄹㄴ"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ㄴㄹㄴ"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ㄴㄹㄴ"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ㄴㄹㄴ"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ㄴㄹㄴ"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ㄴㄹㄴ"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ㄴㄹㄴ"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ㄴㄹㄴ"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ㄴㄹㄴ"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塑膠鋼" localSheetId="14">#REF!</definedName>
    <definedName name="塑膠鋼" localSheetId="12">#REF!</definedName>
    <definedName name="塑膠鋼" localSheetId="9">#REF!</definedName>
    <definedName name="塑膠鋼" localSheetId="8">#REF!</definedName>
    <definedName name="塑膠鋼" localSheetId="2">#REF!</definedName>
    <definedName name="塑膠鋼" localSheetId="1">#REF!</definedName>
    <definedName name="塑膠鋼">#REF!</definedName>
    <definedName name="微電子管銷" localSheetId="12">#REF!</definedName>
    <definedName name="微電子管銷" localSheetId="9">#REF!</definedName>
    <definedName name="微電子管銷" localSheetId="8">#REF!</definedName>
    <definedName name="微電子管銷" localSheetId="2">#REF!</definedName>
    <definedName name="微電子管銷" localSheetId="1">#REF!</definedName>
    <definedName name="微電子管銷">#REF!</definedName>
    <definedName name="愛爾蘭" localSheetId="14">#REF!</definedName>
    <definedName name="愛爾蘭" localSheetId="12">#REF!</definedName>
    <definedName name="愛爾蘭" localSheetId="9">#REF!</definedName>
    <definedName name="愛爾蘭" localSheetId="8">#REF!</definedName>
    <definedName name="愛爾蘭" localSheetId="2">#REF!</definedName>
    <definedName name="愛爾蘭" localSheetId="1">#REF!</definedName>
    <definedName name="愛爾蘭">#REF!</definedName>
    <definedName name="新" localSheetId="21" hidden="1">{#N/A,#N/A,TRUE,"NRE";#N/A,#N/A,TRUE,"Tooling";#N/A,#N/A,TRUE,"Sample";#N/A,#N/A,TRUE,"Fixtures";#N/A,#N/A,TRUE,"Agency";#N/A,#N/A,TRUE,"Personnel"}</definedName>
    <definedName name="新" localSheetId="14" hidden="1">{#N/A,#N/A,TRUE,"NRE";#N/A,#N/A,TRUE,"Tooling";#N/A,#N/A,TRUE,"Sample";#N/A,#N/A,TRUE,"Fixtures";#N/A,#N/A,TRUE,"Agency";#N/A,#N/A,TRUE,"Personnel"}</definedName>
    <definedName name="新" localSheetId="10" hidden="1">{#N/A,#N/A,TRUE,"NRE";#N/A,#N/A,TRUE,"Tooling";#N/A,#N/A,TRUE,"Sample";#N/A,#N/A,TRUE,"Fixtures";#N/A,#N/A,TRUE,"Agency";#N/A,#N/A,TRUE,"Personnel"}</definedName>
    <definedName name="新" localSheetId="11" hidden="1">{#N/A,#N/A,TRUE,"NRE";#N/A,#N/A,TRUE,"Tooling";#N/A,#N/A,TRUE,"Sample";#N/A,#N/A,TRUE,"Fixtures";#N/A,#N/A,TRUE,"Agency";#N/A,#N/A,TRUE,"Personnel"}</definedName>
    <definedName name="新" localSheetId="3" hidden="1">{#N/A,#N/A,TRUE,"NRE";#N/A,#N/A,TRUE,"Tooling";#N/A,#N/A,TRUE,"Sample";#N/A,#N/A,TRUE,"Fixtures";#N/A,#N/A,TRUE,"Agency";#N/A,#N/A,TRUE,"Personnel"}</definedName>
    <definedName name="新" localSheetId="4" hidden="1">{#N/A,#N/A,TRUE,"NRE";#N/A,#N/A,TRUE,"Tooling";#N/A,#N/A,TRUE,"Sample";#N/A,#N/A,TRUE,"Fixtures";#N/A,#N/A,TRUE,"Agency";#N/A,#N/A,TRUE,"Personnel"}</definedName>
    <definedName name="新" localSheetId="15" hidden="1">{#N/A,#N/A,TRUE,"NRE";#N/A,#N/A,TRUE,"Tooling";#N/A,#N/A,TRUE,"Sample";#N/A,#N/A,TRUE,"Fixtures";#N/A,#N/A,TRUE,"Agency";#N/A,#N/A,TRUE,"Personnel"}</definedName>
    <definedName name="新" localSheetId="12" hidden="1">{#N/A,#N/A,TRUE,"NRE";#N/A,#N/A,TRUE,"Tooling";#N/A,#N/A,TRUE,"Sample";#N/A,#N/A,TRUE,"Fixtures";#N/A,#N/A,TRUE,"Agency";#N/A,#N/A,TRUE,"Personnel"}</definedName>
    <definedName name="新" localSheetId="9" hidden="1">{#N/A,#N/A,TRUE,"NRE";#N/A,#N/A,TRUE,"Tooling";#N/A,#N/A,TRUE,"Sample";#N/A,#N/A,TRUE,"Fixtures";#N/A,#N/A,TRUE,"Agency";#N/A,#N/A,TRUE,"Personnel"}</definedName>
    <definedName name="新" localSheetId="8" hidden="1">{#N/A,#N/A,TRUE,"NRE";#N/A,#N/A,TRUE,"Tooling";#N/A,#N/A,TRUE,"Sample";#N/A,#N/A,TRUE,"Fixtures";#N/A,#N/A,TRUE,"Agency";#N/A,#N/A,TRUE,"Personnel"}</definedName>
    <definedName name="新" localSheetId="2" hidden="1">{#N/A,#N/A,TRUE,"NRE";#N/A,#N/A,TRUE,"Tooling";#N/A,#N/A,TRUE,"Sample";#N/A,#N/A,TRUE,"Fixtures";#N/A,#N/A,TRUE,"Agency";#N/A,#N/A,TRUE,"Personnel"}</definedName>
    <definedName name="新" localSheetId="1" hidden="1">{#N/A,#N/A,TRUE,"NRE";#N/A,#N/A,TRUE,"Tooling";#N/A,#N/A,TRUE,"Sample";#N/A,#N/A,TRUE,"Fixtures";#N/A,#N/A,TRUE,"Agency";#N/A,#N/A,TRUE,"Personnel"}</definedName>
    <definedName name="新" localSheetId="22" hidden="1">{#N/A,#N/A,TRUE,"NRE";#N/A,#N/A,TRUE,"Tooling";#N/A,#N/A,TRUE,"Sample";#N/A,#N/A,TRUE,"Fixtures";#N/A,#N/A,TRUE,"Agency";#N/A,#N/A,TRUE,"Personnel"}</definedName>
    <definedName name="新" hidden="1">{#N/A,#N/A,TRUE,"NRE";#N/A,#N/A,TRUE,"Tooling";#N/A,#N/A,TRUE,"Sample";#N/A,#N/A,TRUE,"Fixtures";#N/A,#N/A,TRUE,"Agency";#N/A,#N/A,TRUE,"Personnel"}</definedName>
    <definedName name="新人申請" localSheetId="14">#REF!</definedName>
    <definedName name="新人申請" localSheetId="12">#REF!</definedName>
    <definedName name="新人申請" localSheetId="9">#REF!</definedName>
    <definedName name="新人申請" localSheetId="8">#REF!</definedName>
    <definedName name="新人申請" localSheetId="2">#REF!</definedName>
    <definedName name="新人申請" localSheetId="1">#REF!</definedName>
    <definedName name="新人申請">#REF!</definedName>
    <definedName name="新工作入" localSheetId="14">#REF!</definedName>
    <definedName name="新工作入" localSheetId="12">#REF!</definedName>
    <definedName name="新工作入" localSheetId="9">#REF!</definedName>
    <definedName name="新工作入" localSheetId="8">#REF!</definedName>
    <definedName name="新工作入" localSheetId="2">#REF!</definedName>
    <definedName name="新工作入" localSheetId="1">#REF!</definedName>
    <definedName name="新工作入">#REF!</definedName>
    <definedName name="新加坡" localSheetId="14">#REF!</definedName>
    <definedName name="新加坡" localSheetId="12">#REF!</definedName>
    <definedName name="新加坡" localSheetId="9">#REF!</definedName>
    <definedName name="新加坡" localSheetId="8">#REF!</definedName>
    <definedName name="新加坡" localSheetId="2">#REF!</definedName>
    <definedName name="新加坡" localSheetId="1">#REF!</definedName>
    <definedName name="新加坡">#REF!</definedName>
    <definedName name="新竹" localSheetId="14">#REF!</definedName>
    <definedName name="新竹" localSheetId="12">#REF!</definedName>
    <definedName name="新竹" localSheetId="9">#REF!</definedName>
    <definedName name="新竹" localSheetId="8">#REF!</definedName>
    <definedName name="新竹" localSheetId="2">#REF!</definedName>
    <definedName name="新竹" localSheetId="1">#REF!</definedName>
    <definedName name="新竹">#REF!</definedName>
    <definedName name="新家修理" localSheetId="14">#REF!</definedName>
    <definedName name="新家修理" localSheetId="12">#REF!</definedName>
    <definedName name="新家修理" localSheetId="9">#REF!</definedName>
    <definedName name="新家修理" localSheetId="8">#REF!</definedName>
    <definedName name="新家修理" localSheetId="2">#REF!</definedName>
    <definedName name="新家修理" localSheetId="1">#REF!</definedName>
    <definedName name="新家修理">#REF!</definedName>
    <definedName name="新進數" localSheetId="14">#REF!</definedName>
    <definedName name="新進數" localSheetId="12">#REF!</definedName>
    <definedName name="新進數" localSheetId="9">#REF!</definedName>
    <definedName name="新進數" localSheetId="8">#REF!</definedName>
    <definedName name="新進數" localSheetId="2">#REF!</definedName>
    <definedName name="新進數" localSheetId="1">#REF!</definedName>
    <definedName name="新進數">#REF!</definedName>
    <definedName name="會計" localSheetId="14">#REF!</definedName>
    <definedName name="會計" localSheetId="12">#REF!</definedName>
    <definedName name="會計" localSheetId="9">#REF!</definedName>
    <definedName name="會計" localSheetId="8">#REF!</definedName>
    <definedName name="會計" localSheetId="2">#REF!</definedName>
    <definedName name="會計" localSheetId="1">#REF!</definedName>
    <definedName name="會計">#REF!</definedName>
    <definedName name="會計林婉華" localSheetId="14">#REF!</definedName>
    <definedName name="會計林婉華" localSheetId="12">#REF!</definedName>
    <definedName name="會計林婉華" localSheetId="9">#REF!</definedName>
    <definedName name="會計林婉華" localSheetId="8">#REF!</definedName>
    <definedName name="會計林婉華" localSheetId="2">#REF!</definedName>
    <definedName name="會計林婉華" localSheetId="1">#REF!</definedName>
    <definedName name="會計林婉華">#REF!</definedName>
    <definedName name="會計師" localSheetId="14">#REF!</definedName>
    <definedName name="會計師" localSheetId="12">#REF!</definedName>
    <definedName name="會計師" localSheetId="9">#REF!</definedName>
    <definedName name="會計師" localSheetId="8">#REF!</definedName>
    <definedName name="會計師" localSheetId="2">#REF!</definedName>
    <definedName name="會計師" localSheetId="1">#REF!</definedName>
    <definedName name="會計師">#REF!</definedName>
    <definedName name="會話" localSheetId="14">#REF!</definedName>
    <definedName name="會話" localSheetId="12">#REF!</definedName>
    <definedName name="會話" localSheetId="9">#REF!</definedName>
    <definedName name="會話" localSheetId="8">#REF!</definedName>
    <definedName name="會話" localSheetId="2">#REF!</definedName>
    <definedName name="會話" localSheetId="1">#REF!</definedName>
    <definedName name="會話">#REF!</definedName>
    <definedName name="楊正平" localSheetId="14">#REF!</definedName>
    <definedName name="楊正平" localSheetId="12">#REF!</definedName>
    <definedName name="楊正平" localSheetId="9">#REF!</definedName>
    <definedName name="楊正平" localSheetId="8">#REF!</definedName>
    <definedName name="楊正平" localSheetId="2">#REF!</definedName>
    <definedName name="楊正平" localSheetId="1">#REF!</definedName>
    <definedName name="楊正平">#REF!</definedName>
    <definedName name="楊正平日程" localSheetId="14">#REF!</definedName>
    <definedName name="楊正平日程" localSheetId="12">#REF!</definedName>
    <definedName name="楊正平日程" localSheetId="9">#REF!</definedName>
    <definedName name="楊正平日程" localSheetId="8">#REF!</definedName>
    <definedName name="楊正平日程" localSheetId="2">#REF!</definedName>
    <definedName name="楊正平日程" localSheetId="1">#REF!</definedName>
    <definedName name="楊正平日程">#REF!</definedName>
    <definedName name="楊烈" localSheetId="14">#REF!</definedName>
    <definedName name="楊烈" localSheetId="12">#REF!</definedName>
    <definedName name="楊烈" localSheetId="9">#REF!</definedName>
    <definedName name="楊烈" localSheetId="8">#REF!</definedName>
    <definedName name="楊烈" localSheetId="2">#REF!</definedName>
    <definedName name="楊烈" localSheetId="1">#REF!</definedName>
    <definedName name="楊烈">#REF!</definedName>
    <definedName name="溫英崇" localSheetId="14">#REF!</definedName>
    <definedName name="溫英崇" localSheetId="12">#REF!</definedName>
    <definedName name="溫英崇" localSheetId="9">#REF!</definedName>
    <definedName name="溫英崇" localSheetId="8">#REF!</definedName>
    <definedName name="溫英崇" localSheetId="2">#REF!</definedName>
    <definedName name="溫英崇" localSheetId="1">#REF!</definedName>
    <definedName name="溫英崇">#REF!</definedName>
    <definedName name="滑軌" localSheetId="14">#REF!</definedName>
    <definedName name="滑軌" localSheetId="12">#REF!</definedName>
    <definedName name="滑軌" localSheetId="9">#REF!</definedName>
    <definedName name="滑軌" localSheetId="8">#REF!</definedName>
    <definedName name="滑軌" localSheetId="2">#REF!</definedName>
    <definedName name="滑軌" localSheetId="1">#REF!</definedName>
    <definedName name="滑軌">#REF!</definedName>
    <definedName name="當日準備事項" localSheetId="14">#REF!</definedName>
    <definedName name="當日準備事項" localSheetId="12">#REF!</definedName>
    <definedName name="當日準備事項" localSheetId="9">#REF!</definedName>
    <definedName name="當日準備事項" localSheetId="8">#REF!</definedName>
    <definedName name="當日準備事項" localSheetId="2">#REF!</definedName>
    <definedName name="當日準備事項" localSheetId="1">#REF!</definedName>
    <definedName name="當日準備事項">#REF!</definedName>
    <definedName name="蛾" localSheetId="14">#REF!</definedName>
    <definedName name="蛾" localSheetId="12">#REF!</definedName>
    <definedName name="蛾" localSheetId="9">#REF!</definedName>
    <definedName name="蛾" localSheetId="8">#REF!</definedName>
    <definedName name="蛾" localSheetId="2">#REF!</definedName>
    <definedName name="蛾" localSheetId="1">#REF!</definedName>
    <definedName name="蛾">#REF!</definedName>
    <definedName name="裝潢" localSheetId="14">#REF!</definedName>
    <definedName name="裝潢" localSheetId="12">#REF!</definedName>
    <definedName name="裝潢" localSheetId="9">#REF!</definedName>
    <definedName name="裝潢" localSheetId="8">#REF!</definedName>
    <definedName name="裝潢" localSheetId="2">#REF!</definedName>
    <definedName name="裝潢" localSheetId="1">#REF!</definedName>
    <definedName name="裝潢">#REF!</definedName>
    <definedName name="解雄偉" localSheetId="14">#REF!</definedName>
    <definedName name="解雄偉" localSheetId="12">#REF!</definedName>
    <definedName name="解雄偉" localSheetId="9">#REF!</definedName>
    <definedName name="解雄偉" localSheetId="8">#REF!</definedName>
    <definedName name="解雄偉" localSheetId="2">#REF!</definedName>
    <definedName name="解雄偉" localSheetId="1">#REF!</definedName>
    <definedName name="解雄偉">#REF!</definedName>
    <definedName name="資料存檔" localSheetId="12">#REF!</definedName>
    <definedName name="資料存檔" localSheetId="9">#REF!</definedName>
    <definedName name="資料存檔" localSheetId="8">#REF!</definedName>
    <definedName name="資料存檔" localSheetId="2">#REF!</definedName>
    <definedName name="資料存檔" localSheetId="1">#REF!</definedName>
    <definedName name="資料存檔">#REF!</definedName>
    <definedName name="運輸" localSheetId="14">#REF!</definedName>
    <definedName name="運輸" localSheetId="12">#REF!</definedName>
    <definedName name="運輸" localSheetId="9">#REF!</definedName>
    <definedName name="運輸" localSheetId="8">#REF!</definedName>
    <definedName name="運輸" localSheetId="2">#REF!</definedName>
    <definedName name="運輸" localSheetId="1">#REF!</definedName>
    <definedName name="運輸">#REF!</definedName>
    <definedName name="雷射" localSheetId="14">#REF!</definedName>
    <definedName name="雷射" localSheetId="12">#REF!</definedName>
    <definedName name="雷射" localSheetId="9">#REF!</definedName>
    <definedName name="雷射" localSheetId="8">#REF!</definedName>
    <definedName name="雷射" localSheetId="2">#REF!</definedName>
    <definedName name="雷射" localSheetId="1">#REF!</definedName>
    <definedName name="雷射">#REF!</definedName>
    <definedName name="電力公司" localSheetId="14">#REF!</definedName>
    <definedName name="電力公司" localSheetId="12">#REF!</definedName>
    <definedName name="電力公司" localSheetId="9">#REF!</definedName>
    <definedName name="電力公司" localSheetId="8">#REF!</definedName>
    <definedName name="電力公司" localSheetId="2">#REF!</definedName>
    <definedName name="電力公司" localSheetId="1">#REF!</definedName>
    <definedName name="電力公司">#REF!</definedName>
    <definedName name="電子材料" localSheetId="14">#REF!</definedName>
    <definedName name="電子材料" localSheetId="12">#REF!</definedName>
    <definedName name="電子材料" localSheetId="9">#REF!</definedName>
    <definedName name="電子材料" localSheetId="8">#REF!</definedName>
    <definedName name="電子材料" localSheetId="2">#REF!</definedName>
    <definedName name="電子材料" localSheetId="1">#REF!</definedName>
    <definedName name="電子材料">#REF!</definedName>
    <definedName name="電氣人員" localSheetId="14">#REF!</definedName>
    <definedName name="電氣人員" localSheetId="12">#REF!</definedName>
    <definedName name="電氣人員" localSheetId="9">#REF!</definedName>
    <definedName name="電氣人員" localSheetId="8">#REF!</definedName>
    <definedName name="電氣人員" localSheetId="2">#REF!</definedName>
    <definedName name="電氣人員" localSheetId="1">#REF!</definedName>
    <definedName name="電氣人員">#REF!</definedName>
    <definedName name="電源不良" localSheetId="14">#REF!</definedName>
    <definedName name="電源不良" localSheetId="12">#REF!</definedName>
    <definedName name="電源不良" localSheetId="9">#REF!</definedName>
    <definedName name="電源不良" localSheetId="8">#REF!</definedName>
    <definedName name="電源不良" localSheetId="2">#REF!</definedName>
    <definedName name="電源不良" localSheetId="1">#REF!</definedName>
    <definedName name="電源不良">#REF!</definedName>
    <definedName name="電話_ATE" localSheetId="14">#REF!</definedName>
    <definedName name="電話_ATE" localSheetId="12">#REF!</definedName>
    <definedName name="電話_ATE" localSheetId="9">#REF!</definedName>
    <definedName name="電話_ATE" localSheetId="8">#REF!</definedName>
    <definedName name="電話_ATE" localSheetId="2">#REF!</definedName>
    <definedName name="電話_ATE" localSheetId="1">#REF!</definedName>
    <definedName name="電話_ATE">#REF!</definedName>
    <definedName name="電話_COB" localSheetId="14">#REF!</definedName>
    <definedName name="電話_COB" localSheetId="12">#REF!</definedName>
    <definedName name="電話_COB" localSheetId="9">#REF!</definedName>
    <definedName name="電話_COB" localSheetId="8">#REF!</definedName>
    <definedName name="電話_COB" localSheetId="2">#REF!</definedName>
    <definedName name="電話_COB" localSheetId="1">#REF!</definedName>
    <definedName name="電話_COB">#REF!</definedName>
    <definedName name="電話_QRA" localSheetId="14">#REF!</definedName>
    <definedName name="電話_QRA" localSheetId="12">#REF!</definedName>
    <definedName name="電話_QRA" localSheetId="9">#REF!</definedName>
    <definedName name="電話_QRA" localSheetId="8">#REF!</definedName>
    <definedName name="電話_QRA" localSheetId="2">#REF!</definedName>
    <definedName name="電話_QRA" localSheetId="1">#REF!</definedName>
    <definedName name="電話_QRA">#REF!</definedName>
    <definedName name="電話_RD" localSheetId="14">#REF!</definedName>
    <definedName name="電話_RD" localSheetId="12">#REF!</definedName>
    <definedName name="電話_RD" localSheetId="9">#REF!</definedName>
    <definedName name="電話_RD" localSheetId="8">#REF!</definedName>
    <definedName name="電話_RD" localSheetId="2">#REF!</definedName>
    <definedName name="電話_RD" localSheetId="1">#REF!</definedName>
    <definedName name="電話_RD">#REF!</definedName>
    <definedName name="電話_人事部" localSheetId="14">#REF!</definedName>
    <definedName name="電話_人事部" localSheetId="12">#REF!</definedName>
    <definedName name="電話_人事部" localSheetId="9">#REF!</definedName>
    <definedName name="電話_人事部" localSheetId="8">#REF!</definedName>
    <definedName name="電話_人事部" localSheetId="2">#REF!</definedName>
    <definedName name="電話_人事部" localSheetId="1">#REF!</definedName>
    <definedName name="電話_人事部">#REF!</definedName>
    <definedName name="電話_大陸" localSheetId="14">#REF!</definedName>
    <definedName name="電話_大陸" localSheetId="12">#REF!</definedName>
    <definedName name="電話_大陸" localSheetId="9">#REF!</definedName>
    <definedName name="電話_大陸" localSheetId="8">#REF!</definedName>
    <definedName name="電話_大陸" localSheetId="2">#REF!</definedName>
    <definedName name="電話_大陸" localSheetId="1">#REF!</definedName>
    <definedName name="電話_大陸">#REF!</definedName>
    <definedName name="電話_工程部" localSheetId="14">#REF!</definedName>
    <definedName name="電話_工程部" localSheetId="12">#REF!</definedName>
    <definedName name="電話_工程部" localSheetId="9">#REF!</definedName>
    <definedName name="電話_工程部" localSheetId="8">#REF!</definedName>
    <definedName name="電話_工程部" localSheetId="2">#REF!</definedName>
    <definedName name="電話_工程部" localSheetId="1">#REF!</definedName>
    <definedName name="電話_工程部">#REF!</definedName>
    <definedName name="電話_公司" localSheetId="14">#REF!</definedName>
    <definedName name="電話_公司" localSheetId="12">#REF!</definedName>
    <definedName name="電話_公司" localSheetId="9">#REF!</definedName>
    <definedName name="電話_公司" localSheetId="8">#REF!</definedName>
    <definedName name="電話_公司" localSheetId="2">#REF!</definedName>
    <definedName name="電話_公司" localSheetId="1">#REF!</definedName>
    <definedName name="電話_公司">#REF!</definedName>
    <definedName name="電話_公司協力廠" localSheetId="14">#REF!</definedName>
    <definedName name="電話_公司協力廠" localSheetId="12">#REF!</definedName>
    <definedName name="電話_公司協力廠" localSheetId="9">#REF!</definedName>
    <definedName name="電話_公司協力廠" localSheetId="8">#REF!</definedName>
    <definedName name="電話_公司協力廠" localSheetId="2">#REF!</definedName>
    <definedName name="電話_公司協力廠" localSheetId="1">#REF!</definedName>
    <definedName name="電話_公司協力廠">#REF!</definedName>
    <definedName name="電話_世貿展覽" localSheetId="14">#REF!</definedName>
    <definedName name="電話_世貿展覽" localSheetId="12">#REF!</definedName>
    <definedName name="電話_世貿展覽" localSheetId="9">#REF!</definedName>
    <definedName name="電話_世貿展覽" localSheetId="8">#REF!</definedName>
    <definedName name="電話_世貿展覽" localSheetId="2">#REF!</definedName>
    <definedName name="電話_世貿展覽" localSheetId="1">#REF!</definedName>
    <definedName name="電話_世貿展覽">#REF!</definedName>
    <definedName name="電話_台北" localSheetId="14">#REF!</definedName>
    <definedName name="電話_台北" localSheetId="12">#REF!</definedName>
    <definedName name="電話_台北" localSheetId="9">#REF!</definedName>
    <definedName name="電話_台北" localSheetId="8">#REF!</definedName>
    <definedName name="電話_台北" localSheetId="2">#REF!</definedName>
    <definedName name="電話_台北" localSheetId="1">#REF!</definedName>
    <definedName name="電話_台北">#REF!</definedName>
    <definedName name="電話_同學" localSheetId="14">#REF!</definedName>
    <definedName name="電話_同學" localSheetId="12">#REF!</definedName>
    <definedName name="電話_同學" localSheetId="9">#REF!</definedName>
    <definedName name="電話_同學" localSheetId="8">#REF!</definedName>
    <definedName name="電話_同學" localSheetId="2">#REF!</definedName>
    <definedName name="電話_同學" localSheetId="1">#REF!</definedName>
    <definedName name="電話_同學">#REF!</definedName>
    <definedName name="電話_快遞" localSheetId="14">#REF!</definedName>
    <definedName name="電話_快遞" localSheetId="12">#REF!</definedName>
    <definedName name="電話_快遞" localSheetId="9">#REF!</definedName>
    <definedName name="電話_快遞" localSheetId="8">#REF!</definedName>
    <definedName name="電話_快遞" localSheetId="2">#REF!</definedName>
    <definedName name="電話_快遞" localSheetId="1">#REF!</definedName>
    <definedName name="電話_快遞">#REF!</definedName>
    <definedName name="電話_材料" localSheetId="14">#REF!</definedName>
    <definedName name="電話_材料" localSheetId="12">#REF!</definedName>
    <definedName name="電話_材料" localSheetId="9">#REF!</definedName>
    <definedName name="電話_材料" localSheetId="8">#REF!</definedName>
    <definedName name="電話_材料" localSheetId="2">#REF!</definedName>
    <definedName name="電話_材料" localSheetId="1">#REF!</definedName>
    <definedName name="電話_材料">#REF!</definedName>
    <definedName name="電話_表面處理" localSheetId="14">#REF!</definedName>
    <definedName name="電話_表面處理" localSheetId="12">#REF!</definedName>
    <definedName name="電話_表面處理" localSheetId="9">#REF!</definedName>
    <definedName name="電話_表面處理" localSheetId="8">#REF!</definedName>
    <definedName name="電話_表面處理" localSheetId="2">#REF!</definedName>
    <definedName name="電話_表面處理" localSheetId="1">#REF!</definedName>
    <definedName name="電話_表面處理">#REF!</definedName>
    <definedName name="電話_流體" localSheetId="14">#REF!</definedName>
    <definedName name="電話_流體" localSheetId="12">#REF!</definedName>
    <definedName name="電話_流體" localSheetId="9">#REF!</definedName>
    <definedName name="電話_流體" localSheetId="8">#REF!</definedName>
    <definedName name="電話_流體" localSheetId="2">#REF!</definedName>
    <definedName name="電話_流體" localSheetId="1">#REF!</definedName>
    <definedName name="電話_流體">#REF!</definedName>
    <definedName name="電話_美國" localSheetId="14">#REF!</definedName>
    <definedName name="電話_美國" localSheetId="12">#REF!</definedName>
    <definedName name="電話_美國" localSheetId="9">#REF!</definedName>
    <definedName name="電話_美國" localSheetId="8">#REF!</definedName>
    <definedName name="電話_美國" localSheetId="2">#REF!</definedName>
    <definedName name="電話_美國" localSheetId="1">#REF!</definedName>
    <definedName name="電話_美國">#REF!</definedName>
    <definedName name="電話_馬來西亞" localSheetId="14">#REF!</definedName>
    <definedName name="電話_馬來西亞" localSheetId="12">#REF!</definedName>
    <definedName name="電話_馬來西亞" localSheetId="9">#REF!</definedName>
    <definedName name="電話_馬來西亞" localSheetId="8">#REF!</definedName>
    <definedName name="電話_馬來西亞" localSheetId="2">#REF!</definedName>
    <definedName name="電話_馬來西亞" localSheetId="1">#REF!</definedName>
    <definedName name="電話_馬來西亞">#REF!</definedName>
    <definedName name="電話_國際電話" localSheetId="14">#REF!</definedName>
    <definedName name="電話_國際電話" localSheetId="12">#REF!</definedName>
    <definedName name="電話_國際電話" localSheetId="9">#REF!</definedName>
    <definedName name="電話_國際電話" localSheetId="8">#REF!</definedName>
    <definedName name="電話_國際電話" localSheetId="2">#REF!</definedName>
    <definedName name="電話_國際電話" localSheetId="1">#REF!</definedName>
    <definedName name="電話_國際電話">#REF!</definedName>
    <definedName name="電話_基隆" localSheetId="14">#REF!</definedName>
    <definedName name="電話_基隆" localSheetId="12">#REF!</definedName>
    <definedName name="電話_基隆" localSheetId="9">#REF!</definedName>
    <definedName name="電話_基隆" localSheetId="8">#REF!</definedName>
    <definedName name="電話_基隆" localSheetId="2">#REF!</definedName>
    <definedName name="電話_基隆" localSheetId="1">#REF!</definedName>
    <definedName name="電話_基隆">#REF!</definedName>
    <definedName name="電話_採購" localSheetId="14">#REF!</definedName>
    <definedName name="電話_採購" localSheetId="12">#REF!</definedName>
    <definedName name="電話_採購" localSheetId="9">#REF!</definedName>
    <definedName name="電話_採購" localSheetId="8">#REF!</definedName>
    <definedName name="電話_採購" localSheetId="2">#REF!</definedName>
    <definedName name="電話_採購" localSheetId="1">#REF!</definedName>
    <definedName name="電話_採購">#REF!</definedName>
    <definedName name="電話_設備" localSheetId="14">#REF!</definedName>
    <definedName name="電話_設備" localSheetId="12">#REF!</definedName>
    <definedName name="電話_設備" localSheetId="9">#REF!</definedName>
    <definedName name="電話_設備" localSheetId="8">#REF!</definedName>
    <definedName name="電話_設備" localSheetId="2">#REF!</definedName>
    <definedName name="電話_設備" localSheetId="1">#REF!</definedName>
    <definedName name="電話_設備">#REF!</definedName>
    <definedName name="電話_測試治具" localSheetId="14">#REF!</definedName>
    <definedName name="電話_測試治具" localSheetId="12">#REF!</definedName>
    <definedName name="電話_測試治具" localSheetId="9">#REF!</definedName>
    <definedName name="電話_測試治具" localSheetId="8">#REF!</definedName>
    <definedName name="電話_測試治具" localSheetId="2">#REF!</definedName>
    <definedName name="電話_測試治具" localSheetId="1">#REF!</definedName>
    <definedName name="電話_測試治具">#REF!</definedName>
    <definedName name="電話_零件" localSheetId="14">#REF!</definedName>
    <definedName name="電話_零件" localSheetId="12">#REF!</definedName>
    <definedName name="電話_零件" localSheetId="9">#REF!</definedName>
    <definedName name="電話_零件" localSheetId="8">#REF!</definedName>
    <definedName name="電話_零件" localSheetId="2">#REF!</definedName>
    <definedName name="電話_零件" localSheetId="1">#REF!</definedName>
    <definedName name="電話_零件">#REF!</definedName>
    <definedName name="電話_電子材料" localSheetId="14">#REF!</definedName>
    <definedName name="電話_電子材料" localSheetId="12">#REF!</definedName>
    <definedName name="電話_電子材料" localSheetId="9">#REF!</definedName>
    <definedName name="電話_電子材料" localSheetId="8">#REF!</definedName>
    <definedName name="電話_電子材料" localSheetId="2">#REF!</definedName>
    <definedName name="電話_電子材料" localSheetId="1">#REF!</definedName>
    <definedName name="電話_電子材料">#REF!</definedName>
    <definedName name="電話_電氣材料" localSheetId="14">#REF!</definedName>
    <definedName name="電話_電氣材料" localSheetId="12">#REF!</definedName>
    <definedName name="電話_電氣材料" localSheetId="9">#REF!</definedName>
    <definedName name="電話_電氣材料" localSheetId="8">#REF!</definedName>
    <definedName name="電話_電氣材料" localSheetId="2">#REF!</definedName>
    <definedName name="電話_電氣材料" localSheetId="1">#REF!</definedName>
    <definedName name="電話_電氣材料">#REF!</definedName>
    <definedName name="電話_電腦" localSheetId="14">#REF!</definedName>
    <definedName name="電話_電腦" localSheetId="12">#REF!</definedName>
    <definedName name="電話_電腦" localSheetId="9">#REF!</definedName>
    <definedName name="電話_電腦" localSheetId="8">#REF!</definedName>
    <definedName name="電話_電腦" localSheetId="2">#REF!</definedName>
    <definedName name="電話_電腦" localSheetId="1">#REF!</definedName>
    <definedName name="電話_電腦">#REF!</definedName>
    <definedName name="電話_銀行" localSheetId="14">#REF!</definedName>
    <definedName name="電話_銀行" localSheetId="12">#REF!</definedName>
    <definedName name="電話_銀行" localSheetId="9">#REF!</definedName>
    <definedName name="電話_銀行" localSheetId="8">#REF!</definedName>
    <definedName name="電話_銀行" localSheetId="2">#REF!</definedName>
    <definedName name="電話_銀行" localSheetId="1">#REF!</definedName>
    <definedName name="電話_銀行">#REF!</definedName>
    <definedName name="電話_墨西哥" localSheetId="14">#REF!</definedName>
    <definedName name="電話_墨西哥" localSheetId="12">#REF!</definedName>
    <definedName name="電話_墨西哥" localSheetId="9">#REF!</definedName>
    <definedName name="電話_墨西哥" localSheetId="8">#REF!</definedName>
    <definedName name="電話_墨西哥" localSheetId="2">#REF!</definedName>
    <definedName name="電話_墨西哥" localSheetId="1">#REF!</definedName>
    <definedName name="電話_墨西哥">#REF!</definedName>
    <definedName name="電話_機票定位" localSheetId="14">#REF!</definedName>
    <definedName name="電話_機票定位" localSheetId="12">#REF!</definedName>
    <definedName name="電話_機票定位" localSheetId="9">#REF!</definedName>
    <definedName name="電話_機票定位" localSheetId="8">#REF!</definedName>
    <definedName name="電話_機票定位" localSheetId="2">#REF!</definedName>
    <definedName name="電話_機票定位" localSheetId="1">#REF!</definedName>
    <definedName name="電話_機票定位">#REF!</definedName>
    <definedName name="電話使用方法" localSheetId="14">#REF!</definedName>
    <definedName name="電話使用方法" localSheetId="12">#REF!</definedName>
    <definedName name="電話使用方法" localSheetId="9">#REF!</definedName>
    <definedName name="電話使用方法" localSheetId="8">#REF!</definedName>
    <definedName name="電話使用方法" localSheetId="2">#REF!</definedName>
    <definedName name="電話使用方法" localSheetId="1">#REF!</definedName>
    <definedName name="電話使用方法">#REF!</definedName>
    <definedName name="電話家人" localSheetId="14">#REF!</definedName>
    <definedName name="電話家人" localSheetId="12">#REF!</definedName>
    <definedName name="電話家人" localSheetId="9">#REF!</definedName>
    <definedName name="電話家人" localSheetId="8">#REF!</definedName>
    <definedName name="電話家人" localSheetId="2">#REF!</definedName>
    <definedName name="電話家人" localSheetId="1">#REF!</definedName>
    <definedName name="電話家人">#REF!</definedName>
    <definedName name="電話機" localSheetId="14">#REF!</definedName>
    <definedName name="電話機" localSheetId="12">#REF!</definedName>
    <definedName name="電話機" localSheetId="9">#REF!</definedName>
    <definedName name="電話機" localSheetId="8">#REF!</definedName>
    <definedName name="電話機" localSheetId="2">#REF!</definedName>
    <definedName name="電話機" localSheetId="1">#REF!</definedName>
    <definedName name="電話機">#REF!</definedName>
    <definedName name="電路設計" localSheetId="14">#REF!</definedName>
    <definedName name="電路設計" localSheetId="12">#REF!</definedName>
    <definedName name="電路設計" localSheetId="9">#REF!</definedName>
    <definedName name="電路設計" localSheetId="8">#REF!</definedName>
    <definedName name="電路設計" localSheetId="2">#REF!</definedName>
    <definedName name="電路設計" localSheetId="1">#REF!</definedName>
    <definedName name="電路設計">#REF!</definedName>
    <definedName name="電器" localSheetId="14">#REF!</definedName>
    <definedName name="電器" localSheetId="12">#REF!</definedName>
    <definedName name="電器" localSheetId="9">#REF!</definedName>
    <definedName name="電器" localSheetId="8">#REF!</definedName>
    <definedName name="電器" localSheetId="2">#REF!</definedName>
    <definedName name="電器" localSheetId="1">#REF!</definedName>
    <definedName name="電器">#REF!</definedName>
    <definedName name="實線" localSheetId="14">#REF!</definedName>
    <definedName name="實線" localSheetId="12">#REF!</definedName>
    <definedName name="實線" localSheetId="9">#REF!</definedName>
    <definedName name="實線" localSheetId="8">#REF!</definedName>
    <definedName name="實線" localSheetId="2">#REF!</definedName>
    <definedName name="實線" localSheetId="1">#REF!</definedName>
    <definedName name="實線">#REF!</definedName>
    <definedName name="對人的想法" localSheetId="14">#REF!</definedName>
    <definedName name="對人的想法" localSheetId="12">#REF!</definedName>
    <definedName name="對人的想法" localSheetId="9">#REF!</definedName>
    <definedName name="對人的想法" localSheetId="8">#REF!</definedName>
    <definedName name="對人的想法" localSheetId="2">#REF!</definedName>
    <definedName name="對人的想法" localSheetId="1">#REF!</definedName>
    <definedName name="對人的想法">#REF!</definedName>
    <definedName name="對部下的要求" localSheetId="14">#REF!</definedName>
    <definedName name="對部下的要求" localSheetId="12">#REF!</definedName>
    <definedName name="對部下的要求" localSheetId="9">#REF!</definedName>
    <definedName name="對部下的要求" localSheetId="8">#REF!</definedName>
    <definedName name="對部下的要求" localSheetId="2">#REF!</definedName>
    <definedName name="對部下的要求" localSheetId="1">#REF!</definedName>
    <definedName name="對部下的要求">#REF!</definedName>
    <definedName name="對部下的想法" localSheetId="14">#REF!</definedName>
    <definedName name="對部下的想法" localSheetId="12">#REF!</definedName>
    <definedName name="對部下的想法" localSheetId="9">#REF!</definedName>
    <definedName name="對部下的想法" localSheetId="8">#REF!</definedName>
    <definedName name="對部下的想法" localSheetId="2">#REF!</definedName>
    <definedName name="對部下的想法" localSheetId="1">#REF!</definedName>
    <definedName name="對部下的想法">#REF!</definedName>
    <definedName name="廖子毅" localSheetId="14">#REF!</definedName>
    <definedName name="廖子毅" localSheetId="12">#REF!</definedName>
    <definedName name="廖子毅" localSheetId="9">#REF!</definedName>
    <definedName name="廖子毅" localSheetId="8">#REF!</definedName>
    <definedName name="廖子毅" localSheetId="2">#REF!</definedName>
    <definedName name="廖子毅" localSheetId="1">#REF!</definedName>
    <definedName name="廖子毅">#REF!</definedName>
    <definedName name="廖伯清" localSheetId="14">#REF!</definedName>
    <definedName name="廖伯清" localSheetId="12">#REF!</definedName>
    <definedName name="廖伯清" localSheetId="9">#REF!</definedName>
    <definedName name="廖伯清" localSheetId="8">#REF!</definedName>
    <definedName name="廖伯清" localSheetId="2">#REF!</definedName>
    <definedName name="廖伯清" localSheetId="1">#REF!</definedName>
    <definedName name="廖伯清">#REF!</definedName>
    <definedName name="監理所" localSheetId="14">#REF!</definedName>
    <definedName name="監理所" localSheetId="12">#REF!</definedName>
    <definedName name="監理所" localSheetId="9">#REF!</definedName>
    <definedName name="監理所" localSheetId="8">#REF!</definedName>
    <definedName name="監理所" localSheetId="2">#REF!</definedName>
    <definedName name="監理所" localSheetId="1">#REF!</definedName>
    <definedName name="監理所">#REF!</definedName>
    <definedName name="管銷" localSheetId="14">#REF!</definedName>
    <definedName name="管銷" localSheetId="12">#REF!</definedName>
    <definedName name="管銷" localSheetId="9">#REF!</definedName>
    <definedName name="管銷" localSheetId="8">#REF!</definedName>
    <definedName name="管銷" localSheetId="2">#REF!</definedName>
    <definedName name="管銷" localSheetId="1">#REF!</definedName>
    <definedName name="管銷">#REF!</definedName>
    <definedName name="管銷費用總計" localSheetId="12">#REF!</definedName>
    <definedName name="管銷費用總計" localSheetId="9">#REF!</definedName>
    <definedName name="管銷費用總計" localSheetId="8">#REF!</definedName>
    <definedName name="管銷費用總計" localSheetId="2">#REF!</definedName>
    <definedName name="管銷費用總計" localSheetId="1">#REF!</definedName>
    <definedName name="管銷費用總計">#REF!</definedName>
    <definedName name="精模" localSheetId="14">#REF!</definedName>
    <definedName name="精模" localSheetId="12">#REF!</definedName>
    <definedName name="精模" localSheetId="9">#REF!</definedName>
    <definedName name="精模" localSheetId="8">#REF!</definedName>
    <definedName name="精模" localSheetId="2">#REF!</definedName>
    <definedName name="精模" localSheetId="1">#REF!</definedName>
    <definedName name="精模">#REF!</definedName>
    <definedName name="綠點">"群組 303"</definedName>
    <definedName name="綫別" localSheetId="14">#REF!</definedName>
    <definedName name="綫別" localSheetId="12">#REF!</definedName>
    <definedName name="綫別" localSheetId="9">#REF!</definedName>
    <definedName name="綫別" localSheetId="8">#REF!</definedName>
    <definedName name="綫別" localSheetId="2">#REF!</definedName>
    <definedName name="綫別" localSheetId="1">#REF!</definedName>
    <definedName name="綫別">#REF!</definedName>
    <definedName name="維修" localSheetId="14">#REF!</definedName>
    <definedName name="維修" localSheetId="12">#REF!</definedName>
    <definedName name="維修" localSheetId="9">#REF!</definedName>
    <definedName name="維修" localSheetId="8">#REF!</definedName>
    <definedName name="維修" localSheetId="2">#REF!</definedName>
    <definedName name="維修" localSheetId="1">#REF!</definedName>
    <definedName name="維修">#REF!</definedName>
    <definedName name="維修人員" localSheetId="14">#REF!</definedName>
    <definedName name="維修人員" localSheetId="12">#REF!</definedName>
    <definedName name="維修人員" localSheetId="9">#REF!</definedName>
    <definedName name="維修人員" localSheetId="8">#REF!</definedName>
    <definedName name="維修人員" localSheetId="2">#REF!</definedName>
    <definedName name="維修人員" localSheetId="1">#REF!</definedName>
    <definedName name="維修人員">#REF!</definedName>
    <definedName name="網印" localSheetId="14">#REF!</definedName>
    <definedName name="網印" localSheetId="12">#REF!</definedName>
    <definedName name="網印" localSheetId="9">#REF!</definedName>
    <definedName name="網印" localSheetId="8">#REF!</definedName>
    <definedName name="網印" localSheetId="2">#REF!</definedName>
    <definedName name="網印" localSheetId="1">#REF!</definedName>
    <definedName name="網印">#REF!</definedName>
    <definedName name="與前段製程Link" localSheetId="14">#REF!</definedName>
    <definedName name="與前段製程Link" localSheetId="12">#REF!</definedName>
    <definedName name="與前段製程Link" localSheetId="9">#REF!</definedName>
    <definedName name="與前段製程Link" localSheetId="8">#REF!</definedName>
    <definedName name="與前段製程Link" localSheetId="2">#REF!</definedName>
    <definedName name="與前段製程Link" localSheetId="1">#REF!</definedName>
    <definedName name="與前段製程Link">#REF!</definedName>
    <definedName name="製費百分比" localSheetId="12">#REF!</definedName>
    <definedName name="製費百分比" localSheetId="9">#REF!</definedName>
    <definedName name="製費百分比" localSheetId="8">#REF!</definedName>
    <definedName name="製費百分比" localSheetId="2">#REF!</definedName>
    <definedName name="製費百分比" localSheetId="1">#REF!</definedName>
    <definedName name="製費百分比">#REF!</definedName>
    <definedName name="銀行" localSheetId="14">#REF!</definedName>
    <definedName name="銀行" localSheetId="12">#REF!</definedName>
    <definedName name="銀行" localSheetId="9">#REF!</definedName>
    <definedName name="銀行" localSheetId="8">#REF!</definedName>
    <definedName name="銀行" localSheetId="2">#REF!</definedName>
    <definedName name="銀行" localSheetId="1">#REF!</definedName>
    <definedName name="銀行">#REF!</definedName>
    <definedName name="價格" localSheetId="14">#REF!</definedName>
    <definedName name="價格" localSheetId="12">#REF!</definedName>
    <definedName name="價格" localSheetId="9">#REF!</definedName>
    <definedName name="價格" localSheetId="8">#REF!</definedName>
    <definedName name="價格" localSheetId="2">#REF!</definedName>
    <definedName name="價格" localSheetId="1">#REF!</definedName>
    <definedName name="價格">#REF!</definedName>
    <definedName name="價格波動" localSheetId="14">#REF!</definedName>
    <definedName name="價格波動" localSheetId="12">#REF!</definedName>
    <definedName name="價格波動" localSheetId="9">#REF!</definedName>
    <definedName name="價格波動" localSheetId="8">#REF!</definedName>
    <definedName name="價格波動" localSheetId="2">#REF!</definedName>
    <definedName name="價格波動" localSheetId="1">#REF!</definedName>
    <definedName name="價格波動">#REF!</definedName>
    <definedName name="價格起伏" localSheetId="14">#REF!</definedName>
    <definedName name="價格起伏" localSheetId="12">#REF!</definedName>
    <definedName name="價格起伏" localSheetId="9">#REF!</definedName>
    <definedName name="價格起伏" localSheetId="8">#REF!</definedName>
    <definedName name="價格起伏" localSheetId="2">#REF!</definedName>
    <definedName name="價格起伏" localSheetId="1">#REF!</definedName>
    <definedName name="價格起伏">#REF!</definedName>
    <definedName name="劉振龍" localSheetId="14">#REF!</definedName>
    <definedName name="劉振龍" localSheetId="12">#REF!</definedName>
    <definedName name="劉振龍" localSheetId="9">#REF!</definedName>
    <definedName name="劉振龍" localSheetId="8">#REF!</definedName>
    <definedName name="劉振龍" localSheetId="2">#REF!</definedName>
    <definedName name="劉振龍" localSheetId="1">#REF!</definedName>
    <definedName name="劉振龍">#REF!</definedName>
    <definedName name="噴漆" localSheetId="14">#REF!</definedName>
    <definedName name="噴漆" localSheetId="12">#REF!</definedName>
    <definedName name="噴漆" localSheetId="9">#REF!</definedName>
    <definedName name="噴漆" localSheetId="8">#REF!</definedName>
    <definedName name="噴漆" localSheetId="2">#REF!</definedName>
    <definedName name="噴漆" localSheetId="1">#REF!</definedName>
    <definedName name="噴漆">#REF!</definedName>
    <definedName name="噴漆代工" localSheetId="14">#REF!</definedName>
    <definedName name="噴漆代工" localSheetId="12">#REF!</definedName>
    <definedName name="噴漆代工" localSheetId="9">#REF!</definedName>
    <definedName name="噴漆代工" localSheetId="8">#REF!</definedName>
    <definedName name="噴漆代工" localSheetId="2">#REF!</definedName>
    <definedName name="噴漆代工" localSheetId="1">#REF!</definedName>
    <definedName name="噴漆代工">#REF!</definedName>
    <definedName name="墨西哥" localSheetId="14">#REF!</definedName>
    <definedName name="墨西哥" localSheetId="12">#REF!</definedName>
    <definedName name="墨西哥" localSheetId="9">#REF!</definedName>
    <definedName name="墨西哥" localSheetId="8">#REF!</definedName>
    <definedName name="墨西哥" localSheetId="2">#REF!</definedName>
    <definedName name="墨西哥" localSheetId="1">#REF!</definedName>
    <definedName name="墨西哥">#REF!</definedName>
    <definedName name="廠長" localSheetId="14">#REF!</definedName>
    <definedName name="廠長" localSheetId="12">#REF!</definedName>
    <definedName name="廠長" localSheetId="9">#REF!</definedName>
    <definedName name="廠長" localSheetId="8">#REF!</definedName>
    <definedName name="廠長" localSheetId="2">#REF!</definedName>
    <definedName name="廠長" localSheetId="1">#REF!</definedName>
    <definedName name="廠長">#REF!</definedName>
    <definedName name="彈簧" localSheetId="14">#REF!</definedName>
    <definedName name="彈簧" localSheetId="12">#REF!</definedName>
    <definedName name="彈簧" localSheetId="9">#REF!</definedName>
    <definedName name="彈簧" localSheetId="8">#REF!</definedName>
    <definedName name="彈簧" localSheetId="2">#REF!</definedName>
    <definedName name="彈簧" localSheetId="1">#REF!</definedName>
    <definedName name="彈簧">#REF!</definedName>
    <definedName name="德國" localSheetId="14">#REF!</definedName>
    <definedName name="德國" localSheetId="12">#REF!</definedName>
    <definedName name="德國" localSheetId="9">#REF!</definedName>
    <definedName name="德國" localSheetId="8">#REF!</definedName>
    <definedName name="德國" localSheetId="2">#REF!</definedName>
    <definedName name="德國" localSheetId="1">#REF!</definedName>
    <definedName name="德國">#REF!</definedName>
    <definedName name="樓層參考表" localSheetId="14">#REF!</definedName>
    <definedName name="樓層參考表" localSheetId="12">#REF!</definedName>
    <definedName name="樓層參考表" localSheetId="9">#REF!</definedName>
    <definedName name="樓層參考表" localSheetId="8">#REF!</definedName>
    <definedName name="樓層參考表" localSheetId="2">#REF!</definedName>
    <definedName name="樓層參考表" localSheetId="1">#REF!</definedName>
    <definedName name="樓層參考表">#REF!</definedName>
    <definedName name="模具係數" localSheetId="14">#REF!</definedName>
    <definedName name="模具係數" localSheetId="12">#REF!</definedName>
    <definedName name="模具係數" localSheetId="9">#REF!</definedName>
    <definedName name="模具係數" localSheetId="8">#REF!</definedName>
    <definedName name="模具係數" localSheetId="2">#REF!</definedName>
    <definedName name="模具係數" localSheetId="1">#REF!</definedName>
    <definedName name="模具係數">#REF!</definedName>
    <definedName name="熱" localSheetId="21" hidden="1">#REF!</definedName>
    <definedName name="熱" localSheetId="14" hidden="1">#REF!</definedName>
    <definedName name="熱" localSheetId="10" hidden="1">#REF!</definedName>
    <definedName name="熱" localSheetId="11" hidden="1">#REF!</definedName>
    <definedName name="熱" localSheetId="3" hidden="1">#REF!</definedName>
    <definedName name="熱" localSheetId="4" hidden="1">#REF!</definedName>
    <definedName name="熱" localSheetId="12" hidden="1">#REF!</definedName>
    <definedName name="熱" localSheetId="9" hidden="1">#REF!</definedName>
    <definedName name="熱" localSheetId="8" hidden="1">#REF!</definedName>
    <definedName name="熱" localSheetId="2" hidden="1">#REF!</definedName>
    <definedName name="熱" localSheetId="1" hidden="1">#REF!</definedName>
    <definedName name="熱" localSheetId="22" hidden="1">#REF!</definedName>
    <definedName name="熱" hidden="1">#REF!</definedName>
    <definedName name="熱溶機" localSheetId="14">#REF!</definedName>
    <definedName name="熱溶機" localSheetId="12">#REF!</definedName>
    <definedName name="熱溶機" localSheetId="9">#REF!</definedName>
    <definedName name="熱溶機" localSheetId="8">#REF!</definedName>
    <definedName name="熱溶機" localSheetId="2">#REF!</definedName>
    <definedName name="熱溶機" localSheetId="1">#REF!</definedName>
    <definedName name="熱溶機">#REF!</definedName>
    <definedName name="盤點表" localSheetId="14">#REF!</definedName>
    <definedName name="盤點表" localSheetId="12">#REF!</definedName>
    <definedName name="盤點表" localSheetId="9">#REF!</definedName>
    <definedName name="盤點表" localSheetId="8">#REF!</definedName>
    <definedName name="盤點表" localSheetId="2">#REF!</definedName>
    <definedName name="盤點表" localSheetId="1">#REF!</definedName>
    <definedName name="盤點表">#REF!</definedName>
    <definedName name="確認訂單合同及BOM版本" localSheetId="14">#REF!</definedName>
    <definedName name="確認訂單合同及BOM版本" localSheetId="12">#REF!</definedName>
    <definedName name="確認訂單合同及BOM版本" localSheetId="9">#REF!</definedName>
    <definedName name="確認訂單合同及BOM版本" localSheetId="8">#REF!</definedName>
    <definedName name="確認訂單合同及BOM版本" localSheetId="2">#REF!</definedName>
    <definedName name="確認訂單合同及BOM版本" localSheetId="1">#REF!</definedName>
    <definedName name="確認訂單合同及BOM版本">#REF!</definedName>
    <definedName name="線" localSheetId="14">#REF!</definedName>
    <definedName name="線" localSheetId="12">#REF!</definedName>
    <definedName name="線" localSheetId="9">#REF!</definedName>
    <definedName name="線" localSheetId="8">#REF!</definedName>
    <definedName name="線" localSheetId="2">#REF!</definedName>
    <definedName name="線" localSheetId="1">#REF!</definedName>
    <definedName name="線">#REF!</definedName>
    <definedName name="線別" localSheetId="14">#REF!</definedName>
    <definedName name="線別" localSheetId="12">#REF!</definedName>
    <definedName name="線別" localSheetId="9">#REF!</definedName>
    <definedName name="線別" localSheetId="8">#REF!</definedName>
    <definedName name="線別" localSheetId="2">#REF!</definedName>
    <definedName name="線別" localSheetId="1">#REF!</definedName>
    <definedName name="線別">#REF!</definedName>
    <definedName name="線數" localSheetId="14">#REF!</definedName>
    <definedName name="線數" localSheetId="12">#REF!</definedName>
    <definedName name="線數" localSheetId="9">#REF!</definedName>
    <definedName name="線數" localSheetId="8">#REF!</definedName>
    <definedName name="線數" localSheetId="2">#REF!</definedName>
    <definedName name="線數" localSheetId="1">#REF!</definedName>
    <definedName name="線數">#REF!</definedName>
    <definedName name="蔡文凌" localSheetId="14">#REF!</definedName>
    <definedName name="蔡文凌" localSheetId="12">#REF!</definedName>
    <definedName name="蔡文凌" localSheetId="9">#REF!</definedName>
    <definedName name="蔡文凌" localSheetId="8">#REF!</definedName>
    <definedName name="蔡文凌" localSheetId="2">#REF!</definedName>
    <definedName name="蔡文凌" localSheetId="1">#REF!</definedName>
    <definedName name="蔡文凌">#REF!</definedName>
    <definedName name="衝製目標設定依據" localSheetId="14">#REF!</definedName>
    <definedName name="衝製目標設定依據" localSheetId="12">#REF!</definedName>
    <definedName name="衝製目標設定依據" localSheetId="9">#REF!</definedName>
    <definedName name="衝製目標設定依據" localSheetId="8">#REF!</definedName>
    <definedName name="衝製目標設定依據" localSheetId="2">#REF!</definedName>
    <definedName name="衝製目標設定依據" localSheetId="1">#REF!</definedName>
    <definedName name="衝製目標設定依據">#REF!</definedName>
    <definedName name="銲錫機" localSheetId="14">#REF!</definedName>
    <definedName name="銲錫機" localSheetId="12">#REF!</definedName>
    <definedName name="銲錫機" localSheetId="9">#REF!</definedName>
    <definedName name="銲錫機" localSheetId="8">#REF!</definedName>
    <definedName name="銲錫機" localSheetId="2">#REF!</definedName>
    <definedName name="銲錫機" localSheetId="1">#REF!</definedName>
    <definedName name="銲錫機">#REF!</definedName>
    <definedName name="鋁擠型" localSheetId="14">#REF!</definedName>
    <definedName name="鋁擠型" localSheetId="12">#REF!</definedName>
    <definedName name="鋁擠型" localSheetId="9">#REF!</definedName>
    <definedName name="鋁擠型" localSheetId="8">#REF!</definedName>
    <definedName name="鋁擠型" localSheetId="2">#REF!</definedName>
    <definedName name="鋁擠型" localSheetId="1">#REF!</definedName>
    <definedName name="鋁擠型">#REF!</definedName>
    <definedName name="ㅁ"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ㅁ"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ㅁ"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ㅁ"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ㅁ"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ㅁ"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ㅁ"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ㅁ"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ㅁ"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ㅁ1" localSheetId="14">#REF!</definedName>
    <definedName name="ㅁ1" localSheetId="12">#REF!</definedName>
    <definedName name="ㅁ1" localSheetId="9">#REF!</definedName>
    <definedName name="ㅁ1" localSheetId="8">#REF!</definedName>
    <definedName name="ㅁ1" localSheetId="2">#REF!</definedName>
    <definedName name="ㅁ1" localSheetId="1">#REF!</definedName>
    <definedName name="ㅁ1">#REF!</definedName>
    <definedName name="ㅁㅁㅁ" localSheetId="21">BlankMacro1</definedName>
    <definedName name="ㅁㅁㅁ" localSheetId="14">BlankMacro1</definedName>
    <definedName name="ㅁㅁㅁ" localSheetId="12">BlankMacro1</definedName>
    <definedName name="ㅁㅁㅁ" localSheetId="9">BlankMacro1</definedName>
    <definedName name="ㅁㅁㅁ" localSheetId="8">BlankMacro1</definedName>
    <definedName name="ㅁㅁㅁ" localSheetId="2">BlankMacro1</definedName>
    <definedName name="ㅁㅁㅁ" localSheetId="1">BlankMacro1</definedName>
    <definedName name="ㅁㅁㅁ">BlankMacro1</definedName>
    <definedName name="모델" localSheetId="21">BlankMacro1</definedName>
    <definedName name="모델" localSheetId="14">BlankMacro1</definedName>
    <definedName name="모델" localSheetId="12">BlankMacro1</definedName>
    <definedName name="모델" localSheetId="9">BlankMacro1</definedName>
    <definedName name="모델" localSheetId="8">BlankMacro1</definedName>
    <definedName name="모델" localSheetId="2">BlankMacro1</definedName>
    <definedName name="모델" localSheetId="1">BlankMacro1</definedName>
    <definedName name="모델">BlankMacro1</definedName>
    <definedName name="學校" localSheetId="14">#REF!</definedName>
    <definedName name="學校" localSheetId="12">#REF!</definedName>
    <definedName name="學校" localSheetId="9">#REF!</definedName>
    <definedName name="學校" localSheetId="8">#REF!</definedName>
    <definedName name="學校" localSheetId="2">#REF!</definedName>
    <definedName name="學校" localSheetId="1">#REF!</definedName>
    <definedName name="學校">#REF!</definedName>
    <definedName name="機">#N/A</definedName>
    <definedName name="機台費用" localSheetId="14">#REF!</definedName>
    <definedName name="機台費用" localSheetId="12">#REF!</definedName>
    <definedName name="機台費用" localSheetId="9">#REF!</definedName>
    <definedName name="機台費用" localSheetId="8">#REF!</definedName>
    <definedName name="機台費用" localSheetId="2">#REF!</definedName>
    <definedName name="機台費用" localSheetId="1">#REF!</definedName>
    <definedName name="機台費用">#REF!</definedName>
    <definedName name="機票定位" localSheetId="14">#REF!</definedName>
    <definedName name="機票定位" localSheetId="12">#REF!</definedName>
    <definedName name="機票定位" localSheetId="9">#REF!</definedName>
    <definedName name="機票定位" localSheetId="8">#REF!</definedName>
    <definedName name="機票定位" localSheetId="2">#REF!</definedName>
    <definedName name="機票定位" localSheetId="1">#REF!</definedName>
    <definedName name="機票定位">#REF!</definedName>
    <definedName name="機種" localSheetId="14">#REF!</definedName>
    <definedName name="機種" localSheetId="12">#REF!</definedName>
    <definedName name="機種" localSheetId="9">#REF!</definedName>
    <definedName name="機種" localSheetId="8">#REF!</definedName>
    <definedName name="機種" localSheetId="2">#REF!</definedName>
    <definedName name="機種" localSheetId="1">#REF!</definedName>
    <definedName name="機種">#REF!</definedName>
    <definedName name="機器">#N/A</definedName>
    <definedName name="賴正賢" localSheetId="14">#REF!</definedName>
    <definedName name="賴正賢" localSheetId="12">#REF!</definedName>
    <definedName name="賴正賢" localSheetId="9">#REF!</definedName>
    <definedName name="賴正賢" localSheetId="8">#REF!</definedName>
    <definedName name="賴正賢" localSheetId="2">#REF!</definedName>
    <definedName name="賴正賢" localSheetId="1">#REF!</definedName>
    <definedName name="賴正賢">#REF!</definedName>
    <definedName name="賴正賢日程" localSheetId="14">#REF!</definedName>
    <definedName name="賴正賢日程" localSheetId="12">#REF!</definedName>
    <definedName name="賴正賢日程" localSheetId="9">#REF!</definedName>
    <definedName name="賴正賢日程" localSheetId="8">#REF!</definedName>
    <definedName name="賴正賢日程" localSheetId="2">#REF!</definedName>
    <definedName name="賴正賢日程" localSheetId="1">#REF!</definedName>
    <definedName name="賴正賢日程">#REF!</definedName>
    <definedName name="輸送線" localSheetId="14">#REF!</definedName>
    <definedName name="輸送線" localSheetId="12">#REF!</definedName>
    <definedName name="輸送線" localSheetId="9">#REF!</definedName>
    <definedName name="輸送線" localSheetId="8">#REF!</definedName>
    <definedName name="輸送線" localSheetId="2">#REF!</definedName>
    <definedName name="輸送線" localSheetId="1">#REF!</definedName>
    <definedName name="輸送線">#REF!</definedName>
    <definedName name="靜電消除機" localSheetId="14">#REF!</definedName>
    <definedName name="靜電消除機" localSheetId="12">#REF!</definedName>
    <definedName name="靜電消除機" localSheetId="9">#REF!</definedName>
    <definedName name="靜電消除機" localSheetId="8">#REF!</definedName>
    <definedName name="靜電消除機" localSheetId="2">#REF!</definedName>
    <definedName name="靜電消除機" localSheetId="1">#REF!</definedName>
    <definedName name="靜電消除機">#REF!</definedName>
    <definedName name="餐廳" localSheetId="14">#REF!</definedName>
    <definedName name="餐廳" localSheetId="12">#REF!</definedName>
    <definedName name="餐廳" localSheetId="9">#REF!</definedName>
    <definedName name="餐廳" localSheetId="8">#REF!</definedName>
    <definedName name="餐廳" localSheetId="2">#REF!</definedName>
    <definedName name="餐廳" localSheetId="1">#REF!</definedName>
    <definedName name="餐廳">#REF!</definedName>
    <definedName name="優力" localSheetId="14">#REF!</definedName>
    <definedName name="優力" localSheetId="12">#REF!</definedName>
    <definedName name="優力" localSheetId="9">#REF!</definedName>
    <definedName name="優力" localSheetId="8">#REF!</definedName>
    <definedName name="優力" localSheetId="2">#REF!</definedName>
    <definedName name="優力" localSheetId="1">#REF!</definedName>
    <definedName name="優力">#REF!</definedName>
    <definedName name="縮短開發時間" localSheetId="14">#REF!</definedName>
    <definedName name="縮短開發時間" localSheetId="12">#REF!</definedName>
    <definedName name="縮短開發時間" localSheetId="9">#REF!</definedName>
    <definedName name="縮短開發時間" localSheetId="8">#REF!</definedName>
    <definedName name="縮短開發時間" localSheetId="2">#REF!</definedName>
    <definedName name="縮短開發時間" localSheetId="1">#REF!</definedName>
    <definedName name="縮短開發時間">#REF!</definedName>
    <definedName name="總經理室" localSheetId="14">#REF!</definedName>
    <definedName name="總經理室" localSheetId="12">#REF!</definedName>
    <definedName name="總經理室" localSheetId="9">#REF!</definedName>
    <definedName name="總經理室" localSheetId="8">#REF!</definedName>
    <definedName name="總經理室" localSheetId="2">#REF!</definedName>
    <definedName name="總經理室" localSheetId="1">#REF!</definedName>
    <definedName name="總經理室">#REF!</definedName>
    <definedName name="螺絲" localSheetId="14">#REF!</definedName>
    <definedName name="螺絲" localSheetId="12">#REF!</definedName>
    <definedName name="螺絲" localSheetId="9">#REF!</definedName>
    <definedName name="螺絲" localSheetId="8">#REF!</definedName>
    <definedName name="螺絲" localSheetId="2">#REF!</definedName>
    <definedName name="螺絲" localSheetId="1">#REF!</definedName>
    <definedName name="螺絲">#REF!</definedName>
    <definedName name="螺絲膠" localSheetId="14">#REF!</definedName>
    <definedName name="螺絲膠" localSheetId="12">#REF!</definedName>
    <definedName name="螺絲膠" localSheetId="9">#REF!</definedName>
    <definedName name="螺絲膠" localSheetId="8">#REF!</definedName>
    <definedName name="螺絲膠" localSheetId="2">#REF!</definedName>
    <definedName name="螺絲膠" localSheetId="1">#REF!</definedName>
    <definedName name="螺絲膠">#REF!</definedName>
    <definedName name="韓信" localSheetId="14">#REF!</definedName>
    <definedName name="韓信" localSheetId="12">#REF!</definedName>
    <definedName name="韓信" localSheetId="9">#REF!</definedName>
    <definedName name="韓信" localSheetId="8">#REF!</definedName>
    <definedName name="韓信" localSheetId="2">#REF!</definedName>
    <definedName name="韓信" localSheetId="1">#REF!</definedName>
    <definedName name="韓信">#REF!</definedName>
    <definedName name="ㅂ"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ㅂ"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ㅂ"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ㅂ"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ㅂ"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ㅂ"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ㅂ"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ㅂ"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ㅂ"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ㅂㅂㅂ"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ㅂㅂㅂ"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ㅂㅂㅂ"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ㅂㅂㅂ"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ㅂㅂㅂ"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ㅂㅂㅂ"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ㅂㅂㅂ"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ㅂㅂㅂ"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ㅂㅂㅂ"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박상욱" localSheetId="21">BlankMacro1</definedName>
    <definedName name="박상욱" localSheetId="14">BlankMacro1</definedName>
    <definedName name="박상욱" localSheetId="12">BlankMacro1</definedName>
    <definedName name="박상욱" localSheetId="9">BlankMacro1</definedName>
    <definedName name="박상욱" localSheetId="8">BlankMacro1</definedName>
    <definedName name="박상욱" localSheetId="2">BlankMacro1</definedName>
    <definedName name="박상욱" localSheetId="1">BlankMacro1</definedName>
    <definedName name="박상욱">BlankMacro1</definedName>
    <definedName name="밥튕" localSheetId="14">#REF!</definedName>
    <definedName name="밥튕" localSheetId="12">#REF!</definedName>
    <definedName name="밥튕" localSheetId="9">#REF!</definedName>
    <definedName name="밥튕" localSheetId="8">#REF!</definedName>
    <definedName name="밥튕" localSheetId="2">#REF!</definedName>
    <definedName name="밥튕" localSheetId="1">#REF!</definedName>
    <definedName name="밥튕">#REF!</definedName>
    <definedName name="醫院" localSheetId="14">#REF!</definedName>
    <definedName name="醫院" localSheetId="12">#REF!</definedName>
    <definedName name="醫院" localSheetId="9">#REF!</definedName>
    <definedName name="醫院" localSheetId="8">#REF!</definedName>
    <definedName name="醫院" localSheetId="2">#REF!</definedName>
    <definedName name="醫院" localSheetId="1">#REF!</definedName>
    <definedName name="醫院">#REF!</definedName>
    <definedName name="醫院檢查" localSheetId="14">#REF!</definedName>
    <definedName name="醫院檢查" localSheetId="12">#REF!</definedName>
    <definedName name="醫院檢查" localSheetId="9">#REF!</definedName>
    <definedName name="醫院檢查" localSheetId="8">#REF!</definedName>
    <definedName name="醫院檢查" localSheetId="2">#REF!</definedName>
    <definedName name="醫院檢查" localSheetId="1">#REF!</definedName>
    <definedName name="醫院檢查">#REF!</definedName>
    <definedName name="雜項" localSheetId="14">#REF!</definedName>
    <definedName name="雜項" localSheetId="12">#REF!</definedName>
    <definedName name="雜項" localSheetId="9">#REF!</definedName>
    <definedName name="雜項" localSheetId="8">#REF!</definedName>
    <definedName name="雜項" localSheetId="2">#REF!</definedName>
    <definedName name="雜項" localSheetId="1">#REF!</definedName>
    <definedName name="雜項">#REF!</definedName>
    <definedName name="離開" localSheetId="12">#REF!</definedName>
    <definedName name="離開" localSheetId="9">#REF!</definedName>
    <definedName name="離開" localSheetId="8">#REF!</definedName>
    <definedName name="離開" localSheetId="2">#REF!</definedName>
    <definedName name="離開" localSheetId="1">#REF!</definedName>
    <definedName name="離開">#REF!</definedName>
    <definedName name="離職原因分析" hidden="1">#N/A</definedName>
    <definedName name="顏色規定" localSheetId="14">#REF!</definedName>
    <definedName name="顏色規定" localSheetId="12">#REF!</definedName>
    <definedName name="顏色規定" localSheetId="9">#REF!</definedName>
    <definedName name="顏色規定" localSheetId="8">#REF!</definedName>
    <definedName name="顏色規定" localSheetId="2">#REF!</definedName>
    <definedName name="顏色規定" localSheetId="1">#REF!</definedName>
    <definedName name="顏色規定">#REF!</definedName>
    <definedName name="顏色管理" localSheetId="14">#REF!</definedName>
    <definedName name="顏色管理" localSheetId="12">#REF!</definedName>
    <definedName name="顏色管理" localSheetId="9">#REF!</definedName>
    <definedName name="顏色管理" localSheetId="8">#REF!</definedName>
    <definedName name="顏色管理" localSheetId="2">#REF!</definedName>
    <definedName name="顏色管理" localSheetId="1">#REF!</definedName>
    <definedName name="顏色管理">#REF!</definedName>
    <definedName name="顏慶章" localSheetId="14">#REF!</definedName>
    <definedName name="顏慶章" localSheetId="12">#REF!</definedName>
    <definedName name="顏慶章" localSheetId="9">#REF!</definedName>
    <definedName name="顏慶章" localSheetId="8">#REF!</definedName>
    <definedName name="顏慶章" localSheetId="2">#REF!</definedName>
    <definedName name="顏慶章" localSheetId="1">#REF!</definedName>
    <definedName name="顏慶章">#REF!</definedName>
    <definedName name="懲處">"物件 65"</definedName>
    <definedName name="羅秀春" localSheetId="14">#REF!</definedName>
    <definedName name="羅秀春" localSheetId="12">#REF!</definedName>
    <definedName name="羅秀春" localSheetId="9">#REF!</definedName>
    <definedName name="羅秀春" localSheetId="8">#REF!</definedName>
    <definedName name="羅秀春" localSheetId="2">#REF!</definedName>
    <definedName name="羅秀春" localSheetId="1">#REF!</definedName>
    <definedName name="羅秀春">#REF!</definedName>
    <definedName name="證券行" localSheetId="14">#REF!</definedName>
    <definedName name="證券行" localSheetId="12">#REF!</definedName>
    <definedName name="證券行" localSheetId="9">#REF!</definedName>
    <definedName name="證券行" localSheetId="8">#REF!</definedName>
    <definedName name="證券行" localSheetId="2">#REF!</definedName>
    <definedName name="證券行" localSheetId="1">#REF!</definedName>
    <definedName name="證券行">#REF!</definedName>
    <definedName name="麗杏" localSheetId="14">#REF!</definedName>
    <definedName name="麗杏" localSheetId="12">#REF!</definedName>
    <definedName name="麗杏" localSheetId="9">#REF!</definedName>
    <definedName name="麗杏" localSheetId="8">#REF!</definedName>
    <definedName name="麗杏" localSheetId="2">#REF!</definedName>
    <definedName name="麗杏" localSheetId="1">#REF!</definedName>
    <definedName name="麗杏">#REF!</definedName>
    <definedName name="비교테이블" localSheetId="21" hidden="1">{#N/A,#N/A,TRUE,"NRE";#N/A,#N/A,TRUE,"Tooling";#N/A,#N/A,TRUE,"Sample";#N/A,#N/A,TRUE,"Fixtures";#N/A,#N/A,TRUE,"Agency";#N/A,#N/A,TRUE,"Personnel"}</definedName>
    <definedName name="비교테이블" localSheetId="14" hidden="1">{#N/A,#N/A,TRUE,"NRE";#N/A,#N/A,TRUE,"Tooling";#N/A,#N/A,TRUE,"Sample";#N/A,#N/A,TRUE,"Fixtures";#N/A,#N/A,TRUE,"Agency";#N/A,#N/A,TRUE,"Personnel"}</definedName>
    <definedName name="비교테이블" localSheetId="10" hidden="1">{#N/A,#N/A,TRUE,"NRE";#N/A,#N/A,TRUE,"Tooling";#N/A,#N/A,TRUE,"Sample";#N/A,#N/A,TRUE,"Fixtures";#N/A,#N/A,TRUE,"Agency";#N/A,#N/A,TRUE,"Personnel"}</definedName>
    <definedName name="비교테이블" localSheetId="11" hidden="1">{#N/A,#N/A,TRUE,"NRE";#N/A,#N/A,TRUE,"Tooling";#N/A,#N/A,TRUE,"Sample";#N/A,#N/A,TRUE,"Fixtures";#N/A,#N/A,TRUE,"Agency";#N/A,#N/A,TRUE,"Personnel"}</definedName>
    <definedName name="비교테이블" localSheetId="3" hidden="1">{#N/A,#N/A,TRUE,"NRE";#N/A,#N/A,TRUE,"Tooling";#N/A,#N/A,TRUE,"Sample";#N/A,#N/A,TRUE,"Fixtures";#N/A,#N/A,TRUE,"Agency";#N/A,#N/A,TRUE,"Personnel"}</definedName>
    <definedName name="비교테이블" localSheetId="4" hidden="1">{#N/A,#N/A,TRUE,"NRE";#N/A,#N/A,TRUE,"Tooling";#N/A,#N/A,TRUE,"Sample";#N/A,#N/A,TRUE,"Fixtures";#N/A,#N/A,TRUE,"Agency";#N/A,#N/A,TRUE,"Personnel"}</definedName>
    <definedName name="비교테이블" localSheetId="15" hidden="1">{#N/A,#N/A,TRUE,"NRE";#N/A,#N/A,TRUE,"Tooling";#N/A,#N/A,TRUE,"Sample";#N/A,#N/A,TRUE,"Fixtures";#N/A,#N/A,TRUE,"Agency";#N/A,#N/A,TRUE,"Personnel"}</definedName>
    <definedName name="비교테이블" localSheetId="12" hidden="1">{#N/A,#N/A,TRUE,"NRE";#N/A,#N/A,TRUE,"Tooling";#N/A,#N/A,TRUE,"Sample";#N/A,#N/A,TRUE,"Fixtures";#N/A,#N/A,TRUE,"Agency";#N/A,#N/A,TRUE,"Personnel"}</definedName>
    <definedName name="비교테이블" localSheetId="9" hidden="1">{#N/A,#N/A,TRUE,"NRE";#N/A,#N/A,TRUE,"Tooling";#N/A,#N/A,TRUE,"Sample";#N/A,#N/A,TRUE,"Fixtures";#N/A,#N/A,TRUE,"Agency";#N/A,#N/A,TRUE,"Personnel"}</definedName>
    <definedName name="비교테이블" localSheetId="8" hidden="1">{#N/A,#N/A,TRUE,"NRE";#N/A,#N/A,TRUE,"Tooling";#N/A,#N/A,TRUE,"Sample";#N/A,#N/A,TRUE,"Fixtures";#N/A,#N/A,TRUE,"Agency";#N/A,#N/A,TRUE,"Personnel"}</definedName>
    <definedName name="비교테이블" localSheetId="2" hidden="1">{#N/A,#N/A,TRUE,"NRE";#N/A,#N/A,TRUE,"Tooling";#N/A,#N/A,TRUE,"Sample";#N/A,#N/A,TRUE,"Fixtures";#N/A,#N/A,TRUE,"Agency";#N/A,#N/A,TRUE,"Personnel"}</definedName>
    <definedName name="비교테이블" localSheetId="1" hidden="1">{#N/A,#N/A,TRUE,"NRE";#N/A,#N/A,TRUE,"Tooling";#N/A,#N/A,TRUE,"Sample";#N/A,#N/A,TRUE,"Fixtures";#N/A,#N/A,TRUE,"Agency";#N/A,#N/A,TRUE,"Personnel"}</definedName>
    <definedName name="비교테이블" localSheetId="22" hidden="1">{#N/A,#N/A,TRUE,"NRE";#N/A,#N/A,TRUE,"Tooling";#N/A,#N/A,TRUE,"Sample";#N/A,#N/A,TRUE,"Fixtures";#N/A,#N/A,TRUE,"Agency";#N/A,#N/A,TRUE,"Personnel"}</definedName>
    <definedName name="비교테이블" hidden="1">{#N/A,#N/A,TRUE,"NRE";#N/A,#N/A,TRUE,"Tooling";#N/A,#N/A,TRUE,"Sample";#N/A,#N/A,TRUE,"Fixtures";#N/A,#N/A,TRUE,"Agency";#N/A,#N/A,TRUE,"Personnel"}</definedName>
    <definedName name="競爭力簡表" localSheetId="14">#REF!</definedName>
    <definedName name="競爭力簡表" localSheetId="12">#REF!</definedName>
    <definedName name="競爭力簡表" localSheetId="9">#REF!</definedName>
    <definedName name="競爭力簡表" localSheetId="8">#REF!</definedName>
    <definedName name="競爭力簡表" localSheetId="2">#REF!</definedName>
    <definedName name="競爭力簡表" localSheetId="1">#REF!</definedName>
    <definedName name="競爭力簡表">#REF!</definedName>
    <definedName name="蘇格蘭" localSheetId="14">#REF!</definedName>
    <definedName name="蘇格蘭" localSheetId="12">#REF!</definedName>
    <definedName name="蘇格蘭" localSheetId="9">#REF!</definedName>
    <definedName name="蘇格蘭" localSheetId="8">#REF!</definedName>
    <definedName name="蘇格蘭" localSheetId="2">#REF!</definedName>
    <definedName name="蘇格蘭" localSheetId="1">#REF!</definedName>
    <definedName name="蘇格蘭">#REF!</definedName>
    <definedName name="護照" localSheetId="14">#REF!</definedName>
    <definedName name="護照" localSheetId="12">#REF!</definedName>
    <definedName name="護照" localSheetId="9">#REF!</definedName>
    <definedName name="護照" localSheetId="8">#REF!</definedName>
    <definedName name="護照" localSheetId="2">#REF!</definedName>
    <definedName name="護照" localSheetId="1">#REF!</definedName>
    <definedName name="護照">#REF!</definedName>
    <definedName name="讀碼器" localSheetId="14">#REF!</definedName>
    <definedName name="讀碼器" localSheetId="12">#REF!</definedName>
    <definedName name="讀碼器" localSheetId="9">#REF!</definedName>
    <definedName name="讀碼器" localSheetId="8">#REF!</definedName>
    <definedName name="讀碼器" localSheetId="2">#REF!</definedName>
    <definedName name="讀碼器" localSheetId="1">#REF!</definedName>
    <definedName name="讀碼器">#REF!</definedName>
    <definedName name="사마" localSheetId="21">BlankMacro1</definedName>
    <definedName name="사마" localSheetId="14">BlankMacro1</definedName>
    <definedName name="사마" localSheetId="12">BlankMacro1</definedName>
    <definedName name="사마" localSheetId="9">BlankMacro1</definedName>
    <definedName name="사마" localSheetId="8">BlankMacro1</definedName>
    <definedName name="사마" localSheetId="2">BlankMacro1</definedName>
    <definedName name="사마" localSheetId="1">BlankMacro1</definedName>
    <definedName name="사마">BlankMacro1</definedName>
    <definedName name="산출근거기준"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산출근거기준"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산출근거기준"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산출근거기준"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산출근거기준"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산출근거기준"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산출근거기준"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산출근거기준"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산출근거기준"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驗證" localSheetId="14">#REF!</definedName>
    <definedName name="驗證" localSheetId="12">#REF!</definedName>
    <definedName name="驗證" localSheetId="9">#REF!</definedName>
    <definedName name="驗證" localSheetId="8">#REF!</definedName>
    <definedName name="驗證" localSheetId="2">#REF!</definedName>
    <definedName name="驗證" localSheetId="1">#REF!</definedName>
    <definedName name="驗證">#REF!</definedName>
    <definedName name="수리내역2" localSheetId="21">BlankMacro1</definedName>
    <definedName name="수리내역2" localSheetId="14">BlankMacro1</definedName>
    <definedName name="수리내역2" localSheetId="12">BlankMacro1</definedName>
    <definedName name="수리내역2" localSheetId="9">BlankMacro1</definedName>
    <definedName name="수리내역2" localSheetId="8">BlankMacro1</definedName>
    <definedName name="수리내역2" localSheetId="2">BlankMacro1</definedName>
    <definedName name="수리내역2" localSheetId="1">BlankMacro1</definedName>
    <definedName name="수리내역2">BlankMacro1</definedName>
    <definedName name="수리현황" localSheetId="21">BlankMacro1</definedName>
    <definedName name="수리현황" localSheetId="14">BlankMacro1</definedName>
    <definedName name="수리현황" localSheetId="12">BlankMacro1</definedName>
    <definedName name="수리현황" localSheetId="9">BlankMacro1</definedName>
    <definedName name="수리현황" localSheetId="8">BlankMacro1</definedName>
    <definedName name="수리현황" localSheetId="2">BlankMacro1</definedName>
    <definedName name="수리현황" localSheetId="1">BlankMacro1</definedName>
    <definedName name="수리현황">BlankMacro1</definedName>
    <definedName name="수입검사" localSheetId="21">BlankMacro1</definedName>
    <definedName name="수입검사" localSheetId="14">BlankMacro1</definedName>
    <definedName name="수입검사" localSheetId="12">BlankMacro1</definedName>
    <definedName name="수입검사" localSheetId="9">BlankMacro1</definedName>
    <definedName name="수입검사" localSheetId="8">BlankMacro1</definedName>
    <definedName name="수입검사" localSheetId="2">BlankMacro1</definedName>
    <definedName name="수입검사" localSheetId="1">BlankMacro1</definedName>
    <definedName name="수입검사">BlankMacro1</definedName>
    <definedName name="ㅇ" localSheetId="21">BlankMacro1</definedName>
    <definedName name="ㅇ" localSheetId="14">BlankMacro1</definedName>
    <definedName name="ㅇ" localSheetId="12">BlankMacro1</definedName>
    <definedName name="ㅇ" localSheetId="9">BlankMacro1</definedName>
    <definedName name="ㅇ" localSheetId="8">BlankMacro1</definedName>
    <definedName name="ㅇ" localSheetId="2">BlankMacro1</definedName>
    <definedName name="ㅇ" localSheetId="1">BlankMacro1</definedName>
    <definedName name="ㅇ">BlankMacro1</definedName>
    <definedName name="ㅇㄻㄴㄻ" localSheetId="21">BlankMacro1</definedName>
    <definedName name="ㅇㄻㄴㄻ" localSheetId="14">BlankMacro1</definedName>
    <definedName name="ㅇㄻㄴㄻ" localSheetId="12">BlankMacro1</definedName>
    <definedName name="ㅇㄻㄴㄻ" localSheetId="9">BlankMacro1</definedName>
    <definedName name="ㅇㄻㄴㄻ" localSheetId="8">BlankMacro1</definedName>
    <definedName name="ㅇㄻㄴㄻ" localSheetId="2">BlankMacro1</definedName>
    <definedName name="ㅇㄻㄴㄻ" localSheetId="1">BlankMacro1</definedName>
    <definedName name="ㅇㄻㄴㄻ">BlankMacro1</definedName>
    <definedName name="ㅇㅎㄻㄴ" localSheetId="21">BlankMacro1</definedName>
    <definedName name="ㅇㅎㄻㄴ" localSheetId="14">BlankMacro1</definedName>
    <definedName name="ㅇㅎㄻㄴ" localSheetId="12">BlankMacro1</definedName>
    <definedName name="ㅇㅎㄻㄴ" localSheetId="9">BlankMacro1</definedName>
    <definedName name="ㅇㅎㄻㄴ" localSheetId="8">BlankMacro1</definedName>
    <definedName name="ㅇㅎㄻㄴ" localSheetId="2">BlankMacro1</definedName>
    <definedName name="ㅇㅎㄻㄴ" localSheetId="1">BlankMacro1</definedName>
    <definedName name="ㅇㅎㄻㄴ">BlankMacro1</definedName>
    <definedName name="어어ㅓㅇ" localSheetId="21">BlankMacro1</definedName>
    <definedName name="어어ㅓㅇ" localSheetId="14">BlankMacro1</definedName>
    <definedName name="어어ㅓㅇ" localSheetId="12">BlankMacro1</definedName>
    <definedName name="어어ㅓㅇ" localSheetId="9">BlankMacro1</definedName>
    <definedName name="어어ㅓㅇ" localSheetId="8">BlankMacro1</definedName>
    <definedName name="어어ㅓㅇ" localSheetId="2">BlankMacro1</definedName>
    <definedName name="어어ㅓㅇ" localSheetId="1">BlankMacro1</definedName>
    <definedName name="어어ㅓㅇ">BlankMacro1</definedName>
    <definedName name="ㅈㄱ"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ㅈㄱ"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ㅈㄱ"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ㅈㄱ"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ㅈㄱ"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ㅈㄱ"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ㅈㄱ"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ㅈㄱ"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ㅈㄱ"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재료비1209" localSheetId="21" hidden="1">{#N/A,#N/A,TRUE,"NRE";#N/A,#N/A,TRUE,"Tooling";#N/A,#N/A,TRUE,"Sample";#N/A,#N/A,TRUE,"Fixtures";#N/A,#N/A,TRUE,"Agency";#N/A,#N/A,TRUE,"Personnel"}</definedName>
    <definedName name="재료비1209" localSheetId="14" hidden="1">{#N/A,#N/A,TRUE,"NRE";#N/A,#N/A,TRUE,"Tooling";#N/A,#N/A,TRUE,"Sample";#N/A,#N/A,TRUE,"Fixtures";#N/A,#N/A,TRUE,"Agency";#N/A,#N/A,TRUE,"Personnel"}</definedName>
    <definedName name="재료비1209" localSheetId="10" hidden="1">{#N/A,#N/A,TRUE,"NRE";#N/A,#N/A,TRUE,"Tooling";#N/A,#N/A,TRUE,"Sample";#N/A,#N/A,TRUE,"Fixtures";#N/A,#N/A,TRUE,"Agency";#N/A,#N/A,TRUE,"Personnel"}</definedName>
    <definedName name="재료비1209" localSheetId="11" hidden="1">{#N/A,#N/A,TRUE,"NRE";#N/A,#N/A,TRUE,"Tooling";#N/A,#N/A,TRUE,"Sample";#N/A,#N/A,TRUE,"Fixtures";#N/A,#N/A,TRUE,"Agency";#N/A,#N/A,TRUE,"Personnel"}</definedName>
    <definedName name="재료비1209" localSheetId="3" hidden="1">{#N/A,#N/A,TRUE,"NRE";#N/A,#N/A,TRUE,"Tooling";#N/A,#N/A,TRUE,"Sample";#N/A,#N/A,TRUE,"Fixtures";#N/A,#N/A,TRUE,"Agency";#N/A,#N/A,TRUE,"Personnel"}</definedName>
    <definedName name="재료비1209" localSheetId="4" hidden="1">{#N/A,#N/A,TRUE,"NRE";#N/A,#N/A,TRUE,"Tooling";#N/A,#N/A,TRUE,"Sample";#N/A,#N/A,TRUE,"Fixtures";#N/A,#N/A,TRUE,"Agency";#N/A,#N/A,TRUE,"Personnel"}</definedName>
    <definedName name="재료비1209" localSheetId="15" hidden="1">{#N/A,#N/A,TRUE,"NRE";#N/A,#N/A,TRUE,"Tooling";#N/A,#N/A,TRUE,"Sample";#N/A,#N/A,TRUE,"Fixtures";#N/A,#N/A,TRUE,"Agency";#N/A,#N/A,TRUE,"Personnel"}</definedName>
    <definedName name="재료비1209" localSheetId="12" hidden="1">{#N/A,#N/A,TRUE,"NRE";#N/A,#N/A,TRUE,"Tooling";#N/A,#N/A,TRUE,"Sample";#N/A,#N/A,TRUE,"Fixtures";#N/A,#N/A,TRUE,"Agency";#N/A,#N/A,TRUE,"Personnel"}</definedName>
    <definedName name="재료비1209" localSheetId="9" hidden="1">{#N/A,#N/A,TRUE,"NRE";#N/A,#N/A,TRUE,"Tooling";#N/A,#N/A,TRUE,"Sample";#N/A,#N/A,TRUE,"Fixtures";#N/A,#N/A,TRUE,"Agency";#N/A,#N/A,TRUE,"Personnel"}</definedName>
    <definedName name="재료비1209" localSheetId="8" hidden="1">{#N/A,#N/A,TRUE,"NRE";#N/A,#N/A,TRUE,"Tooling";#N/A,#N/A,TRUE,"Sample";#N/A,#N/A,TRUE,"Fixtures";#N/A,#N/A,TRUE,"Agency";#N/A,#N/A,TRUE,"Personnel"}</definedName>
    <definedName name="재료비1209" localSheetId="2" hidden="1">{#N/A,#N/A,TRUE,"NRE";#N/A,#N/A,TRUE,"Tooling";#N/A,#N/A,TRUE,"Sample";#N/A,#N/A,TRUE,"Fixtures";#N/A,#N/A,TRUE,"Agency";#N/A,#N/A,TRUE,"Personnel"}</definedName>
    <definedName name="재료비1209" localSheetId="1" hidden="1">{#N/A,#N/A,TRUE,"NRE";#N/A,#N/A,TRUE,"Tooling";#N/A,#N/A,TRUE,"Sample";#N/A,#N/A,TRUE,"Fixtures";#N/A,#N/A,TRUE,"Agency";#N/A,#N/A,TRUE,"Personnel"}</definedName>
    <definedName name="재료비1209" localSheetId="22" hidden="1">{#N/A,#N/A,TRUE,"NRE";#N/A,#N/A,TRUE,"Tooling";#N/A,#N/A,TRUE,"Sample";#N/A,#N/A,TRUE,"Fixtures";#N/A,#N/A,TRUE,"Agency";#N/A,#N/A,TRUE,"Personnel"}</definedName>
    <definedName name="재료비1209" hidden="1">{#N/A,#N/A,TRUE,"NRE";#N/A,#N/A,TRUE,"Tooling";#N/A,#N/A,TRUE,"Sample";#N/A,#N/A,TRUE,"Fixtures";#N/A,#N/A,TRUE,"Agency";#N/A,#N/A,TRUE,"Personnel"}</definedName>
    <definedName name="천안Data양식" localSheetId="21">BlankMacro1</definedName>
    <definedName name="천안Data양식" localSheetId="14">BlankMacro1</definedName>
    <definedName name="천안Data양식" localSheetId="12">BlankMacro1</definedName>
    <definedName name="천안Data양식" localSheetId="9">BlankMacro1</definedName>
    <definedName name="천안Data양식" localSheetId="8">BlankMacro1</definedName>
    <definedName name="천안Data양식" localSheetId="2">BlankMacro1</definedName>
    <definedName name="천안Data양식" localSheetId="1">BlankMacro1</definedName>
    <definedName name="천안Data양식">BlankMacro1</definedName>
    <definedName name="템플리트모듈1" localSheetId="21">BlankMacro1</definedName>
    <definedName name="템플리트모듈1" localSheetId="14">BlankMacro1</definedName>
    <definedName name="템플리트모듈1" localSheetId="12">BlankMacro1</definedName>
    <definedName name="템플리트모듈1" localSheetId="9">BlankMacro1</definedName>
    <definedName name="템플리트모듈1" localSheetId="8">BlankMacro1</definedName>
    <definedName name="템플리트모듈1" localSheetId="2">BlankMacro1</definedName>
    <definedName name="템플리트모듈1" localSheetId="1">BlankMacro1</definedName>
    <definedName name="템플리트모듈1">BlankMacro1</definedName>
    <definedName name="템플리트모듈100" localSheetId="21">BlankMacro1</definedName>
    <definedName name="템플리트모듈100" localSheetId="14">BlankMacro1</definedName>
    <definedName name="템플리트모듈100" localSheetId="12">BlankMacro1</definedName>
    <definedName name="템플리트모듈100" localSheetId="9">BlankMacro1</definedName>
    <definedName name="템플리트모듈100" localSheetId="8">BlankMacro1</definedName>
    <definedName name="템플리트모듈100" localSheetId="2">BlankMacro1</definedName>
    <definedName name="템플리트모듈100" localSheetId="1">BlankMacro1</definedName>
    <definedName name="템플리트모듈100">BlankMacro1</definedName>
    <definedName name="템플리트모듈2" localSheetId="21">BlankMacro1</definedName>
    <definedName name="템플리트모듈2" localSheetId="14">BlankMacro1</definedName>
    <definedName name="템플리트모듈2" localSheetId="12">BlankMacro1</definedName>
    <definedName name="템플리트모듈2" localSheetId="9">BlankMacro1</definedName>
    <definedName name="템플리트모듈2" localSheetId="8">BlankMacro1</definedName>
    <definedName name="템플리트모듈2" localSheetId="2">BlankMacro1</definedName>
    <definedName name="템플리트모듈2" localSheetId="1">BlankMacro1</definedName>
    <definedName name="템플리트모듈2">BlankMacro1</definedName>
    <definedName name="템플리트모듈3" localSheetId="21">BlankMacro1</definedName>
    <definedName name="템플리트모듈3" localSheetId="14">BlankMacro1</definedName>
    <definedName name="템플리트모듈3" localSheetId="12">BlankMacro1</definedName>
    <definedName name="템플리트모듈3" localSheetId="9">BlankMacro1</definedName>
    <definedName name="템플리트모듈3" localSheetId="8">BlankMacro1</definedName>
    <definedName name="템플리트모듈3" localSheetId="2">BlankMacro1</definedName>
    <definedName name="템플리트모듈3" localSheetId="1">BlankMacro1</definedName>
    <definedName name="템플리트모듈3">BlankMacro1</definedName>
    <definedName name="템플리트모듈4" localSheetId="21">BlankMacro1</definedName>
    <definedName name="템플리트모듈4" localSheetId="14">BlankMacro1</definedName>
    <definedName name="템플리트모듈4" localSheetId="12">BlankMacro1</definedName>
    <definedName name="템플리트모듈4" localSheetId="9">BlankMacro1</definedName>
    <definedName name="템플리트모듈4" localSheetId="8">BlankMacro1</definedName>
    <definedName name="템플리트모듈4" localSheetId="2">BlankMacro1</definedName>
    <definedName name="템플리트모듈4" localSheetId="1">BlankMacro1</definedName>
    <definedName name="템플리트모듈4">BlankMacro1</definedName>
    <definedName name="템플리트모듈5" localSheetId="21">BlankMacro1</definedName>
    <definedName name="템플리트모듈5" localSheetId="14">BlankMacro1</definedName>
    <definedName name="템플리트모듈5" localSheetId="12">BlankMacro1</definedName>
    <definedName name="템플리트모듈5" localSheetId="9">BlankMacro1</definedName>
    <definedName name="템플리트모듈5" localSheetId="8">BlankMacro1</definedName>
    <definedName name="템플리트모듈5" localSheetId="2">BlankMacro1</definedName>
    <definedName name="템플리트모듈5" localSheetId="1">BlankMacro1</definedName>
    <definedName name="템플리트모듈5">BlankMacro1</definedName>
    <definedName name="템플리트모듈6" localSheetId="21">BlankMacro1</definedName>
    <definedName name="템플리트모듈6" localSheetId="14">BlankMacro1</definedName>
    <definedName name="템플리트모듈6" localSheetId="12">BlankMacro1</definedName>
    <definedName name="템플리트모듈6" localSheetId="9">BlankMacro1</definedName>
    <definedName name="템플리트모듈6" localSheetId="8">BlankMacro1</definedName>
    <definedName name="템플리트모듈6" localSheetId="2">BlankMacro1</definedName>
    <definedName name="템플리트모듈6" localSheetId="1">BlankMacro1</definedName>
    <definedName name="템플리트모듈6">BlankMacro1</definedName>
    <definedName name="템플리트모듈89" localSheetId="21">BlankMacro1</definedName>
    <definedName name="템플리트모듈89" localSheetId="14">BlankMacro1</definedName>
    <definedName name="템플리트모듈89" localSheetId="12">BlankMacro1</definedName>
    <definedName name="템플리트모듈89" localSheetId="9">BlankMacro1</definedName>
    <definedName name="템플리트모듈89" localSheetId="8">BlankMacro1</definedName>
    <definedName name="템플리트모듈89" localSheetId="2">BlankMacro1</definedName>
    <definedName name="템플리트모듈89" localSheetId="1">BlankMacro1</definedName>
    <definedName name="템플리트모듈89">BlankMacro1</definedName>
    <definedName name="팬텍"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팬텍"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팬텍"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팬텍"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팬텍"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팬텍"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팬텍"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팬텍"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팬텍"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품질" localSheetId="21">BlankMacro1</definedName>
    <definedName name="품질" localSheetId="14">BlankMacro1</definedName>
    <definedName name="품질" localSheetId="12">BlankMacro1</definedName>
    <definedName name="품질" localSheetId="9">BlankMacro1</definedName>
    <definedName name="품질" localSheetId="8">BlankMacro1</definedName>
    <definedName name="품질" localSheetId="2">BlankMacro1</definedName>
    <definedName name="품질" localSheetId="1">BlankMacro1</definedName>
    <definedName name="품질">BlankMacro1</definedName>
    <definedName name="현황종합"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호" localSheetId="21">BlankMacro1</definedName>
    <definedName name="호" localSheetId="14">BlankMacro1</definedName>
    <definedName name="호" localSheetId="12">BlankMacro1</definedName>
    <definedName name="호" localSheetId="9">BlankMacro1</definedName>
    <definedName name="호" localSheetId="8">BlankMacro1</definedName>
    <definedName name="호" localSheetId="2">BlankMacro1</definedName>
    <definedName name="호" localSheetId="1">BlankMacro1</definedName>
    <definedName name="호">BlankMacro1</definedName>
    <definedName name="ㅜㄷ" localSheetId="21">BlankMacro1</definedName>
    <definedName name="ㅜㄷ" localSheetId="14">BlankMacro1</definedName>
    <definedName name="ㅜㄷ" localSheetId="12">BlankMacro1</definedName>
    <definedName name="ㅜㄷ" localSheetId="9">BlankMacro1</definedName>
    <definedName name="ㅜㄷ" localSheetId="8">BlankMacro1</definedName>
    <definedName name="ㅜㄷ" localSheetId="2">BlankMacro1</definedName>
    <definedName name="ㅜㄷ" localSheetId="1">BlankMacro1</definedName>
    <definedName name="ㅜㄷ">BlankMacro1</definedName>
    <definedName name="ㅜㅜㅜ" localSheetId="2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ㅜㅜㅜ" localSheetId="14"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ㅜㅜㅜ" localSheetId="1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ㅜㅜㅜ" localSheetId="9"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ㅜㅜㅜ" localSheetId="8"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ㅜㅜㅜ"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ㅜㅜㅜ" localSheetId="1"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ㅜㅜㅜ" localSheetId="2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ㅜㅜㅜ"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暂停" localSheetId="14">#REF!</definedName>
    <definedName name="暂停" localSheetId="12">#REF!</definedName>
    <definedName name="暂停" localSheetId="9">#REF!</definedName>
    <definedName name="暂停" localSheetId="8">#REF!</definedName>
    <definedName name="暂停" localSheetId="2">#REF!</definedName>
    <definedName name="暂停" localSheetId="1">#REF!</definedName>
    <definedName name="暂停">#REF!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6" i="3" l="1"/>
  <c r="AB13" i="3"/>
  <c r="AB14" i="3"/>
  <c r="AB15" i="3"/>
  <c r="AB12" i="3"/>
  <c r="F24" i="3"/>
  <c r="F15" i="3"/>
  <c r="F14" i="3"/>
  <c r="F13" i="3"/>
  <c r="F12" i="3"/>
  <c r="F17" i="3" l="1"/>
  <c r="F18" i="3"/>
  <c r="E12" i="3"/>
  <c r="Z28" i="3"/>
  <c r="Z26" i="3"/>
  <c r="W32" i="55"/>
  <c r="AA32" i="55"/>
  <c r="AA16" i="3" s="1"/>
  <c r="Z16" i="3"/>
  <c r="AA15" i="3"/>
  <c r="Z15" i="3"/>
  <c r="AA14" i="3"/>
  <c r="AA13" i="3"/>
  <c r="AA12" i="3"/>
  <c r="Z14" i="3"/>
  <c r="Z13" i="3"/>
  <c r="Z12" i="3"/>
  <c r="E16" i="3"/>
  <c r="D16" i="3"/>
  <c r="AG32" i="55"/>
  <c r="AI31" i="55"/>
  <c r="AH31" i="55"/>
  <c r="P31" i="55" s="1"/>
  <c r="AG31" i="55"/>
  <c r="AB31" i="55"/>
  <c r="AA31" i="55"/>
  <c r="Z31" i="55"/>
  <c r="W31" i="55"/>
  <c r="U31" i="55"/>
  <c r="M31" i="55"/>
  <c r="AI30" i="55"/>
  <c r="AH30" i="55"/>
  <c r="AB30" i="55"/>
  <c r="AA30" i="55"/>
  <c r="Z30" i="55"/>
  <c r="W30" i="55"/>
  <c r="P30" i="55"/>
  <c r="M30" i="55"/>
  <c r="AI29" i="55"/>
  <c r="AH29" i="55"/>
  <c r="AG29" i="55"/>
  <c r="AB29" i="55"/>
  <c r="AA29" i="55"/>
  <c r="Z29" i="55"/>
  <c r="W29" i="55"/>
  <c r="U29" i="55"/>
  <c r="P29" i="55"/>
  <c r="M29" i="55"/>
  <c r="AI28" i="55"/>
  <c r="AH28" i="55"/>
  <c r="P28" i="55" s="1"/>
  <c r="AG28" i="55"/>
  <c r="AB28" i="55"/>
  <c r="AA28" i="55"/>
  <c r="Z28" i="55"/>
  <c r="W28" i="55"/>
  <c r="U28" i="55"/>
  <c r="M28" i="55"/>
  <c r="AI27" i="55"/>
  <c r="AH27" i="55"/>
  <c r="P27" i="55" s="1"/>
  <c r="AG27" i="55"/>
  <c r="AB27" i="55"/>
  <c r="AA27" i="55"/>
  <c r="Z27" i="55"/>
  <c r="W27" i="55"/>
  <c r="U27" i="55"/>
  <c r="M27" i="55"/>
  <c r="AI26" i="55"/>
  <c r="AH26" i="55"/>
  <c r="P26" i="55" s="1"/>
  <c r="AG26" i="55"/>
  <c r="AB26" i="55"/>
  <c r="AA26" i="55"/>
  <c r="Z26" i="55"/>
  <c r="W26" i="55"/>
  <c r="U26" i="55"/>
  <c r="M26" i="55"/>
  <c r="AI25" i="55"/>
  <c r="AH25" i="55"/>
  <c r="AG25" i="55"/>
  <c r="AB25" i="55"/>
  <c r="AA25" i="55"/>
  <c r="Z25" i="55"/>
  <c r="W25" i="55"/>
  <c r="U25" i="55"/>
  <c r="P25" i="55"/>
  <c r="M25" i="55"/>
  <c r="AI24" i="55"/>
  <c r="AH24" i="55"/>
  <c r="AG24" i="55"/>
  <c r="AB24" i="55"/>
  <c r="AA24" i="55"/>
  <c r="Z24" i="55"/>
  <c r="Y24" i="55"/>
  <c r="W24" i="55"/>
  <c r="U24" i="55"/>
  <c r="P24" i="55"/>
  <c r="M24" i="55"/>
  <c r="AI23" i="55"/>
  <c r="AH23" i="55"/>
  <c r="AG23" i="55"/>
  <c r="AB23" i="55"/>
  <c r="AA23" i="55"/>
  <c r="Z23" i="55"/>
  <c r="Y23" i="55"/>
  <c r="W23" i="55"/>
  <c r="U23" i="55"/>
  <c r="P23" i="55"/>
  <c r="M23" i="55"/>
  <c r="AI22" i="55"/>
  <c r="AH22" i="55"/>
  <c r="P22" i="55" s="1"/>
  <c r="AG22" i="55"/>
  <c r="AB22" i="55"/>
  <c r="AA22" i="55"/>
  <c r="W22" i="55"/>
  <c r="U22" i="55"/>
  <c r="M22" i="55"/>
  <c r="K22" i="55"/>
  <c r="AI21" i="55"/>
  <c r="AH21" i="55"/>
  <c r="P21" i="55" s="1"/>
  <c r="AG21" i="55"/>
  <c r="AB21" i="55"/>
  <c r="AA21" i="55"/>
  <c r="W21" i="55"/>
  <c r="U21" i="55"/>
  <c r="M21" i="55"/>
  <c r="K21" i="55"/>
  <c r="AI20" i="55"/>
  <c r="AH20" i="55"/>
  <c r="AG20" i="55"/>
  <c r="AB20" i="55"/>
  <c r="AA20" i="55"/>
  <c r="Z20" i="55"/>
  <c r="Y20" i="55"/>
  <c r="W20" i="55"/>
  <c r="U20" i="55"/>
  <c r="P20" i="55"/>
  <c r="M20" i="55"/>
  <c r="AI19" i="55"/>
  <c r="AH19" i="55"/>
  <c r="P19" i="55" s="1"/>
  <c r="AG19" i="55"/>
  <c r="AB19" i="55"/>
  <c r="AA19" i="55"/>
  <c r="Z19" i="55"/>
  <c r="Y19" i="55"/>
  <c r="W19" i="55"/>
  <c r="U19" i="55"/>
  <c r="M19" i="55"/>
  <c r="AI18" i="55"/>
  <c r="AH18" i="55"/>
  <c r="P18" i="55" s="1"/>
  <c r="AG18" i="55"/>
  <c r="AB18" i="55"/>
  <c r="AA18" i="55"/>
  <c r="Z18" i="55"/>
  <c r="Y18" i="55"/>
  <c r="W18" i="55"/>
  <c r="U18" i="55"/>
  <c r="M18" i="55"/>
  <c r="AI17" i="55"/>
  <c r="AH17" i="55"/>
  <c r="AG17" i="55"/>
  <c r="AB17" i="55"/>
  <c r="AA17" i="55"/>
  <c r="W17" i="55"/>
  <c r="U17" i="55"/>
  <c r="P17" i="55"/>
  <c r="M17" i="55"/>
  <c r="AI16" i="55"/>
  <c r="AH16" i="55"/>
  <c r="AG16" i="55"/>
  <c r="AB16" i="55"/>
  <c r="AA16" i="55"/>
  <c r="Z16" i="55"/>
  <c r="Y16" i="55"/>
  <c r="W16" i="55"/>
  <c r="U16" i="55"/>
  <c r="P16" i="55"/>
  <c r="M16" i="55"/>
  <c r="AI15" i="55"/>
  <c r="AH15" i="55"/>
  <c r="AG15" i="55"/>
  <c r="AA15" i="55"/>
  <c r="Z15" i="55"/>
  <c r="Y15" i="55"/>
  <c r="W15" i="55"/>
  <c r="U15" i="55"/>
  <c r="P15" i="55"/>
  <c r="M15" i="55"/>
  <c r="AB15" i="55" s="1"/>
  <c r="K15" i="55"/>
  <c r="AI14" i="55"/>
  <c r="AH14" i="55"/>
  <c r="AG14" i="55"/>
  <c r="AB14" i="55"/>
  <c r="AA14" i="55"/>
  <c r="Z14" i="55"/>
  <c r="Y14" i="55"/>
  <c r="W14" i="55"/>
  <c r="U14" i="55"/>
  <c r="P14" i="55"/>
  <c r="M14" i="55"/>
  <c r="K14" i="55"/>
  <c r="AI13" i="55"/>
  <c r="AH13" i="55"/>
  <c r="P13" i="55" s="1"/>
  <c r="AG13" i="55"/>
  <c r="AB13" i="55"/>
  <c r="AA13" i="55"/>
  <c r="Z13" i="55"/>
  <c r="W13" i="55"/>
  <c r="U13" i="55"/>
  <c r="M13" i="55"/>
  <c r="AI12" i="55"/>
  <c r="AH12" i="55"/>
  <c r="AG12" i="55"/>
  <c r="AA12" i="55"/>
  <c r="W12" i="55"/>
  <c r="U12" i="55"/>
  <c r="P12" i="55"/>
  <c r="M12" i="55"/>
  <c r="AB12" i="55" s="1"/>
  <c r="K12" i="55"/>
  <c r="AI11" i="55"/>
  <c r="AH11" i="55"/>
  <c r="AG11" i="55"/>
  <c r="AA11" i="55"/>
  <c r="W11" i="55"/>
  <c r="P11" i="55" s="1"/>
  <c r="U11" i="55"/>
  <c r="M11" i="55"/>
  <c r="M32" i="55" s="1"/>
  <c r="K11" i="55"/>
  <c r="AI10" i="55"/>
  <c r="AH10" i="55"/>
  <c r="P10" i="55" s="1"/>
  <c r="AG10" i="55"/>
  <c r="AB10" i="55"/>
  <c r="AA10" i="55"/>
  <c r="Z10" i="55"/>
  <c r="Y10" i="55"/>
  <c r="W10" i="55"/>
  <c r="U10" i="55"/>
  <c r="M10" i="55"/>
  <c r="AI9" i="55"/>
  <c r="AH9" i="55"/>
  <c r="P9" i="55" s="1"/>
  <c r="AG9" i="55"/>
  <c r="AB9" i="55"/>
  <c r="AA9" i="55"/>
  <c r="W9" i="55"/>
  <c r="U9" i="55"/>
  <c r="M9" i="55"/>
  <c r="AI8" i="55"/>
  <c r="AH8" i="55"/>
  <c r="AG8" i="55"/>
  <c r="AB8" i="55"/>
  <c r="AA8" i="55"/>
  <c r="Z8" i="55"/>
  <c r="W8" i="55"/>
  <c r="P8" i="55"/>
  <c r="M8" i="55"/>
  <c r="AI7" i="55"/>
  <c r="AH7" i="55"/>
  <c r="AG7" i="55"/>
  <c r="AB7" i="55"/>
  <c r="AA7" i="55"/>
  <c r="Z7" i="55"/>
  <c r="W7" i="55"/>
  <c r="U7" i="55"/>
  <c r="P7" i="55"/>
  <c r="M7" i="55"/>
  <c r="AI6" i="55"/>
  <c r="AH6" i="55"/>
  <c r="AG6" i="55"/>
  <c r="AB6" i="55"/>
  <c r="AA6" i="55"/>
  <c r="Z6" i="55"/>
  <c r="Y6" i="55"/>
  <c r="W6" i="55"/>
  <c r="U6" i="55"/>
  <c r="P6" i="55"/>
  <c r="M6" i="55"/>
  <c r="AI5" i="55"/>
  <c r="AH5" i="55"/>
  <c r="P5" i="55" s="1"/>
  <c r="AG5" i="55"/>
  <c r="AB5" i="55"/>
  <c r="AA5" i="55"/>
  <c r="Z5" i="55"/>
  <c r="W5" i="55"/>
  <c r="U5" i="55"/>
  <c r="M5" i="55"/>
  <c r="E7" i="3"/>
  <c r="F7" i="3" s="1"/>
  <c r="AB19" i="3"/>
  <c r="AA19" i="3"/>
  <c r="W31" i="54"/>
  <c r="W30" i="54"/>
  <c r="W29" i="54"/>
  <c r="W28" i="54"/>
  <c r="W27" i="54"/>
  <c r="W26" i="54"/>
  <c r="W25" i="54"/>
  <c r="W24" i="54"/>
  <c r="W23" i="54"/>
  <c r="W22" i="54"/>
  <c r="W21" i="54"/>
  <c r="W20" i="54"/>
  <c r="W19" i="54"/>
  <c r="W18" i="54"/>
  <c r="W17" i="54"/>
  <c r="W16" i="54"/>
  <c r="W15" i="54"/>
  <c r="W14" i="54"/>
  <c r="W13" i="54"/>
  <c r="W12" i="54"/>
  <c r="W11" i="54"/>
  <c r="W10" i="54"/>
  <c r="W9" i="54"/>
  <c r="W8" i="54"/>
  <c r="W7" i="54"/>
  <c r="W6" i="54"/>
  <c r="W5" i="54"/>
  <c r="I19" i="3"/>
  <c r="H7" i="3"/>
  <c r="I7" i="3" s="1"/>
  <c r="F16" i="3" l="1"/>
  <c r="P32" i="55"/>
  <c r="AB32" i="55"/>
  <c r="AH32" i="55"/>
  <c r="AI32" i="55" s="1"/>
  <c r="AB11" i="55"/>
  <c r="Z21" i="3"/>
  <c r="Z24" i="3" s="1"/>
  <c r="AB20" i="3"/>
  <c r="AB23" i="3" s="1"/>
  <c r="AB21" i="3"/>
  <c r="AB24" i="3" s="1"/>
  <c r="Z20" i="3"/>
  <c r="AA21" i="3"/>
  <c r="AA24" i="3" s="1"/>
  <c r="AD32" i="54"/>
  <c r="AD31" i="54"/>
  <c r="AF31" i="54" s="1"/>
  <c r="X31" i="54"/>
  <c r="V31" i="54"/>
  <c r="M31" i="54"/>
  <c r="AF30" i="54"/>
  <c r="AE30" i="54"/>
  <c r="X30" i="54"/>
  <c r="M30" i="54"/>
  <c r="AD29" i="54"/>
  <c r="AF29" i="54" s="1"/>
  <c r="X29" i="54"/>
  <c r="V29" i="54"/>
  <c r="M29" i="54"/>
  <c r="AD28" i="54"/>
  <c r="AF28" i="54" s="1"/>
  <c r="X28" i="54"/>
  <c r="Y28" i="54" s="1"/>
  <c r="V28" i="54"/>
  <c r="M28" i="54"/>
  <c r="AD27" i="54"/>
  <c r="AF27" i="54" s="1"/>
  <c r="X27" i="54"/>
  <c r="V27" i="54"/>
  <c r="M27" i="54"/>
  <c r="AD26" i="54"/>
  <c r="AF26" i="54" s="1"/>
  <c r="X26" i="54"/>
  <c r="Y26" i="54" s="1"/>
  <c r="V26" i="54"/>
  <c r="M26" i="54"/>
  <c r="AD25" i="54"/>
  <c r="AF25" i="54" s="1"/>
  <c r="X25" i="54"/>
  <c r="V25" i="54"/>
  <c r="M25" i="54"/>
  <c r="AD24" i="54"/>
  <c r="AF24" i="54" s="1"/>
  <c r="X24" i="54"/>
  <c r="Y24" i="54" s="1"/>
  <c r="V24" i="54"/>
  <c r="M24" i="54"/>
  <c r="AD23" i="54"/>
  <c r="AF23" i="54" s="1"/>
  <c r="X23" i="54"/>
  <c r="V23" i="54"/>
  <c r="M23" i="54"/>
  <c r="AD22" i="54"/>
  <c r="AF22" i="54" s="1"/>
  <c r="X22" i="54"/>
  <c r="V22" i="54"/>
  <c r="M22" i="54"/>
  <c r="K22" i="54"/>
  <c r="AD21" i="54"/>
  <c r="AF21" i="54" s="1"/>
  <c r="X21" i="54"/>
  <c r="V21" i="54"/>
  <c r="K21" i="54"/>
  <c r="M21" i="54" s="1"/>
  <c r="Y21" i="54" s="1"/>
  <c r="AD20" i="54"/>
  <c r="AF20" i="54" s="1"/>
  <c r="X20" i="54"/>
  <c r="V20" i="54"/>
  <c r="M20" i="54"/>
  <c r="AD19" i="54"/>
  <c r="AF19" i="54" s="1"/>
  <c r="X19" i="54"/>
  <c r="V19" i="54"/>
  <c r="M19" i="54"/>
  <c r="AD18" i="54"/>
  <c r="AF18" i="54" s="1"/>
  <c r="X18" i="54"/>
  <c r="V18" i="54"/>
  <c r="M18" i="54"/>
  <c r="AD17" i="54"/>
  <c r="AF17" i="54" s="1"/>
  <c r="X17" i="54"/>
  <c r="V17" i="54"/>
  <c r="M17" i="54"/>
  <c r="AD16" i="54"/>
  <c r="AF16" i="54" s="1"/>
  <c r="X16" i="54"/>
  <c r="V16" i="54"/>
  <c r="M16" i="54"/>
  <c r="AD15" i="54"/>
  <c r="AF15" i="54" s="1"/>
  <c r="X15" i="54"/>
  <c r="V15" i="54"/>
  <c r="M15" i="54"/>
  <c r="K15" i="54"/>
  <c r="AD14" i="54"/>
  <c r="AF14" i="54" s="1"/>
  <c r="X14" i="54"/>
  <c r="V14" i="54"/>
  <c r="M14" i="54"/>
  <c r="K14" i="54"/>
  <c r="AD13" i="54"/>
  <c r="AE13" i="54" s="1"/>
  <c r="X13" i="54"/>
  <c r="V13" i="54"/>
  <c r="AD12" i="54"/>
  <c r="AF12" i="54" s="1"/>
  <c r="V12" i="54"/>
  <c r="K12" i="54"/>
  <c r="AE12" i="54" s="1"/>
  <c r="AD11" i="54"/>
  <c r="AF11" i="54" s="1"/>
  <c r="V11" i="54"/>
  <c r="K11" i="54"/>
  <c r="M11" i="54" s="1"/>
  <c r="AD10" i="54"/>
  <c r="AE10" i="54" s="1"/>
  <c r="X10" i="54"/>
  <c r="V10" i="54"/>
  <c r="M10" i="54"/>
  <c r="AD9" i="54"/>
  <c r="AF9" i="54" s="1"/>
  <c r="X9" i="54"/>
  <c r="V9" i="54"/>
  <c r="M9" i="54"/>
  <c r="Y9" i="54" s="1"/>
  <c r="AD8" i="54"/>
  <c r="AF8" i="54" s="1"/>
  <c r="X8" i="54"/>
  <c r="M8" i="54"/>
  <c r="AD7" i="54"/>
  <c r="AE7" i="54" s="1"/>
  <c r="X7" i="54"/>
  <c r="Q7" i="54" s="1"/>
  <c r="V7" i="54"/>
  <c r="AD6" i="54"/>
  <c r="AE6" i="54" s="1"/>
  <c r="X6" i="54"/>
  <c r="V6" i="54"/>
  <c r="AD5" i="54"/>
  <c r="AF5" i="54" s="1"/>
  <c r="X5" i="54"/>
  <c r="V5" i="54"/>
  <c r="M5" i="54"/>
  <c r="AC15" i="3"/>
  <c r="AD15" i="3" s="1"/>
  <c r="AC14" i="3"/>
  <c r="AE14" i="3" s="1"/>
  <c r="AC13" i="3"/>
  <c r="AC12" i="3"/>
  <c r="AE19" i="3"/>
  <c r="AD19" i="3"/>
  <c r="K7" i="3"/>
  <c r="L7" i="3" s="1"/>
  <c r="S14" i="53"/>
  <c r="AA20" i="3" l="1"/>
  <c r="AA23" i="3" s="1"/>
  <c r="Z23" i="3"/>
  <c r="Q6" i="54"/>
  <c r="AE9" i="54"/>
  <c r="Q9" i="54" s="1"/>
  <c r="Y10" i="54"/>
  <c r="AE8" i="54"/>
  <c r="Y25" i="54"/>
  <c r="Y27" i="54"/>
  <c r="Q10" i="54"/>
  <c r="Q8" i="54"/>
  <c r="Q13" i="54"/>
  <c r="Y23" i="54"/>
  <c r="Y29" i="54"/>
  <c r="AF10" i="54"/>
  <c r="Y14" i="54"/>
  <c r="Y22" i="54"/>
  <c r="Y5" i="54"/>
  <c r="Y8" i="54"/>
  <c r="Y30" i="54"/>
  <c r="Q30" i="54"/>
  <c r="Y31" i="54"/>
  <c r="M12" i="54"/>
  <c r="Y19" i="54"/>
  <c r="AE14" i="54"/>
  <c r="Q14" i="54" s="1"/>
  <c r="AE31" i="54"/>
  <c r="Q31" i="54" s="1"/>
  <c r="Y15" i="54"/>
  <c r="Y20" i="54"/>
  <c r="AE5" i="54"/>
  <c r="L7" i="54"/>
  <c r="X11" i="54"/>
  <c r="Y11" i="54" s="1"/>
  <c r="AE15" i="54"/>
  <c r="Q15" i="54" s="1"/>
  <c r="AE16" i="54"/>
  <c r="Q16" i="54" s="1"/>
  <c r="AE17" i="54"/>
  <c r="Q17" i="54" s="1"/>
  <c r="AE18" i="54"/>
  <c r="Q18" i="54" s="1"/>
  <c r="AE19" i="54"/>
  <c r="Q19" i="54" s="1"/>
  <c r="AE20" i="54"/>
  <c r="Q20" i="54" s="1"/>
  <c r="AE21" i="54"/>
  <c r="Q21" i="54" s="1"/>
  <c r="AE22" i="54"/>
  <c r="Q22" i="54" s="1"/>
  <c r="AE23" i="54"/>
  <c r="Q23" i="54" s="1"/>
  <c r="AE24" i="54"/>
  <c r="Q24" i="54" s="1"/>
  <c r="AE25" i="54"/>
  <c r="Q25" i="54" s="1"/>
  <c r="AE26" i="54"/>
  <c r="Q26" i="54" s="1"/>
  <c r="AE27" i="54"/>
  <c r="Q27" i="54" s="1"/>
  <c r="AE28" i="54"/>
  <c r="Q28" i="54" s="1"/>
  <c r="AE29" i="54"/>
  <c r="Q29" i="54" s="1"/>
  <c r="Y16" i="54"/>
  <c r="Y18" i="54"/>
  <c r="X12" i="54"/>
  <c r="X32" i="54" s="1"/>
  <c r="AC16" i="3" s="1"/>
  <c r="AE11" i="54"/>
  <c r="Y17" i="54"/>
  <c r="AE15" i="3"/>
  <c r="AD14" i="3"/>
  <c r="T14" i="53"/>
  <c r="AF13" i="54" l="1"/>
  <c r="M13" i="54"/>
  <c r="Y13" i="54" s="1"/>
  <c r="AE16" i="3"/>
  <c r="AD16" i="3"/>
  <c r="Y12" i="54"/>
  <c r="M7" i="54"/>
  <c r="Y7" i="54" s="1"/>
  <c r="AF7" i="54"/>
  <c r="Q12" i="54"/>
  <c r="AF6" i="54"/>
  <c r="M6" i="54"/>
  <c r="Y6" i="54" s="1"/>
  <c r="Q11" i="54"/>
  <c r="AE32" i="54"/>
  <c r="Q5" i="54"/>
  <c r="L14" i="53"/>
  <c r="U14" i="53"/>
  <c r="M32" i="54" l="1"/>
  <c r="G16" i="3" s="1"/>
  <c r="H16" i="3" s="1"/>
  <c r="I16" i="3" s="1"/>
  <c r="Q32" i="54"/>
  <c r="Y32" i="54"/>
  <c r="AF32" i="54"/>
  <c r="S36" i="53"/>
  <c r="S35" i="53"/>
  <c r="U35" i="53" s="1"/>
  <c r="L35" i="53"/>
  <c r="S34" i="53"/>
  <c r="T34" i="53" s="1"/>
  <c r="L34" i="53"/>
  <c r="S33" i="53"/>
  <c r="T33" i="53" s="1"/>
  <c r="L33" i="53"/>
  <c r="S32" i="53"/>
  <c r="T32" i="53" s="1"/>
  <c r="L32" i="53"/>
  <c r="S31" i="53"/>
  <c r="U31" i="53" s="1"/>
  <c r="L31" i="53"/>
  <c r="S30" i="53"/>
  <c r="U30" i="53" s="1"/>
  <c r="J30" i="53"/>
  <c r="L30" i="53" s="1"/>
  <c r="S29" i="53"/>
  <c r="J29" i="53"/>
  <c r="L29" i="53" s="1"/>
  <c r="S28" i="53"/>
  <c r="U28" i="53" s="1"/>
  <c r="J28" i="53"/>
  <c r="L28" i="53" s="1"/>
  <c r="S27" i="53"/>
  <c r="U27" i="53" s="1"/>
  <c r="J27" i="53"/>
  <c r="L27" i="53" s="1"/>
  <c r="S26" i="53"/>
  <c r="T26" i="53" s="1"/>
  <c r="J26" i="53"/>
  <c r="L26" i="53" s="1"/>
  <c r="S25" i="53"/>
  <c r="T25" i="53" s="1"/>
  <c r="L25" i="53"/>
  <c r="S24" i="53"/>
  <c r="U24" i="53" s="1"/>
  <c r="L24" i="53"/>
  <c r="S23" i="53"/>
  <c r="U23" i="53" s="1"/>
  <c r="J23" i="53"/>
  <c r="L23" i="53" s="1"/>
  <c r="S22" i="53"/>
  <c r="T22" i="53" s="1"/>
  <c r="L22" i="53"/>
  <c r="S21" i="53"/>
  <c r="U21" i="53" s="1"/>
  <c r="L21" i="53"/>
  <c r="S20" i="53"/>
  <c r="T20" i="53" s="1"/>
  <c r="J20" i="53"/>
  <c r="L20" i="53" s="1"/>
  <c r="S19" i="53"/>
  <c r="U19" i="53" s="1"/>
  <c r="J19" i="53"/>
  <c r="L19" i="53" s="1"/>
  <c r="S18" i="53"/>
  <c r="S17" i="53"/>
  <c r="U17" i="53" s="1"/>
  <c r="L17" i="53"/>
  <c r="S16" i="53"/>
  <c r="U16" i="53" s="1"/>
  <c r="L16" i="53"/>
  <c r="J16" i="53"/>
  <c r="X15" i="53"/>
  <c r="W15" i="53"/>
  <c r="S15" i="53"/>
  <c r="K15" i="53" s="1"/>
  <c r="J15" i="53"/>
  <c r="S13" i="53"/>
  <c r="S12" i="53"/>
  <c r="U12" i="53" s="1"/>
  <c r="L12" i="53"/>
  <c r="X11" i="53"/>
  <c r="W11" i="53"/>
  <c r="S11" i="53"/>
  <c r="T11" i="53" s="1"/>
  <c r="L11" i="53"/>
  <c r="S10" i="53"/>
  <c r="S9" i="53"/>
  <c r="T9" i="53" s="1"/>
  <c r="L9" i="53"/>
  <c r="X8" i="53"/>
  <c r="W8" i="53"/>
  <c r="S8" i="53"/>
  <c r="T8" i="53" s="1"/>
  <c r="S7" i="53"/>
  <c r="T7" i="53" s="1"/>
  <c r="S6" i="53"/>
  <c r="U6" i="53" s="1"/>
  <c r="L6" i="53"/>
  <c r="X5" i="53"/>
  <c r="W5" i="53"/>
  <c r="S5" i="53"/>
  <c r="U5" i="53" s="1"/>
  <c r="L5" i="53"/>
  <c r="L19" i="3"/>
  <c r="AF15" i="3"/>
  <c r="AF14" i="3"/>
  <c r="V12" i="52"/>
  <c r="AI29" i="52"/>
  <c r="AA29" i="52"/>
  <c r="AJ29" i="52" s="1"/>
  <c r="AJ27" i="52"/>
  <c r="AI27" i="52"/>
  <c r="AE27" i="52"/>
  <c r="AD27" i="52"/>
  <c r="AA27" i="52"/>
  <c r="V27" i="52"/>
  <c r="AJ26" i="52"/>
  <c r="AI26" i="52"/>
  <c r="AE26" i="52"/>
  <c r="AD26" i="52"/>
  <c r="AA26" i="52"/>
  <c r="V26" i="52"/>
  <c r="AJ25" i="52"/>
  <c r="AI25" i="52"/>
  <c r="AD25" i="52"/>
  <c r="AE25" i="52" s="1"/>
  <c r="AC25" i="52"/>
  <c r="AA25" i="52"/>
  <c r="V25" i="52"/>
  <c r="AJ24" i="52"/>
  <c r="AI24" i="52"/>
  <c r="AE24" i="52"/>
  <c r="AD24" i="52"/>
  <c r="AA24" i="52"/>
  <c r="V24" i="52"/>
  <c r="AJ23" i="52"/>
  <c r="AI23" i="52"/>
  <c r="AE23" i="52"/>
  <c r="AD23" i="52"/>
  <c r="AA23" i="52"/>
  <c r="V23" i="52"/>
  <c r="AJ22" i="52"/>
  <c r="AI22" i="52"/>
  <c r="AE22" i="52"/>
  <c r="AD22" i="52"/>
  <c r="AA22" i="52"/>
  <c r="V22" i="52"/>
  <c r="AJ21" i="52"/>
  <c r="AI21" i="52"/>
  <c r="AE21" i="52"/>
  <c r="AD21" i="52"/>
  <c r="AA21" i="52"/>
  <c r="V21" i="52"/>
  <c r="AJ20" i="52"/>
  <c r="AI20" i="52"/>
  <c r="AE20" i="52"/>
  <c r="AD20" i="52"/>
  <c r="AA20" i="52"/>
  <c r="V20" i="52"/>
  <c r="AJ19" i="52"/>
  <c r="AI19" i="52"/>
  <c r="AD19" i="52"/>
  <c r="AE19" i="52" s="1"/>
  <c r="AC19" i="52"/>
  <c r="AA19" i="52"/>
  <c r="V19" i="52"/>
  <c r="AJ18" i="52"/>
  <c r="AI18" i="52"/>
  <c r="AE18" i="52"/>
  <c r="AD18" i="52"/>
  <c r="AA18" i="52"/>
  <c r="V18" i="52"/>
  <c r="AJ17" i="52"/>
  <c r="AI17" i="52"/>
  <c r="AE17" i="52"/>
  <c r="AD17" i="52"/>
  <c r="AA17" i="52"/>
  <c r="V17" i="52"/>
  <c r="AJ16" i="52"/>
  <c r="AI16" i="52"/>
  <c r="AE16" i="52"/>
  <c r="AD16" i="52"/>
  <c r="AA16" i="52"/>
  <c r="V16" i="52"/>
  <c r="AJ15" i="52"/>
  <c r="AI15" i="52"/>
  <c r="AE15" i="52"/>
  <c r="AD15" i="52"/>
  <c r="AA15" i="52"/>
  <c r="V15" i="52"/>
  <c r="AJ14" i="52"/>
  <c r="AI14" i="52"/>
  <c r="AE14" i="52"/>
  <c r="AD14" i="52"/>
  <c r="AA14" i="52"/>
  <c r="V14" i="52"/>
  <c r="AJ13" i="52"/>
  <c r="AI13" i="52"/>
  <c r="AE13" i="52"/>
  <c r="AD13" i="52"/>
  <c r="AA13" i="52"/>
  <c r="V13" i="52"/>
  <c r="AJ12" i="52"/>
  <c r="AI12" i="52"/>
  <c r="AD12" i="52"/>
  <c r="AA12" i="52"/>
  <c r="AJ11" i="52"/>
  <c r="AI11" i="52"/>
  <c r="AE11" i="52"/>
  <c r="AD11" i="52"/>
  <c r="AA11" i="52"/>
  <c r="V11" i="52"/>
  <c r="AJ10" i="52"/>
  <c r="AI10" i="52"/>
  <c r="AE10" i="52"/>
  <c r="AD10" i="52"/>
  <c r="AA10" i="52"/>
  <c r="V10" i="52"/>
  <c r="AJ9" i="52"/>
  <c r="AI9" i="52"/>
  <c r="AE9" i="52"/>
  <c r="AD9" i="52"/>
  <c r="AA9" i="52"/>
  <c r="V9" i="52"/>
  <c r="AJ8" i="52"/>
  <c r="AI8" i="52"/>
  <c r="AE8" i="52"/>
  <c r="AD8" i="52"/>
  <c r="AA8" i="52"/>
  <c r="V8" i="52"/>
  <c r="AI27" i="51"/>
  <c r="AE27" i="51"/>
  <c r="AD27" i="51"/>
  <c r="AA27" i="51"/>
  <c r="AJ27" i="51" s="1"/>
  <c r="V27" i="51"/>
  <c r="AI26" i="51"/>
  <c r="AJ26" i="51" s="1"/>
  <c r="AE26" i="51"/>
  <c r="AD26" i="51"/>
  <c r="AA26" i="51"/>
  <c r="V26" i="51"/>
  <c r="AI25" i="51"/>
  <c r="AJ25" i="51" s="1"/>
  <c r="AC25" i="51"/>
  <c r="AD25" i="51" s="1"/>
  <c r="AA25" i="51"/>
  <c r="V25" i="51"/>
  <c r="AI24" i="51"/>
  <c r="AE24" i="51"/>
  <c r="AD24" i="51"/>
  <c r="AA24" i="51"/>
  <c r="AJ24" i="51" s="1"/>
  <c r="V24" i="51"/>
  <c r="AI23" i="51"/>
  <c r="AE23" i="51"/>
  <c r="AD23" i="51"/>
  <c r="AA23" i="51"/>
  <c r="AJ23" i="51" s="1"/>
  <c r="V23" i="51"/>
  <c r="AI22" i="51"/>
  <c r="AJ22" i="51" s="1"/>
  <c r="AE22" i="51"/>
  <c r="AD22" i="51"/>
  <c r="AA22" i="51"/>
  <c r="V22" i="51"/>
  <c r="AI21" i="51"/>
  <c r="AE21" i="51"/>
  <c r="AD21" i="51"/>
  <c r="AA21" i="51"/>
  <c r="AJ21" i="51" s="1"/>
  <c r="V21" i="51"/>
  <c r="AI20" i="51"/>
  <c r="AE20" i="51"/>
  <c r="AD20" i="51"/>
  <c r="AA20" i="51"/>
  <c r="AJ20" i="51" s="1"/>
  <c r="V20" i="51"/>
  <c r="AJ19" i="51"/>
  <c r="AI19" i="51"/>
  <c r="AC19" i="51"/>
  <c r="AE19" i="51" s="1"/>
  <c r="AA19" i="51"/>
  <c r="V19" i="51"/>
  <c r="AI18" i="51"/>
  <c r="AJ18" i="51" s="1"/>
  <c r="AE18" i="51"/>
  <c r="AD18" i="51"/>
  <c r="AA18" i="51"/>
  <c r="V18" i="51"/>
  <c r="AI17" i="51"/>
  <c r="AJ17" i="51" s="1"/>
  <c r="AE17" i="51"/>
  <c r="AD17" i="51"/>
  <c r="AA17" i="51"/>
  <c r="V17" i="51"/>
  <c r="AI16" i="51"/>
  <c r="AE16" i="51"/>
  <c r="AD16" i="51"/>
  <c r="AA16" i="51"/>
  <c r="AJ16" i="51" s="1"/>
  <c r="V16" i="51"/>
  <c r="AI15" i="51"/>
  <c r="AE15" i="51"/>
  <c r="AD15" i="51"/>
  <c r="AA15" i="51"/>
  <c r="AJ15" i="51" s="1"/>
  <c r="V15" i="51"/>
  <c r="AI14" i="51"/>
  <c r="AJ14" i="51" s="1"/>
  <c r="AE14" i="51"/>
  <c r="AD14" i="51"/>
  <c r="AA14" i="51"/>
  <c r="V14" i="51"/>
  <c r="AI13" i="51"/>
  <c r="AJ13" i="51" s="1"/>
  <c r="AE13" i="51"/>
  <c r="AD13" i="51"/>
  <c r="AA13" i="51"/>
  <c r="V13" i="51"/>
  <c r="AI12" i="51"/>
  <c r="AE12" i="51"/>
  <c r="AD12" i="51"/>
  <c r="AA12" i="51"/>
  <c r="AJ12" i="51" s="1"/>
  <c r="V12" i="51"/>
  <c r="AI11" i="51"/>
  <c r="AE11" i="51"/>
  <c r="AD11" i="51"/>
  <c r="AA11" i="51"/>
  <c r="AJ11" i="51" s="1"/>
  <c r="V11" i="51"/>
  <c r="AJ10" i="51"/>
  <c r="AE10" i="51"/>
  <c r="AD10" i="51"/>
  <c r="V10" i="51"/>
  <c r="AI9" i="51"/>
  <c r="AE9" i="51"/>
  <c r="AD9" i="51"/>
  <c r="AA9" i="51"/>
  <c r="AJ9" i="51" s="1"/>
  <c r="V9" i="51"/>
  <c r="AJ8" i="51"/>
  <c r="AI8" i="51"/>
  <c r="AI29" i="51" s="1"/>
  <c r="AE8" i="51"/>
  <c r="AD8" i="51"/>
  <c r="AA8" i="51"/>
  <c r="AA29" i="51" s="1"/>
  <c r="V8" i="51"/>
  <c r="U26" i="53" l="1"/>
  <c r="U33" i="53"/>
  <c r="U11" i="53"/>
  <c r="K8" i="53"/>
  <c r="U8" i="53" s="1"/>
  <c r="K13" i="53"/>
  <c r="U13" i="53" s="1"/>
  <c r="X14" i="53"/>
  <c r="W14" i="53"/>
  <c r="T29" i="53"/>
  <c r="T31" i="53"/>
  <c r="U20" i="53"/>
  <c r="U29" i="53"/>
  <c r="T24" i="53"/>
  <c r="T35" i="53"/>
  <c r="T19" i="53"/>
  <c r="X10" i="53"/>
  <c r="U22" i="53"/>
  <c r="U15" i="53"/>
  <c r="L15" i="53"/>
  <c r="U18" i="53"/>
  <c r="L18" i="53"/>
  <c r="T10" i="53"/>
  <c r="T5" i="53"/>
  <c r="T30" i="53"/>
  <c r="U9" i="53"/>
  <c r="T12" i="53"/>
  <c r="X13" i="53"/>
  <c r="T17" i="53"/>
  <c r="X18" i="53"/>
  <c r="T27" i="53"/>
  <c r="U32" i="53"/>
  <c r="U34" i="53"/>
  <c r="T16" i="53"/>
  <c r="T6" i="53"/>
  <c r="T15" i="53"/>
  <c r="T21" i="53"/>
  <c r="T28" i="53"/>
  <c r="T23" i="53"/>
  <c r="L8" i="53"/>
  <c r="W13" i="53"/>
  <c r="W18" i="53"/>
  <c r="U25" i="53"/>
  <c r="K10" i="53"/>
  <c r="W7" i="53"/>
  <c r="X7" i="53"/>
  <c r="T13" i="53"/>
  <c r="T18" i="53"/>
  <c r="W10" i="53"/>
  <c r="V29" i="52"/>
  <c r="M15" i="3" s="1"/>
  <c r="J15" i="3" s="1"/>
  <c r="AE12" i="52"/>
  <c r="V29" i="51"/>
  <c r="M14" i="3" s="1"/>
  <c r="J14" i="3" s="1"/>
  <c r="AD29" i="52"/>
  <c r="AJ29" i="51"/>
  <c r="AE25" i="51"/>
  <c r="AD19" i="51"/>
  <c r="AD29" i="51" s="1"/>
  <c r="K15" i="3" l="1"/>
  <c r="L15" i="3" s="1"/>
  <c r="G15" i="3"/>
  <c r="K14" i="3"/>
  <c r="L14" i="3" s="1"/>
  <c r="G14" i="3"/>
  <c r="L13" i="53"/>
  <c r="L7" i="53"/>
  <c r="U7" i="53"/>
  <c r="L10" i="53"/>
  <c r="L36" i="53" s="1"/>
  <c r="J16" i="3" s="1"/>
  <c r="K16" i="3" s="1"/>
  <c r="L16" i="3" s="1"/>
  <c r="U10" i="53"/>
  <c r="T36" i="53"/>
  <c r="AE29" i="52"/>
  <c r="AE29" i="51"/>
  <c r="AH19" i="3"/>
  <c r="AG19" i="3"/>
  <c r="AG15" i="3"/>
  <c r="AG14" i="3"/>
  <c r="O12" i="49"/>
  <c r="S35" i="50"/>
  <c r="S34" i="50"/>
  <c r="U34" i="50" s="1"/>
  <c r="L34" i="50"/>
  <c r="S33" i="50"/>
  <c r="T33" i="50" s="1"/>
  <c r="L33" i="50"/>
  <c r="S32" i="50"/>
  <c r="U32" i="50" s="1"/>
  <c r="L32" i="50"/>
  <c r="S31" i="50"/>
  <c r="U31" i="50" s="1"/>
  <c r="L31" i="50"/>
  <c r="S30" i="50"/>
  <c r="U30" i="50" s="1"/>
  <c r="L30" i="50"/>
  <c r="S29" i="50"/>
  <c r="U29" i="50" s="1"/>
  <c r="J29" i="50"/>
  <c r="L29" i="50" s="1"/>
  <c r="S28" i="50"/>
  <c r="U28" i="50" s="1"/>
  <c r="J28" i="50"/>
  <c r="L28" i="50" s="1"/>
  <c r="S27" i="50"/>
  <c r="T27" i="50" s="1"/>
  <c r="J27" i="50"/>
  <c r="L27" i="50" s="1"/>
  <c r="S26" i="50"/>
  <c r="J26" i="50"/>
  <c r="L26" i="50" s="1"/>
  <c r="S25" i="50"/>
  <c r="U25" i="50" s="1"/>
  <c r="J25" i="50"/>
  <c r="L25" i="50" s="1"/>
  <c r="S24" i="50"/>
  <c r="U24" i="50" s="1"/>
  <c r="L24" i="50"/>
  <c r="S23" i="50"/>
  <c r="U23" i="50" s="1"/>
  <c r="L23" i="50"/>
  <c r="S22" i="50"/>
  <c r="U22" i="50" s="1"/>
  <c r="J22" i="50"/>
  <c r="L22" i="50" s="1"/>
  <c r="S21" i="50"/>
  <c r="U21" i="50" s="1"/>
  <c r="L21" i="50"/>
  <c r="S20" i="50"/>
  <c r="T20" i="50" s="1"/>
  <c r="L20" i="50"/>
  <c r="S19" i="50"/>
  <c r="U19" i="50" s="1"/>
  <c r="J19" i="50"/>
  <c r="L19" i="50" s="1"/>
  <c r="S18" i="50"/>
  <c r="T18" i="50" s="1"/>
  <c r="J18" i="50"/>
  <c r="L18" i="50" s="1"/>
  <c r="S17" i="50"/>
  <c r="K17" i="50"/>
  <c r="L17" i="50" s="1"/>
  <c r="S16" i="50"/>
  <c r="U16" i="50" s="1"/>
  <c r="L16" i="50"/>
  <c r="S15" i="50"/>
  <c r="U15" i="50" s="1"/>
  <c r="J15" i="50"/>
  <c r="L15" i="50" s="1"/>
  <c r="X14" i="50"/>
  <c r="W14" i="50"/>
  <c r="S14" i="50"/>
  <c r="K14" i="50" s="1"/>
  <c r="J14" i="50"/>
  <c r="S13" i="50"/>
  <c r="T13" i="50" s="1"/>
  <c r="K13" i="50"/>
  <c r="U13" i="50" s="1"/>
  <c r="S12" i="50"/>
  <c r="U12" i="50" s="1"/>
  <c r="L12" i="50"/>
  <c r="X11" i="50"/>
  <c r="W11" i="50"/>
  <c r="S11" i="50"/>
  <c r="T11" i="50" s="1"/>
  <c r="L11" i="50"/>
  <c r="S10" i="50"/>
  <c r="K10" i="50" s="1"/>
  <c r="S9" i="50"/>
  <c r="U9" i="50" s="1"/>
  <c r="L9" i="50"/>
  <c r="X8" i="50"/>
  <c r="W8" i="50"/>
  <c r="S8" i="50"/>
  <c r="T8" i="50" s="1"/>
  <c r="S7" i="50"/>
  <c r="K7" i="50" s="1"/>
  <c r="U7" i="50" s="1"/>
  <c r="S6" i="50"/>
  <c r="U6" i="50" s="1"/>
  <c r="L6" i="50"/>
  <c r="X5" i="50"/>
  <c r="W5" i="50"/>
  <c r="S5" i="50"/>
  <c r="T5" i="50" s="1"/>
  <c r="L5" i="50"/>
  <c r="O19" i="3"/>
  <c r="N15" i="3"/>
  <c r="O15" i="3" s="1"/>
  <c r="H15" i="3" l="1"/>
  <c r="I15" i="3" s="1"/>
  <c r="D15" i="3"/>
  <c r="E15" i="3" s="1"/>
  <c r="H14" i="3"/>
  <c r="I14" i="3" s="1"/>
  <c r="D14" i="3"/>
  <c r="E14" i="3" s="1"/>
  <c r="U37" i="53"/>
  <c r="T37" i="53"/>
  <c r="U36" i="53"/>
  <c r="U20" i="50"/>
  <c r="U27" i="50"/>
  <c r="U11" i="50"/>
  <c r="X17" i="50"/>
  <c r="U5" i="50"/>
  <c r="U18" i="50"/>
  <c r="U17" i="50"/>
  <c r="U33" i="50"/>
  <c r="T17" i="50"/>
  <c r="T26" i="50"/>
  <c r="T15" i="50"/>
  <c r="W17" i="50"/>
  <c r="K8" i="50"/>
  <c r="L8" i="50" s="1"/>
  <c r="L14" i="50"/>
  <c r="U14" i="50"/>
  <c r="U10" i="50"/>
  <c r="L10" i="50"/>
  <c r="T29" i="50"/>
  <c r="T31" i="50"/>
  <c r="T7" i="50"/>
  <c r="T14" i="50"/>
  <c r="T24" i="50"/>
  <c r="W7" i="50"/>
  <c r="X7" i="50"/>
  <c r="T28" i="50"/>
  <c r="W13" i="50"/>
  <c r="W10" i="50"/>
  <c r="X13" i="50"/>
  <c r="T16" i="50"/>
  <c r="T21" i="50"/>
  <c r="U26" i="50"/>
  <c r="T9" i="50"/>
  <c r="T30" i="50"/>
  <c r="T32" i="50"/>
  <c r="T34" i="50"/>
  <c r="T22" i="50"/>
  <c r="T10" i="50"/>
  <c r="T19" i="50"/>
  <c r="T6" i="50"/>
  <c r="X10" i="50"/>
  <c r="T23" i="50"/>
  <c r="T12" i="50"/>
  <c r="T25" i="50"/>
  <c r="AH14" i="3"/>
  <c r="AH15" i="3"/>
  <c r="L13" i="50"/>
  <c r="L7" i="50"/>
  <c r="N14" i="3"/>
  <c r="O14" i="3" s="1"/>
  <c r="AJ19" i="3"/>
  <c r="AA123" i="42"/>
  <c r="AA121" i="42"/>
  <c r="D169" i="42"/>
  <c r="Q163" i="42"/>
  <c r="R163" i="42"/>
  <c r="J27" i="49"/>
  <c r="AA114" i="42"/>
  <c r="Y5" i="49"/>
  <c r="Z123" i="42"/>
  <c r="Z121" i="42"/>
  <c r="R19" i="3"/>
  <c r="U25" i="49"/>
  <c r="V25" i="49" s="1"/>
  <c r="U8" i="49"/>
  <c r="M8" i="49" s="1"/>
  <c r="U5" i="49"/>
  <c r="Z14" i="49"/>
  <c r="Z11" i="49"/>
  <c r="Y11" i="49"/>
  <c r="Z8" i="49"/>
  <c r="Y8" i="49"/>
  <c r="Z5" i="49"/>
  <c r="Y14" i="49"/>
  <c r="U35" i="49"/>
  <c r="U34" i="49"/>
  <c r="V34" i="49"/>
  <c r="N34" i="49"/>
  <c r="L34" i="49"/>
  <c r="U33" i="49"/>
  <c r="W33" i="49" s="1"/>
  <c r="N33" i="49"/>
  <c r="L33" i="49"/>
  <c r="U32" i="49"/>
  <c r="W32" i="49"/>
  <c r="N32" i="49"/>
  <c r="L32" i="49"/>
  <c r="U31" i="49"/>
  <c r="V31" i="49"/>
  <c r="N31" i="49"/>
  <c r="L31" i="49"/>
  <c r="U30" i="49"/>
  <c r="W30" i="49"/>
  <c r="N30" i="49"/>
  <c r="L30" i="49"/>
  <c r="U29" i="49"/>
  <c r="W29" i="49"/>
  <c r="J29" i="49"/>
  <c r="N29" i="49"/>
  <c r="U28" i="49"/>
  <c r="V28" i="49"/>
  <c r="J28" i="49"/>
  <c r="N28" i="49"/>
  <c r="U27" i="49"/>
  <c r="L27" i="49"/>
  <c r="U26" i="49"/>
  <c r="W26" i="49" s="1"/>
  <c r="J26" i="49"/>
  <c r="N26" i="49"/>
  <c r="W25" i="49"/>
  <c r="J25" i="49"/>
  <c r="N25" i="49"/>
  <c r="U24" i="49"/>
  <c r="V24" i="49" s="1"/>
  <c r="N24" i="49"/>
  <c r="L24" i="49"/>
  <c r="U23" i="49"/>
  <c r="V23" i="49" s="1"/>
  <c r="W23" i="49"/>
  <c r="N23" i="49"/>
  <c r="L23" i="49"/>
  <c r="U22" i="49"/>
  <c r="W22" i="49" s="1"/>
  <c r="J22" i="49"/>
  <c r="N22" i="49"/>
  <c r="U21" i="49"/>
  <c r="V21" i="49" s="1"/>
  <c r="N21" i="49"/>
  <c r="L21" i="49"/>
  <c r="U20" i="49"/>
  <c r="W20" i="49" s="1"/>
  <c r="N20" i="49"/>
  <c r="L20" i="49"/>
  <c r="U19" i="49"/>
  <c r="V19" i="49" s="1"/>
  <c r="W19" i="49"/>
  <c r="J19" i="49"/>
  <c r="U18" i="49"/>
  <c r="W18" i="49" s="1"/>
  <c r="J18" i="49"/>
  <c r="N18" i="49"/>
  <c r="U17" i="49"/>
  <c r="M17" i="49" s="1"/>
  <c r="U16" i="49"/>
  <c r="V16" i="49" s="1"/>
  <c r="L16" i="49"/>
  <c r="N16" i="49"/>
  <c r="U15" i="49"/>
  <c r="W15" i="49"/>
  <c r="J15" i="49"/>
  <c r="N15" i="49"/>
  <c r="U14" i="49"/>
  <c r="V14" i="49" s="1"/>
  <c r="J14" i="49"/>
  <c r="L14" i="49"/>
  <c r="U13" i="49"/>
  <c r="M13" i="49" s="1"/>
  <c r="U12" i="49"/>
  <c r="W12" i="49"/>
  <c r="N12" i="49"/>
  <c r="L12" i="49"/>
  <c r="U11" i="49"/>
  <c r="V11" i="49" s="1"/>
  <c r="W11" i="49"/>
  <c r="N11" i="49"/>
  <c r="L11" i="49"/>
  <c r="U10" i="49"/>
  <c r="U9" i="49"/>
  <c r="Z10" i="49" s="1"/>
  <c r="W9" i="49"/>
  <c r="N9" i="49"/>
  <c r="L9" i="49"/>
  <c r="V8" i="49"/>
  <c r="L8" i="49"/>
  <c r="U7" i="49"/>
  <c r="U6" i="49"/>
  <c r="N6" i="49"/>
  <c r="L6" i="49"/>
  <c r="N5" i="49"/>
  <c r="L5" i="49"/>
  <c r="W28" i="49"/>
  <c r="Y13" i="49"/>
  <c r="Z13" i="49"/>
  <c r="Y10" i="49"/>
  <c r="V10" i="49"/>
  <c r="M10" i="49"/>
  <c r="W10" i="49" s="1"/>
  <c r="V5" i="49"/>
  <c r="W5" i="49"/>
  <c r="Y7" i="49"/>
  <c r="V18" i="49"/>
  <c r="V17" i="49"/>
  <c r="W31" i="49"/>
  <c r="V6" i="49"/>
  <c r="W6" i="49"/>
  <c r="M14" i="49"/>
  <c r="W14" i="49" s="1"/>
  <c r="N27" i="49"/>
  <c r="V27" i="49"/>
  <c r="W34" i="49"/>
  <c r="V33" i="49"/>
  <c r="L26" i="49"/>
  <c r="V12" i="49"/>
  <c r="V7" i="49"/>
  <c r="L19" i="49"/>
  <c r="V20" i="49"/>
  <c r="L22" i="49"/>
  <c r="L25" i="49"/>
  <c r="W27" i="49"/>
  <c r="L29" i="49"/>
  <c r="V30" i="49"/>
  <c r="N19" i="49"/>
  <c r="V26" i="49"/>
  <c r="V9" i="49"/>
  <c r="L18" i="49"/>
  <c r="L28" i="49"/>
  <c r="V32" i="49"/>
  <c r="V15" i="49"/>
  <c r="L15" i="49"/>
  <c r="V22" i="49"/>
  <c r="V29" i="49"/>
  <c r="N10" i="49"/>
  <c r="AK19" i="3"/>
  <c r="AC15" i="45"/>
  <c r="AC14" i="45"/>
  <c r="AC13" i="45"/>
  <c r="AA158" i="42"/>
  <c r="K9" i="32"/>
  <c r="K8" i="32"/>
  <c r="K7" i="32"/>
  <c r="I69" i="48"/>
  <c r="I70" i="48"/>
  <c r="I72" i="48"/>
  <c r="E106" i="48"/>
  <c r="A9" i="48"/>
  <c r="G9" i="48"/>
  <c r="I9" i="48"/>
  <c r="A10" i="48"/>
  <c r="G10" i="48"/>
  <c r="I10" i="48"/>
  <c r="A11" i="48"/>
  <c r="G11" i="48"/>
  <c r="I11" i="48"/>
  <c r="A12" i="48"/>
  <c r="G12" i="48"/>
  <c r="I12" i="48"/>
  <c r="A13" i="48"/>
  <c r="G13" i="48"/>
  <c r="I13" i="48"/>
  <c r="A14" i="48"/>
  <c r="G14" i="48"/>
  <c r="I14" i="48"/>
  <c r="A15" i="48"/>
  <c r="G15" i="48"/>
  <c r="I15" i="48"/>
  <c r="A16" i="48"/>
  <c r="G16" i="48"/>
  <c r="I16" i="48"/>
  <c r="A17" i="48"/>
  <c r="G17" i="48"/>
  <c r="H17" i="48"/>
  <c r="I17" i="48"/>
  <c r="A18" i="48"/>
  <c r="G18" i="48"/>
  <c r="I18" i="48"/>
  <c r="A19" i="48"/>
  <c r="G19" i="48"/>
  <c r="I19" i="48"/>
  <c r="A20" i="48"/>
  <c r="G20" i="48"/>
  <c r="I20" i="48"/>
  <c r="A21" i="48"/>
  <c r="G21" i="48"/>
  <c r="I21" i="48"/>
  <c r="A22" i="48"/>
  <c r="G22" i="48"/>
  <c r="H22" i="48"/>
  <c r="I22" i="48"/>
  <c r="E61" i="48"/>
  <c r="E60" i="48"/>
  <c r="E55" i="48"/>
  <c r="E54" i="48"/>
  <c r="E49" i="48"/>
  <c r="E48" i="48"/>
  <c r="E46" i="48"/>
  <c r="E38" i="48"/>
  <c r="E37" i="48"/>
  <c r="E33" i="48"/>
  <c r="G33" i="48"/>
  <c r="G27" i="48"/>
  <c r="E30" i="48"/>
  <c r="E29" i="48"/>
  <c r="I68" i="48"/>
  <c r="I7" i="48"/>
  <c r="G7" i="48"/>
  <c r="D14" i="32"/>
  <c r="J7" i="48"/>
  <c r="E8" i="32"/>
  <c r="E7" i="32"/>
  <c r="L15" i="33"/>
  <c r="L14" i="33"/>
  <c r="K15" i="33"/>
  <c r="K16" i="33"/>
  <c r="K17" i="33"/>
  <c r="K18" i="33"/>
  <c r="K19" i="33"/>
  <c r="M19" i="33"/>
  <c r="K14" i="33"/>
  <c r="L7" i="33"/>
  <c r="L6" i="33"/>
  <c r="M6" i="33"/>
  <c r="K7" i="33"/>
  <c r="K8" i="33"/>
  <c r="K9" i="33"/>
  <c r="K10" i="33"/>
  <c r="K11" i="33"/>
  <c r="M11" i="33"/>
  <c r="K6" i="33"/>
  <c r="H14" i="33"/>
  <c r="H15" i="33"/>
  <c r="M15" i="33"/>
  <c r="M7" i="33"/>
  <c r="M14" i="33"/>
  <c r="J14" i="32"/>
  <c r="AJ8" i="44"/>
  <c r="AI9" i="44"/>
  <c r="AA8" i="44"/>
  <c r="AE22" i="44"/>
  <c r="AE23" i="44"/>
  <c r="AE24" i="44"/>
  <c r="AE21" i="44"/>
  <c r="AE19" i="44"/>
  <c r="AE20" i="44"/>
  <c r="AE12" i="44"/>
  <c r="V11" i="44"/>
  <c r="AE9" i="44"/>
  <c r="AE10" i="44"/>
  <c r="AE13" i="44"/>
  <c r="AE14" i="44"/>
  <c r="AE15" i="44"/>
  <c r="AE16" i="44"/>
  <c r="AE17" i="44"/>
  <c r="AE18" i="44"/>
  <c r="AE26" i="44"/>
  <c r="AE27" i="44"/>
  <c r="AE8" i="44"/>
  <c r="V8" i="44"/>
  <c r="AI27" i="45"/>
  <c r="AD27" i="45"/>
  <c r="AA27" i="45"/>
  <c r="AJ27" i="45"/>
  <c r="V27" i="45"/>
  <c r="AE27" i="45"/>
  <c r="AI26" i="45"/>
  <c r="AD26" i="45"/>
  <c r="AA26" i="45"/>
  <c r="AJ26" i="45"/>
  <c r="V26" i="45"/>
  <c r="AI25" i="45"/>
  <c r="AC25" i="45"/>
  <c r="AA25" i="45"/>
  <c r="AJ25" i="45"/>
  <c r="V25" i="45"/>
  <c r="AI24" i="45"/>
  <c r="AD24" i="45"/>
  <c r="AA24" i="45"/>
  <c r="V24" i="45"/>
  <c r="AI23" i="45"/>
  <c r="AD23" i="45"/>
  <c r="AA23" i="45"/>
  <c r="V23" i="45"/>
  <c r="AI22" i="45"/>
  <c r="AD22" i="45"/>
  <c r="AA22" i="45"/>
  <c r="V22" i="45"/>
  <c r="AE22" i="45"/>
  <c r="AI21" i="45"/>
  <c r="AD21" i="45"/>
  <c r="AA21" i="45"/>
  <c r="V21" i="45"/>
  <c r="AI20" i="45"/>
  <c r="AD20" i="45"/>
  <c r="AA20" i="45"/>
  <c r="V20" i="45"/>
  <c r="AE20" i="45"/>
  <c r="AI19" i="45"/>
  <c r="AD19" i="45"/>
  <c r="AA19" i="45"/>
  <c r="V19" i="45"/>
  <c r="AI18" i="45"/>
  <c r="AD18" i="45"/>
  <c r="AA18" i="45"/>
  <c r="V18" i="45"/>
  <c r="AI17" i="45"/>
  <c r="AD17" i="45"/>
  <c r="AA17" i="45"/>
  <c r="V17" i="45"/>
  <c r="AI16" i="45"/>
  <c r="AD16" i="45"/>
  <c r="AA16" i="45"/>
  <c r="V16" i="45"/>
  <c r="AE16" i="45"/>
  <c r="AI15" i="45"/>
  <c r="AD15" i="45"/>
  <c r="AA15" i="45"/>
  <c r="V15" i="45"/>
  <c r="AI14" i="45"/>
  <c r="AD14" i="45"/>
  <c r="AA14" i="45"/>
  <c r="V14" i="45"/>
  <c r="AE14" i="45"/>
  <c r="AI13" i="45"/>
  <c r="AD13" i="45"/>
  <c r="AA13" i="45"/>
  <c r="V13" i="45"/>
  <c r="AI12" i="45"/>
  <c r="AD12" i="45"/>
  <c r="AA12" i="45"/>
  <c r="V12" i="45"/>
  <c r="AI11" i="45"/>
  <c r="AD11" i="45"/>
  <c r="AA11" i="45"/>
  <c r="V11" i="45"/>
  <c r="AI10" i="45"/>
  <c r="AD10" i="45"/>
  <c r="AA10" i="45"/>
  <c r="V10" i="45"/>
  <c r="AE10" i="45"/>
  <c r="AI9" i="45"/>
  <c r="AD9" i="45"/>
  <c r="AA9" i="45"/>
  <c r="V9" i="45"/>
  <c r="AI8" i="45"/>
  <c r="AD8" i="45"/>
  <c r="AA8" i="45"/>
  <c r="V8" i="45"/>
  <c r="AI27" i="44"/>
  <c r="AD27" i="44"/>
  <c r="AA27" i="44"/>
  <c r="V27" i="44"/>
  <c r="AI26" i="44"/>
  <c r="AD26" i="44"/>
  <c r="AA26" i="44"/>
  <c r="AJ26" i="44"/>
  <c r="V26" i="44"/>
  <c r="AI25" i="44"/>
  <c r="AC25" i="44"/>
  <c r="AE25" i="44"/>
  <c r="AA25" i="44"/>
  <c r="AI24" i="44"/>
  <c r="AD24" i="44"/>
  <c r="AA24" i="44"/>
  <c r="V24" i="44"/>
  <c r="AI23" i="44"/>
  <c r="AD23" i="44"/>
  <c r="AA23" i="44"/>
  <c r="V23" i="44"/>
  <c r="AI22" i="44"/>
  <c r="AD22" i="44"/>
  <c r="AA22" i="44"/>
  <c r="AJ22" i="44"/>
  <c r="V22" i="44"/>
  <c r="AI21" i="44"/>
  <c r="AD21" i="44"/>
  <c r="AA21" i="44"/>
  <c r="V21" i="44"/>
  <c r="AI20" i="44"/>
  <c r="AD20" i="44"/>
  <c r="AA20" i="44"/>
  <c r="V20" i="44"/>
  <c r="AI19" i="44"/>
  <c r="AD19" i="44"/>
  <c r="AA19" i="44"/>
  <c r="V19" i="44"/>
  <c r="AI18" i="44"/>
  <c r="AD18" i="44"/>
  <c r="AA18" i="44"/>
  <c r="AJ18" i="44"/>
  <c r="V18" i="44"/>
  <c r="AI17" i="44"/>
  <c r="AD17" i="44"/>
  <c r="AA17" i="44"/>
  <c r="V17" i="44"/>
  <c r="AI16" i="44"/>
  <c r="AD16" i="44"/>
  <c r="AA16" i="44"/>
  <c r="AJ16" i="44"/>
  <c r="V16" i="44"/>
  <c r="AI15" i="44"/>
  <c r="AD15" i="44"/>
  <c r="AA15" i="44"/>
  <c r="V15" i="44"/>
  <c r="AI14" i="44"/>
  <c r="AD14" i="44"/>
  <c r="AA14" i="44"/>
  <c r="V14" i="44"/>
  <c r="AI13" i="44"/>
  <c r="AD13" i="44"/>
  <c r="AA13" i="44"/>
  <c r="V13" i="44"/>
  <c r="AI12" i="44"/>
  <c r="AD12" i="44"/>
  <c r="AD29" i="44" s="1"/>
  <c r="AI14" i="3" s="1"/>
  <c r="AJ14" i="3" s="1"/>
  <c r="AA12" i="44"/>
  <c r="V12" i="44"/>
  <c r="AI11" i="44"/>
  <c r="AD11" i="44"/>
  <c r="AA11" i="44"/>
  <c r="AD10" i="44"/>
  <c r="AJ10" i="44"/>
  <c r="AD9" i="44"/>
  <c r="AA9" i="44"/>
  <c r="AI8" i="44"/>
  <c r="AD8" i="44"/>
  <c r="AE24" i="45"/>
  <c r="AJ14" i="44"/>
  <c r="AJ18" i="45"/>
  <c r="AJ24" i="45"/>
  <c r="AJ25" i="44"/>
  <c r="AE9" i="45"/>
  <c r="AJ15" i="44"/>
  <c r="AJ17" i="44"/>
  <c r="AJ23" i="44"/>
  <c r="AJ21" i="45"/>
  <c r="AJ19" i="44"/>
  <c r="AJ21" i="44"/>
  <c r="AE11" i="45"/>
  <c r="AE17" i="45"/>
  <c r="AE19" i="45"/>
  <c r="AE21" i="45"/>
  <c r="AE23" i="45"/>
  <c r="AJ27" i="44"/>
  <c r="AJ11" i="45"/>
  <c r="AJ13" i="45"/>
  <c r="AJ19" i="45"/>
  <c r="AJ23" i="45"/>
  <c r="AJ24" i="44"/>
  <c r="AJ10" i="45"/>
  <c r="AJ20" i="45"/>
  <c r="AJ22" i="45"/>
  <c r="AJ20" i="44"/>
  <c r="AE26" i="45"/>
  <c r="AJ9" i="45"/>
  <c r="AJ17" i="45"/>
  <c r="AJ15" i="45"/>
  <c r="AJ16" i="45"/>
  <c r="AI29" i="45"/>
  <c r="AJ14" i="45"/>
  <c r="AJ12" i="45"/>
  <c r="AE12" i="45"/>
  <c r="AJ12" i="44"/>
  <c r="AJ13" i="44"/>
  <c r="AJ11" i="44"/>
  <c r="AE13" i="45"/>
  <c r="AA29" i="44"/>
  <c r="AI29" i="44"/>
  <c r="AJ8" i="45"/>
  <c r="AA29" i="45"/>
  <c r="AD25" i="44"/>
  <c r="AE8" i="45"/>
  <c r="V29" i="45"/>
  <c r="P15" i="3"/>
  <c r="Q15" i="3" s="1"/>
  <c r="R15" i="3" s="1"/>
  <c r="AE18" i="45"/>
  <c r="AJ9" i="44"/>
  <c r="AD25" i="45"/>
  <c r="AD29" i="45"/>
  <c r="AI15" i="3"/>
  <c r="AK15" i="3" s="1"/>
  <c r="V25" i="44"/>
  <c r="AE15" i="45"/>
  <c r="AJ29" i="45"/>
  <c r="D15" i="32"/>
  <c r="E15" i="32"/>
  <c r="AE29" i="45"/>
  <c r="AJ29" i="44"/>
  <c r="J15" i="32"/>
  <c r="K15" i="32"/>
  <c r="AE25" i="45"/>
  <c r="Q17" i="43"/>
  <c r="Q18" i="43"/>
  <c r="Q26" i="43"/>
  <c r="Q27" i="43"/>
  <c r="Q28" i="43"/>
  <c r="O25" i="43"/>
  <c r="Q25" i="43"/>
  <c r="O24" i="43"/>
  <c r="Q24" i="43"/>
  <c r="O22" i="43"/>
  <c r="Q22" i="43"/>
  <c r="O11" i="43"/>
  <c r="Q11" i="43"/>
  <c r="O15" i="43"/>
  <c r="Q15" i="43"/>
  <c r="O14" i="43"/>
  <c r="Q14" i="43"/>
  <c r="O13" i="43"/>
  <c r="Q13" i="43"/>
  <c r="O16" i="43"/>
  <c r="Q16" i="43"/>
  <c r="O9" i="43"/>
  <c r="Q9" i="43"/>
  <c r="O10" i="43"/>
  <c r="Q10" i="43"/>
  <c r="O8" i="43"/>
  <c r="Q8" i="43"/>
  <c r="Q29" i="43"/>
  <c r="Z57" i="42"/>
  <c r="Y57" i="42"/>
  <c r="AA57" i="42"/>
  <c r="Y29" i="43"/>
  <c r="AA145" i="42"/>
  <c r="AA142" i="42"/>
  <c r="AA102" i="42"/>
  <c r="T7" i="42"/>
  <c r="T121" i="42"/>
  <c r="R158" i="42"/>
  <c r="T102" i="42"/>
  <c r="R102" i="42"/>
  <c r="Y102" i="42"/>
  <c r="Z102" i="42"/>
  <c r="P17" i="43"/>
  <c r="P26" i="43"/>
  <c r="P25" i="43"/>
  <c r="P27" i="43"/>
  <c r="P28" i="43"/>
  <c r="P24" i="43"/>
  <c r="M27" i="43"/>
  <c r="P22" i="43"/>
  <c r="P11" i="43"/>
  <c r="P12" i="43"/>
  <c r="P13" i="43"/>
  <c r="P14" i="43"/>
  <c r="P15" i="43"/>
  <c r="P18" i="43"/>
  <c r="N16" i="43"/>
  <c r="P16" i="43"/>
  <c r="N9" i="43"/>
  <c r="P9" i="43"/>
  <c r="N10" i="43"/>
  <c r="P10" i="43"/>
  <c r="N8" i="43"/>
  <c r="P8" i="43"/>
  <c r="AB29" i="43"/>
  <c r="AE8" i="43"/>
  <c r="AE55" i="43"/>
  <c r="AE54" i="43"/>
  <c r="AE53" i="43"/>
  <c r="AE52" i="43"/>
  <c r="AE51" i="43"/>
  <c r="AE50" i="43"/>
  <c r="AE48" i="43"/>
  <c r="AE47" i="43"/>
  <c r="AE46" i="43"/>
  <c r="AE45" i="43"/>
  <c r="AE44" i="43"/>
  <c r="AE43" i="43"/>
  <c r="AE42" i="43"/>
  <c r="AE41" i="43"/>
  <c r="AE35" i="43"/>
  <c r="AE34" i="43"/>
  <c r="AE28" i="43"/>
  <c r="U28" i="43"/>
  <c r="L28" i="43"/>
  <c r="M28" i="43"/>
  <c r="AE27" i="43"/>
  <c r="U27" i="43"/>
  <c r="AE26" i="43"/>
  <c r="U26" i="43"/>
  <c r="M26" i="43"/>
  <c r="AE25" i="43"/>
  <c r="U25" i="43"/>
  <c r="M25" i="43"/>
  <c r="AE24" i="43"/>
  <c r="U24" i="43"/>
  <c r="M24" i="43"/>
  <c r="AE22" i="43"/>
  <c r="U22" i="43"/>
  <c r="M22" i="43"/>
  <c r="U20" i="43"/>
  <c r="M20" i="43"/>
  <c r="AE18" i="43"/>
  <c r="U18" i="43"/>
  <c r="M18" i="43"/>
  <c r="H18" i="43"/>
  <c r="AE17" i="43"/>
  <c r="U17" i="43"/>
  <c r="M17" i="43"/>
  <c r="H17" i="43"/>
  <c r="AE16" i="43"/>
  <c r="U16" i="43"/>
  <c r="M16" i="43"/>
  <c r="H16" i="43"/>
  <c r="AE15" i="43"/>
  <c r="U15" i="43"/>
  <c r="M15" i="43"/>
  <c r="H15" i="43"/>
  <c r="AE14" i="43"/>
  <c r="U14" i="43"/>
  <c r="M14" i="43"/>
  <c r="H14" i="43"/>
  <c r="AE13" i="43"/>
  <c r="U13" i="43"/>
  <c r="M13" i="43"/>
  <c r="H13" i="43"/>
  <c r="AE12" i="43"/>
  <c r="U12" i="43"/>
  <c r="M12" i="43"/>
  <c r="H12" i="43"/>
  <c r="AE11" i="43"/>
  <c r="U11" i="43"/>
  <c r="M11" i="43"/>
  <c r="H11" i="43"/>
  <c r="M10" i="43"/>
  <c r="AE9" i="43"/>
  <c r="U9" i="43"/>
  <c r="M9" i="43"/>
  <c r="U8" i="43"/>
  <c r="M8" i="43"/>
  <c r="P29" i="43"/>
  <c r="AE29" i="43"/>
  <c r="M29" i="43"/>
  <c r="U29" i="43"/>
  <c r="T28" i="42"/>
  <c r="T57" i="42"/>
  <c r="AA143" i="42"/>
  <c r="Z143" i="42"/>
  <c r="Z142" i="42"/>
  <c r="T143" i="42"/>
  <c r="T142" i="42"/>
  <c r="T139" i="42"/>
  <c r="T138" i="42"/>
  <c r="AA125" i="42"/>
  <c r="Z125" i="42"/>
  <c r="AA110" i="42"/>
  <c r="T110" i="42"/>
  <c r="S99" i="42"/>
  <c r="S95" i="42"/>
  <c r="S92" i="42"/>
  <c r="AA92" i="42"/>
  <c r="S86" i="42"/>
  <c r="AA86" i="42"/>
  <c r="S80" i="42"/>
  <c r="AA80" i="42"/>
  <c r="S74" i="42"/>
  <c r="T74" i="42"/>
  <c r="AA63" i="42"/>
  <c r="Z34" i="42"/>
  <c r="AA32" i="42"/>
  <c r="AA11" i="42"/>
  <c r="AA13" i="42"/>
  <c r="AA18" i="42"/>
  <c r="AA24" i="42"/>
  <c r="AA28" i="42"/>
  <c r="AA34" i="42"/>
  <c r="AA41" i="42"/>
  <c r="AA47" i="42"/>
  <c r="AA51" i="42"/>
  <c r="AA54" i="42"/>
  <c r="AA68" i="42"/>
  <c r="AA112" i="42"/>
  <c r="AA120" i="42"/>
  <c r="AA127" i="42"/>
  <c r="AA132" i="42"/>
  <c r="AA133" i="42"/>
  <c r="AA134" i="42"/>
  <c r="AA138" i="42"/>
  <c r="AA139" i="42"/>
  <c r="AA151" i="42"/>
  <c r="AA152" i="42"/>
  <c r="AA153" i="42"/>
  <c r="AA156" i="42"/>
  <c r="AA7" i="42"/>
  <c r="T11" i="42"/>
  <c r="T13" i="42"/>
  <c r="T18" i="42"/>
  <c r="T24" i="42"/>
  <c r="T32" i="42"/>
  <c r="T34" i="42"/>
  <c r="T41" i="42"/>
  <c r="T47" i="42"/>
  <c r="T51" i="42"/>
  <c r="T54" i="42"/>
  <c r="T63" i="42"/>
  <c r="T68" i="42"/>
  <c r="T112" i="42"/>
  <c r="T114" i="42"/>
  <c r="T120" i="42"/>
  <c r="T123" i="42"/>
  <c r="T125" i="42"/>
  <c r="T127" i="42"/>
  <c r="T132" i="42"/>
  <c r="T133" i="42"/>
  <c r="T134" i="42"/>
  <c r="T145" i="42"/>
  <c r="T151" i="42"/>
  <c r="T152" i="42"/>
  <c r="T153" i="42"/>
  <c r="T156" i="42"/>
  <c r="T158" i="42"/>
  <c r="T95" i="42"/>
  <c r="AA95" i="42"/>
  <c r="T99" i="42"/>
  <c r="AA99" i="42"/>
  <c r="T86" i="42"/>
  <c r="T80" i="42"/>
  <c r="AA74" i="42"/>
  <c r="T92" i="42"/>
  <c r="T168" i="42"/>
  <c r="P12" i="3"/>
  <c r="M12" i="3" s="1"/>
  <c r="J12" i="3" s="1"/>
  <c r="T169" i="42"/>
  <c r="P13" i="3"/>
  <c r="R63" i="42"/>
  <c r="Z158" i="42"/>
  <c r="Z99" i="42"/>
  <c r="Z13" i="42"/>
  <c r="Z11" i="42"/>
  <c r="Z18" i="42"/>
  <c r="Z24" i="42"/>
  <c r="Z28" i="42"/>
  <c r="Z32" i="42"/>
  <c r="Z41" i="42"/>
  <c r="Z47" i="42"/>
  <c r="Z51" i="42"/>
  <c r="Z54" i="42"/>
  <c r="Z63" i="42"/>
  <c r="Z68" i="42"/>
  <c r="Z74" i="42"/>
  <c r="Z80" i="42"/>
  <c r="Z86" i="42"/>
  <c r="Z92" i="42"/>
  <c r="Z95" i="42"/>
  <c r="Z110" i="42"/>
  <c r="Z112" i="42"/>
  <c r="Z114" i="42"/>
  <c r="Z120" i="42"/>
  <c r="Z127" i="42"/>
  <c r="Z132" i="42"/>
  <c r="Z133" i="42"/>
  <c r="Z134" i="42"/>
  <c r="Z138" i="42"/>
  <c r="Z139" i="42"/>
  <c r="Z145" i="42"/>
  <c r="Z151" i="42"/>
  <c r="Z152" i="42"/>
  <c r="Z153" i="42"/>
  <c r="Z156" i="42"/>
  <c r="Z7" i="42"/>
  <c r="C169" i="42"/>
  <c r="R167" i="42"/>
  <c r="Q167" i="42"/>
  <c r="Q166" i="42"/>
  <c r="R165" i="42"/>
  <c r="Q165" i="42"/>
  <c r="Q164" i="42"/>
  <c r="Q158" i="42"/>
  <c r="R156" i="42"/>
  <c r="Q156" i="42"/>
  <c r="R155" i="42"/>
  <c r="Q155" i="42"/>
  <c r="R153" i="42"/>
  <c r="Q153" i="42"/>
  <c r="R152" i="42"/>
  <c r="Q152" i="42"/>
  <c r="R151" i="42"/>
  <c r="Q151" i="42"/>
  <c r="R145" i="42"/>
  <c r="Q145" i="42"/>
  <c r="R141" i="42"/>
  <c r="Q141" i="42"/>
  <c r="R139" i="42"/>
  <c r="Q139" i="42"/>
  <c r="R138" i="42"/>
  <c r="Q138" i="42"/>
  <c r="R137" i="42"/>
  <c r="Q137" i="42"/>
  <c r="R136" i="42"/>
  <c r="Q136" i="42"/>
  <c r="R135" i="42"/>
  <c r="Q135" i="42"/>
  <c r="R134" i="42"/>
  <c r="Q134" i="42"/>
  <c r="R133" i="42"/>
  <c r="Q133" i="42"/>
  <c r="R132" i="42"/>
  <c r="Q132" i="42"/>
  <c r="R131" i="42"/>
  <c r="Q131" i="42"/>
  <c r="R130" i="42"/>
  <c r="Q130" i="42"/>
  <c r="R129" i="42"/>
  <c r="Q129" i="42"/>
  <c r="R127" i="42"/>
  <c r="Q127" i="42"/>
  <c r="Q126" i="42"/>
  <c r="R125" i="42"/>
  <c r="Q125" i="42"/>
  <c r="Q124" i="42"/>
  <c r="R123" i="42"/>
  <c r="Q123" i="42"/>
  <c r="R122" i="42"/>
  <c r="Q122" i="42"/>
  <c r="R121" i="42"/>
  <c r="Q121" i="42"/>
  <c r="R120" i="42"/>
  <c r="Q120" i="42"/>
  <c r="R119" i="42"/>
  <c r="Q119" i="42"/>
  <c r="R118" i="42"/>
  <c r="Q118" i="42"/>
  <c r="R116" i="42"/>
  <c r="Q116" i="42"/>
  <c r="Q115" i="42"/>
  <c r="R114" i="42"/>
  <c r="Q114" i="42"/>
  <c r="R112" i="42"/>
  <c r="Q112" i="42"/>
  <c r="Q111" i="42"/>
  <c r="R110" i="42"/>
  <c r="Q110" i="42"/>
  <c r="Q108" i="42"/>
  <c r="Q107" i="42"/>
  <c r="R106" i="42"/>
  <c r="Q106" i="42"/>
  <c r="R105" i="42"/>
  <c r="Q105" i="42"/>
  <c r="Q104" i="42"/>
  <c r="Q103" i="42"/>
  <c r="Q102" i="42"/>
  <c r="Q91" i="42"/>
  <c r="Q90" i="42"/>
  <c r="R89" i="42"/>
  <c r="Q89" i="42"/>
  <c r="Q85" i="42"/>
  <c r="Q84" i="42"/>
  <c r="R83" i="42"/>
  <c r="Q83" i="42"/>
  <c r="Q79" i="42"/>
  <c r="Q78" i="42"/>
  <c r="R77" i="42"/>
  <c r="Q77" i="42"/>
  <c r="Q73" i="42"/>
  <c r="Q72" i="42"/>
  <c r="R71" i="42"/>
  <c r="Q71" i="42"/>
  <c r="Q70" i="42"/>
  <c r="Q69" i="42"/>
  <c r="R68" i="42"/>
  <c r="Q68" i="42"/>
  <c r="Q67" i="42"/>
  <c r="Q66" i="42"/>
  <c r="Q65" i="42"/>
  <c r="R64" i="42"/>
  <c r="Q64" i="42"/>
  <c r="Q63" i="42"/>
  <c r="R62" i="42"/>
  <c r="Q62" i="42"/>
  <c r="Q60" i="42"/>
  <c r="Q59" i="42"/>
  <c r="R58" i="42"/>
  <c r="Q58" i="42"/>
  <c r="R57" i="42"/>
  <c r="Q57" i="42"/>
  <c r="R54" i="42"/>
  <c r="Q54" i="42"/>
  <c r="Q53" i="42"/>
  <c r="Q52" i="42"/>
  <c r="R51" i="42"/>
  <c r="Q51" i="42"/>
  <c r="R47" i="42"/>
  <c r="Q47" i="42"/>
  <c r="Q46" i="42"/>
  <c r="Q45" i="42"/>
  <c r="R44" i="42"/>
  <c r="Q44" i="42"/>
  <c r="Q43" i="42"/>
  <c r="Q42" i="42"/>
  <c r="R41" i="42"/>
  <c r="Q41" i="42"/>
  <c r="Q40" i="42"/>
  <c r="Q39" i="42"/>
  <c r="R38" i="42"/>
  <c r="Q38" i="42"/>
  <c r="R34" i="42"/>
  <c r="Q34" i="42"/>
  <c r="Q33" i="42"/>
  <c r="R32" i="42"/>
  <c r="Q32" i="42"/>
  <c r="Q31" i="42"/>
  <c r="Q30" i="42"/>
  <c r="Q29" i="42"/>
  <c r="R28" i="42"/>
  <c r="Q28" i="42"/>
  <c r="Q27" i="42"/>
  <c r="Q26" i="42"/>
  <c r="Q25" i="42"/>
  <c r="R24" i="42"/>
  <c r="Q24" i="42"/>
  <c r="Q23" i="42"/>
  <c r="Q21" i="42"/>
  <c r="Q20" i="42"/>
  <c r="Q19" i="42"/>
  <c r="R18" i="42"/>
  <c r="Q18" i="42"/>
  <c r="Q17" i="42"/>
  <c r="Q15" i="42"/>
  <c r="Q14" i="42"/>
  <c r="R13" i="42"/>
  <c r="Q13" i="42"/>
  <c r="R11" i="42"/>
  <c r="Q11" i="42"/>
  <c r="Q10" i="42"/>
  <c r="R7" i="42"/>
  <c r="Q7" i="42"/>
  <c r="Q6" i="42"/>
  <c r="R5" i="42"/>
  <c r="Q5" i="42"/>
  <c r="Z168" i="42"/>
  <c r="AI12" i="3"/>
  <c r="AF12" i="3" s="1"/>
  <c r="R168" i="42"/>
  <c r="T172" i="42"/>
  <c r="Z169" i="42"/>
  <c r="AI13" i="3"/>
  <c r="Q168" i="42"/>
  <c r="R172" i="42"/>
  <c r="G42" i="41"/>
  <c r="G41" i="41"/>
  <c r="G40" i="41"/>
  <c r="G39" i="41"/>
  <c r="G38" i="41"/>
  <c r="G37" i="41"/>
  <c r="G36" i="41"/>
  <c r="G35" i="41"/>
  <c r="G34" i="41"/>
  <c r="G33" i="41"/>
  <c r="G32" i="41"/>
  <c r="G31" i="41"/>
  <c r="G30" i="41"/>
  <c r="G29" i="41"/>
  <c r="G28" i="41"/>
  <c r="G27" i="41"/>
  <c r="G26" i="41"/>
  <c r="G25" i="41"/>
  <c r="G24" i="41"/>
  <c r="G23" i="41"/>
  <c r="G22" i="41"/>
  <c r="G21" i="41"/>
  <c r="G20" i="41"/>
  <c r="G19" i="41"/>
  <c r="G18" i="41"/>
  <c r="G17" i="41"/>
  <c r="G13" i="41"/>
  <c r="G12" i="41"/>
  <c r="G11" i="41"/>
  <c r="G10" i="41"/>
  <c r="G9" i="41"/>
  <c r="G8" i="41"/>
  <c r="G7" i="41"/>
  <c r="G6" i="41"/>
  <c r="G5" i="41"/>
  <c r="G4" i="41"/>
  <c r="G43" i="41"/>
  <c r="G14" i="41"/>
  <c r="G45" i="41"/>
  <c r="D10" i="32"/>
  <c r="E7" i="40"/>
  <c r="E6" i="40"/>
  <c r="E5" i="40"/>
  <c r="E4" i="40"/>
  <c r="E3" i="40"/>
  <c r="E2" i="40"/>
  <c r="K6" i="32"/>
  <c r="E6" i="32"/>
  <c r="U30" i="34"/>
  <c r="L18" i="34"/>
  <c r="U12" i="34"/>
  <c r="W12" i="34"/>
  <c r="N5" i="34"/>
  <c r="N6" i="34"/>
  <c r="N8" i="34"/>
  <c r="N9" i="34"/>
  <c r="N15" i="34"/>
  <c r="N18" i="34"/>
  <c r="N19" i="34"/>
  <c r="N4" i="34"/>
  <c r="L4" i="34"/>
  <c r="E8" i="40"/>
  <c r="K10" i="32"/>
  <c r="D9" i="32"/>
  <c r="U4" i="34"/>
  <c r="L36" i="36"/>
  <c r="L33" i="36"/>
  <c r="L34" i="36"/>
  <c r="G7" i="39"/>
  <c r="G11" i="39"/>
  <c r="H5" i="39"/>
  <c r="M4" i="39"/>
  <c r="I4" i="39"/>
  <c r="M3" i="39"/>
  <c r="I3" i="39"/>
  <c r="O5" i="38"/>
  <c r="O6" i="38"/>
  <c r="I5" i="38"/>
  <c r="G5" i="38"/>
  <c r="O4" i="38"/>
  <c r="I4" i="38"/>
  <c r="G4" i="38"/>
  <c r="O3" i="38"/>
  <c r="I3" i="38"/>
  <c r="G3" i="38"/>
  <c r="Q12" i="37"/>
  <c r="N12" i="37"/>
  <c r="M12" i="37"/>
  <c r="Q11" i="37"/>
  <c r="N11" i="37"/>
  <c r="M11" i="37"/>
  <c r="Q10" i="37"/>
  <c r="N10" i="37"/>
  <c r="M10" i="37"/>
  <c r="P9" i="37"/>
  <c r="Q9" i="37"/>
  <c r="N9" i="37"/>
  <c r="M9" i="37"/>
  <c r="Q8" i="37"/>
  <c r="N8" i="37"/>
  <c r="M8" i="37"/>
  <c r="Q7" i="37"/>
  <c r="N7" i="37"/>
  <c r="M7" i="37"/>
  <c r="Q6" i="37"/>
  <c r="N6" i="37"/>
  <c r="M6" i="37"/>
  <c r="P30" i="36"/>
  <c r="O30" i="36"/>
  <c r="T29" i="36"/>
  <c r="U29" i="36"/>
  <c r="R29" i="36"/>
  <c r="Q29" i="36"/>
  <c r="T28" i="36"/>
  <c r="U28" i="36"/>
  <c r="R28" i="36"/>
  <c r="T27" i="36"/>
  <c r="U27" i="36"/>
  <c r="R27" i="36"/>
  <c r="U26" i="36"/>
  <c r="T26" i="36"/>
  <c r="R26" i="36"/>
  <c r="U23" i="36"/>
  <c r="R23" i="36"/>
  <c r="U22" i="36"/>
  <c r="R22" i="36"/>
  <c r="Q22" i="36"/>
  <c r="U21" i="36"/>
  <c r="R21" i="36"/>
  <c r="Q21" i="36"/>
  <c r="U20" i="36"/>
  <c r="R20" i="36"/>
  <c r="Q20" i="36"/>
  <c r="U18" i="36"/>
  <c r="R18" i="36"/>
  <c r="Q18" i="36"/>
  <c r="T17" i="36"/>
  <c r="U17" i="36"/>
  <c r="R17" i="36"/>
  <c r="Q17" i="36"/>
  <c r="U16" i="36"/>
  <c r="R16" i="36"/>
  <c r="Q16" i="36"/>
  <c r="U15" i="36"/>
  <c r="R15" i="36"/>
  <c r="Q15" i="36"/>
  <c r="U14" i="36"/>
  <c r="R14" i="36"/>
  <c r="Q14" i="36"/>
  <c r="U12" i="36"/>
  <c r="R12" i="36"/>
  <c r="Q12" i="36"/>
  <c r="U11" i="36"/>
  <c r="R11" i="36"/>
  <c r="Q11" i="36"/>
  <c r="U10" i="36"/>
  <c r="R10" i="36"/>
  <c r="Q10" i="36"/>
  <c r="U9" i="36"/>
  <c r="Q9" i="36"/>
  <c r="U8" i="36"/>
  <c r="U7" i="36"/>
  <c r="R7" i="36"/>
  <c r="Q7" i="36"/>
  <c r="U6" i="36"/>
  <c r="R6" i="36"/>
  <c r="Q6" i="36"/>
  <c r="L36" i="35"/>
  <c r="L33" i="35"/>
  <c r="P30" i="35"/>
  <c r="O30" i="35"/>
  <c r="T29" i="35"/>
  <c r="U29" i="35"/>
  <c r="R29" i="35"/>
  <c r="T28" i="35"/>
  <c r="U28" i="35"/>
  <c r="R28" i="35"/>
  <c r="T27" i="35"/>
  <c r="U27" i="35"/>
  <c r="U26" i="35"/>
  <c r="T26" i="35"/>
  <c r="U23" i="35"/>
  <c r="U22" i="35"/>
  <c r="R22" i="35"/>
  <c r="Q22" i="35"/>
  <c r="U21" i="35"/>
  <c r="R21" i="35"/>
  <c r="Q21" i="35"/>
  <c r="U20" i="35"/>
  <c r="R20" i="35"/>
  <c r="Q20" i="35"/>
  <c r="U18" i="35"/>
  <c r="R18" i="35"/>
  <c r="Q18" i="35"/>
  <c r="T17" i="35"/>
  <c r="U17" i="35"/>
  <c r="R17" i="35"/>
  <c r="Q17" i="35"/>
  <c r="U16" i="35"/>
  <c r="R16" i="35"/>
  <c r="Q16" i="35"/>
  <c r="U15" i="35"/>
  <c r="R15" i="35"/>
  <c r="Q15" i="35"/>
  <c r="U14" i="35"/>
  <c r="R14" i="35"/>
  <c r="Q14" i="35"/>
  <c r="U12" i="35"/>
  <c r="R12" i="35"/>
  <c r="Q12" i="35"/>
  <c r="U11" i="35"/>
  <c r="R11" i="35"/>
  <c r="Q11" i="35"/>
  <c r="U10" i="35"/>
  <c r="R10" i="35"/>
  <c r="Q10" i="35"/>
  <c r="U9" i="35"/>
  <c r="R9" i="35"/>
  <c r="Q9" i="35"/>
  <c r="U8" i="35"/>
  <c r="U7" i="35"/>
  <c r="R7" i="35"/>
  <c r="Q7" i="35"/>
  <c r="U6" i="35"/>
  <c r="R6" i="35"/>
  <c r="Q6" i="35"/>
  <c r="R30" i="36"/>
  <c r="L35" i="36"/>
  <c r="M13" i="37"/>
  <c r="R30" i="35"/>
  <c r="Q30" i="36"/>
  <c r="Q30" i="35"/>
  <c r="L38" i="35"/>
  <c r="N13" i="37"/>
  <c r="N15" i="37"/>
  <c r="L40" i="35"/>
  <c r="Q13" i="37"/>
  <c r="J12" i="32"/>
  <c r="K12" i="32"/>
  <c r="U30" i="35"/>
  <c r="I9" i="38"/>
  <c r="L39" i="35"/>
  <c r="U30" i="36"/>
  <c r="J11" i="32"/>
  <c r="M5" i="39"/>
  <c r="M6" i="39"/>
  <c r="I5" i="39"/>
  <c r="I7" i="39"/>
  <c r="I11" i="39"/>
  <c r="V4" i="34"/>
  <c r="W4" i="34"/>
  <c r="G10" i="39"/>
  <c r="I6" i="38"/>
  <c r="U29" i="34"/>
  <c r="L29" i="34"/>
  <c r="U28" i="34"/>
  <c r="L28" i="34"/>
  <c r="U27" i="34"/>
  <c r="L27" i="34"/>
  <c r="U26" i="34"/>
  <c r="L26" i="34"/>
  <c r="U25" i="34"/>
  <c r="L25" i="34"/>
  <c r="U24" i="34"/>
  <c r="W24" i="34"/>
  <c r="J24" i="34"/>
  <c r="U23" i="34"/>
  <c r="W23" i="34"/>
  <c r="J23" i="34"/>
  <c r="U22" i="34"/>
  <c r="J22" i="34"/>
  <c r="L22" i="34"/>
  <c r="U21" i="34"/>
  <c r="W21" i="34"/>
  <c r="J21" i="34"/>
  <c r="U20" i="34"/>
  <c r="W20" i="34"/>
  <c r="J20" i="34"/>
  <c r="U19" i="34"/>
  <c r="L19" i="34"/>
  <c r="U18" i="34"/>
  <c r="U17" i="34"/>
  <c r="W17" i="34"/>
  <c r="J17" i="34"/>
  <c r="U16" i="34"/>
  <c r="L16" i="34"/>
  <c r="U15" i="34"/>
  <c r="L15" i="34"/>
  <c r="U14" i="34"/>
  <c r="W14" i="34"/>
  <c r="J14" i="34"/>
  <c r="U13" i="34"/>
  <c r="W13" i="34"/>
  <c r="J13" i="34"/>
  <c r="J12" i="34"/>
  <c r="U11" i="34"/>
  <c r="J11" i="34"/>
  <c r="U10" i="34"/>
  <c r="W10" i="34"/>
  <c r="J10" i="34"/>
  <c r="U9" i="34"/>
  <c r="L9" i="34"/>
  <c r="U8" i="34"/>
  <c r="L8" i="34"/>
  <c r="U7" i="34"/>
  <c r="L7" i="34"/>
  <c r="U6" i="34"/>
  <c r="L6" i="34"/>
  <c r="U5" i="34"/>
  <c r="L5" i="34"/>
  <c r="K11" i="32"/>
  <c r="D12" i="32"/>
  <c r="L38" i="36"/>
  <c r="D11" i="32"/>
  <c r="I10" i="39"/>
  <c r="I12" i="39"/>
  <c r="L11" i="34"/>
  <c r="N11" i="34"/>
  <c r="L24" i="34"/>
  <c r="N24" i="34"/>
  <c r="V7" i="34"/>
  <c r="V28" i="34"/>
  <c r="L17" i="34"/>
  <c r="N17" i="34"/>
  <c r="V9" i="34"/>
  <c r="W9" i="34"/>
  <c r="V15" i="34"/>
  <c r="W15" i="34"/>
  <c r="L20" i="34"/>
  <c r="N20" i="34"/>
  <c r="V11" i="34"/>
  <c r="W11" i="34"/>
  <c r="L12" i="34"/>
  <c r="N12" i="34"/>
  <c r="V12" i="34"/>
  <c r="V16" i="34"/>
  <c r="L21" i="34"/>
  <c r="N21" i="34"/>
  <c r="V8" i="34"/>
  <c r="W8" i="34"/>
  <c r="L13" i="34"/>
  <c r="N13" i="34"/>
  <c r="V25" i="34"/>
  <c r="V29" i="34"/>
  <c r="V5" i="34"/>
  <c r="W5" i="34"/>
  <c r="L14" i="34"/>
  <c r="N14" i="34"/>
  <c r="V18" i="34"/>
  <c r="W18" i="34"/>
  <c r="N22" i="34"/>
  <c r="W22" i="34"/>
  <c r="V26" i="34"/>
  <c r="L23" i="34"/>
  <c r="N23" i="34"/>
  <c r="L10" i="34"/>
  <c r="N10" i="34"/>
  <c r="V6" i="34"/>
  <c r="W6" i="34"/>
  <c r="V19" i="34"/>
  <c r="W19" i="34"/>
  <c r="V27" i="34"/>
  <c r="V21" i="34"/>
  <c r="V14" i="34"/>
  <c r="V23" i="34"/>
  <c r="V22" i="34"/>
  <c r="V10" i="34"/>
  <c r="V20" i="34"/>
  <c r="V24" i="34"/>
  <c r="V13" i="34"/>
  <c r="V17" i="34"/>
  <c r="H33" i="33"/>
  <c r="E33" i="33"/>
  <c r="H32" i="33"/>
  <c r="E32" i="33"/>
  <c r="H31" i="33"/>
  <c r="E31" i="33"/>
  <c r="H30" i="33"/>
  <c r="E30" i="33"/>
  <c r="H29" i="33"/>
  <c r="E29" i="33"/>
  <c r="H26" i="33"/>
  <c r="E26" i="33"/>
  <c r="H25" i="33"/>
  <c r="E25" i="33"/>
  <c r="H24" i="33"/>
  <c r="E24" i="33"/>
  <c r="H23" i="33"/>
  <c r="E23" i="33"/>
  <c r="H22" i="33"/>
  <c r="E22" i="33"/>
  <c r="H19" i="33"/>
  <c r="E19" i="33"/>
  <c r="H16" i="33"/>
  <c r="E11" i="33"/>
  <c r="K14" i="32"/>
  <c r="L30" i="34"/>
  <c r="L31" i="34"/>
  <c r="V30" i="34"/>
  <c r="L10" i="33"/>
  <c r="N27" i="34"/>
  <c r="W27" i="34"/>
  <c r="N28" i="34"/>
  <c r="W28" i="34"/>
  <c r="E27" i="33"/>
  <c r="H34" i="33"/>
  <c r="N29" i="34"/>
  <c r="W29" i="34"/>
  <c r="N7" i="34"/>
  <c r="W7" i="34"/>
  <c r="W26" i="34"/>
  <c r="N26" i="34"/>
  <c r="E34" i="33"/>
  <c r="H20" i="33"/>
  <c r="W25" i="34"/>
  <c r="N25" i="34"/>
  <c r="N16" i="34"/>
  <c r="W16" i="34"/>
  <c r="H27" i="33"/>
  <c r="H35" i="33"/>
  <c r="N30" i="34"/>
  <c r="M10" i="33"/>
  <c r="L18" i="33"/>
  <c r="M18" i="33"/>
  <c r="W30" i="34"/>
  <c r="N33" i="34"/>
  <c r="D18" i="33"/>
  <c r="E18" i="33"/>
  <c r="E10" i="33"/>
  <c r="E9" i="33"/>
  <c r="D17" i="33"/>
  <c r="E17" i="33"/>
  <c r="V9" i="44"/>
  <c r="V10" i="44"/>
  <c r="V29" i="44"/>
  <c r="AE11" i="44"/>
  <c r="E8" i="33"/>
  <c r="E12" i="33"/>
  <c r="D16" i="33"/>
  <c r="E16" i="33"/>
  <c r="E20" i="33"/>
  <c r="E35" i="33"/>
  <c r="D4" i="32"/>
  <c r="E4" i="32"/>
  <c r="E16" i="32"/>
  <c r="J17" i="3" l="1"/>
  <c r="J20" i="3" s="1"/>
  <c r="J23" i="3" s="1"/>
  <c r="AC30" i="3" s="1"/>
  <c r="G12" i="3"/>
  <c r="AH12" i="3"/>
  <c r="M13" i="3"/>
  <c r="J13" i="3" s="1"/>
  <c r="G13" i="3" s="1"/>
  <c r="D13" i="3" s="1"/>
  <c r="AK12" i="3"/>
  <c r="Q13" i="3"/>
  <c r="AJ13" i="3"/>
  <c r="AF13" i="3"/>
  <c r="AG12" i="3"/>
  <c r="AJ12" i="3"/>
  <c r="U8" i="50"/>
  <c r="T35" i="50"/>
  <c r="U36" i="50" s="1"/>
  <c r="AF16" i="3"/>
  <c r="T36" i="50"/>
  <c r="L35" i="50"/>
  <c r="AE29" i="44"/>
  <c r="P14" i="3"/>
  <c r="Q14" i="3" s="1"/>
  <c r="R14" i="3" s="1"/>
  <c r="AJ15" i="3"/>
  <c r="AK14" i="3"/>
  <c r="W16" i="49"/>
  <c r="Z7" i="49"/>
  <c r="N8" i="49"/>
  <c r="W8" i="49"/>
  <c r="N17" i="49"/>
  <c r="W17" i="49"/>
  <c r="W13" i="49"/>
  <c r="N13" i="49"/>
  <c r="N14" i="49"/>
  <c r="Y17" i="49"/>
  <c r="L35" i="49"/>
  <c r="L36" i="49" s="1"/>
  <c r="W21" i="49"/>
  <c r="Z17" i="49"/>
  <c r="M7" i="49"/>
  <c r="V13" i="49"/>
  <c r="V35" i="49" s="1"/>
  <c r="AI16" i="3" s="1"/>
  <c r="W24" i="49"/>
  <c r="AK13" i="3"/>
  <c r="Q12" i="3"/>
  <c r="R12" i="3"/>
  <c r="E13" i="3" l="1"/>
  <c r="D18" i="3"/>
  <c r="D21" i="3" s="1"/>
  <c r="D24" i="3" s="1"/>
  <c r="G17" i="3"/>
  <c r="G20" i="3" s="1"/>
  <c r="G23" i="3" s="1"/>
  <c r="D12" i="3"/>
  <c r="D17" i="3" s="1"/>
  <c r="D20" i="3" s="1"/>
  <c r="D23" i="3" s="1"/>
  <c r="AC25" i="3"/>
  <c r="Z25" i="3"/>
  <c r="H13" i="3"/>
  <c r="G18" i="3"/>
  <c r="G21" i="3" s="1"/>
  <c r="G24" i="3" s="1"/>
  <c r="AE13" i="3"/>
  <c r="AE21" i="3" s="1"/>
  <c r="AE24" i="3" s="1"/>
  <c r="AC21" i="3"/>
  <c r="AC24" i="3" s="1"/>
  <c r="AD13" i="3"/>
  <c r="AD21" i="3" s="1"/>
  <c r="AD24" i="3" s="1"/>
  <c r="AE12" i="3"/>
  <c r="AE20" i="3" s="1"/>
  <c r="AE23" i="3" s="1"/>
  <c r="AD12" i="3"/>
  <c r="AD20" i="3" s="1"/>
  <c r="AD23" i="3" s="1"/>
  <c r="AC20" i="3"/>
  <c r="N12" i="3"/>
  <c r="J18" i="3"/>
  <c r="J21" i="3" s="1"/>
  <c r="J24" i="3" s="1"/>
  <c r="K13" i="3"/>
  <c r="M16" i="3"/>
  <c r="N16" i="3" s="1"/>
  <c r="R13" i="3"/>
  <c r="N13" i="3"/>
  <c r="AF21" i="3"/>
  <c r="AF24" i="3" s="1"/>
  <c r="AG13" i="3"/>
  <c r="AH13" i="3"/>
  <c r="AG16" i="3"/>
  <c r="AG20" i="3" s="1"/>
  <c r="AG23" i="3" s="1"/>
  <c r="AH16" i="3"/>
  <c r="AH20" i="3" s="1"/>
  <c r="AH23" i="3" s="1"/>
  <c r="AF20" i="3"/>
  <c r="O16" i="3"/>
  <c r="U35" i="50"/>
  <c r="W7" i="49"/>
  <c r="N7" i="49"/>
  <c r="N35" i="49" s="1"/>
  <c r="W35" i="49" s="1"/>
  <c r="W36" i="49"/>
  <c r="AK16" i="3"/>
  <c r="AK20" i="3" s="1"/>
  <c r="AK23" i="3" s="1"/>
  <c r="AI20" i="3"/>
  <c r="AI23" i="3" s="1"/>
  <c r="AI21" i="3"/>
  <c r="AI24" i="3" s="1"/>
  <c r="M7" i="39" s="1"/>
  <c r="J13" i="32" s="1"/>
  <c r="K13" i="32" s="1"/>
  <c r="AJ16" i="3"/>
  <c r="V36" i="49"/>
  <c r="E18" i="3" l="1"/>
  <c r="AC28" i="3"/>
  <c r="Z27" i="3"/>
  <c r="I13" i="3"/>
  <c r="H18" i="3"/>
  <c r="AC23" i="3"/>
  <c r="AC26" i="3" s="1"/>
  <c r="AC29" i="3"/>
  <c r="AC27" i="3"/>
  <c r="L13" i="3"/>
  <c r="K18" i="3"/>
  <c r="AG21" i="3"/>
  <c r="AG24" i="3" s="1"/>
  <c r="K12" i="3"/>
  <c r="H12" i="3" s="1"/>
  <c r="O12" i="3"/>
  <c r="M18" i="3"/>
  <c r="M21" i="3" s="1"/>
  <c r="M24" i="3" s="1"/>
  <c r="AF27" i="3" s="1"/>
  <c r="M17" i="3"/>
  <c r="M20" i="3" s="1"/>
  <c r="M23" i="3" s="1"/>
  <c r="N18" i="3"/>
  <c r="N21" i="3" s="1"/>
  <c r="N24" i="3" s="1"/>
  <c r="AG27" i="3" s="1"/>
  <c r="N17" i="3"/>
  <c r="O13" i="3"/>
  <c r="AF23" i="3"/>
  <c r="AH21" i="3"/>
  <c r="AH24" i="3" s="1"/>
  <c r="L8" i="33"/>
  <c r="L16" i="33" s="1"/>
  <c r="M16" i="33" s="1"/>
  <c r="L9" i="33"/>
  <c r="M9" i="33" s="1"/>
  <c r="P16" i="3"/>
  <c r="P18" i="3" s="1"/>
  <c r="P21" i="3" s="1"/>
  <c r="N38" i="49"/>
  <c r="O38" i="49"/>
  <c r="AK21" i="3"/>
  <c r="AK24" i="3" s="1"/>
  <c r="AJ20" i="3"/>
  <c r="AJ23" i="3" s="1"/>
  <c r="AJ21" i="3"/>
  <c r="AJ24" i="3" s="1"/>
  <c r="E17" i="3" l="1"/>
  <c r="E21" i="3"/>
  <c r="E24" i="3" s="1"/>
  <c r="F21" i="3"/>
  <c r="H17" i="3"/>
  <c r="I12" i="3"/>
  <c r="I18" i="3"/>
  <c r="I21" i="3" s="1"/>
  <c r="I24" i="3" s="1"/>
  <c r="H21" i="3"/>
  <c r="H24" i="3" s="1"/>
  <c r="AF26" i="3"/>
  <c r="K17" i="3"/>
  <c r="L12" i="3"/>
  <c r="O18" i="3"/>
  <c r="O21" i="3" s="1"/>
  <c r="O24" i="3" s="1"/>
  <c r="AH27" i="3" s="1"/>
  <c r="L18" i="3"/>
  <c r="L21" i="3" s="1"/>
  <c r="L24" i="3" s="1"/>
  <c r="K21" i="3"/>
  <c r="K24" i="3" s="1"/>
  <c r="AF28" i="3"/>
  <c r="AG28" i="3"/>
  <c r="N20" i="3"/>
  <c r="N23" i="3" s="1"/>
  <c r="O17" i="3"/>
  <c r="O20" i="3" s="1"/>
  <c r="O23" i="3" s="1"/>
  <c r="AH25" i="3" s="1"/>
  <c r="AF30" i="3"/>
  <c r="AF25" i="3"/>
  <c r="AF29" i="3"/>
  <c r="M8" i="33"/>
  <c r="M12" i="33" s="1"/>
  <c r="L17" i="33"/>
  <c r="M17" i="33" s="1"/>
  <c r="M20" i="33" s="1"/>
  <c r="M35" i="33" s="1"/>
  <c r="M37" i="33" s="1"/>
  <c r="Q16" i="3"/>
  <c r="P17" i="3"/>
  <c r="P20" i="3" s="1"/>
  <c r="P24" i="3"/>
  <c r="P23" i="3"/>
  <c r="F20" i="3" l="1"/>
  <c r="F23" i="3" s="1"/>
  <c r="E20" i="3"/>
  <c r="E23" i="3" s="1"/>
  <c r="AA27" i="3"/>
  <c r="AA28" i="3"/>
  <c r="AB27" i="3"/>
  <c r="AB28" i="3"/>
  <c r="I17" i="3"/>
  <c r="I20" i="3" s="1"/>
  <c r="I23" i="3" s="1"/>
  <c r="H20" i="3"/>
  <c r="H23" i="3" s="1"/>
  <c r="AD28" i="3"/>
  <c r="AD27" i="3"/>
  <c r="AE28" i="3"/>
  <c r="AE27" i="3"/>
  <c r="Q18" i="3"/>
  <c r="Q21" i="3" s="1"/>
  <c r="Q24" i="3" s="1"/>
  <c r="Q17" i="3"/>
  <c r="Q20" i="3" s="1"/>
  <c r="Q23" i="3" s="1"/>
  <c r="L17" i="3"/>
  <c r="L20" i="3" s="1"/>
  <c r="L23" i="3" s="1"/>
  <c r="K20" i="3"/>
  <c r="K23" i="3" s="1"/>
  <c r="AH28" i="3"/>
  <c r="AH26" i="3"/>
  <c r="AG26" i="3"/>
  <c r="AG25" i="3"/>
  <c r="AI30" i="3"/>
  <c r="AI25" i="3"/>
  <c r="AI26" i="3"/>
  <c r="AI29" i="3"/>
  <c r="AI27" i="3"/>
  <c r="J11" i="39"/>
  <c r="J7" i="39"/>
  <c r="J10" i="39"/>
  <c r="AI28" i="3"/>
  <c r="J4" i="32"/>
  <c r="K4" i="32" s="1"/>
  <c r="K16" i="32" s="1"/>
  <c r="R16" i="3"/>
  <c r="AA26" i="3" l="1"/>
  <c r="AA25" i="3"/>
  <c r="AB26" i="3"/>
  <c r="AB25" i="3"/>
  <c r="AE26" i="3"/>
  <c r="AE25" i="3"/>
  <c r="AD26" i="3"/>
  <c r="AD25" i="3"/>
  <c r="R17" i="3"/>
  <c r="R20" i="3" s="1"/>
  <c r="R23" i="3" s="1"/>
  <c r="R18" i="3"/>
  <c r="R21" i="3" s="1"/>
  <c r="R24" i="3" s="1"/>
  <c r="J12" i="39"/>
  <c r="D13" i="32" s="1"/>
  <c r="AJ27" i="3"/>
  <c r="AJ28" i="3"/>
  <c r="AJ25" i="3"/>
  <c r="AJ26" i="3"/>
  <c r="AK27" i="3" l="1"/>
  <c r="AK28" i="3"/>
  <c r="AK25" i="3"/>
  <c r="AK2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nally_chen</author>
  </authors>
  <commentList>
    <comment ref="Y9" authorId="0" shapeId="0" xr:uid="{3804B0E0-FBA6-8248-BE0B-90851B806647}">
      <text>
        <r>
          <rPr>
            <sz val="9"/>
            <color rgb="FF000000"/>
            <rFont val="新細明體"/>
            <family val="1"/>
            <charset val="136"/>
          </rPr>
          <t xml:space="preserve">
</t>
        </r>
        <r>
          <rPr>
            <sz val="9"/>
            <color rgb="FF000000"/>
            <rFont val="新細明體"/>
            <family val="1"/>
            <charset val="136"/>
          </rPr>
          <t>TW GYG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8545 張嘉彬</author>
  </authors>
  <commentList>
    <comment ref="Z11" authorId="0" shapeId="0" xr:uid="{00000000-0006-0000-0600-000001000000}">
      <text>
        <r>
          <rPr>
            <b/>
            <sz val="14"/>
            <rFont val="細明體"/>
            <family val="3"/>
            <charset val="136"/>
          </rPr>
          <t xml:space="preserve">非光學模具費10500(2穴) </t>
        </r>
      </text>
    </comment>
    <comment ref="AC11" authorId="0" shapeId="0" xr:uid="{00000000-0006-0000-0600-000002000000}">
      <text>
        <r>
          <rPr>
            <b/>
            <sz val="14"/>
            <rFont val="細明體"/>
            <family val="3"/>
            <charset val="136"/>
          </rPr>
          <t xml:space="preserve">非光學模具費10500(2穴)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Jeff Chang</author>
  </authors>
  <commentList>
    <comment ref="L6" authorId="0" shapeId="0" xr:uid="{00000000-0006-0000-0A00-000001000000}">
      <text>
        <r>
          <rPr>
            <b/>
            <sz val="9"/>
            <color rgb="FF000000"/>
            <rFont val="Tahoma"/>
            <family val="2"/>
          </rPr>
          <t>Jeff Chang:</t>
        </r>
        <r>
          <rPr>
            <sz val="9"/>
            <color rgb="FF000000"/>
            <rFont val="Tahoma"/>
            <family val="2"/>
          </rPr>
          <t xml:space="preserve">
</t>
        </r>
        <r>
          <rPr>
            <sz val="9"/>
            <color rgb="FF000000"/>
            <rFont val="Tahoma"/>
            <family val="2"/>
          </rPr>
          <t xml:space="preserve">3 black
</t>
        </r>
        <r>
          <rPr>
            <sz val="9"/>
            <color rgb="FF000000"/>
            <rFont val="Tahoma"/>
            <family val="2"/>
          </rPr>
          <t>3 white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Jeff Chang</author>
  </authors>
  <commentList>
    <comment ref="L6" authorId="0" shapeId="0" xr:uid="{00000000-0006-0000-0B00-000001000000}">
      <text>
        <r>
          <rPr>
            <b/>
            <sz val="9"/>
            <color rgb="FF000000"/>
            <rFont val="Tahoma"/>
            <family val="2"/>
          </rPr>
          <t>Jeff Chang:</t>
        </r>
        <r>
          <rPr>
            <sz val="9"/>
            <color rgb="FF000000"/>
            <rFont val="Tahoma"/>
            <family val="2"/>
          </rPr>
          <t xml:space="preserve">
</t>
        </r>
        <r>
          <rPr>
            <sz val="9"/>
            <color rgb="FF000000"/>
            <rFont val="Tahoma"/>
            <family val="2"/>
          </rPr>
          <t xml:space="preserve">3 black
</t>
        </r>
        <r>
          <rPr>
            <sz val="9"/>
            <color rgb="FF000000"/>
            <rFont val="Tahoma"/>
            <family val="2"/>
          </rPr>
          <t>3 white</t>
        </r>
      </text>
    </comment>
  </commentList>
</comments>
</file>

<file path=xl/sharedStrings.xml><?xml version="1.0" encoding="utf-8"?>
<sst xmlns="http://schemas.openxmlformats.org/spreadsheetml/2006/main" count="4539" uniqueCount="1703">
  <si>
    <t>Item</t>
  </si>
  <si>
    <t>Remarks</t>
  </si>
  <si>
    <t>Qty</t>
  </si>
  <si>
    <t>Project Name:</t>
  </si>
  <si>
    <t>ELM5</t>
  </si>
  <si>
    <t>v0.1</t>
  </si>
  <si>
    <t>Supplier name:</t>
  </si>
  <si>
    <t>Foxlink</t>
  </si>
  <si>
    <t>Retail Packaging</t>
  </si>
  <si>
    <t>Option A</t>
  </si>
  <si>
    <t>CMFv2_6LEDs
3 Zones + Logo
LED current control by each one</t>
  </si>
  <si>
    <t>Quote Based Quantity : 250Kpcs/year</t>
  </si>
  <si>
    <t>Per Unit Price</t>
  </si>
  <si>
    <t>CDM</t>
  </si>
  <si>
    <t>SKU Total in US$</t>
  </si>
  <si>
    <t>EE</t>
  </si>
  <si>
    <t>ME</t>
  </si>
  <si>
    <t>Packaging</t>
  </si>
  <si>
    <t>MVA</t>
  </si>
  <si>
    <t>SG&amp;A +Profit</t>
  </si>
  <si>
    <t>Prepared By:</t>
  </si>
  <si>
    <t>Alvin K</t>
  </si>
  <si>
    <r>
      <rPr>
        <sz val="12"/>
        <color indexed="23"/>
        <rFont val="細明體"/>
        <family val="1"/>
        <charset val="136"/>
      </rPr>
      <t>紅字</t>
    </r>
    <r>
      <rPr>
        <sz val="12"/>
        <color indexed="23"/>
        <rFont val="Arial"/>
        <family val="2"/>
      </rPr>
      <t xml:space="preserve"> </t>
    </r>
    <r>
      <rPr>
        <sz val="12"/>
        <color indexed="23"/>
        <rFont val="細明體"/>
        <family val="1"/>
        <charset val="136"/>
      </rPr>
      <t>修改</t>
    </r>
  </si>
  <si>
    <t>Last Updated:</t>
  </si>
  <si>
    <r>
      <rPr>
        <sz val="12"/>
        <color indexed="17"/>
        <rFont val="細明體"/>
        <family val="1"/>
        <charset val="136"/>
      </rPr>
      <t>藍字</t>
    </r>
    <r>
      <rPr>
        <sz val="12"/>
        <color indexed="17"/>
        <rFont val="Arial"/>
        <family val="2"/>
      </rPr>
      <t xml:space="preserve"> </t>
    </r>
    <r>
      <rPr>
        <sz val="12"/>
        <color indexed="17"/>
        <rFont val="細明體"/>
        <family val="1"/>
        <charset val="136"/>
      </rPr>
      <t>新增</t>
    </r>
  </si>
  <si>
    <t>V1</t>
  </si>
  <si>
    <t>Part picture</t>
  </si>
  <si>
    <t>Part Name</t>
  </si>
  <si>
    <t xml:space="preserve">Part size/mm </t>
  </si>
  <si>
    <t>Part Weight/g</t>
  </si>
  <si>
    <t>Material</t>
  </si>
  <si>
    <t>Density</t>
  </si>
  <si>
    <t xml:space="preserve"> Finish/2nd Process</t>
  </si>
  <si>
    <t>CAV</t>
  </si>
  <si>
    <t>Note</t>
  </si>
  <si>
    <t xml:space="preserve"> U/P</t>
  </si>
  <si>
    <t xml:space="preserve">Sub-total </t>
  </si>
  <si>
    <t>Set</t>
  </si>
  <si>
    <t xml:space="preserve"> per tool
(USD/set) </t>
  </si>
  <si>
    <t>Jig cost</t>
  </si>
  <si>
    <t>Total tooling cost</t>
  </si>
  <si>
    <t>A&gt;.Plastic part</t>
  </si>
  <si>
    <t>P1-3</t>
  </si>
  <si>
    <t>ABS PA758</t>
  </si>
  <si>
    <t>1.06</t>
  </si>
  <si>
    <r>
      <rPr>
        <b/>
        <sz val="12"/>
        <color indexed="11"/>
        <rFont val="Calibri"/>
        <family val="2"/>
      </rPr>
      <t>&lt;</t>
    </r>
    <r>
      <rPr>
        <sz val="12"/>
        <color indexed="11"/>
        <rFont val="細明體"/>
        <family val="1"/>
        <charset val="136"/>
      </rPr>
      <t>氣輔成型&gt;</t>
    </r>
    <r>
      <rPr>
        <b/>
        <sz val="12"/>
        <color indexed="11"/>
        <rFont val="Calibri"/>
        <family val="2"/>
      </rPr>
      <t xml:space="preserve">
</t>
    </r>
    <r>
      <rPr>
        <b/>
        <sz val="12"/>
        <color indexed="11"/>
        <rFont val="Calibri"/>
        <family val="2"/>
      </rPr>
      <t xml:space="preserve">VDI 27, MATTE 
</t>
    </r>
    <r>
      <rPr>
        <b/>
        <sz val="12"/>
        <color indexed="11"/>
        <rFont val="Calibri"/>
        <family val="2"/>
      </rPr>
      <t xml:space="preserve">ABS: </t>
    </r>
    <r>
      <rPr>
        <sz val="12"/>
        <color indexed="11"/>
        <rFont val="細明體"/>
        <family val="1"/>
        <charset val="136"/>
      </rPr>
      <t>透明</t>
    </r>
    <r>
      <rPr>
        <sz val="12"/>
        <color indexed="28"/>
        <rFont val="細明體"/>
        <family val="1"/>
        <charset val="136"/>
      </rPr>
      <t xml:space="preserve">(奇美ABS PA-758)
</t>
    </r>
    <r>
      <rPr>
        <sz val="12"/>
        <color indexed="28"/>
        <rFont val="細明體"/>
        <family val="1"/>
        <charset val="136"/>
      </rPr>
      <t>(噴漆雷雕製程)</t>
    </r>
    <r>
      <rPr>
        <b/>
        <sz val="12"/>
        <color indexed="11"/>
        <rFont val="Calibri"/>
        <family val="2"/>
      </rPr>
      <t xml:space="preserve">
</t>
    </r>
    <r>
      <rPr>
        <b/>
        <sz val="12"/>
        <color indexed="11"/>
        <rFont val="Calibri"/>
        <family val="2"/>
      </rPr>
      <t xml:space="preserve">
</t>
    </r>
    <r>
      <rPr>
        <b/>
        <sz val="12"/>
        <color indexed="11"/>
        <rFont val="Calibri"/>
        <family val="2"/>
      </rPr>
      <t xml:space="preserve">
</t>
    </r>
  </si>
  <si>
    <r>
      <rPr>
        <sz val="12"/>
        <color indexed="11"/>
        <rFont val="細明體"/>
        <family val="1"/>
        <charset val="136"/>
      </rPr>
      <t>噴漆+雷雕LOGO(雷雕露出LOGO)</t>
    </r>
    <r>
      <rPr>
        <sz val="12"/>
        <color indexed="28"/>
        <rFont val="細明體"/>
        <family val="1"/>
        <charset val="136"/>
      </rPr>
      <t xml:space="preserve">+面漆
</t>
    </r>
    <r>
      <rPr>
        <sz val="12"/>
        <color indexed="28"/>
        <rFont val="細明體"/>
        <family val="1"/>
        <charset val="136"/>
      </rPr>
      <t>(製程同NK機種 COVER做法)</t>
    </r>
  </si>
  <si>
    <t>P2-1</t>
  </si>
  <si>
    <t>ABS+PC
Sabic C6200</t>
  </si>
  <si>
    <t>1.18</t>
  </si>
  <si>
    <r>
      <rPr>
        <sz val="12"/>
        <color indexed="11"/>
        <rFont val="細明體"/>
        <family val="1"/>
        <charset val="136"/>
      </rPr>
      <t>噴漆+</t>
    </r>
    <r>
      <rPr>
        <sz val="12"/>
        <color indexed="28"/>
        <rFont val="細明體"/>
        <family val="1"/>
        <charset val="136"/>
      </rPr>
      <t xml:space="preserve">面漆
</t>
    </r>
    <r>
      <rPr>
        <sz val="12"/>
        <color indexed="28"/>
        <rFont val="細明體"/>
        <family val="1"/>
        <charset val="136"/>
      </rPr>
      <t>(製程同NK機種 COVER做法)</t>
    </r>
  </si>
  <si>
    <t>2+2</t>
  </si>
  <si>
    <t>P3-1</t>
  </si>
  <si>
    <t>TRIGGER BUTTON RIGHT</t>
  </si>
  <si>
    <t>P5</t>
  </si>
  <si>
    <t>LIGHTGUIDE_V2</t>
  </si>
  <si>
    <t>PC</t>
  </si>
  <si>
    <r>
      <rPr>
        <sz val="12"/>
        <color indexed="11"/>
        <rFont val="Arial"/>
        <family val="2"/>
      </rPr>
      <t xml:space="preserve">OPTION-2 </t>
    </r>
    <r>
      <rPr>
        <sz val="12"/>
        <color indexed="11"/>
        <rFont val="細明體"/>
        <family val="1"/>
        <charset val="136"/>
      </rPr>
      <t>光學評估鋐特</t>
    </r>
    <r>
      <rPr>
        <sz val="12"/>
        <color indexed="11"/>
        <rFont val="Arial"/>
        <family val="2"/>
      </rPr>
      <t>,</t>
    </r>
    <r>
      <rPr>
        <sz val="14"/>
        <color indexed="29"/>
        <rFont val="細明體"/>
        <family val="1"/>
        <charset val="136"/>
      </rPr>
      <t>非光學單價如註解</t>
    </r>
  </si>
  <si>
    <t>P5-1</t>
  </si>
  <si>
    <r>
      <rPr>
        <sz val="12"/>
        <color indexed="17"/>
        <rFont val="細明體"/>
        <family val="1"/>
        <charset val="136"/>
      </rPr>
      <t>光學廠費用</t>
    </r>
    <r>
      <rPr>
        <sz val="12"/>
        <color indexed="17"/>
        <rFont val="Arial"/>
        <family val="2"/>
      </rPr>
      <t xml:space="preserve"> </t>
    </r>
    <r>
      <rPr>
        <sz val="12"/>
        <color indexed="17"/>
        <rFont val="細明體"/>
        <family val="1"/>
        <charset val="136"/>
      </rPr>
      <t xml:space="preserve">待確認
</t>
    </r>
    <r>
      <rPr>
        <sz val="12"/>
        <color indexed="17"/>
        <rFont val="Arial"/>
        <family val="2"/>
      </rPr>
      <t>(</t>
    </r>
    <r>
      <rPr>
        <sz val="12"/>
        <color indexed="17"/>
        <rFont val="細明體"/>
        <family val="1"/>
        <charset val="136"/>
      </rPr>
      <t>美光達</t>
    </r>
    <r>
      <rPr>
        <sz val="12"/>
        <color indexed="17"/>
        <rFont val="Arial"/>
        <family val="2"/>
      </rPr>
      <t xml:space="preserve"> or Liteon)</t>
    </r>
  </si>
  <si>
    <t xml:space="preserve">VDI 24,MATTE,
MILKY WHITE TRANSPARENT </t>
  </si>
  <si>
    <t>OPTION-2</t>
  </si>
  <si>
    <t>P6</t>
  </si>
  <si>
    <t>SIDE BUTTON</t>
  </si>
  <si>
    <t>ABS</t>
  </si>
  <si>
    <t>VDI 24,MATTE,BLACK</t>
  </si>
  <si>
    <t>P7</t>
  </si>
  <si>
    <t>CPI BUTTON</t>
  </si>
  <si>
    <t>P8</t>
  </si>
  <si>
    <t>WHEEL HUB</t>
  </si>
  <si>
    <t>P9</t>
  </si>
  <si>
    <t>BOTTOM COVER</t>
  </si>
  <si>
    <t>VDI 27,MATTE,BLACK</t>
  </si>
  <si>
    <t>P11</t>
  </si>
  <si>
    <t>SWITCH CUSHION</t>
  </si>
  <si>
    <t>PA66</t>
  </si>
  <si>
    <r>
      <rPr>
        <sz val="12"/>
        <color indexed="11"/>
        <rFont val="細明體"/>
        <family val="1"/>
        <charset val="136"/>
      </rPr>
      <t>沿用</t>
    </r>
    <r>
      <rPr>
        <sz val="12"/>
        <color indexed="11"/>
        <rFont val="Arial"/>
        <family val="2"/>
      </rPr>
      <t>NK</t>
    </r>
    <r>
      <rPr>
        <sz val="12"/>
        <color indexed="11"/>
        <rFont val="細明體"/>
        <family val="1"/>
        <charset val="136"/>
      </rPr>
      <t>機種</t>
    </r>
    <r>
      <rPr>
        <sz val="12"/>
        <color indexed="11"/>
        <rFont val="Arial"/>
        <family val="2"/>
      </rPr>
      <t xml:space="preserve">, </t>
    </r>
  </si>
  <si>
    <t>P13</t>
  </si>
  <si>
    <t>LED CLIP</t>
  </si>
  <si>
    <t>LCP</t>
  </si>
  <si>
    <t>BLACK</t>
  </si>
  <si>
    <t>新開模單價與模具費</t>
  </si>
  <si>
    <t>B&gt; Metal Part</t>
  </si>
  <si>
    <t>M1</t>
  </si>
  <si>
    <t>C&gt;.Rubber parts</t>
  </si>
  <si>
    <t>R1</t>
  </si>
  <si>
    <t>WHEEL GRIP</t>
  </si>
  <si>
    <t>Silicon rubber</t>
  </si>
  <si>
    <t>D&gt;.Other parts</t>
  </si>
  <si>
    <t>O3</t>
  </si>
  <si>
    <t>PTFE FEET PAD UP</t>
  </si>
  <si>
    <t>PTFE
(TEFLON)</t>
  </si>
  <si>
    <t>O6</t>
  </si>
  <si>
    <t>PTFE FEET PAD DOWN</t>
  </si>
  <si>
    <t>O7</t>
  </si>
  <si>
    <t>SCREW T2x6mm</t>
  </si>
  <si>
    <t>A1018</t>
  </si>
  <si>
    <r>
      <rPr>
        <sz val="12"/>
        <color indexed="8"/>
        <rFont val="細明體"/>
        <family val="1"/>
        <charset val="136"/>
      </rPr>
      <t>自攻</t>
    </r>
    <r>
      <rPr>
        <sz val="12"/>
        <color indexed="8"/>
        <rFont val="Arial"/>
        <family val="2"/>
      </rPr>
      <t>,</t>
    </r>
    <r>
      <rPr>
        <sz val="12"/>
        <color indexed="8"/>
        <rFont val="細明體"/>
        <family val="1"/>
        <charset val="136"/>
      </rPr>
      <t>十字槽</t>
    </r>
    <r>
      <rPr>
        <sz val="12"/>
        <color indexed="8"/>
        <rFont val="Arial"/>
        <family val="2"/>
      </rPr>
      <t>,</t>
    </r>
    <r>
      <rPr>
        <sz val="12"/>
        <color indexed="8"/>
        <rFont val="細明體"/>
        <family val="1"/>
        <charset val="136"/>
      </rPr>
      <t>鍍鎳</t>
    </r>
    <r>
      <rPr>
        <sz val="12"/>
        <color indexed="8"/>
        <rFont val="Arial"/>
        <family val="2"/>
      </rPr>
      <t>,D3.5*</t>
    </r>
    <r>
      <rPr>
        <sz val="12"/>
        <color indexed="8"/>
        <rFont val="細明體"/>
        <family val="1"/>
        <charset val="136"/>
      </rPr>
      <t>頭厚</t>
    </r>
    <r>
      <rPr>
        <sz val="12"/>
        <color indexed="8"/>
        <rFont val="Arial"/>
        <family val="2"/>
      </rPr>
      <t>1.3*L6</t>
    </r>
  </si>
  <si>
    <t>0961-0003-83A0</t>
  </si>
  <si>
    <t>O8</t>
  </si>
  <si>
    <t>SCREW P2x4mm</t>
  </si>
  <si>
    <r>
      <rPr>
        <sz val="12"/>
        <color indexed="8"/>
        <rFont val="細明體"/>
        <family val="1"/>
        <charset val="136"/>
      </rPr>
      <t>自攻</t>
    </r>
    <r>
      <rPr>
        <sz val="12"/>
        <color indexed="8"/>
        <rFont val="Arial"/>
        <family val="2"/>
      </rPr>
      <t>,</t>
    </r>
    <r>
      <rPr>
        <sz val="12"/>
        <color indexed="8"/>
        <rFont val="細明體"/>
        <family val="1"/>
        <charset val="136"/>
      </rPr>
      <t>十字槽</t>
    </r>
    <r>
      <rPr>
        <sz val="12"/>
        <color indexed="8"/>
        <rFont val="Arial"/>
        <family val="2"/>
      </rPr>
      <t>,</t>
    </r>
    <r>
      <rPr>
        <sz val="12"/>
        <color indexed="8"/>
        <rFont val="細明體"/>
        <family val="1"/>
        <charset val="136"/>
      </rPr>
      <t>鍍黑鎳</t>
    </r>
    <r>
      <rPr>
        <sz val="12"/>
        <color indexed="8"/>
        <rFont val="Arial"/>
        <family val="2"/>
      </rPr>
      <t>,D3.5*</t>
    </r>
    <r>
      <rPr>
        <sz val="12"/>
        <color indexed="8"/>
        <rFont val="細明體"/>
        <family val="1"/>
        <charset val="136"/>
      </rPr>
      <t>頭厚</t>
    </r>
    <r>
      <rPr>
        <sz val="12"/>
        <color indexed="8"/>
        <rFont val="Arial"/>
        <family val="2"/>
      </rPr>
      <t>1.3*L4</t>
    </r>
  </si>
  <si>
    <t>0961-0004-83A0</t>
  </si>
  <si>
    <t>Total Cost</t>
  </si>
  <si>
    <t>ABS+PC</t>
  </si>
  <si>
    <r>
      <rPr>
        <sz val="12"/>
        <color indexed="32"/>
        <rFont val="微軟正黑體"/>
        <family val="2"/>
        <charset val="136"/>
      </rPr>
      <t>材料</t>
    </r>
  </si>
  <si>
    <r>
      <rPr>
        <sz val="12"/>
        <color indexed="32"/>
        <rFont val="微軟正黑體"/>
        <family val="2"/>
        <charset val="136"/>
      </rPr>
      <t>密度</t>
    </r>
  </si>
  <si>
    <r>
      <rPr>
        <sz val="12"/>
        <color indexed="32"/>
        <rFont val="微軟正黑體"/>
        <family val="2"/>
        <charset val="136"/>
      </rPr>
      <t>金屬材料</t>
    </r>
  </si>
  <si>
    <t>SUS 301</t>
  </si>
  <si>
    <t>7.8</t>
  </si>
  <si>
    <t>1.2</t>
  </si>
  <si>
    <t>SUS 304</t>
  </si>
  <si>
    <t>Zinc Alloy</t>
  </si>
  <si>
    <t>6.8</t>
  </si>
  <si>
    <t>ABS+PMMA</t>
  </si>
  <si>
    <t>1.19</t>
  </si>
  <si>
    <t>Aluminum</t>
  </si>
  <si>
    <t>2.7</t>
  </si>
  <si>
    <t>PMMA</t>
  </si>
  <si>
    <t>1.05</t>
  </si>
  <si>
    <t>Au</t>
  </si>
  <si>
    <t>19.3</t>
  </si>
  <si>
    <t>PP</t>
  </si>
  <si>
    <t>0.9</t>
  </si>
  <si>
    <t>Pb</t>
  </si>
  <si>
    <t>11.3</t>
  </si>
  <si>
    <t>HIPS</t>
  </si>
  <si>
    <t>Ag</t>
  </si>
  <si>
    <t>10.5</t>
  </si>
  <si>
    <t>POM</t>
  </si>
  <si>
    <t>1.4</t>
  </si>
  <si>
    <t>Cu</t>
  </si>
  <si>
    <t>8.9</t>
  </si>
  <si>
    <t>TPE</t>
  </si>
  <si>
    <t>1.3</t>
  </si>
  <si>
    <t>SPCC</t>
  </si>
  <si>
    <t>TPU</t>
  </si>
  <si>
    <t>1.5</t>
  </si>
  <si>
    <t>SECC</t>
  </si>
  <si>
    <t>PVC</t>
  </si>
  <si>
    <t>1.38</t>
  </si>
  <si>
    <t>PA</t>
  </si>
  <si>
    <t>1.15</t>
  </si>
  <si>
    <t>SGCC</t>
  </si>
  <si>
    <t>PE</t>
  </si>
  <si>
    <t>0.95</t>
  </si>
  <si>
    <t>PPS</t>
  </si>
  <si>
    <t>1.36</t>
  </si>
  <si>
    <t>TPV</t>
  </si>
  <si>
    <t>PS</t>
  </si>
  <si>
    <t xml:space="preserve"> </t>
  </si>
  <si>
    <t>Main Board</t>
  </si>
  <si>
    <t>A</t>
  </si>
  <si>
    <t xml:space="preserve"> Item</t>
  </si>
  <si>
    <t>Qt'y</t>
  </si>
  <si>
    <t>Type</t>
  </si>
  <si>
    <t>SMD/DIP/ASSEMBLY</t>
  </si>
  <si>
    <t>Description</t>
  </si>
  <si>
    <t>Reference</t>
  </si>
  <si>
    <t>Vendor</t>
  </si>
  <si>
    <t xml:space="preserve"> Part number</t>
  </si>
  <si>
    <t>MOQ/SPQ</t>
  </si>
  <si>
    <t>L/T(WKS)</t>
  </si>
  <si>
    <t>U/P (USD)</t>
  </si>
  <si>
    <t>Sub-Total</t>
  </si>
  <si>
    <t>Remark</t>
  </si>
  <si>
    <t>Capacitor</t>
  </si>
  <si>
    <t>SMD</t>
  </si>
  <si>
    <t>C-SMD,CERAMIC,16V,10uF,±10%,0603,X5R,RoHS</t>
  </si>
  <si>
    <t>Murata</t>
  </si>
  <si>
    <t>GRM188R60J106ME47D</t>
  </si>
  <si>
    <t>4K</t>
  </si>
  <si>
    <t>32WK</t>
  </si>
  <si>
    <t>1/2
From 4 to 0</t>
  </si>
  <si>
    <t>Semco</t>
  </si>
  <si>
    <t>CL21A106KOQNNNE</t>
  </si>
  <si>
    <t>C-SMD,CERAMIC,10V,10uF,±20%,0603,X5R,RoHS</t>
  </si>
  <si>
    <t>CL10A106MP8NNNC</t>
  </si>
  <si>
    <t>19WK</t>
  </si>
  <si>
    <t>1/2
From 0 to 3</t>
  </si>
  <si>
    <t>GRM188R61A106KE69D</t>
  </si>
  <si>
    <t>25WK</t>
  </si>
  <si>
    <t>C-SMD,CERAMIC,16V,10uF,±10%,0805,X5R,RoHS</t>
  </si>
  <si>
    <t>2k</t>
  </si>
  <si>
    <t>1/2
From 0 to 1</t>
  </si>
  <si>
    <t>WALSIN</t>
  </si>
  <si>
    <t>0402X104K100CT</t>
  </si>
  <si>
    <t>10k</t>
  </si>
  <si>
    <t>36wk</t>
  </si>
  <si>
    <t>YAGEO</t>
  </si>
  <si>
    <t>CC0402KRX5R6BB104</t>
  </si>
  <si>
    <t>28wk</t>
  </si>
  <si>
    <t>DARFON</t>
  </si>
  <si>
    <t>C1005X5R104KDTS</t>
  </si>
  <si>
    <t>10K</t>
  </si>
  <si>
    <t>CL05A104KP5NNNC</t>
  </si>
  <si>
    <t xml:space="preserve">C-SMD,CERAMIC,10V,1uF,±10%,0402,X5R,RoHS   </t>
  </si>
  <si>
    <t>CC0402KRX5R6BB105</t>
  </si>
  <si>
    <t>28WK</t>
  </si>
  <si>
    <t>0402X105K100CT</t>
  </si>
  <si>
    <t>X</t>
  </si>
  <si>
    <t>C1005X5R105KDTS</t>
  </si>
  <si>
    <t>SAMSUNG</t>
  </si>
  <si>
    <t>CL05A105KP5NNNC</t>
  </si>
  <si>
    <t>Kyocera</t>
  </si>
  <si>
    <t>CM05X5R105K35AH-MF</t>
  </si>
  <si>
    <t>C-SMD,CERAMIC,10V,4.7uF,±20%,0402,X5R,RoHS</t>
  </si>
  <si>
    <t>GRM155R61A475MEAAD</t>
  </si>
  <si>
    <t>31wk</t>
  </si>
  <si>
    <t>CC0402MRX5R6BB475</t>
  </si>
  <si>
    <t>x</t>
  </si>
  <si>
    <t>CL05A475MP5NRNC</t>
  </si>
  <si>
    <t>21wk</t>
  </si>
  <si>
    <t>C1005X5R475MDTS</t>
  </si>
  <si>
    <t>33wk</t>
  </si>
  <si>
    <t xml:space="preserve">C-SMD,CERMAIC,50V,27pF,±5%,0402,NPO,RoHS   </t>
  </si>
  <si>
    <t>CC0402JRNPO9BN270</t>
  </si>
  <si>
    <t>0402N270J500CT</t>
  </si>
  <si>
    <t>C1005NPO270JGTS</t>
  </si>
  <si>
    <t>MURATA</t>
  </si>
  <si>
    <t>GRM1555C1H270JA01D</t>
  </si>
  <si>
    <t>C-SMD,CERAMIC,10V,2.2uF,±20%,0402,X5R,RoHS</t>
  </si>
  <si>
    <t>GRM155R61A225KE95D</t>
  </si>
  <si>
    <t>33WKS</t>
  </si>
  <si>
    <t>CL05A225MP5NSNC</t>
  </si>
  <si>
    <t>17WKS</t>
  </si>
  <si>
    <t>Resistor</t>
  </si>
  <si>
    <t xml:space="preserve">R-SMD,CERAMIC,0402,1.5KΩ,1/16W,1%,RoHS   </t>
  </si>
  <si>
    <t>WR04X1501FTL</t>
  </si>
  <si>
    <t>17wk</t>
  </si>
  <si>
    <t>RC0402FR-071K5L</t>
  </si>
  <si>
    <t>TA-I</t>
  </si>
  <si>
    <t>RM04FTN1501</t>
  </si>
  <si>
    <t xml:space="preserve">R-SMD,CERAMIC,0402,10KΩ,1/16W,5%,RoHS  </t>
  </si>
  <si>
    <t>RC0402JR-0710KL</t>
  </si>
  <si>
    <t>RM04JTN103</t>
  </si>
  <si>
    <t xml:space="preserve">R-SMD,CERAMIC,0402,82Ω,1/16W,1%,RoHS  </t>
  </si>
  <si>
    <t>WR04X82R0FTL</t>
  </si>
  <si>
    <t>RC0402FR-0782RL</t>
  </si>
  <si>
    <t>RM04FTN82R0</t>
  </si>
  <si>
    <t xml:space="preserve">R-SMD,CERAMIC,0402,0Ω,1/16W,RoHS  </t>
  </si>
  <si>
    <t>WR04X000 PTL</t>
  </si>
  <si>
    <t>RC0402FR-070RL</t>
  </si>
  <si>
    <t>RM04JTN0</t>
  </si>
  <si>
    <t xml:space="preserve">R-SMD,CERAMIC,0402,3.3KΩ,1/16W,5%,RoHS   </t>
  </si>
  <si>
    <t>WR04X332 JTL</t>
  </si>
  <si>
    <t>RC0402JR-073K3L</t>
  </si>
  <si>
    <t>RM04JTN332</t>
  </si>
  <si>
    <t>Diode/LED</t>
  </si>
  <si>
    <t>LED,RGB COLOR,3.5mm*2.8mm*1.45mm,SMD,6 PIN</t>
  </si>
  <si>
    <t>LITEON</t>
  </si>
  <si>
    <t>LTST-G683GEBW-FL</t>
  </si>
  <si>
    <t>2K</t>
  </si>
  <si>
    <t>8wks</t>
  </si>
  <si>
    <t xml:space="preserve">R-SMD,CERAMIC,0402,95.3Ω,1/16W,1%,RoHS  </t>
  </si>
  <si>
    <t>RC0402FR-0795R3L</t>
  </si>
  <si>
    <t>WR04X95R3FTL</t>
  </si>
  <si>
    <t>RM04FTN95R3</t>
  </si>
  <si>
    <t xml:space="preserve">R-SMD,CERAMIC,0402,162Ω,1/16W,1%,RoHS  </t>
  </si>
  <si>
    <t>RC0402FR-07162RL</t>
  </si>
  <si>
    <t>WR04X1620FTL</t>
  </si>
  <si>
    <t>RM04FTN1620</t>
  </si>
  <si>
    <t>17WK</t>
  </si>
  <si>
    <t xml:space="preserve">R-SMD,CERAMIC,0402,93.1Ω,1/16W,1%,RoHS  </t>
  </si>
  <si>
    <t>RC0402FR-0793R1L</t>
  </si>
  <si>
    <t>WR04X93R1FTL</t>
  </si>
  <si>
    <t>RM04FTN93R1</t>
  </si>
  <si>
    <t xml:space="preserve">R-SMD,CERAMIC,0603,2R7Ω,1/10W,5%,RoHS  </t>
  </si>
  <si>
    <t>WR06W2R70FTL</t>
  </si>
  <si>
    <t>RC0603JR-072R7L</t>
  </si>
  <si>
    <t>RM06JTN2R7</t>
  </si>
  <si>
    <t>Transistor (BJT/Mosfet)</t>
  </si>
  <si>
    <t>TRANSISTOR, 2 NPN 3904 COMBO,SMD,SOT363</t>
  </si>
  <si>
    <t>NXP</t>
  </si>
  <si>
    <t>PMBT3904YS</t>
  </si>
  <si>
    <t>3K / 51K</t>
  </si>
  <si>
    <t>30wks</t>
  </si>
  <si>
    <t>PANJIT</t>
  </si>
  <si>
    <t xml:space="preserve">MMDT3904 </t>
  </si>
  <si>
    <t>3K</t>
  </si>
  <si>
    <t>16wks</t>
  </si>
  <si>
    <t>MOSFET,P channel,-20V,-2.4A,SMD,SOT23</t>
  </si>
  <si>
    <t>LRC</t>
  </si>
  <si>
    <t>LP2301BLT1G</t>
  </si>
  <si>
    <t>14wks</t>
  </si>
  <si>
    <t>Panjit</t>
  </si>
  <si>
    <t>PJA3411</t>
  </si>
  <si>
    <t>24wks</t>
  </si>
  <si>
    <t>TRANSISTOR,NPN,SOT-23,MMBT3904-7-F,200mA,DIODES,LF</t>
  </si>
  <si>
    <t>MMBT3904</t>
  </si>
  <si>
    <t>LMBT3904LT1G</t>
  </si>
  <si>
    <t>12wks</t>
  </si>
  <si>
    <t>3K / 90K</t>
  </si>
  <si>
    <t>26wks</t>
  </si>
  <si>
    <t>Suppressor,SMD,ESD,0.5pF,2 pin</t>
  </si>
  <si>
    <t>INPAQ</t>
  </si>
  <si>
    <t>TVUFB0201AC0</t>
  </si>
  <si>
    <t>12K</t>
  </si>
  <si>
    <t>10wks</t>
  </si>
  <si>
    <t>ICT</t>
  </si>
  <si>
    <t>IMG0305C015FR</t>
  </si>
  <si>
    <t>6wks</t>
  </si>
  <si>
    <t>DIP</t>
  </si>
  <si>
    <t>LED,DIP,IR, 870nm,1.4V,100mA,</t>
  </si>
  <si>
    <t>Lite-on</t>
  </si>
  <si>
    <t>HSDL-4261</t>
  </si>
  <si>
    <t>1K</t>
  </si>
  <si>
    <t>Others</t>
  </si>
  <si>
    <t>Littelfuse</t>
  </si>
  <si>
    <t>0805L075UL</t>
  </si>
  <si>
    <t>9wks</t>
  </si>
  <si>
    <t>BOURNS</t>
  </si>
  <si>
    <t>MF-PSMF075X-2</t>
  </si>
  <si>
    <t>Inductor/Ferrite/EMI filter</t>
  </si>
  <si>
    <t>CHILISIN</t>
  </si>
  <si>
    <t>CUWI21T-121Y-N</t>
  </si>
  <si>
    <t>2K/20K</t>
  </si>
  <si>
    <t>IC Chip</t>
  </si>
  <si>
    <t>IC</t>
  </si>
  <si>
    <t>IC,SENSOR,SPI,1.9V,DIP-8</t>
  </si>
  <si>
    <t>PIXART</t>
  </si>
  <si>
    <t>PMW3325DB-TWV1</t>
  </si>
  <si>
    <t>TRUEMOVE1</t>
  </si>
  <si>
    <t>TRUEMove Core</t>
  </si>
  <si>
    <t>ASSEMBLE</t>
  </si>
  <si>
    <t>Optical,Trim Lens</t>
  </si>
  <si>
    <t>Optical,Small Trim Lens</t>
  </si>
  <si>
    <t>LOAC-LSG</t>
  </si>
  <si>
    <t>IC,LDO,3.3V,±1%,300mA,SMD,SOT23-5,LF</t>
  </si>
  <si>
    <t>Ricoh</t>
  </si>
  <si>
    <t>RP114N331D-TR-FE</t>
  </si>
  <si>
    <t>idensyn</t>
  </si>
  <si>
    <t>iD9349-33A50R</t>
  </si>
  <si>
    <t>IC,LDO,2.0V,±1%,300mA,SMD,SOT23-5,LF</t>
  </si>
  <si>
    <t>RP114N201D-TR-FE</t>
  </si>
  <si>
    <t>iD9306-ADA50R</t>
  </si>
  <si>
    <t>7WKS</t>
  </si>
  <si>
    <t>IC,MICRO CONTROLLER,USB2.0 FS,M0+,64 KB Flash and 8 KB SRAM,48-pin LQFP</t>
  </si>
  <si>
    <t>Holtek</t>
  </si>
  <si>
    <t>HT32F52341_48-pin LQFP</t>
  </si>
  <si>
    <t>含燒錄
2/15 Update assign parts cost.</t>
  </si>
  <si>
    <t>Connector, Other</t>
  </si>
  <si>
    <t>SWITCH,PUSH,D2FC-F-7N(20M),DIP,3pin</t>
  </si>
  <si>
    <t>OMRON</t>
  </si>
  <si>
    <t>D2FC-F-7N(20M)</t>
  </si>
  <si>
    <t>20K</t>
  </si>
  <si>
    <t>19WKS</t>
  </si>
  <si>
    <t>SWITCH,PUSH,30M,DIP,3pin</t>
  </si>
  <si>
    <t>ZIPPY</t>
  </si>
  <si>
    <t>1001530279(DF3-P1L0-00P0B0-1-Z)</t>
  </si>
  <si>
    <t>SWITCH,PUSH,60M,DIP,3pin</t>
  </si>
  <si>
    <t>1001530305(DF3-P1L0-00P0B0-7-Z)</t>
  </si>
  <si>
    <t>1001530265</t>
  </si>
  <si>
    <t>6WKS</t>
  </si>
  <si>
    <t>2/15 Update assign parts cost.
5/13 Update SS contract price.</t>
  </si>
  <si>
    <t>MICRO SWITCH,50mA 30VDC,0.41~0.74N,LIFE 5M TIMES,STRAIGHT,DIP,2 PIN</t>
  </si>
  <si>
    <t>Panasonic</t>
  </si>
  <si>
    <t>EVQP0E07K</t>
  </si>
  <si>
    <t>50K</t>
  </si>
  <si>
    <t>14WKS</t>
  </si>
  <si>
    <t>ENCODER,9mm HEIGHT,SFAFT HOLE COLOR : BLACK,SHAFT HOLE DIMENSION L: 3-1.73mm,DIP,3 PIN</t>
  </si>
  <si>
    <t>ALPS</t>
  </si>
  <si>
    <t>3.2K</t>
  </si>
  <si>
    <t>ENCODER,9mm HEIGHT,SFAFT HOLE COLOR : BLACK,SHAFT HOLE DIMENSION L: 3-1.74mm,DIP,3 PIN</t>
  </si>
  <si>
    <t>Kailh</t>
  </si>
  <si>
    <t>CEN989012R64</t>
  </si>
  <si>
    <t>5WKS</t>
  </si>
  <si>
    <t>TTC</t>
  </si>
  <si>
    <t>E09-S25-000</t>
  </si>
  <si>
    <t>Connector/Cable</t>
  </si>
  <si>
    <t>CONNECTOR,WAFFER,MALE,PITCH 1.25mm,WHITE,RIGHT ANGLE,DIP,4 PIN</t>
  </si>
  <si>
    <t>JOINTEK</t>
  </si>
  <si>
    <t xml:space="preserve">WR1025-04RD-CF  </t>
  </si>
  <si>
    <t>CONNECTOR,WAFFER,MALE,PITCH 1.25mm,WHITE,STRAIGHT,DIP,5 PIN</t>
  </si>
  <si>
    <t xml:space="preserve">WR1025-05VD-CF </t>
  </si>
  <si>
    <t>Cable</t>
  </si>
  <si>
    <t>JH</t>
  </si>
  <si>
    <t xml:space="preserve">P110A160064-2
</t>
  </si>
  <si>
    <t>5K</t>
  </si>
  <si>
    <t>PCB</t>
  </si>
  <si>
    <t>PCB/FPC</t>
  </si>
  <si>
    <t>Switch Board</t>
  </si>
  <si>
    <t>Switch</t>
  </si>
  <si>
    <t>MICRO SWITCH,0.1A 125VAC,100 +/- 20g,LIFE 5M TIMES,RIGHT ANGLE_2.9mm,DIP,3 PIN</t>
  </si>
  <si>
    <t>CMI126703R94</t>
  </si>
  <si>
    <t>MICRO SWITCH,0.1A 125VAC,100 +/- 20g,LIFE 5M TIMES,RIGHT ANGLE_6.2mm,DIP,3 PIN</t>
  </si>
  <si>
    <t>CMI126703R95</t>
  </si>
  <si>
    <t>MICRO SWITCH,0.1A 125VAC,100 +/- 20g,LIFE 5M TIMES,STRAIGHT_3.5mm,DIP,3 PIN</t>
  </si>
  <si>
    <t>CMI126703D187</t>
  </si>
  <si>
    <t>FLAT CABLE,WITH RECEPTACLE OF WAFER,LENGTH 50mm,PITCH 1.25mm,LIGHT GREY,DIP,5PIN</t>
  </si>
  <si>
    <t>XI00-1105-S003</t>
  </si>
  <si>
    <t>LED Board</t>
  </si>
  <si>
    <t>LED</t>
  </si>
  <si>
    <t>LED,RGB COLOR,3.5mm*2.8mm*1.45mm,SMD,6 BPIN</t>
  </si>
  <si>
    <t>Connector, Cable, Other</t>
  </si>
  <si>
    <t>FLAT CABLE,LENGTH 40mm,PITCH 1.25mm,LIGHT GREY,DIP,4 PIN</t>
  </si>
  <si>
    <t>UL2651#28(1.0)-04P-40</t>
  </si>
  <si>
    <t>PCB,FR4,2L,ENIG,BLACK,22mm*14mm,T 1.2mm</t>
  </si>
  <si>
    <t>Rev.:A</t>
  </si>
  <si>
    <t>No.</t>
  </si>
  <si>
    <t>Level</t>
  </si>
  <si>
    <t>Foxlink P/N</t>
  </si>
  <si>
    <t>Customer P/N</t>
  </si>
  <si>
    <t>Customer Description</t>
  </si>
  <si>
    <t>Image</t>
  </si>
  <si>
    <t>Chinese 
Part name</t>
  </si>
  <si>
    <t>Unit Q'ty
(pcs)</t>
  </si>
  <si>
    <t>N/A</t>
  </si>
  <si>
    <t>Box</t>
  </si>
  <si>
    <t>5811-1047-00A0</t>
  </si>
  <si>
    <t>Hanger</t>
  </si>
  <si>
    <t>MOQ:10K</t>
  </si>
  <si>
    <t>5843-1047-00A0</t>
  </si>
  <si>
    <t xml:space="preserve">paper insert </t>
  </si>
  <si>
    <t>Seal label</t>
  </si>
  <si>
    <t>material: 19#PET,
dimension: 25x25mm</t>
  </si>
  <si>
    <t>Can be use foxlink existing part P/N 5649-1001-0LE0</t>
  </si>
  <si>
    <t>PIG</t>
  </si>
  <si>
    <t>5845-1047-00A0</t>
  </si>
  <si>
    <t>PE bag for mouse</t>
  </si>
  <si>
    <t>5842-1047-00A0</t>
  </si>
  <si>
    <t xml:space="preserve">Master Carton </t>
  </si>
  <si>
    <t>material: B flute, burst above 12KGF</t>
  </si>
  <si>
    <t>5843-1047-01A0</t>
  </si>
  <si>
    <t xml:space="preserve"> B/F, burst above 10KGF(inside the carton top and bottom)</t>
  </si>
  <si>
    <t>5849-1047-03A0</t>
  </si>
  <si>
    <t>Label (for master carton)</t>
  </si>
  <si>
    <t>5849-1047-02A0</t>
  </si>
  <si>
    <t>5849-1043-02A0</t>
  </si>
  <si>
    <t>SN Label (for color box)</t>
  </si>
  <si>
    <t xml:space="preserve">
Can be use foxlink existing part P/N 5849-1043-02A0</t>
  </si>
  <si>
    <t>PID label (for product)</t>
  </si>
  <si>
    <t>5849-1012-05A0</t>
  </si>
  <si>
    <t>Pallet label</t>
  </si>
  <si>
    <t>Label,Pallet,AP,153x102mm</t>
  </si>
  <si>
    <t xml:space="preserve">
Can be use foxlink existing part P/N 5849-1012-05A0</t>
  </si>
  <si>
    <t>5849-1043-05A0</t>
  </si>
  <si>
    <t>PCBA Tracking Label</t>
  </si>
  <si>
    <t xml:space="preserve">
Can be use foxlink existing part P/N 5849-1043-05A0</t>
  </si>
  <si>
    <t>5849-1043-00A0</t>
  </si>
  <si>
    <t>Cable Tag</t>
  </si>
  <si>
    <t xml:space="preserve">
Can be use foxlink existing part P/N 0981-1914-00A0</t>
  </si>
  <si>
    <t>Pallet &amp; related</t>
  </si>
  <si>
    <t>Corner Board</t>
  </si>
  <si>
    <t>Can be use Foxlink existing  P/N: 0984-000W-00E0</t>
  </si>
  <si>
    <t>Can be use Foxlink existing  P/N: 0984-000x-00E0</t>
  </si>
  <si>
    <t>1/2
9 to 18pcs</t>
  </si>
  <si>
    <t>1/2
3 to 6pcs</t>
  </si>
  <si>
    <t>WR04X43R0FTL</t>
  </si>
  <si>
    <t>RC0402FR-0743RL</t>
  </si>
  <si>
    <t>RM04FTN43R0</t>
  </si>
  <si>
    <r>
      <rPr>
        <sz val="12"/>
        <color indexed="8"/>
        <rFont val="Arial"/>
        <family val="2"/>
      </rPr>
      <t>FUSE,PTC,0805,I hold 0.75A@20</t>
    </r>
    <r>
      <rPr>
        <sz val="12"/>
        <color indexed="8"/>
        <rFont val="Arial Unicode MS"/>
        <family val="2"/>
        <charset val="136"/>
      </rPr>
      <t>℃</t>
    </r>
    <r>
      <rPr>
        <sz val="12"/>
        <color indexed="8"/>
        <rFont val="Arial"/>
        <family val="2"/>
      </rPr>
      <t>,RoHS</t>
    </r>
  </si>
  <si>
    <r>
      <rPr>
        <sz val="12"/>
        <color indexed="8"/>
        <rFont val="Arial"/>
        <family val="2"/>
      </rPr>
      <t xml:space="preserve">CABLE,USB A PLUG,USB2.0,WITH RECEPTACLE OF Plug Pitch 1.25mm,B16/4/0.08TC </t>
    </r>
    <r>
      <rPr>
        <sz val="12"/>
        <color indexed="8"/>
        <rFont val="Arial Unicode MS"/>
        <family val="2"/>
        <charset val="136"/>
      </rPr>
      <t>編織</t>
    </r>
    <r>
      <rPr>
        <sz val="12"/>
        <color indexed="8"/>
        <rFont val="Arial"/>
        <family val="2"/>
      </rPr>
      <t>,LENGTH 1.8 METER,Black,5 PIN (Assemble Part)</t>
    </r>
  </si>
  <si>
    <r>
      <rPr>
        <b/>
        <sz val="12"/>
        <rFont val="Calibri"/>
        <family val="2"/>
      </rPr>
      <t>Carton Label</t>
    </r>
    <r>
      <rPr>
        <sz val="12"/>
        <rFont val="Calibri"/>
        <family val="2"/>
      </rPr>
      <t xml:space="preserve">(SN)
Outside dimensions: </t>
    </r>
    <r>
      <rPr>
        <strike/>
        <sz val="12"/>
        <rFont val="Calibri"/>
        <family val="2"/>
      </rPr>
      <t>(L)40x(W)38mm</t>
    </r>
    <r>
      <rPr>
        <sz val="12"/>
        <rFont val="Calibri"/>
        <family val="2"/>
      </rPr>
      <t>(L)59.67X(W)52mm; 
Material : 80gsm artpaper</t>
    </r>
  </si>
  <si>
    <t>PCBA Tracking Label
Outside dimensions: (L)35X(W)7mm; 
Material : 80gsm artpaper
Can be use foxlink existing part P/N 5849-1043-05A0</t>
  </si>
  <si>
    <t>Corner Board
Dimension:1025X50X50mm
Can be use Foxlink existing  P/N: 0984-000W-00E0</t>
  </si>
  <si>
    <t>Corner Board
Dimension:,900X50X50mm
Can be use Foxlink existing  P/N: 0984-000x-00E0</t>
  </si>
  <si>
    <t>Project Name:</t>
    <phoneticPr fontId="35" type="noConversion"/>
  </si>
  <si>
    <t>7/9 add new parts from 0 to 1</t>
  </si>
  <si>
    <t>2/15 Change Sensor TMCore
The Cost need SS confirm, we put placeholder US$1.9.
5/13
Update contract price US1.2</t>
  </si>
  <si>
    <t>DV2</t>
    <phoneticPr fontId="35" type="noConversion"/>
  </si>
  <si>
    <t>pallet packing material
Pallet</t>
  </si>
  <si>
    <t>Made In China</t>
    <phoneticPr fontId="35" type="noConversion"/>
  </si>
  <si>
    <t>Made In Myanmar</t>
    <phoneticPr fontId="35" type="noConversion"/>
  </si>
  <si>
    <t>2020/12/14
change to Waterborne paint</t>
  </si>
  <si>
    <t>FLAT CABLE,WITH RECEPTACLE OF WAFER,LENGTH 50mm,PITCH 1.25mm,LIGHT GREY,DIP,4PIN</t>
  </si>
  <si>
    <t>Tooling True cost</t>
  </si>
  <si>
    <t>True Total tooling cost</t>
  </si>
  <si>
    <t>Summary of all NREs</t>
  </si>
  <si>
    <t>Item #</t>
  </si>
  <si>
    <t>U/P
 (USD)</t>
  </si>
  <si>
    <t>Sub- Total
(USD)</t>
  </si>
  <si>
    <t>Delta</t>
    <phoneticPr fontId="35" type="noConversion"/>
  </si>
  <si>
    <t>Build Cost</t>
  </si>
  <si>
    <t>EMC Test + EMC/Safety Certification</t>
  </si>
  <si>
    <t>Budget for EMC Debugging Fee (hrs)</t>
  </si>
  <si>
    <t>125</t>
  </si>
  <si>
    <t>Travel Expense</t>
  </si>
  <si>
    <t>Reliability Test</t>
  </si>
  <si>
    <t>Package RET</t>
  </si>
  <si>
    <t xml:space="preserve">ORT </t>
  </si>
  <si>
    <t>Unique Fixtures Cost (MTE)</t>
  </si>
  <si>
    <t>Total</t>
  </si>
  <si>
    <t>True cost</t>
  </si>
  <si>
    <t>Quotation</t>
    <phoneticPr fontId="35" type="noConversion"/>
  </si>
  <si>
    <t>Actual</t>
    <phoneticPr fontId="35" type="noConversion"/>
  </si>
  <si>
    <t>Comments</t>
  </si>
  <si>
    <t>Quotation : Hoist Gen2</t>
  </si>
  <si>
    <t>Unit</t>
  </si>
  <si>
    <t>Extended</t>
  </si>
  <si>
    <t>Phase</t>
  </si>
  <si>
    <t>Quantity</t>
  </si>
  <si>
    <t>Cost</t>
  </si>
  <si>
    <t>Date of Run:</t>
  </si>
  <si>
    <t>Line Labor Charges</t>
  </si>
  <si>
    <t>Shipping</t>
  </si>
  <si>
    <t xml:space="preserve"> </t>
    <phoneticPr fontId="38" type="noConversion"/>
  </si>
  <si>
    <t>EV</t>
  </si>
  <si>
    <t>Line Charges (with SMT and W/S)</t>
  </si>
  <si>
    <t>EE + ME Material</t>
  </si>
  <si>
    <t>DV</t>
  </si>
  <si>
    <t>PV</t>
  </si>
  <si>
    <t>Sample to SS</t>
  </si>
  <si>
    <t>MP</t>
  </si>
  <si>
    <t>Total Development Cost Request:</t>
  </si>
  <si>
    <t>True Cost</t>
  </si>
  <si>
    <t>Model Description: Steelseries Rival 3 +</t>
  </si>
  <si>
    <t>EV Phase</t>
  </si>
  <si>
    <t>QTY</t>
  </si>
  <si>
    <t>MOQ</t>
  </si>
  <si>
    <t>LT  day</t>
  </si>
  <si>
    <t>Amount(USD)</t>
  </si>
  <si>
    <t>1-1</t>
  </si>
  <si>
    <t>584A-1047-00AC</t>
  </si>
  <si>
    <r>
      <rPr>
        <sz val="10"/>
        <rFont val="Calibri"/>
        <family val="2"/>
      </rPr>
      <t>material: 300g artpaper, 4C+1C PMS, printing: matte PP dimension</t>
    </r>
    <r>
      <rPr>
        <sz val="10"/>
        <rFont val="微软雅黑"/>
        <family val="2"/>
      </rPr>
      <t>：</t>
    </r>
    <r>
      <rPr>
        <sz val="10"/>
        <rFont val="Calibri"/>
        <family val="2"/>
      </rPr>
      <t>278x250mm</t>
    </r>
  </si>
  <si>
    <t xml:space="preserve">Box
Outside set-up dimensions:(LxWxD):153x86x46mm
Flat sheet dimensions:(L)278x(W)250x(T)0.5mm
Material:300gsm SBS
Print: 4C+1C PMS
Surface process: Matte PP film
Joint: Glued inside
</t>
  </si>
  <si>
    <r>
      <rPr>
        <sz val="12"/>
        <rFont val="Arial Unicode MS"/>
        <family val="2"/>
        <charset val="136"/>
      </rPr>
      <t>彩盒</t>
    </r>
  </si>
  <si>
    <t>was 0.2821</t>
  </si>
  <si>
    <r>
      <rPr>
        <sz val="10"/>
        <rFont val="Calibri"/>
        <family val="2"/>
      </rPr>
      <t>material: 0.5T clear PET
dimension</t>
    </r>
    <r>
      <rPr>
        <sz val="10"/>
        <rFont val="細明體"/>
        <family val="3"/>
        <charset val="136"/>
      </rPr>
      <t>：</t>
    </r>
    <r>
      <rPr>
        <sz val="10"/>
        <rFont val="Calibri"/>
        <family val="2"/>
      </rPr>
      <t>70x36.5mm</t>
    </r>
  </si>
  <si>
    <r>
      <rPr>
        <b/>
        <sz val="12"/>
        <rFont val="Calibri"/>
        <family val="2"/>
      </rPr>
      <t xml:space="preserve">Hang tab </t>
    </r>
    <r>
      <rPr>
        <sz val="12"/>
        <rFont val="Calibri"/>
        <family val="2"/>
      </rPr>
      <t xml:space="preserve">
Outside dimensions:(LxW):</t>
    </r>
    <r>
      <rPr>
        <strike/>
        <sz val="12"/>
        <rFont val="Calibri"/>
        <family val="2"/>
      </rPr>
      <t>60x40mm</t>
    </r>
    <r>
      <rPr>
        <sz val="12"/>
        <color rgb="FF0070C0"/>
        <rFont val="Calibri"/>
        <family val="2"/>
      </rPr>
      <t>70x36.5mm</t>
    </r>
    <r>
      <rPr>
        <sz val="12"/>
        <rFont val="Calibri"/>
        <family val="2"/>
      </rPr>
      <t xml:space="preserve">
Material: 0.5T PET (Clear)
Other: Back side with Double sided tape (70x10mm)</t>
    </r>
  </si>
  <si>
    <r>
      <rPr>
        <sz val="12"/>
        <rFont val="Arial Unicode MS"/>
        <family val="2"/>
        <charset val="136"/>
      </rPr>
      <t>掛鉤</t>
    </r>
  </si>
  <si>
    <r>
      <rPr>
        <sz val="10"/>
        <rFont val="Calibri"/>
        <family val="2"/>
      </rPr>
      <t>material: E flute corrugated paper board, original color
extension dimension</t>
    </r>
    <r>
      <rPr>
        <sz val="10"/>
        <rFont val="微软雅黑"/>
        <family val="2"/>
      </rPr>
      <t>：</t>
    </r>
    <r>
      <rPr>
        <sz val="10"/>
        <rFont val="Calibri"/>
        <family val="2"/>
      </rPr>
      <t>380x164mm</t>
    </r>
  </si>
  <si>
    <r>
      <rPr>
        <b/>
        <sz val="12"/>
        <rFont val="Calibri"/>
        <family val="2"/>
      </rPr>
      <t>Paper insert</t>
    </r>
    <r>
      <rPr>
        <sz val="12"/>
        <rFont val="Calibri"/>
        <family val="2"/>
      </rPr>
      <t xml:space="preserve">
Outside dimensions:(LxWxD):</t>
    </r>
    <r>
      <rPr>
        <strike/>
        <sz val="12"/>
        <rFont val="Calibri"/>
        <family val="2"/>
      </rPr>
      <t>380x164mm</t>
    </r>
    <r>
      <rPr>
        <sz val="12"/>
        <rFont val="Calibri"/>
        <family val="2"/>
      </rPr>
      <t xml:space="preserve"> </t>
    </r>
    <r>
      <rPr>
        <sz val="12"/>
        <color rgb="FF0070C0"/>
        <rFont val="Calibri"/>
        <family val="2"/>
      </rPr>
      <t>296x152mm</t>
    </r>
    <r>
      <rPr>
        <sz val="12"/>
        <rFont val="Calibri"/>
        <family val="2"/>
      </rPr>
      <t xml:space="preserve">
Material:E flute corrugated paper board, original color
Process: Die-cut</t>
    </r>
  </si>
  <si>
    <r>
      <rPr>
        <sz val="12"/>
        <rFont val="Arial Unicode MS"/>
        <family val="2"/>
        <charset val="136"/>
      </rPr>
      <t>内纸卡</t>
    </r>
  </si>
  <si>
    <r>
      <rPr>
        <sz val="12"/>
        <rFont val="Calibri"/>
        <family val="2"/>
      </rPr>
      <t xml:space="preserve"> </t>
    </r>
    <r>
      <rPr>
        <strike/>
        <sz val="12"/>
        <rFont val="Calibri"/>
        <family val="2"/>
      </rPr>
      <t>5649-1001-0LE0</t>
    </r>
    <r>
      <rPr>
        <sz val="12"/>
        <rFont val="Calibri"/>
        <family val="2"/>
      </rPr>
      <t xml:space="preserve">
 5</t>
    </r>
    <r>
      <rPr>
        <sz val="12"/>
        <color rgb="FFFF0000"/>
        <rFont val="Calibri"/>
        <family val="2"/>
      </rPr>
      <t>8</t>
    </r>
    <r>
      <rPr>
        <sz val="12"/>
        <rFont val="Calibri"/>
        <family val="2"/>
      </rPr>
      <t>49-1020-00E0</t>
    </r>
  </si>
  <si>
    <r>
      <rPr>
        <b/>
        <sz val="12"/>
        <rFont val="Calibri"/>
        <family val="2"/>
      </rPr>
      <t>Seal label</t>
    </r>
    <r>
      <rPr>
        <sz val="12"/>
        <rFont val="Calibri"/>
        <family val="2"/>
      </rPr>
      <t xml:space="preserve">
Outside dimensions:D=</t>
    </r>
    <r>
      <rPr>
        <strike/>
        <sz val="12"/>
        <rFont val="Calibri"/>
        <family val="2"/>
      </rPr>
      <t>40mm</t>
    </r>
    <r>
      <rPr>
        <sz val="12"/>
        <rFont val="Calibri"/>
        <family val="2"/>
      </rPr>
      <t xml:space="preserve">25mm
Material:Acrylic </t>
    </r>
    <r>
      <rPr>
        <strike/>
        <sz val="12"/>
        <rFont val="Calibri"/>
        <family val="2"/>
      </rPr>
      <t>25#</t>
    </r>
    <r>
      <rPr>
        <sz val="12"/>
        <rFont val="Calibri"/>
        <family val="2"/>
      </rPr>
      <t>19#TRANSPARENCY
Can be use foxlink existing part P/N 5649-1020-00E0</t>
    </r>
  </si>
  <si>
    <r>
      <rPr>
        <sz val="12"/>
        <rFont val="Arial Unicode MS"/>
        <family val="2"/>
        <charset val="136"/>
      </rPr>
      <t>封口贴</t>
    </r>
  </si>
  <si>
    <t>5831-1047-00AB</t>
  </si>
  <si>
    <t>material: 80g woodfree paper; 
dimension: 320 x 200 mm,
printing: 2C double side printing
type: folding paper</t>
  </si>
  <si>
    <r>
      <rPr>
        <b/>
        <sz val="12"/>
        <rFont val="Calibri"/>
        <family val="2"/>
      </rPr>
      <t>Manual</t>
    </r>
    <r>
      <rPr>
        <sz val="12"/>
        <rFont val="Calibri"/>
        <family val="2"/>
      </rPr>
      <t xml:space="preserve">
</t>
    </r>
    <r>
      <rPr>
        <b/>
        <sz val="12"/>
        <color rgb="FF0070C0"/>
        <rFont val="Calibri"/>
        <family val="2"/>
      </rPr>
      <t>Flat sheet dimensions(LxW): (L)320*(W)200mm
Fold size: 80*100mm</t>
    </r>
    <r>
      <rPr>
        <sz val="12"/>
        <rFont val="Calibri"/>
        <family val="2"/>
      </rPr>
      <t xml:space="preserve">
Material : 80gsm WFUC
Print: 2C double side printing
</t>
    </r>
    <r>
      <rPr>
        <b/>
        <sz val="12"/>
        <color rgb="FF0070C0"/>
        <rFont val="Calibri"/>
        <family val="2"/>
      </rPr>
      <t>Process: Folding X 4</t>
    </r>
  </si>
  <si>
    <r>
      <rPr>
        <sz val="12"/>
        <rFont val="Arial Unicode MS"/>
        <family val="2"/>
        <charset val="136"/>
      </rPr>
      <t>说明书</t>
    </r>
  </si>
  <si>
    <t>was 0.0584</t>
  </si>
  <si>
    <t>material:0.03T HDPE,1C printing
dimension: 280x100mm</t>
  </si>
  <si>
    <r>
      <rPr>
        <b/>
        <sz val="12"/>
        <rFont val="Calibri"/>
        <family val="2"/>
      </rPr>
      <t>PE Bag</t>
    </r>
    <r>
      <rPr>
        <sz val="12"/>
        <rFont val="Calibri"/>
        <family val="2"/>
      </rPr>
      <t xml:space="preserve">
Dimensions(LxW):</t>
    </r>
    <r>
      <rPr>
        <strike/>
        <sz val="12"/>
        <rFont val="Calibri"/>
        <family val="2"/>
      </rPr>
      <t xml:space="preserve"> (L)215x(W)100mm</t>
    </r>
    <r>
      <rPr>
        <sz val="12"/>
        <rFont val="Calibri"/>
        <family val="2"/>
      </rPr>
      <t xml:space="preserve"> (L)280x(W)100mm
</t>
    </r>
    <r>
      <rPr>
        <strike/>
        <sz val="12"/>
        <rFont val="Calibri"/>
        <family val="2"/>
      </rPr>
      <t>Material : 0.05mm LDPE</t>
    </r>
    <r>
      <rPr>
        <sz val="12"/>
        <rFont val="Calibri"/>
        <family val="2"/>
      </rPr>
      <t xml:space="preserve">
</t>
    </r>
    <r>
      <rPr>
        <b/>
        <sz val="12"/>
        <color rgb="FF0070C0"/>
        <rFont val="Calibri"/>
        <family val="2"/>
      </rPr>
      <t>Material : 0.03mm HDPE</t>
    </r>
    <r>
      <rPr>
        <sz val="12"/>
        <rFont val="Calibri"/>
        <family val="2"/>
      </rPr>
      <t xml:space="preserve">
Print: Black only
Process:Hole x1</t>
    </r>
  </si>
  <si>
    <r>
      <rPr>
        <sz val="12"/>
        <rFont val="Arial Unicode MS"/>
        <family val="2"/>
        <charset val="136"/>
      </rPr>
      <t>胶袋</t>
    </r>
  </si>
  <si>
    <r>
      <rPr>
        <b/>
        <sz val="12"/>
        <rFont val="Calibri"/>
        <family val="2"/>
      </rPr>
      <t>Carton</t>
    </r>
    <r>
      <rPr>
        <sz val="12"/>
        <rFont val="Calibri"/>
        <family val="2"/>
      </rPr>
      <t xml:space="preserve">
Outside dimensions:</t>
    </r>
    <r>
      <rPr>
        <strike/>
        <sz val="12"/>
        <rFont val="Calibri"/>
        <family val="2"/>
      </rPr>
      <t xml:space="preserve"> (L)213X(W)165X(H)185mm(L)321X(W)106X(H)182mm; </t>
    </r>
    <r>
      <rPr>
        <sz val="12"/>
        <rFont val="Calibri"/>
        <family val="2"/>
      </rPr>
      <t xml:space="preserve">
</t>
    </r>
    <r>
      <rPr>
        <b/>
        <sz val="12"/>
        <color rgb="FF0070C0"/>
        <rFont val="Calibri"/>
        <family val="2"/>
      </rPr>
      <t xml:space="preserve">(L)182X(W)149X(H)175mm; </t>
    </r>
    <r>
      <rPr>
        <sz val="12"/>
        <rFont val="Calibri"/>
        <family val="2"/>
      </rPr>
      <t xml:space="preserve">
Material:  
A. Material type: Corrugated fibreboard
B. Flute: C Flute
C. Grade: 200# Mullen Burst OR 32 ECT
Print: Black
Joint: Glued inside</t>
    </r>
  </si>
  <si>
    <r>
      <rPr>
        <sz val="12"/>
        <rFont val="Arial Unicode MS"/>
        <family val="2"/>
        <charset val="136"/>
      </rPr>
      <t>外箱</t>
    </r>
  </si>
  <si>
    <t>carton TB board</t>
  </si>
  <si>
    <r>
      <rPr>
        <b/>
        <sz val="12"/>
        <rFont val="Calibri"/>
        <family val="2"/>
      </rPr>
      <t>Paper board</t>
    </r>
    <r>
      <rPr>
        <sz val="12"/>
        <rFont val="Calibri"/>
        <family val="2"/>
      </rPr>
      <t xml:space="preserve">
Material: B flute 12kgf
Dimension(LxW):</t>
    </r>
    <r>
      <rPr>
        <strike/>
        <sz val="12"/>
        <rFont val="Calibri"/>
        <family val="2"/>
      </rPr>
      <t>(L)205x(W)157mm (L)312x(W)97mm</t>
    </r>
    <r>
      <rPr>
        <sz val="12"/>
        <rFont val="Calibri"/>
        <family val="2"/>
      </rPr>
      <t xml:space="preserve">
                                         (</t>
    </r>
    <r>
      <rPr>
        <b/>
        <sz val="12"/>
        <color rgb="FF0070C0"/>
        <rFont val="Calibri"/>
        <family val="2"/>
      </rPr>
      <t>L)171x(W)138mm</t>
    </r>
  </si>
  <si>
    <r>
      <rPr>
        <sz val="12"/>
        <rFont val="Arial Unicode MS"/>
        <family val="2"/>
        <charset val="136"/>
      </rPr>
      <t>天地板</t>
    </r>
  </si>
  <si>
    <r>
      <rPr>
        <strike/>
        <sz val="12"/>
        <rFont val="Calibri"/>
        <family val="2"/>
      </rPr>
      <t>0952-0035-00E0</t>
    </r>
    <r>
      <rPr>
        <sz val="12"/>
        <rFont val="Calibri"/>
        <family val="2"/>
      </rPr>
      <t xml:space="preserve">
</t>
    </r>
    <r>
      <rPr>
        <sz val="12"/>
        <color rgb="FF0070C0"/>
        <rFont val="Calibri"/>
        <family val="2"/>
      </rPr>
      <t>0952-1047-00A0</t>
    </r>
  </si>
  <si>
    <t>PE bag for box</t>
  </si>
  <si>
    <r>
      <rPr>
        <sz val="10"/>
        <rFont val="Calibri"/>
        <family val="2"/>
      </rPr>
      <t>PE-LD :</t>
    </r>
    <r>
      <rPr>
        <strike/>
        <sz val="10"/>
        <rFont val="Calibri"/>
        <family val="2"/>
      </rPr>
      <t>1219x230x0.015mm</t>
    </r>
    <r>
      <rPr>
        <sz val="10"/>
        <color rgb="FF0070C0"/>
        <rFont val="Calibri"/>
        <family val="2"/>
      </rPr>
      <t xml:space="preserve">1840x230x0.015mm </t>
    </r>
  </si>
  <si>
    <r>
      <rPr>
        <b/>
        <sz val="12"/>
        <rFont val="Calibri"/>
        <family val="2"/>
      </rPr>
      <t>HDPE film</t>
    </r>
    <r>
      <rPr>
        <sz val="12"/>
        <rFont val="Calibri"/>
        <family val="2"/>
      </rPr>
      <t xml:space="preserve"> (protect retail box)
Material: HDPE (T=0.015mm)
Dimension:</t>
    </r>
    <r>
      <rPr>
        <strike/>
        <sz val="12"/>
        <rFont val="Calibri"/>
        <family val="2"/>
      </rPr>
      <t xml:space="preserve"> (L)1219x(W)230mm</t>
    </r>
    <r>
      <rPr>
        <sz val="12"/>
        <color rgb="FF0070C0"/>
        <rFont val="Calibri"/>
        <family val="2"/>
      </rPr>
      <t>(L)1840x(W)230mm</t>
    </r>
    <r>
      <rPr>
        <sz val="12"/>
        <rFont val="Calibri"/>
        <family val="2"/>
      </rPr>
      <t xml:space="preserve">
Can be use foxlink existing part P/N 0952-0035-00E0</t>
    </r>
  </si>
  <si>
    <r>
      <rPr>
        <sz val="12"/>
        <rFont val="MingLiU"/>
        <family val="1"/>
        <charset val="136"/>
      </rPr>
      <t>隔膜纸</t>
    </r>
  </si>
  <si>
    <t>Can be use foxlink existing part P/N 0952-0035-00E0</t>
  </si>
  <si>
    <r>
      <rPr>
        <sz val="10"/>
        <rFont val="Calibri"/>
        <family val="2"/>
      </rPr>
      <t>material: 80g art paper
dimension</t>
    </r>
    <r>
      <rPr>
        <sz val="10"/>
        <rFont val="細明體"/>
        <family val="3"/>
        <charset val="136"/>
      </rPr>
      <t>：</t>
    </r>
    <r>
      <rPr>
        <sz val="10"/>
        <rFont val="Calibri"/>
        <family val="2"/>
      </rPr>
      <t>100x55 mm
printing: 1C with online printing</t>
    </r>
  </si>
  <si>
    <r>
      <rPr>
        <b/>
        <sz val="12"/>
        <rFont val="Calibri"/>
        <family val="2"/>
      </rPr>
      <t>Master Carton Label</t>
    </r>
    <r>
      <rPr>
        <sz val="12"/>
        <rFont val="Calibri"/>
        <family val="2"/>
      </rPr>
      <t xml:space="preserve">
Outside dimensions:</t>
    </r>
    <r>
      <rPr>
        <strike/>
        <sz val="12"/>
        <rFont val="Calibri"/>
        <family val="2"/>
      </rPr>
      <t>(L)119X(W)78mm</t>
    </r>
    <r>
      <rPr>
        <sz val="12"/>
        <rFont val="Calibri"/>
        <family val="2"/>
      </rPr>
      <t xml:space="preserve"> </t>
    </r>
    <r>
      <rPr>
        <strike/>
        <sz val="12"/>
        <rFont val="Calibri"/>
        <family val="2"/>
      </rPr>
      <t>(L)88.3X(W)59.48mm</t>
    </r>
    <r>
      <rPr>
        <sz val="12"/>
        <color rgb="FF0070C0"/>
        <rFont val="Calibri"/>
        <family val="2"/>
      </rPr>
      <t>(L)100X(W)55mm</t>
    </r>
    <r>
      <rPr>
        <sz val="12"/>
        <rFont val="Calibri"/>
        <family val="2"/>
      </rPr>
      <t>; 
Material : 80gsm artpaper
Print: Black</t>
    </r>
  </si>
  <si>
    <r>
      <rPr>
        <sz val="12"/>
        <rFont val="Arial Unicode MS"/>
        <family val="2"/>
        <charset val="136"/>
      </rPr>
      <t>外箱标签</t>
    </r>
  </si>
  <si>
    <t>S/N label for carton
(for master carton)</t>
  </si>
  <si>
    <r>
      <rPr>
        <sz val="10"/>
        <rFont val="Calibri"/>
        <family val="2"/>
      </rPr>
      <t>material: 80g art paper
dimension</t>
    </r>
    <r>
      <rPr>
        <sz val="10"/>
        <rFont val="細明體"/>
        <family val="3"/>
        <charset val="136"/>
      </rPr>
      <t>：</t>
    </r>
    <r>
      <rPr>
        <sz val="10"/>
        <rFont val="Calibri"/>
        <family val="2"/>
      </rPr>
      <t>59.67x52 mm
printing: blank with online printing</t>
    </r>
  </si>
  <si>
    <t>material: 80g art paper
dimension: 38x12mm
printing: blank with online printing</t>
  </si>
  <si>
    <r>
      <rPr>
        <b/>
        <sz val="12"/>
        <rFont val="Calibri"/>
        <family val="2"/>
      </rPr>
      <t xml:space="preserve">Color box SN Label </t>
    </r>
    <r>
      <rPr>
        <sz val="12"/>
        <rFont val="Calibri"/>
        <family val="2"/>
      </rPr>
      <t xml:space="preserve">
Outside dimensions:</t>
    </r>
    <r>
      <rPr>
        <strike/>
        <sz val="12"/>
        <rFont val="Calibri"/>
        <family val="2"/>
      </rPr>
      <t>(L)38X(W)8mm</t>
    </r>
    <r>
      <rPr>
        <sz val="12"/>
        <rFont val="Calibri"/>
        <family val="2"/>
      </rPr>
      <t xml:space="preserve"> (L)38X(W)12mm; 
Material : 80gsm artpaper
Can be use foxlink existing part P/N 5849-1043-02A0</t>
    </r>
  </si>
  <si>
    <r>
      <rPr>
        <sz val="12"/>
        <rFont val="Arial Unicode MS"/>
        <family val="2"/>
        <charset val="136"/>
      </rPr>
      <t>彩盒标签</t>
    </r>
  </si>
  <si>
    <t>5849-1047-00AA</t>
  </si>
  <si>
    <t>material: 80g black PET+ printable matte pp film
dimension:45.424x23 mm
printing: 2C</t>
  </si>
  <si>
    <r>
      <rPr>
        <sz val="12"/>
        <rFont val="Calibri"/>
        <family val="2"/>
      </rPr>
      <t xml:space="preserve">PID Label
Outside dimensions: </t>
    </r>
    <r>
      <rPr>
        <strike/>
        <sz val="12"/>
        <rFont val="Calibri"/>
        <family val="2"/>
      </rPr>
      <t>(L)37.3X(W)33.7mm</t>
    </r>
    <r>
      <rPr>
        <sz val="12"/>
        <rFont val="Calibri"/>
        <family val="2"/>
      </rPr>
      <t xml:space="preserve"> (L)45.424X(W)23mm; 
Material : 50#PET+25# PP film
Print: 2C</t>
    </r>
  </si>
  <si>
    <r>
      <rPr>
        <sz val="12"/>
        <rFont val="Calibri"/>
        <family val="2"/>
      </rPr>
      <t>PID</t>
    </r>
    <r>
      <rPr>
        <sz val="12"/>
        <rFont val="Arial Unicode MS"/>
        <family val="2"/>
        <charset val="136"/>
      </rPr>
      <t>标签</t>
    </r>
  </si>
  <si>
    <r>
      <rPr>
        <sz val="12"/>
        <rFont val="Calibri"/>
        <family val="2"/>
      </rPr>
      <t xml:space="preserve">Pallet Label 
Outside dimensions: </t>
    </r>
    <r>
      <rPr>
        <strike/>
        <sz val="12"/>
        <rFont val="Calibri"/>
        <family val="2"/>
      </rPr>
      <t>(L)165X(W)102mm</t>
    </r>
    <r>
      <rPr>
        <sz val="12"/>
        <rFont val="Calibri"/>
        <family val="2"/>
      </rPr>
      <t xml:space="preserve"> (L)153X(W)102mm; 
Material : 80gsm artpaper
Can be use foxlink existing part P/N 5849-1012-05A0</t>
    </r>
  </si>
  <si>
    <r>
      <rPr>
        <sz val="12"/>
        <rFont val="Arial Unicode MS"/>
        <family val="2"/>
        <charset val="136"/>
      </rPr>
      <t>棧板标签</t>
    </r>
  </si>
  <si>
    <r>
      <rPr>
        <sz val="10"/>
        <rFont val="Calibri"/>
        <family val="2"/>
      </rPr>
      <t>material: 80g art paper
dimension</t>
    </r>
    <r>
      <rPr>
        <sz val="10"/>
        <rFont val="細明體"/>
        <family val="3"/>
        <charset val="136"/>
      </rPr>
      <t>：</t>
    </r>
    <r>
      <rPr>
        <sz val="10"/>
        <rFont val="Calibri"/>
        <family val="2"/>
      </rPr>
      <t>35x7 mm
printing: blank with online printing</t>
    </r>
  </si>
  <si>
    <r>
      <rPr>
        <sz val="12"/>
        <rFont val="Arial Unicode MS"/>
        <family val="2"/>
        <charset val="136"/>
      </rPr>
      <t>追蹤標籤</t>
    </r>
  </si>
  <si>
    <r>
      <rPr>
        <sz val="10"/>
        <rFont val="Calibri"/>
        <family val="2"/>
      </rPr>
      <t>material: 80g art paper, matte coating(with glue)
dimension</t>
    </r>
    <r>
      <rPr>
        <sz val="10"/>
        <rFont val="新細明體"/>
        <family val="1"/>
        <charset val="136"/>
      </rPr>
      <t>：</t>
    </r>
    <r>
      <rPr>
        <sz val="10"/>
        <rFont val="Calibri"/>
        <family val="2"/>
      </rPr>
      <t>66.073x15 mm
printing: blank</t>
    </r>
  </si>
  <si>
    <t xml:space="preserve">Cable tag
Outside dimensions: (L)66X(W)15mm; 
Material : 80gsm artpaper, matte coating(with glue)
Can be use foxlink existing part P/N 5849-1043-00A0
</t>
  </si>
  <si>
    <r>
      <rPr>
        <sz val="12"/>
        <rFont val="Arial Unicode MS"/>
        <family val="2"/>
        <charset val="136"/>
      </rPr>
      <t>下載標籤</t>
    </r>
  </si>
  <si>
    <t>0981-1918-00A0</t>
  </si>
  <si>
    <t>PALLET,OMAHA/FVV-E5K2,GMA STYLE PALLET,1200x1000 mm,RoHS</t>
  </si>
  <si>
    <r>
      <rPr>
        <sz val="12"/>
        <rFont val="Arial Unicode MS"/>
        <family val="2"/>
        <charset val="136"/>
      </rPr>
      <t>棧板</t>
    </r>
  </si>
  <si>
    <t>2020/06/08
Change to GMA pallet</t>
  </si>
  <si>
    <t>0984-001E-00A0</t>
  </si>
  <si>
    <t>Card Board</t>
  </si>
  <si>
    <t>Card Board
Dimension: 1200x1000mm</t>
  </si>
  <si>
    <r>
      <rPr>
        <sz val="12"/>
        <rFont val="Arial Unicode MS"/>
        <family val="2"/>
        <charset val="136"/>
      </rPr>
      <t>隔板</t>
    </r>
  </si>
  <si>
    <t>0984-1047-00A0</t>
  </si>
  <si>
    <t>Card Board
Dimension: 1175x993 mm</t>
  </si>
  <si>
    <t>0984-001H-00A0</t>
  </si>
  <si>
    <r>
      <rPr>
        <sz val="12"/>
        <rFont val="Arial Unicode MS"/>
        <family val="2"/>
        <charset val="136"/>
      </rPr>
      <t>護角</t>
    </r>
  </si>
  <si>
    <t>0984-001J-00A0</t>
  </si>
  <si>
    <t>0952-000T-00A0</t>
  </si>
  <si>
    <t>SS Logo seal tape</t>
  </si>
  <si>
    <t>Corner Board
Dimension:60mm X 100m
Color: 2C Print</t>
  </si>
  <si>
    <r>
      <rPr>
        <sz val="12"/>
        <color rgb="FF0000FF"/>
        <rFont val="Calibri"/>
        <family val="2"/>
      </rPr>
      <t>SS</t>
    </r>
    <r>
      <rPr>
        <sz val="12"/>
        <color rgb="FF0000FF"/>
        <rFont val="Arial Unicode MS"/>
        <family val="2"/>
        <charset val="136"/>
      </rPr>
      <t>標誌封箱膠帶</t>
    </r>
  </si>
  <si>
    <t>0952-0005-00E0</t>
  </si>
  <si>
    <t>INK RIBBON</t>
  </si>
  <si>
    <t xml:space="preserve">INK RIBBON,DEPLETION,B110A,110MM,LF  </t>
  </si>
  <si>
    <t>碳带</t>
  </si>
  <si>
    <t>0952-0002-00E0</t>
  </si>
  <si>
    <t xml:space="preserve">INK RIBBON,DEPLETION,TW10,60MM,LF  </t>
  </si>
  <si>
    <t>0952-000C-00E0</t>
  </si>
  <si>
    <t xml:space="preserve">INK RIBBON,DEPLETION,TRC32, 40MM,LF </t>
  </si>
  <si>
    <t>0952-000S-00E0</t>
  </si>
  <si>
    <t>Tape</t>
  </si>
  <si>
    <t>OC,DEPLETION,TAPE,SEAL(400m*500mm*0.018cm),RoHS</t>
  </si>
  <si>
    <t>打包膜</t>
  </si>
  <si>
    <r>
      <rPr>
        <b/>
        <sz val="12"/>
        <rFont val="Calibri"/>
        <family val="2"/>
      </rPr>
      <t>Subtotal(USD/Unit)</t>
    </r>
    <r>
      <rPr>
        <sz val="12"/>
        <rFont val="細明體"/>
        <family val="3"/>
        <charset val="136"/>
      </rPr>
      <t>：</t>
    </r>
  </si>
  <si>
    <t>New ex rate 7</t>
  </si>
  <si>
    <t>=&gt;update on Oct 27, 2022</t>
  </si>
  <si>
    <t>02/27/2024</t>
    <phoneticPr fontId="35" type="noConversion"/>
  </si>
  <si>
    <t>Remark</t>
    <phoneticPr fontId="38" type="noConversion"/>
  </si>
  <si>
    <t>Program name: Rival 3+</t>
    <phoneticPr fontId="38" type="noConversion"/>
  </si>
  <si>
    <t xml:space="preserve">                                                                                                                                                                              </t>
  </si>
  <si>
    <t xml:space="preserve">SteelSeries Mouse Reliability Test Plan     </t>
  </si>
  <si>
    <r>
      <rPr>
        <b/>
        <u/>
        <sz val="10"/>
        <color indexed="8"/>
        <rFont val="Calibri"/>
        <family val="2"/>
      </rPr>
      <t>Part Number</t>
    </r>
    <r>
      <rPr>
        <b/>
        <sz val="10"/>
        <color indexed="8"/>
        <rFont val="Calibri"/>
        <family val="2"/>
      </rPr>
      <t xml:space="preserve">:                                  </t>
    </r>
  </si>
  <si>
    <r>
      <rPr>
        <b/>
        <u/>
        <sz val="10"/>
        <color indexed="8"/>
        <rFont val="Calibri"/>
        <family val="2"/>
      </rPr>
      <t>Product Name</t>
    </r>
    <r>
      <rPr>
        <sz val="12"/>
        <color indexed="8"/>
        <rFont val="Calibri"/>
        <family val="2"/>
      </rPr>
      <t xml:space="preserve">:  </t>
    </r>
    <phoneticPr fontId="113" type="noConversion"/>
  </si>
  <si>
    <r>
      <t>Version:</t>
    </r>
    <r>
      <rPr>
        <b/>
        <sz val="10"/>
        <color indexed="8"/>
        <rFont val="Calibri"/>
        <family val="2"/>
      </rPr>
      <t>1.1</t>
    </r>
  </si>
  <si>
    <t>Test Item</t>
  </si>
  <si>
    <t>Test Condition</t>
  </si>
  <si>
    <t>Pass/Fail Criteria</t>
  </si>
  <si>
    <r>
      <rPr>
        <b/>
        <sz val="10"/>
        <color indexed="8"/>
        <rFont val="Calibri"/>
        <family val="2"/>
      </rPr>
      <t>Test result</t>
    </r>
    <r>
      <rPr>
        <sz val="12"/>
        <color indexed="8"/>
        <rFont val="Calibri"/>
        <family val="2"/>
      </rPr>
      <t xml:space="preserve"> 
(Pass/Fail)</t>
    </r>
  </si>
  <si>
    <r>
      <rPr>
        <b/>
        <sz val="10"/>
        <color indexed="8"/>
        <rFont val="Calibri"/>
        <family val="2"/>
      </rPr>
      <t xml:space="preserve">Report attachment
</t>
    </r>
    <r>
      <rPr>
        <sz val="12"/>
        <color indexed="8"/>
        <rFont val="Calibri"/>
        <family val="2"/>
      </rPr>
      <t xml:space="preserve">Report includes before /during /after test photos </t>
    </r>
  </si>
  <si>
    <t>Target date to complete</t>
  </si>
  <si>
    <t>Functional
Test(s)</t>
  </si>
  <si>
    <t>Stage</t>
  </si>
  <si>
    <t>Test Times</t>
  </si>
  <si>
    <t>Test Unit</t>
  </si>
  <si>
    <t>EV RMB</t>
  </si>
  <si>
    <t>DV RMB</t>
  </si>
  <si>
    <t>EV USD</t>
  </si>
  <si>
    <t>DV USD</t>
  </si>
  <si>
    <t>True cost (RMB)</t>
  </si>
  <si>
    <t>True cost (USD)</t>
  </si>
  <si>
    <t>1. Hardware Testing</t>
  </si>
  <si>
    <t xml:space="preserve">Left &amp; Right Button Life Test
</t>
  </si>
  <si>
    <t xml:space="preserve">Left &amp; Right Button Force: 80g +/- 30g  
60,000,000 cycles margin to 72,000,000 cycles
*Test force :120 g key force @ 5 cycles per second </t>
  </si>
  <si>
    <t xml:space="preserve">The button shall have the tactile/click feeling before and after the completion of the test
No functional defect, jammed keys or plastic broken after the test.
Test buttons’ clicks up to either buttons failure found or 120% of the buttons’ life spec.
Buttons have to be at good function after test, including the button feeling, Foxlink will provide bounce time for FW reference.
</t>
  </si>
  <si>
    <t>FT, VI, Force</t>
  </si>
  <si>
    <t>Pre, each 10M,post</t>
  </si>
  <si>
    <t>Bare unit</t>
  </si>
  <si>
    <t>10M: 25 days
12M : 29 days</t>
  </si>
  <si>
    <t xml:space="preserve">Wheel button  Life Test
</t>
  </si>
  <si>
    <t xml:space="preserve">Wheel button Force: 200g +/- 50g
5,000,000 cycles margin to 6,000,000 cycles
*Test force :240 key force @ 2 cycles per second </t>
  </si>
  <si>
    <t>Pre, each  1M,post</t>
  </si>
  <si>
    <t xml:space="preserve">1M : 6 days +1 </t>
  </si>
  <si>
    <t xml:space="preserve">DPI Button Life Test
</t>
  </si>
  <si>
    <t xml:space="preserve">DPI button Force: 110g +/- 50g ==.&gt;PRD 110g +/- 30g
3,000,000 cycles margin to 3,600,000 cycles
*Test force :150 key force @ 2 cycles per second </t>
    <phoneticPr fontId="113" type="noConversion"/>
  </si>
  <si>
    <t xml:space="preserve">Side Button Life Test
</t>
  </si>
  <si>
    <t xml:space="preserve">Side button Force: 110g +/- 30g ==.&gt;PRD 110g +/- 30g
1,000,000 cycles margin to 1,200,000 cycles
*Test force :180 g key force @ 2 cycles per second </t>
    <phoneticPr fontId="113" type="noConversion"/>
  </si>
  <si>
    <t>Scroll Wheel Rotational Life</t>
  </si>
  <si>
    <t xml:space="preserve">Alps spec : (600~1000)/h ,100,000 cycles ( forward 1 cycle + backward 1 cycle = 1 cycle) 
</t>
    <phoneticPr fontId="117" type="noConversion"/>
  </si>
  <si>
    <t>The button shall have the tactile/click feeling before and after the completion of the test
No functional defect, jammed keys or plastic broken after the test.</t>
    <phoneticPr fontId="118" type="noConversion"/>
  </si>
  <si>
    <t>Pre, post</t>
  </si>
  <si>
    <t>Vibration test</t>
  </si>
  <si>
    <t>1.Vibrating settings : Random frequency 5Hz @ 0.0001 g2/Hz   
100/200Hz @ 0.01 g2/Hz
2.Vibrating axis: Regular operating position. 
3.Mode:Mouse Operating
4.Duration: Each axis 30 minutes</t>
  </si>
  <si>
    <t>Mouse and cable both are not damaged or broken
Button operation condition should maintain the same</t>
  </si>
  <si>
    <t>FT,VI</t>
  </si>
  <si>
    <t>Unit Drop</t>
  </si>
  <si>
    <t xml:space="preserve">4 corner,  6 surfaces@ 76cm , 10 orientations
contact:drop on carpet, wood for reference
 Cycle:  1 cycle
</t>
  </si>
  <si>
    <t>2.Reliability test for Logo \Printing Abrasion Test</t>
  </si>
  <si>
    <t>Painting (marking)/LOGO Abrasion
(paint finishing)</t>
  </si>
  <si>
    <t xml:space="preserve">Taber CS-10F eraser/ Loading: 500g
Frequency: 30 cycles/min
Area: 10mm x 10mm
Stroke: 5 cm 
Cycles: 100 cycles for rubber paint; 200 cycles for UV paint
</t>
  </si>
  <si>
    <t>No paint/coating/marking shall be removed to reveal the undercoat/ base material after the final test cycle.</t>
  </si>
  <si>
    <t>VI</t>
  </si>
  <si>
    <t>NA</t>
  </si>
  <si>
    <t>ME Parts</t>
  </si>
  <si>
    <t>Alcohol
(paint finishing)</t>
  </si>
  <si>
    <t>99.7% Alcohol with soak cloth
Loading: 500g
 Frequency: 40~60 cycles/min
 Area: 10mm x 10mm
 Stroke: 2 cm, Cycles:  200 cycles</t>
  </si>
  <si>
    <t>Hardness(paint finishing)</t>
  </si>
  <si>
    <t>pencil type: Mitsubishi UNI
Hardness: HB /Loading:500g
Stroke: 6.5cm/5cycles
Pencil Angle:45°</t>
  </si>
  <si>
    <t>Chemical
(paint finishing &amp; side grip)</t>
  </si>
  <si>
    <t xml:space="preserve">1 ml of each coffee, cola, soda water, tea, perfume, salt water, Sweat, 
lotion (e.g., Vaseline), mixture of Sweat and Vaseline
Testing times: 48 hrs
</t>
  </si>
  <si>
    <t>no obvious color change after test</t>
  </si>
  <si>
    <t>Cross-cut
(paint finishing)</t>
  </si>
  <si>
    <t>Knife
Area= 1mm²/3M TAPE(610#)  
Cross-Cut Test for coating: the test should follow the spec of 
ASTM-D3359 and meet the level 5B requirement.</t>
  </si>
  <si>
    <t>The edges of the cuts are completely smooth; none of the squares of the lattices are detached.
meet the level 5B requirement.</t>
  </si>
  <si>
    <t>3. USB Plug /Unplug  connector(s) and cable Test</t>
  </si>
  <si>
    <t>USB plug</t>
  </si>
  <si>
    <r>
      <t>Plug and unplug connectors in and out of the connection, 
Cycle time</t>
    </r>
    <r>
      <rPr>
        <sz val="10"/>
        <color indexed="8"/>
        <rFont val="細明體"/>
        <family val="1"/>
        <charset val="136"/>
      </rPr>
      <t>：</t>
    </r>
    <r>
      <rPr>
        <sz val="10"/>
        <color indexed="8"/>
        <rFont val="Calibri"/>
        <family val="2"/>
      </rPr>
      <t>3000 cycles
Frequency</t>
    </r>
    <r>
      <rPr>
        <sz val="10"/>
        <color indexed="8"/>
        <rFont val="細明體"/>
        <family val="1"/>
        <charset val="136"/>
      </rPr>
      <t>：</t>
    </r>
    <r>
      <rPr>
        <sz val="10"/>
        <color indexed="8"/>
        <rFont val="Calibri"/>
        <family val="2"/>
      </rPr>
      <t>20 cycles/minute.</t>
    </r>
  </si>
  <si>
    <t>No mechanical, functionality   or electrical failure.
No cosmetic or structural defects.</t>
  </si>
  <si>
    <t>FT, VI</t>
  </si>
  <si>
    <t>Pre, Post</t>
  </si>
  <si>
    <t>Bare Unit</t>
  </si>
  <si>
    <t>Cable pull test-Parallel direction</t>
  </si>
  <si>
    <t xml:space="preserve">
3kg x 30 seconds in 3-axis directions : Mouse side and Adapter Side </t>
  </si>
  <si>
    <t xml:space="preserve">
No mechanical, functionality   or electrical failure.
No cosmetic or structural defects.</t>
  </si>
  <si>
    <t>Bending test for PVC cable</t>
  </si>
  <si>
    <t>Bending Angle rotational arc of 180 ° (±90° )
Load: 300 g  
Bending Frequency: 30 cycles/min, Load Distance:30cm
Fixture corner: 0.1R  
Required Life Cycles:500 cycles</t>
  </si>
  <si>
    <t>Cable shall be bent at both the mouse end and the USB end.  Cable should remain functional well after the following test is completed.</t>
  </si>
  <si>
    <t>Bending test for stopper/SR at Mouse/Plug</t>
  </si>
  <si>
    <t>Bending Angle rotational arc of 180 ° (±90° )
Load: 300 g  
Bending Frequency: 30 cycles/min, Load Distance:30cm
Fixture corner: N/A  
Required Life Cycles:5,000 cycles</t>
  </si>
  <si>
    <t>UV Test
(only   color)</t>
    <phoneticPr fontId="113" type="noConversion"/>
  </si>
  <si>
    <t>Used test machine is QUV Accelerated Weathering Tester.
The test consists of 12 cycles.
- each cycle being 8 h long. 
- One cycle consists of 4 hours UV exposure 
  (UV-A, 340 nm, 0.63W/m2/nm and 60°C) and then 4 hours 
   moisture exposure (50°C).
- The total test period is then 96 hours
- stick a tape for a area to keep the original color, easy to compare with change color.</t>
  </si>
  <si>
    <t>Analyze the color different before and after test
provide a test sample for SteelSeries review
send the tested samples to SS for review</t>
  </si>
  <si>
    <t>VI</t>
    <phoneticPr fontId="113" type="noConversion"/>
  </si>
  <si>
    <t>4. Environmental</t>
  </si>
  <si>
    <t>Humidity (Operating)</t>
  </si>
  <si>
    <t xml:space="preserve">High: 50°C/ 90% RH,96 hours
Low: 0°C,36hours
</t>
  </si>
  <si>
    <t>No functional and cosmetic failures (gap &amp; step) after the test</t>
  </si>
  <si>
    <t>FT,VI,  Force</t>
  </si>
  <si>
    <t>Temperature &amp; Humidity (Storage)</t>
  </si>
  <si>
    <t>High: 60°C/ 90% RH,96 hours
Low: -20°C,36 hours</t>
  </si>
  <si>
    <t>FT,VI, KG, Force</t>
  </si>
  <si>
    <t>Thermal Shock test</t>
  </si>
  <si>
    <r>
      <t xml:space="preserve">High: 65°C, 1 hour
Low: -40°C,1 hour
Transition time: </t>
    </r>
    <r>
      <rPr>
        <sz val="10"/>
        <color indexed="8"/>
        <rFont val="細明體"/>
        <family val="1"/>
        <charset val="136"/>
      </rPr>
      <t>≦</t>
    </r>
    <r>
      <rPr>
        <sz val="10"/>
        <color indexed="8"/>
        <rFont val="Calibri"/>
        <family val="2"/>
      </rPr>
      <t xml:space="preserve">3 min, 5 cycles
After this test the Mouse shall be left in room temperature for 1 hour
</t>
    </r>
  </si>
  <si>
    <t xml:space="preserve"> No functional and cosmetic failures after the test</t>
  </si>
  <si>
    <t>MTBF(Operating)</t>
  </si>
  <si>
    <t>8 hours a day/ 2 years warranty.
65C/90% for  190H</t>
  </si>
  <si>
    <t>No functional  failures after the test</t>
  </si>
  <si>
    <t>FT</t>
  </si>
  <si>
    <t>Test only at EV Stage</t>
  </si>
  <si>
    <t>EV1</t>
  </si>
  <si>
    <t>DV</t>
    <phoneticPr fontId="113" type="noConversion"/>
  </si>
  <si>
    <t>Bare unit(black+white)</t>
    <phoneticPr fontId="113" type="noConversion"/>
  </si>
  <si>
    <t>Bare unit(black)</t>
    <phoneticPr fontId="113" type="noConversion"/>
  </si>
  <si>
    <t>Bare unit(white)</t>
    <phoneticPr fontId="113" type="noConversion"/>
  </si>
  <si>
    <t>ME parts</t>
  </si>
  <si>
    <t>RET Cost</t>
  </si>
  <si>
    <t>Fixture Cost</t>
  </si>
  <si>
    <t>Package Cost</t>
  </si>
  <si>
    <t xml:space="preserve">DPI button Force: 110g +/- 50g ==.&gt;PRD 110g +/- 30g
3,000,000 cycles margin to 3,600,000 cycles
*Test force :150 key force @ 2 cycles per second </t>
  </si>
  <si>
    <t xml:space="preserve">Side button Force: 110g +/- 30g ==.&gt;PRD 110g +/- 30g
1,000,000 cycles margin to 1,200,000 cycles
*Test force :180 g key force @ 2 cycles per second </t>
  </si>
  <si>
    <t>The button shall have the tactile/click feeling before and after the completion of the test
No functional defect, jammed keys or plastic broken after the test.</t>
    <phoneticPr fontId="118" type="noConversion"/>
  </si>
  <si>
    <t>VI</t>
    <phoneticPr fontId="113" type="noConversion"/>
  </si>
  <si>
    <t xml:space="preserve">SteelSeries Package Test Plan     </t>
  </si>
  <si>
    <r>
      <rPr>
        <b/>
        <u/>
        <sz val="20"/>
        <color indexed="8"/>
        <rFont val="Calibri"/>
        <family val="2"/>
      </rPr>
      <t>Part Number</t>
    </r>
    <r>
      <rPr>
        <b/>
        <sz val="20"/>
        <color indexed="8"/>
        <rFont val="Calibri"/>
        <family val="2"/>
      </rPr>
      <t xml:space="preserve">:                                       </t>
    </r>
  </si>
  <si>
    <r>
      <rPr>
        <b/>
        <u/>
        <sz val="20"/>
        <color indexed="8"/>
        <rFont val="Calibri"/>
        <family val="2"/>
      </rPr>
      <t>Product Name</t>
    </r>
    <r>
      <rPr>
        <sz val="20"/>
        <color indexed="8"/>
        <rFont val="Calibri"/>
        <family val="2"/>
      </rPr>
      <t xml:space="preserve">: </t>
    </r>
  </si>
  <si>
    <r>
      <rPr>
        <b/>
        <u/>
        <sz val="20"/>
        <color indexed="8"/>
        <rFont val="Calibri"/>
        <family val="2"/>
      </rPr>
      <t>Model Number</t>
    </r>
    <r>
      <rPr>
        <b/>
        <sz val="20"/>
        <color indexed="8"/>
        <rFont val="Calibri"/>
        <family val="2"/>
      </rPr>
      <t>:</t>
    </r>
  </si>
  <si>
    <t>EV RET cost 
(RMB)</t>
  </si>
  <si>
    <t>DV RET cost 
(RMB)</t>
  </si>
  <si>
    <t>EV RET cost 
(USD)</t>
  </si>
  <si>
    <t>DV RET cost 
(USD)</t>
  </si>
  <si>
    <t>Package Tests</t>
  </si>
  <si>
    <r>
      <rPr>
        <sz val="10"/>
        <color indexed="8"/>
        <rFont val="Arial"/>
        <family val="2"/>
      </rPr>
      <t xml:space="preserve">Drop test--packaged for Gift box
</t>
    </r>
    <r>
      <rPr>
        <sz val="10"/>
        <color indexed="8"/>
        <rFont val="新細明體"/>
        <family val="1"/>
        <charset val="136"/>
      </rPr>
      <t>彩盒跌落測試</t>
    </r>
  </si>
  <si>
    <t xml:space="preserve">1) Drop orientations :1 corner, 3 edges and 6 faces.
2) Drop surface: Steel. 
3) Drop height: 
    Packaging Gross Weight 
         0 ~ 7.2  kg        91cm
      7.2 ~ 18.5 kg        76cm
    18.5 ~ 27.6 kg        61cm
    27.6 ~ 36.7 kg        46cm
    36.7 ~ 57.1 kg        31cm
       Over 57.1 kg        23cm
4) Drop sequence: 
     Corner -&gt;Shortest Edge -&gt;Next Longest Edge 
     -&gt;Longest Edge -&gt;Front -&gt; Rear
     -&gt;Right  -&gt;Left-&gt;Bottom -&gt;Top  </t>
  </si>
  <si>
    <t xml:space="preserve">1. After the drop test all units must be pass, any function error can't be allowed.
2. Package Diagnostic:
    a) Functional check: The device must function as specified.
    b) Visual inspection: The device will be thoroughly inspected inside and outside for any sign of demage, looseness or loose of parts.
3. No impaired function or concealed damade is permitted. End pads may be cracked with no separation. Carton should have no tearing or de-bonding of the seam edge.
4. The edge of gift box could be crack, but less than 10% of length. </t>
  </si>
  <si>
    <t>2H</t>
  </si>
  <si>
    <t>Retail Box</t>
  </si>
  <si>
    <t>3 Units</t>
  </si>
  <si>
    <r>
      <rPr>
        <sz val="10"/>
        <color indexed="8"/>
        <rFont val="Arial"/>
        <family val="2"/>
      </rPr>
      <t xml:space="preserve">Drop test--packaged for carton
</t>
    </r>
    <r>
      <rPr>
        <sz val="10"/>
        <color indexed="8"/>
        <rFont val="細明體"/>
        <family val="3"/>
        <charset val="136"/>
      </rPr>
      <t>集裝箱跌落測試</t>
    </r>
  </si>
  <si>
    <r>
      <rPr>
        <sz val="10"/>
        <color indexed="8"/>
        <rFont val="Arial"/>
        <family val="2"/>
      </rPr>
      <t xml:space="preserve">1) Drop orientations: 1 corner, 3 edges and 6 faces
</t>
    </r>
    <r>
      <rPr>
        <sz val="10"/>
        <color indexed="8"/>
        <rFont val="Arial"/>
        <family val="2"/>
      </rPr>
      <t xml:space="preserve">2) Drop surface: Steel
</t>
    </r>
    <r>
      <rPr>
        <sz val="10"/>
        <color indexed="8"/>
        <rFont val="Arial"/>
        <family val="2"/>
      </rPr>
      <t xml:space="preserve">    Packaging Gross Weight 
</t>
    </r>
    <r>
      <rPr>
        <sz val="10"/>
        <color indexed="8"/>
        <rFont val="Arial"/>
        <family val="2"/>
      </rPr>
      <t xml:space="preserve">         0 ~ 7.2  kg        76cm
</t>
    </r>
    <r>
      <rPr>
        <sz val="10"/>
        <color indexed="8"/>
        <rFont val="Arial"/>
        <family val="2"/>
      </rPr>
      <t xml:space="preserve">      7.2 ~ 18.5 kg        61cm
</t>
    </r>
    <r>
      <rPr>
        <sz val="10"/>
        <color indexed="8"/>
        <rFont val="Arial"/>
        <family val="2"/>
      </rPr>
      <t xml:space="preserve">    18.5 ~ 27.6 kg        461cm
</t>
    </r>
    <r>
      <rPr>
        <sz val="10"/>
        <color indexed="8"/>
        <rFont val="Arial"/>
        <family val="2"/>
      </rPr>
      <t xml:space="preserve">    27.6 ~ 36.7 kg        31cm
</t>
    </r>
    <r>
      <rPr>
        <sz val="10"/>
        <color indexed="8"/>
        <rFont val="Arial"/>
        <family val="2"/>
      </rPr>
      <t xml:space="preserve">       Over  36.7kg        23cm
</t>
    </r>
    <r>
      <rPr>
        <sz val="10"/>
        <color indexed="8"/>
        <rFont val="Arial"/>
        <family val="2"/>
      </rPr>
      <t xml:space="preserve">3) Drop sequence: 
</t>
    </r>
    <r>
      <rPr>
        <sz val="10"/>
        <color indexed="8"/>
        <rFont val="Arial"/>
        <family val="2"/>
      </rPr>
      <t xml:space="preserve">    a</t>
    </r>
    <r>
      <rPr>
        <sz val="10"/>
        <color indexed="8"/>
        <rFont val="細明體"/>
        <family val="3"/>
        <charset val="136"/>
      </rPr>
      <t>、</t>
    </r>
    <r>
      <rPr>
        <sz val="10"/>
        <color indexed="8"/>
        <rFont val="Arial"/>
        <family val="2"/>
      </rPr>
      <t>Corner</t>
    </r>
    <r>
      <rPr>
        <sz val="10"/>
        <color indexed="8"/>
        <rFont val="細明體"/>
        <family val="3"/>
        <charset val="136"/>
      </rPr>
      <t>：</t>
    </r>
    <r>
      <rPr>
        <sz val="10"/>
        <color indexed="8"/>
        <rFont val="Arial"/>
        <family val="2"/>
      </rPr>
      <t xml:space="preserve">most fragile face-3 corner,if not known,test 2-3-5
</t>
    </r>
    <r>
      <rPr>
        <sz val="10"/>
        <color indexed="8"/>
        <rFont val="Arial"/>
        <family val="2"/>
      </rPr>
      <t xml:space="preserve">    b</t>
    </r>
    <r>
      <rPr>
        <sz val="10"/>
        <color indexed="8"/>
        <rFont val="細明體"/>
        <family val="3"/>
        <charset val="136"/>
      </rPr>
      <t>、</t>
    </r>
    <r>
      <rPr>
        <sz val="10"/>
        <color indexed="8"/>
        <rFont val="Arial"/>
        <family val="2"/>
      </rPr>
      <t xml:space="preserve">Edge: shortest edge radiating from the corner tested
</t>
    </r>
    <r>
      <rPr>
        <sz val="10"/>
        <color indexed="8"/>
        <rFont val="Arial"/>
        <family val="2"/>
      </rPr>
      <t xml:space="preserve">    c</t>
    </r>
    <r>
      <rPr>
        <sz val="10"/>
        <color indexed="8"/>
        <rFont val="細明體"/>
        <family val="3"/>
        <charset val="136"/>
      </rPr>
      <t>、</t>
    </r>
    <r>
      <rPr>
        <sz val="10"/>
        <color indexed="8"/>
        <rFont val="Arial"/>
        <family val="2"/>
      </rPr>
      <t xml:space="preserve">Edge: next longest edge radiating from the corner tested
</t>
    </r>
    <r>
      <rPr>
        <sz val="10"/>
        <color indexed="8"/>
        <rFont val="Arial"/>
        <family val="2"/>
      </rPr>
      <t xml:space="preserve">    d</t>
    </r>
    <r>
      <rPr>
        <sz val="10"/>
        <color indexed="8"/>
        <rFont val="細明體"/>
        <family val="3"/>
        <charset val="136"/>
      </rPr>
      <t>、</t>
    </r>
    <r>
      <rPr>
        <sz val="10"/>
        <color indexed="8"/>
        <rFont val="Arial"/>
        <family val="2"/>
      </rPr>
      <t xml:space="preserve">Edge: longest edge radiating from the corner tested
</t>
    </r>
    <r>
      <rPr>
        <sz val="10"/>
        <color indexed="8"/>
        <rFont val="Arial"/>
        <family val="2"/>
      </rPr>
      <t xml:space="preserve">    e</t>
    </r>
    <r>
      <rPr>
        <sz val="10"/>
        <color indexed="8"/>
        <rFont val="細明體"/>
        <family val="3"/>
        <charset val="136"/>
      </rPr>
      <t>、</t>
    </r>
    <r>
      <rPr>
        <sz val="10"/>
        <color indexed="8"/>
        <rFont val="Arial"/>
        <family val="2"/>
      </rPr>
      <t xml:space="preserve">Face: one of the smallest faces
</t>
    </r>
    <r>
      <rPr>
        <sz val="10"/>
        <color indexed="8"/>
        <rFont val="Arial"/>
        <family val="2"/>
      </rPr>
      <t xml:space="preserve">    f</t>
    </r>
    <r>
      <rPr>
        <sz val="10"/>
        <color indexed="8"/>
        <rFont val="細明體"/>
        <family val="3"/>
        <charset val="136"/>
      </rPr>
      <t>、</t>
    </r>
    <r>
      <rPr>
        <sz val="10"/>
        <color indexed="8"/>
        <rFont val="Arial"/>
        <family val="2"/>
      </rPr>
      <t xml:space="preserve">Face: opposite small face
</t>
    </r>
    <r>
      <rPr>
        <sz val="10"/>
        <color indexed="8"/>
        <rFont val="Arial"/>
        <family val="2"/>
      </rPr>
      <t xml:space="preserve">    g</t>
    </r>
    <r>
      <rPr>
        <sz val="10"/>
        <color indexed="8"/>
        <rFont val="細明體"/>
        <family val="3"/>
        <charset val="136"/>
      </rPr>
      <t>、</t>
    </r>
    <r>
      <rPr>
        <sz val="10"/>
        <color indexed="8"/>
        <rFont val="Arial"/>
        <family val="2"/>
      </rPr>
      <t xml:space="preserve">Face: one of the medium faces
</t>
    </r>
    <r>
      <rPr>
        <sz val="10"/>
        <color indexed="8"/>
        <rFont val="Arial"/>
        <family val="2"/>
      </rPr>
      <t xml:space="preserve">    h</t>
    </r>
    <r>
      <rPr>
        <sz val="10"/>
        <color indexed="8"/>
        <rFont val="細明體"/>
        <family val="3"/>
        <charset val="136"/>
      </rPr>
      <t>、</t>
    </r>
    <r>
      <rPr>
        <sz val="10"/>
        <color indexed="8"/>
        <rFont val="Arial"/>
        <family val="2"/>
      </rPr>
      <t xml:space="preserve">Face: opposite medium face
</t>
    </r>
    <r>
      <rPr>
        <sz val="10"/>
        <color indexed="8"/>
        <rFont val="Arial"/>
        <family val="2"/>
      </rPr>
      <t xml:space="preserve">    i</t>
    </r>
    <r>
      <rPr>
        <sz val="10"/>
        <color indexed="8"/>
        <rFont val="細明體"/>
        <family val="3"/>
        <charset val="136"/>
      </rPr>
      <t>、</t>
    </r>
    <r>
      <rPr>
        <sz val="10"/>
        <color indexed="8"/>
        <rFont val="Arial"/>
        <family val="2"/>
      </rPr>
      <t xml:space="preserve">Face: one of the largest faces
</t>
    </r>
    <r>
      <rPr>
        <sz val="10"/>
        <color indexed="8"/>
        <rFont val="Arial"/>
        <family val="2"/>
      </rPr>
      <t xml:space="preserve">    j</t>
    </r>
    <r>
      <rPr>
        <sz val="10"/>
        <color indexed="8"/>
        <rFont val="細明體"/>
        <family val="3"/>
        <charset val="136"/>
      </rPr>
      <t>、</t>
    </r>
    <r>
      <rPr>
        <sz val="10"/>
        <color indexed="8"/>
        <rFont val="Arial"/>
        <family val="2"/>
      </rPr>
      <t>Face: opposite large face</t>
    </r>
  </si>
  <si>
    <t xml:space="preserve">1. After the drop test all units must be pass, any function error can't be allowed.
2. Package Diagnostic:
    a) Functional check: The device must function as specified.
    b) Visual inspection: The device will be thoroughly inspected inside and outside for any sign of demage, looseness or loose of parts.
3. No impaired function or concealed damade is permitted. End pads may be cracked with no separation. Carton should have no tearing or de-bonding of the seam edge.
4. The edge of carton could be crack, but less than 10% of length. </t>
  </si>
  <si>
    <t>Carton</t>
  </si>
  <si>
    <t>1 Carton</t>
  </si>
  <si>
    <r>
      <rPr>
        <sz val="10"/>
        <color indexed="8"/>
        <rFont val="Arial"/>
        <family val="2"/>
      </rPr>
      <t xml:space="preserve">Transportation vibration test(master carton)
</t>
    </r>
    <r>
      <rPr>
        <sz val="10"/>
        <color indexed="8"/>
        <rFont val="細明體"/>
        <family val="3"/>
        <charset val="136"/>
      </rPr>
      <t>運輸振動測試</t>
    </r>
    <r>
      <rPr>
        <sz val="10"/>
        <color indexed="8"/>
        <rFont val="Arial"/>
        <family val="2"/>
      </rPr>
      <t>(</t>
    </r>
    <r>
      <rPr>
        <sz val="10"/>
        <color indexed="8"/>
        <rFont val="細明體"/>
        <family val="3"/>
        <charset val="136"/>
      </rPr>
      <t>集合箱</t>
    </r>
    <r>
      <rPr>
        <sz val="10"/>
        <color indexed="8"/>
        <rFont val="Arial"/>
        <family val="2"/>
      </rPr>
      <t>)</t>
    </r>
  </si>
  <si>
    <t>Random mode-
1) density: 5~200Hz/0.015G^/Hz;
2) Overall RMS value: 1.7G
3) Duration: 60 min per axis (X/Y/ Z axis).</t>
  </si>
  <si>
    <t xml:space="preserve"> All packaging materials (including all accessories) should not be damaged,
and product’s function and appearance and structure should be good. </t>
  </si>
  <si>
    <t>3H</t>
  </si>
  <si>
    <r>
      <rPr>
        <sz val="10"/>
        <color indexed="8"/>
        <rFont val="Arial"/>
        <family val="2"/>
      </rPr>
      <t xml:space="preserve">Package storage test(master carton)
</t>
    </r>
    <r>
      <rPr>
        <sz val="10"/>
        <color indexed="8"/>
        <rFont val="新細明體"/>
        <family val="1"/>
        <charset val="136"/>
      </rPr>
      <t>包裝儲存測試</t>
    </r>
    <r>
      <rPr>
        <sz val="10"/>
        <color indexed="8"/>
        <rFont val="Arial"/>
        <family val="2"/>
      </rPr>
      <t>(</t>
    </r>
    <r>
      <rPr>
        <sz val="10"/>
        <color indexed="8"/>
        <rFont val="新細明體"/>
        <family val="1"/>
        <charset val="136"/>
      </rPr>
      <t>集合箱</t>
    </r>
    <r>
      <rPr>
        <sz val="10"/>
        <color indexed="8"/>
        <rFont val="Arial"/>
        <family val="2"/>
      </rPr>
      <t>)</t>
    </r>
  </si>
  <si>
    <t>1) testing specification: refer to the list 
    of temperature, humidity and time.
2) weight of carton loading:
    W=w*(n-1)
(w: gross weight of carton; 
N:  numbers of carton stacking)</t>
  </si>
  <si>
    <t>1. All unit during or after testing should without any electrical or mechanical malfunction and demage.
2. The packaging warranty seal shall be very tight and not loose.
3. The packaging should without serious demage and brocken.</t>
  </si>
  <si>
    <t>82.5H</t>
  </si>
  <si>
    <t>1 carton</t>
  </si>
  <si>
    <t>Storage test could be instead of Temperature &amp; humidity test.</t>
  </si>
  <si>
    <r>
      <rPr>
        <sz val="10"/>
        <color indexed="8"/>
        <rFont val="Arial"/>
        <family val="2"/>
      </rPr>
      <t xml:space="preserve">Hanger Durable Test
</t>
    </r>
    <r>
      <rPr>
        <sz val="10"/>
        <color indexed="8"/>
        <rFont val="新細明體"/>
        <family val="1"/>
        <charset val="136"/>
      </rPr>
      <t>彩盒掛孔測試</t>
    </r>
  </si>
  <si>
    <t>Weight distribution in gift box should equal to actual product.
Test time : 7days</t>
  </si>
  <si>
    <t xml:space="preserve">Slight deformation for hanging hole is acceptable, but tear opening and packaging material damage are not acceptable. </t>
  </si>
  <si>
    <t>7D</t>
  </si>
  <si>
    <r>
      <rPr>
        <sz val="10"/>
        <color indexed="8"/>
        <rFont val="Arial"/>
        <family val="2"/>
      </rPr>
      <t xml:space="preserve">Carton compression test(empty carton)
</t>
    </r>
    <r>
      <rPr>
        <sz val="10"/>
        <color indexed="8"/>
        <rFont val="細明體"/>
        <family val="3"/>
        <charset val="136"/>
      </rPr>
      <t>集裝箱箱壓測試</t>
    </r>
  </si>
  <si>
    <t>To test the load bearing strength of master carton to ascertain their ability to withstand stacking and other compression forces during distribution and storage. The weight of load bearing strength must above W:
W=w*(N-1)*SF
(w: gross weight of carton; N:  numbers of carton stacking; Safety factor: days/15, no less than 5)</t>
  </si>
  <si>
    <t>The compression strength of carton must above the W.</t>
  </si>
  <si>
    <t>1H</t>
  </si>
  <si>
    <r>
      <rPr>
        <sz val="10"/>
        <color indexed="8"/>
        <rFont val="Arial"/>
        <family val="2"/>
      </rPr>
      <t xml:space="preserve">Abrasion Resistance of color box
</t>
    </r>
    <r>
      <rPr>
        <sz val="10"/>
        <color indexed="8"/>
        <rFont val="細明體"/>
        <family val="3"/>
        <charset val="136"/>
      </rPr>
      <t>彩盒耐磨實驗</t>
    </r>
  </si>
  <si>
    <t xml:space="preserve">testing machine : Ink Rub Tester
weight of pressing : 500g
testing time : 100 times </t>
  </si>
  <si>
    <t>The printing surface must without any visible demage.</t>
  </si>
  <si>
    <t>1 Unit</t>
  </si>
  <si>
    <t>When Retail box is color box</t>
  </si>
  <si>
    <t>Total</t>
    <phoneticPr fontId="113" type="noConversion"/>
  </si>
  <si>
    <t>Cycles / Stress / Spec.</t>
  </si>
  <si>
    <t>Capacity        (Test Unit)</t>
  </si>
  <si>
    <t>Unit price (RMB)</t>
  </si>
  <si>
    <t>Cost
(RMB)</t>
  </si>
  <si>
    <t>Unit price
 (USD)</t>
  </si>
  <si>
    <t>Total Cost
(USD)</t>
  </si>
  <si>
    <t>L/T
 (days)</t>
  </si>
  <si>
    <t>Primary, CPI and Z-Wheel Button Force test fixture</t>
    <phoneticPr fontId="113" type="noConversion"/>
  </si>
  <si>
    <t>15 days</t>
  </si>
  <si>
    <t>Side Button Force  test fixture</t>
    <phoneticPr fontId="113" type="noConversion"/>
  </si>
  <si>
    <t>Mechanical Vibration test fixture</t>
  </si>
  <si>
    <t>Total:</t>
  </si>
  <si>
    <t>ORT plan Matrix - Draft</t>
  </si>
  <si>
    <t>No</t>
  </si>
  <si>
    <t>Test</t>
  </si>
  <si>
    <t>Stress Level(s)</t>
  </si>
  <si>
    <t>Functional Test(s)</t>
  </si>
  <si>
    <t>Frequency</t>
  </si>
  <si>
    <t>L/T</t>
  </si>
  <si>
    <t xml:space="preserve">Sample size (Quartly) </t>
  </si>
  <si>
    <t>ORT cost
(RMB)</t>
  </si>
  <si>
    <t>ORT cost
(USD)</t>
  </si>
  <si>
    <t>Drop for mouse</t>
  </si>
  <si>
    <r>
      <rPr>
        <sz val="11"/>
        <color indexed="8"/>
        <rFont val="Calibri"/>
        <family val="2"/>
      </rPr>
      <t xml:space="preserve">4 corner,6 faces @ 76cm on carpet for pass/fail, </t>
    </r>
  </si>
  <si>
    <t>VI, FT</t>
  </si>
  <si>
    <t>1 day</t>
  </si>
  <si>
    <t xml:space="preserve">VI, FT, </t>
  </si>
  <si>
    <t>Pre,  Post</t>
  </si>
  <si>
    <t>7 days</t>
  </si>
  <si>
    <t>test fee /year</t>
  </si>
  <si>
    <t>Quartly sample Q'ty</t>
  </si>
  <si>
    <t>Qartly ORT cost</t>
  </si>
  <si>
    <t>Test Fee</t>
  </si>
  <si>
    <t>Sample Fee</t>
  </si>
  <si>
    <t>1st year sample Q'ty</t>
  </si>
  <si>
    <t>1st year ORT cost</t>
  </si>
  <si>
    <t>2nd year sample Q'ty</t>
  </si>
  <si>
    <t>2nd year ORT cost</t>
  </si>
  <si>
    <t>Used test machine is QUV Accelerated Weathering Tester.
The test consists of 12 cycles.
- each cycle being 8 h long. 
- One cycle consists of 4 hours UV exposure 
  (UV-A, 340 nm, 0.63W/m2/nm and 60°C) and then 4 hours 
   moisture exposure (50°C).
- The total test period is then 96 hours
- stick a tape for a area to keep the original color, easy to compare with change color.</t>
    <phoneticPr fontId="38" type="noConversion"/>
  </si>
  <si>
    <t>Bare unit(black+white)</t>
    <phoneticPr fontId="113" type="noConversion"/>
  </si>
  <si>
    <t>reduced test items and test only for on phase</t>
    <phoneticPr fontId="113" type="noConversion"/>
  </si>
  <si>
    <t>Bare unit(black)</t>
    <phoneticPr fontId="113" type="noConversion"/>
  </si>
  <si>
    <t>Bare unit(white)</t>
    <phoneticPr fontId="113" type="noConversion"/>
  </si>
  <si>
    <t>ME parts</t>
    <phoneticPr fontId="113" type="noConversion"/>
  </si>
  <si>
    <t>Project: Rival 3+</t>
    <phoneticPr fontId="38" type="noConversion"/>
  </si>
  <si>
    <t>Steelseries Rival3+ RFQ - Package BOM list</t>
    <phoneticPr fontId="38" type="noConversion"/>
  </si>
  <si>
    <r>
      <rPr>
        <sz val="12"/>
        <color indexed="8"/>
        <rFont val="細明體"/>
        <family val="3"/>
        <charset val="136"/>
      </rPr>
      <t>單價</t>
    </r>
    <r>
      <rPr>
        <sz val="12"/>
        <color indexed="8"/>
        <rFont val="Calibri"/>
        <family val="2"/>
      </rPr>
      <t xml:space="preserve"> USD</t>
    </r>
  </si>
  <si>
    <r>
      <rPr>
        <sz val="12"/>
        <color indexed="8"/>
        <rFont val="細明體"/>
        <family val="3"/>
        <charset val="136"/>
      </rPr>
      <t>單價</t>
    </r>
    <r>
      <rPr>
        <sz val="12"/>
        <color indexed="8"/>
        <rFont val="Calibri"/>
        <family val="2"/>
      </rPr>
      <t xml:space="preserve"> RMB</t>
    </r>
  </si>
  <si>
    <t>Markup</t>
    <phoneticPr fontId="38" type="noConversion"/>
  </si>
  <si>
    <r>
      <rPr>
        <sz val="12"/>
        <color indexed="8"/>
        <rFont val="細明體"/>
        <family val="3"/>
        <charset val="136"/>
      </rPr>
      <t>報價</t>
    </r>
    <r>
      <rPr>
        <sz val="12"/>
        <color indexed="8"/>
        <rFont val="Calibri"/>
        <family val="2"/>
      </rPr>
      <t xml:space="preserve"> in RMB
w/o FSC certificate</t>
    </r>
    <phoneticPr fontId="38" type="noConversion"/>
  </si>
  <si>
    <r>
      <rPr>
        <sz val="12"/>
        <color indexed="8"/>
        <rFont val="細明體"/>
        <family val="3"/>
        <charset val="136"/>
      </rPr>
      <t>報價</t>
    </r>
    <r>
      <rPr>
        <sz val="12"/>
        <color indexed="8"/>
        <rFont val="Calibri"/>
        <family val="2"/>
      </rPr>
      <t xml:space="preserve"> in USD
w/o FSC certificate</t>
    </r>
    <phoneticPr fontId="38" type="noConversion"/>
  </si>
  <si>
    <t>Amount
(USD)
ELM5</t>
    <phoneticPr fontId="38" type="noConversion"/>
  </si>
  <si>
    <t>Amount
(USD)
Rival 3+</t>
    <phoneticPr fontId="38" type="noConversion"/>
  </si>
  <si>
    <t>022724:true cost update</t>
    <phoneticPr fontId="38" type="noConversion"/>
  </si>
  <si>
    <t>New</t>
    <phoneticPr fontId="38" type="noConversion"/>
  </si>
  <si>
    <t>02/27/24</t>
    <phoneticPr fontId="35" type="noConversion"/>
  </si>
  <si>
    <t>SS own</t>
    <phoneticPr fontId="38" type="noConversion"/>
  </si>
  <si>
    <t>30</t>
    <phoneticPr fontId="38" type="noConversion"/>
  </si>
  <si>
    <t>No. of Person</t>
  </si>
  <si>
    <t>Number of Trips (EV/ DV)</t>
    <phoneticPr fontId="35" type="noConversion"/>
  </si>
  <si>
    <t>Cost/Trip</t>
  </si>
  <si>
    <t>Sub-Total (USD)</t>
  </si>
  <si>
    <t>Development Project Manager (DPM)</t>
  </si>
  <si>
    <t>Mechanical Engineer (ME)</t>
  </si>
  <si>
    <t>Plastic Engineer (PE)</t>
  </si>
  <si>
    <t>Electrical Engineer (EE)</t>
  </si>
  <si>
    <t>Reliability Engineer</t>
  </si>
  <si>
    <t>Manufacturing Engineer - SW</t>
  </si>
  <si>
    <t>Manufacturing Engineer - HW</t>
  </si>
  <si>
    <t>TPE RD team</t>
  </si>
  <si>
    <t>Function</t>
  </si>
  <si>
    <t>No. of man</t>
  </si>
  <si>
    <t>Manpower Dedication %</t>
  </si>
  <si>
    <t>Monthly Rate (USD)</t>
  </si>
  <si>
    <t>Duration (month)</t>
  </si>
  <si>
    <t>Total (USD)</t>
  </si>
  <si>
    <t>DPM</t>
  </si>
  <si>
    <t>MTE-HW</t>
  </si>
  <si>
    <t>MTE-SW</t>
  </si>
  <si>
    <t>Layout</t>
  </si>
  <si>
    <t>RET</t>
  </si>
  <si>
    <t>DVE</t>
  </si>
  <si>
    <t>EMC, Safety &amp; Compliance</t>
  </si>
  <si>
    <t>Factory NPI team</t>
  </si>
  <si>
    <t>Actual No. of man</t>
  </si>
  <si>
    <t>Monthly Rate
 (USD)</t>
  </si>
  <si>
    <t>Duration
 (month)</t>
  </si>
  <si>
    <t>Total Amount
(USD)</t>
  </si>
  <si>
    <t>ENG NPI leader</t>
  </si>
  <si>
    <t>Project Manager</t>
  </si>
  <si>
    <t>Quality Manager</t>
  </si>
  <si>
    <t>Manufacturing Manager</t>
  </si>
  <si>
    <t>Supplier Chain Manager</t>
  </si>
  <si>
    <t>Shipping/Logistic Manager</t>
  </si>
  <si>
    <t>Quality Supervisor</t>
  </si>
  <si>
    <t>Manufacture Supervisor</t>
  </si>
  <si>
    <t>Planning Supervisor</t>
  </si>
  <si>
    <t>Manufacture PM</t>
  </si>
  <si>
    <t>Quality Engineer</t>
  </si>
  <si>
    <t>Environmental &amp; Compliance</t>
  </si>
  <si>
    <t>Mechanical Engineer</t>
  </si>
  <si>
    <t>Packaging Engineer</t>
  </si>
  <si>
    <t>Manufacturing Engineer</t>
  </si>
  <si>
    <t>Electronical Engineer</t>
  </si>
  <si>
    <t>Hardware Test Engineer</t>
  </si>
  <si>
    <t>Industrial Engineer</t>
  </si>
  <si>
    <t>SFC Engineer</t>
  </si>
  <si>
    <t>SMT Engineer</t>
  </si>
  <si>
    <t>Document Control Coordinator</t>
  </si>
  <si>
    <t>Buyer</t>
  </si>
  <si>
    <t>Sales Assitant</t>
  </si>
  <si>
    <t>MC</t>
  </si>
  <si>
    <t>SMT/Line/Day</t>
  </si>
  <si>
    <t>Assembling/Line/Day</t>
  </si>
  <si>
    <t>Rival 3+</t>
    <phoneticPr fontId="38" type="noConversion"/>
  </si>
  <si>
    <t>A_8/5</t>
    <phoneticPr fontId="36" type="noConversion"/>
  </si>
  <si>
    <t>True Cost</t>
    <phoneticPr fontId="36" type="noConversion"/>
  </si>
  <si>
    <t>Qt'y</t>
    <phoneticPr fontId="36" type="noConversion"/>
  </si>
  <si>
    <t xml:space="preserve">FLK P/N </t>
    <phoneticPr fontId="36" type="noConversion"/>
  </si>
  <si>
    <t>022624
EV phase (to China)</t>
    <phoneticPr fontId="36" type="noConversion"/>
  </si>
  <si>
    <t>022624
EV phase (out of China)</t>
    <phoneticPr fontId="36" type="noConversion"/>
  </si>
  <si>
    <t>MAX (USD)</t>
  </si>
  <si>
    <t>022624
sub-total (USD)</t>
    <phoneticPr fontId="36" type="noConversion"/>
  </si>
  <si>
    <t>Mark up %</t>
  </si>
  <si>
    <r>
      <rPr>
        <b/>
        <sz val="12"/>
        <color theme="0"/>
        <rFont val="細明體"/>
        <family val="3"/>
        <charset val="136"/>
      </rPr>
      <t>重量</t>
    </r>
  </si>
  <si>
    <r>
      <rPr>
        <b/>
        <sz val="12"/>
        <color theme="0"/>
        <rFont val="細明體"/>
        <family val="3"/>
        <charset val="136"/>
      </rPr>
      <t>中文品名</t>
    </r>
  </si>
  <si>
    <t>20221117
U/P True</t>
  </si>
  <si>
    <t>20221021
U/P True</t>
  </si>
  <si>
    <t>202200812
U/P True</t>
  </si>
  <si>
    <t>Max</t>
  </si>
  <si>
    <t xml:space="preserve">20221201 poc3
Total  </t>
  </si>
  <si>
    <t xml:space="preserve">20220812 poc2
Total  </t>
  </si>
  <si>
    <t>Difference</t>
  </si>
  <si>
    <t>Customer</t>
  </si>
  <si>
    <t>Project</t>
  </si>
  <si>
    <t>PO to</t>
  </si>
  <si>
    <t>PIC</t>
  </si>
  <si>
    <t>Sourcing Remarks</t>
  </si>
  <si>
    <t>DPM Remarks</t>
  </si>
  <si>
    <t>Value</t>
  </si>
  <si>
    <t>Capacitor</t>
    <phoneticPr fontId="38" type="noConversion"/>
  </si>
  <si>
    <t>07CA-106M-A3A0</t>
    <phoneticPr fontId="36" type="noConversion"/>
  </si>
  <si>
    <t>8/13
Update</t>
    <phoneticPr fontId="35" type="noConversion"/>
  </si>
  <si>
    <t>0603X106M100CT</t>
  </si>
  <si>
    <t>CC0603MRX5R6BB106</t>
  </si>
  <si>
    <t>07CB-106K-B3A1</t>
    <phoneticPr fontId="36" type="noConversion"/>
  </si>
  <si>
    <t>GRM21BR61C106KE15L</t>
  </si>
  <si>
    <t>07CA-104K-73A1</t>
    <phoneticPr fontId="36" type="noConversion"/>
  </si>
  <si>
    <t>Capacitor</t>
    <phoneticPr fontId="35" type="noConversion"/>
  </si>
  <si>
    <t xml:space="preserve">C-SMD,CERAMIC,10V,0.1uF,±10%,0402,X5R,RoHS </t>
    <phoneticPr fontId="38" type="noConversion"/>
  </si>
  <si>
    <r>
      <t>Carton</t>
    </r>
    <r>
      <rPr>
        <sz val="12"/>
        <rFont val="Calibri"/>
        <family val="2"/>
      </rPr>
      <t xml:space="preserve">
Outside dimensions:</t>
    </r>
    <r>
      <rPr>
        <strike/>
        <sz val="12"/>
        <rFont val="Calibri"/>
        <family val="2"/>
      </rPr>
      <t xml:space="preserve"> (L)213X(W)165X(H)185mm(L)321X(W)106X(H)182mm; </t>
    </r>
    <r>
      <rPr>
        <sz val="12"/>
        <rFont val="Calibri"/>
        <family val="2"/>
      </rPr>
      <t xml:space="preserve">
</t>
    </r>
    <r>
      <rPr>
        <b/>
        <sz val="12"/>
        <color rgb="FF0070C0"/>
        <rFont val="Calibri"/>
        <family val="2"/>
      </rPr>
      <t xml:space="preserve">(L)182X(W)149X(H)175mm; </t>
    </r>
    <r>
      <rPr>
        <sz val="12"/>
        <rFont val="Calibri"/>
        <family val="2"/>
      </rPr>
      <t xml:space="preserve">
Material:  
A. Material type: Corrugated fibreboard
B. Flute: C Flute
C. Grade: 200# Mullen Burst OR 32 ECT
Print: Black
Joint: Glued inside</t>
    </r>
    <phoneticPr fontId="36" type="noConversion"/>
  </si>
  <si>
    <t>`</t>
    <phoneticPr fontId="35" type="noConversion"/>
  </si>
  <si>
    <t>=RC[-1]</t>
    <phoneticPr fontId="35" type="noConversion"/>
  </si>
  <si>
    <t>GRM155R61A104KA01D</t>
  </si>
  <si>
    <t>=RC[-1]</t>
    <phoneticPr fontId="35" type="noConversion"/>
  </si>
  <si>
    <t>07CA-105K-73A1</t>
    <phoneticPr fontId="36" type="noConversion"/>
  </si>
  <si>
    <t>GRM155R61A105KE15D</t>
  </si>
  <si>
    <t>07CA-475M-73A0</t>
    <phoneticPr fontId="36" type="noConversion"/>
  </si>
  <si>
    <t>07CG-270J-71A0</t>
    <phoneticPr fontId="36" type="noConversion"/>
  </si>
  <si>
    <t>07CA-225M-73A0</t>
    <phoneticPr fontId="36" type="noConversion"/>
  </si>
  <si>
    <t>07CD-822K-74A0</t>
    <phoneticPr fontId="36" type="noConversion"/>
  </si>
  <si>
    <t>C-SMD,CERAMIC,25V,8.2nF,±10%,0402,X7R,RoHS</t>
    <phoneticPr fontId="36" type="noConversion"/>
  </si>
  <si>
    <t>CC0402KRX7R8BB822</t>
    <phoneticPr fontId="44" type="noConversion"/>
  </si>
  <si>
    <t>8WKS</t>
    <phoneticPr fontId="36" type="noConversion"/>
  </si>
  <si>
    <t>7/9 add new parts from 0 to 1</t>
    <phoneticPr fontId="35" type="noConversion"/>
  </si>
  <si>
    <t>0402B822K250CT</t>
    <phoneticPr fontId="44" type="noConversion"/>
  </si>
  <si>
    <t>Murata</t>
    <phoneticPr fontId="44" type="noConversion"/>
  </si>
  <si>
    <t>GRM155R71E822KA01D</t>
    <phoneticPr fontId="44" type="noConversion"/>
  </si>
  <si>
    <t>10WKS</t>
    <phoneticPr fontId="36" type="noConversion"/>
  </si>
  <si>
    <t>Resistor</t>
    <phoneticPr fontId="38" type="noConversion"/>
  </si>
  <si>
    <t>0023-1002-33A0</t>
    <phoneticPr fontId="36" type="noConversion"/>
  </si>
  <si>
    <t>Resistor</t>
    <phoneticPr fontId="35" type="noConversion"/>
  </si>
  <si>
    <t xml:space="preserve">R-SMD,CERAMIC,0402,10KΩ,1/16W,5%,RoHS  </t>
    <phoneticPr fontId="38" type="noConversion"/>
  </si>
  <si>
    <t>WR04X103JTL</t>
    <phoneticPr fontId="36" type="noConversion"/>
  </si>
  <si>
    <t>7/9 From 2 to 1</t>
    <phoneticPr fontId="35" type="noConversion"/>
  </si>
  <si>
    <t>7/9 From 1 to 0</t>
    <phoneticPr fontId="35" type="noConversion"/>
  </si>
  <si>
    <t>0023-0430-31A0</t>
    <phoneticPr fontId="36" type="noConversion"/>
  </si>
  <si>
    <t xml:space="preserve">R-SMD,CERAMIC,0402,43Ω,1/16W,1%,RoHS  </t>
    <phoneticPr fontId="36" type="noConversion"/>
  </si>
  <si>
    <t>ROYALOHM</t>
    <phoneticPr fontId="36" type="noConversion"/>
  </si>
  <si>
    <t>0402WGF430JTCE</t>
    <phoneticPr fontId="36" type="noConversion"/>
  </si>
  <si>
    <t>0023-0000-33A1</t>
    <phoneticPr fontId="36" type="noConversion"/>
  </si>
  <si>
    <t>7/9 From 6 to 7</t>
    <phoneticPr fontId="35" type="noConversion"/>
  </si>
  <si>
    <t>0023-0270-31A0</t>
    <phoneticPr fontId="36" type="noConversion"/>
  </si>
  <si>
    <t xml:space="preserve">R-SMD,CERAMIC,0402,27Ω,1/16W,1%,RoHS  </t>
    <phoneticPr fontId="36" type="noConversion"/>
  </si>
  <si>
    <t>WR04X27R0FTL</t>
    <phoneticPr fontId="44" type="noConversion"/>
  </si>
  <si>
    <t>7/9 add new parts from 0 to 2</t>
    <phoneticPr fontId="35" type="noConversion"/>
  </si>
  <si>
    <t>RC0402FR-0727RL</t>
    <phoneticPr fontId="44" type="noConversion"/>
  </si>
  <si>
    <t>0023-3003-33A1</t>
    <phoneticPr fontId="36" type="noConversion"/>
  </si>
  <si>
    <t xml:space="preserve">R-SMD,CERAMIC,0402,300KΩ,1/16W,5%,RoHS  </t>
    <phoneticPr fontId="36" type="noConversion"/>
  </si>
  <si>
    <t>WALSIN</t>
    <phoneticPr fontId="44" type="noConversion"/>
  </si>
  <si>
    <t>WR04X304JTL</t>
    <phoneticPr fontId="44" type="noConversion"/>
  </si>
  <si>
    <t>RC0402JR-07300KL</t>
    <phoneticPr fontId="44" type="noConversion"/>
  </si>
  <si>
    <t>7/9 Remove parts form 1 to 0</t>
    <phoneticPr fontId="35" type="noConversion"/>
  </si>
  <si>
    <t>RGB LEDs circuit : 3 Zones +1 LOGO ( 6 LEDs)</t>
    <phoneticPr fontId="38" type="noConversion"/>
  </si>
  <si>
    <t>LTST-G683GEBW-FL</t>
    <phoneticPr fontId="38" type="noConversion"/>
  </si>
  <si>
    <t>7/9 Remove parts form 6 to 0</t>
    <phoneticPr fontId="35" type="noConversion"/>
  </si>
  <si>
    <t>0602-000U-S0A0</t>
    <phoneticPr fontId="36" type="noConversion"/>
  </si>
  <si>
    <r>
      <t>LED,RGB COLOR,3.5mm*2.8mm*1.45mm,SMD,6 PIN ( BIN</t>
    </r>
    <r>
      <rPr>
        <sz val="12"/>
        <color indexed="8"/>
        <rFont val="新細明體"/>
        <family val="1"/>
        <charset val="136"/>
      </rPr>
      <t>：</t>
    </r>
    <r>
      <rPr>
        <sz val="12"/>
        <color indexed="8"/>
        <rFont val="Arial"/>
        <family val="2"/>
      </rPr>
      <t>A5, A6, B5, B6, B7)</t>
    </r>
    <phoneticPr fontId="36" type="noConversion"/>
  </si>
  <si>
    <t>Lite-on</t>
    <phoneticPr fontId="36" type="noConversion"/>
  </si>
  <si>
    <t>LTST-G683GEBW-FL1</t>
    <phoneticPr fontId="44" type="noConversion"/>
  </si>
  <si>
    <t>7/9 add new parts from 0 to 6</t>
    <phoneticPr fontId="35" type="noConversion"/>
  </si>
  <si>
    <t>0023-1002-33A0</t>
    <phoneticPr fontId="36" type="noConversion"/>
  </si>
  <si>
    <t>WR04X103JTL</t>
    <phoneticPr fontId="36" type="noConversion"/>
  </si>
  <si>
    <t>0023-0910-31A0</t>
    <phoneticPr fontId="36" type="noConversion"/>
  </si>
  <si>
    <t xml:space="preserve">R-SMD,CERAMIC,0402,91Ω,1/16W,1%,RoHS  </t>
    <phoneticPr fontId="36" type="noConversion"/>
  </si>
  <si>
    <t>RC0402FR-0791RL</t>
    <phoneticPr fontId="44" type="noConversion"/>
  </si>
  <si>
    <t>WALSIN</t>
    <phoneticPr fontId="44" type="noConversion"/>
  </si>
  <si>
    <t>WR04X91R0FTL</t>
    <phoneticPr fontId="44" type="noConversion"/>
  </si>
  <si>
    <t>0402WGF910JTCE</t>
    <phoneticPr fontId="36" type="noConversion"/>
  </si>
  <si>
    <t>0023-0620-31A0</t>
    <phoneticPr fontId="36" type="noConversion"/>
  </si>
  <si>
    <t xml:space="preserve">R-SMD,CERAMIC,0402,62Ω,1/16W,1%,RoHS  </t>
    <phoneticPr fontId="36" type="noConversion"/>
  </si>
  <si>
    <t>RC0402FR-0762RL</t>
    <phoneticPr fontId="44" type="noConversion"/>
  </si>
  <si>
    <t>WR04X62R0FTL</t>
    <phoneticPr fontId="44" type="noConversion"/>
  </si>
  <si>
    <t>ROYALOHM</t>
    <phoneticPr fontId="36" type="noConversion"/>
  </si>
  <si>
    <t>0402WGF620JTCE</t>
    <phoneticPr fontId="36" type="noConversion"/>
  </si>
  <si>
    <t>0023-0820-31A1</t>
    <phoneticPr fontId="36" type="noConversion"/>
  </si>
  <si>
    <t xml:space="preserve">R-SMD,CERAMIC,0402,82Ω,1/16W,1%,RoHS  </t>
    <phoneticPr fontId="36" type="noConversion"/>
  </si>
  <si>
    <t>RC0402FR-0782RL</t>
    <phoneticPr fontId="44" type="noConversion"/>
  </si>
  <si>
    <t>WR04X82R0FTL</t>
    <phoneticPr fontId="44" type="noConversion"/>
  </si>
  <si>
    <t>0402WGF820JTCE</t>
    <phoneticPr fontId="36" type="noConversion"/>
  </si>
  <si>
    <t>0023-0750-31A2</t>
    <phoneticPr fontId="36" type="noConversion"/>
  </si>
  <si>
    <t xml:space="preserve">R-SMD,CERAMIC,0402,75Ω,1/16W,1%,RoHS  </t>
    <phoneticPr fontId="36" type="noConversion"/>
  </si>
  <si>
    <t>RC0402FR-0775RL</t>
    <phoneticPr fontId="44" type="noConversion"/>
  </si>
  <si>
    <t>WR04X75R0FTL</t>
    <phoneticPr fontId="44" type="noConversion"/>
  </si>
  <si>
    <t>0402WGF750JTCE</t>
    <phoneticPr fontId="36" type="noConversion"/>
  </si>
  <si>
    <t>0023-0430-31A0</t>
    <phoneticPr fontId="36" type="noConversion"/>
  </si>
  <si>
    <t>0023-0680-31A1</t>
    <phoneticPr fontId="36" type="noConversion"/>
  </si>
  <si>
    <t xml:space="preserve">R-SMD,CERAMIC,0402,68Ω,1/16W,1%,RoHS  </t>
    <phoneticPr fontId="36" type="noConversion"/>
  </si>
  <si>
    <t>RC0402FR-0768RL</t>
    <phoneticPr fontId="44" type="noConversion"/>
  </si>
  <si>
    <t>WR04X68R0FTL</t>
    <phoneticPr fontId="44" type="noConversion"/>
  </si>
  <si>
    <t>0402WGF680JTCE</t>
    <phoneticPr fontId="36" type="noConversion"/>
  </si>
  <si>
    <t>0612-000A-S0A0</t>
    <phoneticPr fontId="36" type="noConversion"/>
  </si>
  <si>
    <t>was 0.0129</t>
    <phoneticPr fontId="35" type="noConversion"/>
  </si>
  <si>
    <t>Diode,Transistor</t>
    <phoneticPr fontId="38" type="noConversion"/>
  </si>
  <si>
    <t>060C-000A-S0A0</t>
    <phoneticPr fontId="36" type="noConversion"/>
  </si>
  <si>
    <t>0602-0006-D0A0</t>
    <phoneticPr fontId="36" type="noConversion"/>
  </si>
  <si>
    <t>Ferrite, Inductor &amp; EMI Filter</t>
    <phoneticPr fontId="38" type="noConversion"/>
  </si>
  <si>
    <t>0901-0001-00A0</t>
    <phoneticPr fontId="36" type="noConversion"/>
  </si>
  <si>
    <t>COMMON CHOKE,120ohm±20%, 330mA,SMT,RoHS</t>
    <phoneticPr fontId="38" type="noConversion"/>
  </si>
  <si>
    <t>0629-0004-D0A0</t>
    <phoneticPr fontId="36" type="noConversion"/>
  </si>
  <si>
    <t>0624-001N-S0A0</t>
    <phoneticPr fontId="36" type="noConversion"/>
  </si>
  <si>
    <t>0625-0004-L0A0</t>
    <phoneticPr fontId="36" type="noConversion"/>
  </si>
  <si>
    <t>was 0.528</t>
    <phoneticPr fontId="35" type="noConversion"/>
  </si>
  <si>
    <t>0923-000C-00A0</t>
    <phoneticPr fontId="36" type="noConversion"/>
  </si>
  <si>
    <t>0923-0000-00A0</t>
    <phoneticPr fontId="36" type="noConversion"/>
  </si>
  <si>
    <t>0924-0007-00A0</t>
    <phoneticPr fontId="36" type="noConversion"/>
  </si>
  <si>
    <t>Others</t>
    <phoneticPr fontId="36" type="noConversion"/>
  </si>
  <si>
    <t>0919-2704-00A0</t>
    <phoneticPr fontId="36" type="noConversion"/>
  </si>
  <si>
    <t>CONNECTOR,WAFFER,MALE,PITCH 1.25mm,WHITE,STRAIGHT,DIP,4 PIN</t>
  </si>
  <si>
    <t>WR1025-04VD-CF</t>
  </si>
  <si>
    <t>0919-2705-00A0</t>
    <phoneticPr fontId="36" type="noConversion"/>
  </si>
  <si>
    <t>0932-0007-70A0</t>
    <phoneticPr fontId="36" type="noConversion"/>
  </si>
  <si>
    <t>ELM5</t>
    <phoneticPr fontId="36" type="noConversion"/>
  </si>
  <si>
    <r>
      <t>0.7 (</t>
    </r>
    <r>
      <rPr>
        <sz val="12"/>
        <color indexed="8"/>
        <rFont val="細明體"/>
        <family val="3"/>
        <charset val="136"/>
      </rPr>
      <t>朝富報價</t>
    </r>
    <r>
      <rPr>
        <sz val="12"/>
        <color indexed="8"/>
        <rFont val="Calibri"/>
        <family val="2"/>
      </rPr>
      <t>)</t>
    </r>
    <phoneticPr fontId="36" type="noConversion"/>
  </si>
  <si>
    <r>
      <t>CABLE,USB A PLUG,USB2.0,WITH RECEPTACLE OF Plug Pitch 1.25mm,   28AWGx4,L=1.8M,5 PIN,OD=3.5  (Assemble Part) (</t>
    </r>
    <r>
      <rPr>
        <sz val="12"/>
        <color indexed="8"/>
        <rFont val="細明體"/>
        <family val="3"/>
        <charset val="136"/>
      </rPr>
      <t>帶外編織</t>
    </r>
    <r>
      <rPr>
        <sz val="12"/>
        <color indexed="8"/>
        <rFont val="Arial"/>
        <family val="2"/>
      </rPr>
      <t>),BLACK</t>
    </r>
    <phoneticPr fontId="36" type="noConversion"/>
  </si>
  <si>
    <r>
      <t>CABLE,USB A PLUG,USB2.0,WITH RECEPTACLE OF Plug Pitch 1.25mm,   28AWGx4,L=1.8M,5 PIN,OD=3.5  (Assemble Part) (</t>
    </r>
    <r>
      <rPr>
        <sz val="12"/>
        <color indexed="8"/>
        <rFont val="細明體"/>
        <family val="3"/>
        <charset val="136"/>
      </rPr>
      <t>帶外編織</t>
    </r>
    <r>
      <rPr>
        <sz val="12"/>
        <color indexed="8"/>
        <rFont val="Arial"/>
        <family val="2"/>
      </rPr>
      <t>),WHITE</t>
    </r>
    <phoneticPr fontId="36" type="noConversion"/>
  </si>
  <si>
    <t>5801-1047-00A0</t>
    <phoneticPr fontId="36" type="noConversion"/>
  </si>
  <si>
    <r>
      <t>PCB,ELM5/FSG-E1J4,MAIN BOARD,2L,ENIG,</t>
    </r>
    <r>
      <rPr>
        <b/>
        <sz val="12"/>
        <color rgb="FFFF0000"/>
        <rFont val="Arial"/>
        <family val="2"/>
      </rPr>
      <t>BLACK</t>
    </r>
    <r>
      <rPr>
        <sz val="12"/>
        <color indexed="8"/>
        <rFont val="Arial"/>
        <family val="2"/>
      </rPr>
      <t>,99.3*43.8*1.2MM,FR4,RoHS</t>
    </r>
    <phoneticPr fontId="36" type="noConversion"/>
  </si>
  <si>
    <r>
      <t>PCB,ELM5/FSG-E1J4,MAIN BOARD,2L,ENIG,</t>
    </r>
    <r>
      <rPr>
        <b/>
        <sz val="12"/>
        <color rgb="FFFF0000"/>
        <rFont val="Arial"/>
        <family val="2"/>
      </rPr>
      <t>WHITE</t>
    </r>
    <r>
      <rPr>
        <sz val="12"/>
        <color indexed="8"/>
        <rFont val="Arial"/>
        <family val="2"/>
      </rPr>
      <t>,99.3*43.8*1.2MM,FR4,RoHS</t>
    </r>
    <phoneticPr fontId="36" type="noConversion"/>
  </si>
  <si>
    <t>0923-0008-00A0</t>
    <phoneticPr fontId="36" type="noConversion"/>
  </si>
  <si>
    <t>0923-0009-00A0</t>
    <phoneticPr fontId="36" type="noConversion"/>
  </si>
  <si>
    <t>0923-000A-00A0</t>
    <phoneticPr fontId="36" type="noConversion"/>
  </si>
  <si>
    <t>0931-0006-00A0</t>
    <phoneticPr fontId="36" type="noConversion"/>
  </si>
  <si>
    <t>XI00-1104-S003</t>
    <phoneticPr fontId="36" type="noConversion"/>
  </si>
  <si>
    <t>5801-1047-01A0</t>
    <phoneticPr fontId="36" type="noConversion"/>
  </si>
  <si>
    <r>
      <t>PCB,ELM5/FSG-E1J4,SWITCH BOARD,1L,OSP,</t>
    </r>
    <r>
      <rPr>
        <b/>
        <sz val="12"/>
        <color rgb="FFFF0000"/>
        <rFont val="Arial"/>
        <family val="2"/>
      </rPr>
      <t>BLACK</t>
    </r>
    <r>
      <rPr>
        <sz val="12"/>
        <rFont val="Arial"/>
        <family val="2"/>
      </rPr>
      <t>,38.0*32.4*1.2MM,FR1,RoHS</t>
    </r>
    <phoneticPr fontId="36" type="noConversion"/>
  </si>
  <si>
    <r>
      <t>PCB,ELM5/FSG-E1J4,SWITCH BOARD,1L,OSP,</t>
    </r>
    <r>
      <rPr>
        <b/>
        <sz val="12"/>
        <color rgb="FFFF0000"/>
        <rFont val="Arial"/>
        <family val="2"/>
      </rPr>
      <t>WHITE</t>
    </r>
    <r>
      <rPr>
        <sz val="12"/>
        <rFont val="Arial"/>
        <family val="2"/>
      </rPr>
      <t>,38.0*32.4*1.2MM,FR1,RoHS</t>
    </r>
    <phoneticPr fontId="36" type="noConversion"/>
  </si>
  <si>
    <r>
      <rPr>
        <sz val="12"/>
        <color indexed="8"/>
        <rFont val="細明體"/>
        <family val="3"/>
        <charset val="136"/>
      </rPr>
      <t>詢價中。</t>
    </r>
    <r>
      <rPr>
        <sz val="12"/>
        <color indexed="8"/>
        <rFont val="Calibri"/>
        <family val="2"/>
      </rPr>
      <t>TBD</t>
    </r>
    <phoneticPr fontId="36" type="noConversion"/>
  </si>
  <si>
    <t>U/P (USD)</t>
    <phoneticPr fontId="38" type="noConversion"/>
  </si>
  <si>
    <t>ELM5 A_8/5</t>
    <phoneticPr fontId="36" type="noConversion"/>
  </si>
  <si>
    <t>ELM5 A</t>
    <phoneticPr fontId="38" type="noConversion"/>
  </si>
  <si>
    <t>參考燁冠報價.待廠商收到sample後確認報價</t>
    <phoneticPr fontId="38" type="noConversion"/>
  </si>
  <si>
    <t>Remark</t>
    <phoneticPr fontId="35" type="noConversion"/>
  </si>
  <si>
    <t>MIDDLE HOUSING</t>
    <phoneticPr fontId="35" type="noConversion"/>
  </si>
  <si>
    <t>2020/12/14
change to Waterborne paint</t>
    <phoneticPr fontId="35" type="noConversion"/>
  </si>
  <si>
    <t>TRIGGER BUTTON LEFT</t>
    <phoneticPr fontId="35" type="noConversion"/>
  </si>
  <si>
    <r>
      <t xml:space="preserve">VDI 24,MATTE,
MILKY WHITE TRANSPARENT 
</t>
    </r>
    <r>
      <rPr>
        <sz val="12"/>
        <color rgb="FF000000"/>
        <rFont val="PMingLiU"/>
        <family val="1"/>
        <charset val="136"/>
      </rPr>
      <t>钛白粉</t>
    </r>
    <r>
      <rPr>
        <sz val="12"/>
        <color rgb="FF000000"/>
        <rFont val="Arial"/>
        <family val="2"/>
      </rPr>
      <t>:5.5g/Kg</t>
    </r>
    <phoneticPr fontId="35" type="noConversion"/>
  </si>
  <si>
    <t>VDI 21,,BLACK</t>
    <phoneticPr fontId="35" type="noConversion"/>
  </si>
  <si>
    <t>BLACK, PTFE 0.5mm+桦宇-3718 0.1mm</t>
    <phoneticPr fontId="35" type="noConversion"/>
  </si>
  <si>
    <t>O9</t>
    <phoneticPr fontId="38" type="noConversion"/>
  </si>
  <si>
    <t>Screw P2x4mm</t>
    <phoneticPr fontId="38" type="noConversion"/>
  </si>
  <si>
    <t>SCREW,MILD STEEL,ZINC WHITE, P2x4mm,CROSS,1018A WHITE,ZN,RoHS,LEFT-HAND THREAD	1</t>
    <phoneticPr fontId="38" type="noConversion"/>
  </si>
  <si>
    <t xml:space="preserve">0961-0006-81A0	</t>
    <phoneticPr fontId="38" type="noConversion"/>
  </si>
  <si>
    <t>Rival 3+</t>
    <phoneticPr fontId="38" type="noConversion"/>
  </si>
  <si>
    <t>Forecast: 418k /year</t>
    <phoneticPr fontId="38" type="noConversion"/>
  </si>
  <si>
    <t>ELM5</t>
    <phoneticPr fontId="38" type="noConversion"/>
  </si>
  <si>
    <t>E +</t>
    <phoneticPr fontId="38" type="noConversion"/>
  </si>
  <si>
    <t>Unit price</t>
    <phoneticPr fontId="38" type="noConversion"/>
  </si>
  <si>
    <t>U/P 
subtotal</t>
    <phoneticPr fontId="38" type="noConversion"/>
  </si>
  <si>
    <r>
      <t>E</t>
    </r>
    <r>
      <rPr>
        <sz val="12"/>
        <color indexed="8"/>
        <rFont val="Verdana"/>
        <family val="2"/>
      </rPr>
      <t>LM5</t>
    </r>
    <phoneticPr fontId="38" type="noConversion"/>
  </si>
  <si>
    <r>
      <t>E</t>
    </r>
    <r>
      <rPr>
        <sz val="12"/>
        <color indexed="8"/>
        <rFont val="Verdana"/>
        <family val="2"/>
      </rPr>
      <t xml:space="preserve"> +</t>
    </r>
    <phoneticPr fontId="38" type="noConversion"/>
  </si>
  <si>
    <t>2/28</t>
    <phoneticPr fontId="38" type="noConversion"/>
  </si>
  <si>
    <t>Subtotal</t>
    <phoneticPr fontId="38" type="noConversion"/>
  </si>
  <si>
    <t>022824: black &amp; white are the same price</t>
    <phoneticPr fontId="38" type="noConversion"/>
  </si>
  <si>
    <r>
      <t xml:space="preserve">022724: ex rate 7.1
</t>
    </r>
    <r>
      <rPr>
        <sz val="12"/>
        <color theme="1"/>
        <rFont val="Calibri"/>
        <family val="2"/>
      </rPr>
      <t>ex rate: 6.3 RMB</t>
    </r>
    <phoneticPr fontId="38" type="noConversion"/>
  </si>
  <si>
    <t>Option B</t>
    <phoneticPr fontId="35" type="noConversion"/>
  </si>
  <si>
    <t>Made In Vietnam</t>
    <phoneticPr fontId="35" type="noConversion"/>
  </si>
  <si>
    <t>CMF v1.2, Remove internal LED lens and etch for SS logo, replace with painted logo</t>
    <phoneticPr fontId="35" type="noConversion"/>
  </si>
  <si>
    <t>CMF v1.2, Remove internal LED lens and etch for SS logo, replace with painted logo</t>
    <phoneticPr fontId="35" type="noConversion"/>
  </si>
  <si>
    <t>Quote Based Quantity : 418Kpcs/year</t>
    <phoneticPr fontId="35" type="noConversion"/>
  </si>
  <si>
    <t>9/18/2023</t>
    <phoneticPr fontId="35" type="noConversion"/>
  </si>
  <si>
    <t>4/10/2023</t>
    <phoneticPr fontId="35" type="noConversion"/>
  </si>
  <si>
    <t>12/2/22</t>
    <phoneticPr fontId="35" type="noConversion"/>
  </si>
  <si>
    <t>9/13/22</t>
    <phoneticPr fontId="35" type="noConversion"/>
  </si>
  <si>
    <t>9/5/22</t>
    <phoneticPr fontId="35" type="noConversion"/>
  </si>
  <si>
    <t>4/12/22</t>
  </si>
  <si>
    <t>350k</t>
  </si>
  <si>
    <t>Black</t>
    <phoneticPr fontId="38" type="noConversion"/>
  </si>
  <si>
    <t>White</t>
    <phoneticPr fontId="38" type="noConversion"/>
  </si>
  <si>
    <t>Black</t>
    <phoneticPr fontId="38" type="noConversion"/>
  </si>
  <si>
    <t>White</t>
    <phoneticPr fontId="38" type="noConversion"/>
  </si>
  <si>
    <t>EE (Black)</t>
    <phoneticPr fontId="35" type="noConversion"/>
  </si>
  <si>
    <t>EE (White)</t>
    <phoneticPr fontId="35" type="noConversion"/>
  </si>
  <si>
    <t xml:space="preserve"> Total Cost (Ex-Factory): Black ver.</t>
    <phoneticPr fontId="35" type="noConversion"/>
  </si>
  <si>
    <t xml:space="preserve"> Total Cost (Ex-Factory): White ver.</t>
    <phoneticPr fontId="35" type="noConversion"/>
  </si>
  <si>
    <t>PRIME COST (Matl + Labor): Black ver.</t>
    <phoneticPr fontId="35" type="noConversion"/>
  </si>
  <si>
    <t>PRIME COST (Matl + Labor): White ver.</t>
    <phoneticPr fontId="35" type="noConversion"/>
  </si>
  <si>
    <t>2/28</t>
    <phoneticPr fontId="38" type="noConversion"/>
  </si>
  <si>
    <t>U/P
Black</t>
    <phoneticPr fontId="38" type="noConversion"/>
  </si>
  <si>
    <t>U/P
White</t>
    <phoneticPr fontId="38" type="noConversion"/>
  </si>
  <si>
    <t>Subtol</t>
    <phoneticPr fontId="38" type="noConversion"/>
  </si>
  <si>
    <t>2/28</t>
    <phoneticPr fontId="38" type="noConversion"/>
  </si>
  <si>
    <t>Black</t>
    <phoneticPr fontId="38" type="noConversion"/>
  </si>
  <si>
    <t>White</t>
    <phoneticPr fontId="38" type="noConversion"/>
  </si>
  <si>
    <t>Alvin</t>
    <phoneticPr fontId="38" type="noConversion"/>
  </si>
  <si>
    <t xml:space="preserve"> </t>
    <phoneticPr fontId="38" type="noConversion"/>
  </si>
  <si>
    <t>Forecast:</t>
    <phoneticPr fontId="38" type="noConversion"/>
  </si>
  <si>
    <t>418K*0.8</t>
    <phoneticPr fontId="38" type="noConversion"/>
  </si>
  <si>
    <t xml:space="preserve"> </t>
    <phoneticPr fontId="38" type="noConversion"/>
  </si>
  <si>
    <t>Component Type</t>
    <phoneticPr fontId="38" type="noConversion"/>
  </si>
  <si>
    <t>Level 1 System Part Name (by RD)</t>
    <phoneticPr fontId="38" type="noConversion"/>
  </si>
  <si>
    <t>Level 2 Parts Name
(by RD)</t>
    <phoneticPr fontId="38" type="noConversion"/>
  </si>
  <si>
    <t>Part Picture</t>
  </si>
  <si>
    <t>Part Description (by PLM)</t>
    <phoneticPr fontId="38" type="noConversion"/>
  </si>
  <si>
    <t>Customer P/N</t>
    <phoneticPr fontId="38" type="noConversion"/>
  </si>
  <si>
    <t>Level 1 Q'ty</t>
    <phoneticPr fontId="38" type="noConversion"/>
  </si>
  <si>
    <t>Level 2 Q'ty</t>
    <phoneticPr fontId="38" type="noConversion"/>
  </si>
  <si>
    <t xml:space="preserve">Part Size
/mm </t>
  </si>
  <si>
    <t>Part Weight
/g</t>
  </si>
  <si>
    <t>Color</t>
    <phoneticPr fontId="38" type="noConversion"/>
  </si>
  <si>
    <t>2nd Process 
(Incl. Finish)</t>
    <phoneticPr fontId="38" type="noConversion"/>
  </si>
  <si>
    <r>
      <t xml:space="preserve">T2 Supplier
</t>
    </r>
    <r>
      <rPr>
        <b/>
        <sz val="12"/>
        <color theme="1"/>
        <rFont val="Calibri"/>
        <family val="2"/>
      </rPr>
      <t>(Vendor Name)</t>
    </r>
    <phoneticPr fontId="38" type="noConversion"/>
  </si>
  <si>
    <t>Component 
Catergory 
(Part Type)</t>
    <phoneticPr fontId="38" type="noConversion"/>
  </si>
  <si>
    <t>Customized / Standard</t>
    <phoneticPr fontId="38" type="noConversion"/>
  </si>
  <si>
    <t>2D Version</t>
    <phoneticPr fontId="38" type="noConversion"/>
  </si>
  <si>
    <t>Remarks</t>
    <phoneticPr fontId="38" type="noConversion"/>
  </si>
  <si>
    <t xml:space="preserve">Sub-Total </t>
    <phoneticPr fontId="38" type="noConversion"/>
  </si>
  <si>
    <t>Tool Q'ty</t>
    <phoneticPr fontId="38" type="noConversion"/>
  </si>
  <si>
    <t>Tool 
Cav.</t>
    <phoneticPr fontId="38" type="noConversion"/>
  </si>
  <si>
    <t xml:space="preserve">True U/P (USD/pcs) </t>
  </si>
  <si>
    <t xml:space="preserve">True Sub-Total </t>
  </si>
  <si>
    <t>Tooling True Cost</t>
  </si>
  <si>
    <t>Jig Cost</t>
  </si>
  <si>
    <t>True Sub-Total</t>
  </si>
  <si>
    <t>Mark Up %</t>
  </si>
  <si>
    <t>P1</t>
    <phoneticPr fontId="38" type="noConversion"/>
  </si>
  <si>
    <t>1. Plastic</t>
  </si>
  <si>
    <t>MIDDLE HOUSING B</t>
    <phoneticPr fontId="38" type="noConversion"/>
  </si>
  <si>
    <t>ABS</t>
    <phoneticPr fontId="38" type="noConversion"/>
  </si>
  <si>
    <t>Black</t>
    <phoneticPr fontId="38" type="noConversion"/>
  </si>
  <si>
    <r>
      <t xml:space="preserve">Black /ABS /VDI 27
</t>
    </r>
    <r>
      <rPr>
        <sz val="12"/>
        <color theme="1"/>
        <rFont val="Microsoft JhengHei"/>
        <family val="2"/>
      </rPr>
      <t>印刷</t>
    </r>
    <r>
      <rPr>
        <sz val="12"/>
        <color theme="1"/>
        <rFont val="Calibri"/>
        <family val="2"/>
      </rPr>
      <t xml:space="preserve">Logo,Color:Metallic Pantone 10390C /Silkscreen Print /Matte </t>
    </r>
    <phoneticPr fontId="38" type="noConversion"/>
  </si>
  <si>
    <t>P2</t>
  </si>
  <si>
    <t>TRIGGER BUTTON LEFT B</t>
    <phoneticPr fontId="38" type="noConversion"/>
  </si>
  <si>
    <t>ABS+PC</t>
    <phoneticPr fontId="38" type="noConversion"/>
  </si>
  <si>
    <t>Black</t>
    <phoneticPr fontId="38" type="noConversion"/>
  </si>
  <si>
    <t xml:space="preserve">Black /ABS + PC /VDI 27 </t>
  </si>
  <si>
    <t>P3</t>
  </si>
  <si>
    <t>TRIGGER BUTTON RIGHT B</t>
    <phoneticPr fontId="38" type="noConversion"/>
  </si>
  <si>
    <t>ABS+PC</t>
    <phoneticPr fontId="38" type="noConversion"/>
  </si>
  <si>
    <t>Black</t>
    <phoneticPr fontId="38" type="noConversion"/>
  </si>
  <si>
    <t>P4</t>
  </si>
  <si>
    <t>BOTTOM COVER B</t>
    <phoneticPr fontId="38" type="noConversion"/>
  </si>
  <si>
    <t>PC</t>
    <phoneticPr fontId="38" type="noConversion"/>
  </si>
  <si>
    <t>Smokey Black</t>
  </si>
  <si>
    <t xml:space="preserve">Smokey Black /Translucent PC /VDI 27 </t>
  </si>
  <si>
    <t>LIGHTGUIDE B</t>
    <phoneticPr fontId="38" type="noConversion"/>
  </si>
  <si>
    <t>PC</t>
    <phoneticPr fontId="38" type="noConversion"/>
  </si>
  <si>
    <t>Smokey Black</t>
    <phoneticPr fontId="38" type="noConversion"/>
  </si>
  <si>
    <t>Smokey Black /Translucent PC /VDI 24</t>
    <phoneticPr fontId="38" type="noConversion"/>
  </si>
  <si>
    <t>SIDE BUTTON</t>
    <phoneticPr fontId="38" type="noConversion"/>
  </si>
  <si>
    <t>PLASTIC ASSY,ELM5/FSG-E1J4,SIDE BUTTON,ABS,BLACK,RoHS</t>
  </si>
  <si>
    <t>5881-1047-05A0</t>
  </si>
  <si>
    <t>ABS</t>
    <phoneticPr fontId="38" type="noConversion"/>
  </si>
  <si>
    <t>Black</t>
    <phoneticPr fontId="38" type="noConversion"/>
  </si>
  <si>
    <t xml:space="preserve">Black /ABS /VDI 24 </t>
  </si>
  <si>
    <t>CPI BUTTON</t>
    <phoneticPr fontId="38" type="noConversion"/>
  </si>
  <si>
    <t>PLASTIC ASSY,ELM5/FSG-E1J4,CPI BUTTON,ABS,BLACK,RoHS</t>
  </si>
  <si>
    <t>5881-1047-06A0</t>
  </si>
  <si>
    <t>ABS</t>
    <phoneticPr fontId="38" type="noConversion"/>
  </si>
  <si>
    <t>WHEEL HUB</t>
    <phoneticPr fontId="38" type="noConversion"/>
  </si>
  <si>
    <t>PLASTIC ASSY,ELM5/FSG-E1J4,WHEEL HUB,PC,BLACK,RoHS</t>
  </si>
  <si>
    <t>5881-1047-07A0</t>
  </si>
  <si>
    <t xml:space="preserve">Black /PC /VDI 21 </t>
  </si>
  <si>
    <t>SWITCH CUSHION</t>
    <phoneticPr fontId="38" type="noConversion"/>
  </si>
  <si>
    <t>PLASTIC,NINJA/FSG-E1J0,SWITCH CUSHION,PA66,RoHS</t>
  </si>
  <si>
    <t>5811-1043-08A0</t>
    <phoneticPr fontId="173" type="noConversion"/>
  </si>
  <si>
    <t>PA66</t>
    <phoneticPr fontId="38" type="noConversion"/>
  </si>
  <si>
    <t>P10</t>
  </si>
  <si>
    <t>LED CLIP</t>
    <phoneticPr fontId="38" type="noConversion"/>
  </si>
  <si>
    <r>
      <t>PLASTIC ASSY,ELM5/FSG-E1J4,LED CLIP,</t>
    </r>
    <r>
      <rPr>
        <b/>
        <sz val="11"/>
        <rFont val="新細明體"/>
        <family val="1"/>
        <charset val="136"/>
      </rPr>
      <t>LCP</t>
    </r>
    <r>
      <rPr>
        <sz val="11"/>
        <rFont val="新細明體"/>
        <family val="1"/>
        <charset val="136"/>
      </rPr>
      <t>,BLACK,RoHS</t>
    </r>
    <phoneticPr fontId="38" type="noConversion"/>
  </si>
  <si>
    <t>5881-1047-08A0</t>
  </si>
  <si>
    <t>R1</t>
    <phoneticPr fontId="38" type="noConversion"/>
  </si>
  <si>
    <t>3. Rubber</t>
  </si>
  <si>
    <t>WHEEL GRIP B1</t>
    <phoneticPr fontId="38" type="noConversion"/>
  </si>
  <si>
    <t>Black /Silicon Rubber /VDI 24
(Arrow)</t>
    <phoneticPr fontId="38" type="noConversion"/>
  </si>
  <si>
    <t>R2</t>
  </si>
  <si>
    <t>WHEEL GRIP B2</t>
    <phoneticPr fontId="38" type="noConversion"/>
  </si>
  <si>
    <t>Black /Silicon Rubber /VDI 24
(Horizontal)</t>
    <phoneticPr fontId="38" type="noConversion"/>
  </si>
  <si>
    <t>R3</t>
  </si>
  <si>
    <t>WHEEL GRIP B3</t>
    <phoneticPr fontId="38" type="noConversion"/>
  </si>
  <si>
    <t>Black /Silicon Rubber /VDI 24
(Topographic)</t>
    <phoneticPr fontId="38" type="noConversion"/>
  </si>
  <si>
    <t>O1</t>
    <phoneticPr fontId="38" type="noConversion"/>
  </si>
  <si>
    <t>4. Others</t>
  </si>
  <si>
    <t>PTFE FEET PAD UP W</t>
    <phoneticPr fontId="38" type="noConversion"/>
  </si>
  <si>
    <t>White</t>
    <phoneticPr fontId="38" type="noConversion"/>
  </si>
  <si>
    <r>
      <t xml:space="preserve">White /Virgin Grade PTFE /High Gloss
</t>
    </r>
    <r>
      <rPr>
        <sz val="12"/>
        <color theme="1"/>
        <rFont val="Microsoft JhengHei"/>
        <family val="2"/>
      </rPr>
      <t>含保護膜</t>
    </r>
    <r>
      <rPr>
        <sz val="12"/>
        <color theme="1"/>
        <rFont val="Calibri"/>
        <family val="2"/>
      </rPr>
      <t>(</t>
    </r>
    <r>
      <rPr>
        <sz val="12"/>
        <color theme="1"/>
        <rFont val="細明體"/>
        <family val="2"/>
        <charset val="136"/>
      </rPr>
      <t>透明</t>
    </r>
    <r>
      <rPr>
        <sz val="12"/>
        <color theme="1"/>
        <rFont val="Calibri"/>
        <family val="2"/>
      </rPr>
      <t>)</t>
    </r>
    <phoneticPr fontId="38" type="noConversion"/>
  </si>
  <si>
    <t>O2</t>
  </si>
  <si>
    <t>PTFE FEET PAD DOWN W</t>
    <phoneticPr fontId="38" type="noConversion"/>
  </si>
  <si>
    <t>White</t>
    <phoneticPr fontId="38" type="noConversion"/>
  </si>
  <si>
    <r>
      <t xml:space="preserve">White /Virgin Grade PTFE /High Gloss
</t>
    </r>
    <r>
      <rPr>
        <sz val="12"/>
        <color theme="1"/>
        <rFont val="Microsoft JhengHei"/>
        <family val="2"/>
      </rPr>
      <t>含保護膜</t>
    </r>
    <r>
      <rPr>
        <sz val="12"/>
        <color theme="1"/>
        <rFont val="Calibri"/>
        <family val="2"/>
      </rPr>
      <t>(</t>
    </r>
    <r>
      <rPr>
        <sz val="12"/>
        <color theme="1"/>
        <rFont val="細明體"/>
        <family val="2"/>
        <charset val="136"/>
      </rPr>
      <t>透明</t>
    </r>
    <r>
      <rPr>
        <sz val="12"/>
        <color theme="1"/>
        <rFont val="Calibri"/>
        <family val="2"/>
      </rPr>
      <t>)</t>
    </r>
    <phoneticPr fontId="38" type="noConversion"/>
  </si>
  <si>
    <t>SCREW T2x6mm</t>
    <phoneticPr fontId="38" type="noConversion"/>
  </si>
  <si>
    <t>SCREW,MILD STEEL,ZINC BLACK,NINJA/FSG-E1J0,T2x6mm,CROSS,1018A BLACK,ZN,RoHS</t>
  </si>
  <si>
    <t>Sliver</t>
    <phoneticPr fontId="38" type="noConversion"/>
  </si>
  <si>
    <r>
      <rPr>
        <sz val="12"/>
        <rFont val="細明體"/>
        <family val="3"/>
        <charset val="136"/>
      </rPr>
      <t>自攻</t>
    </r>
    <r>
      <rPr>
        <sz val="12"/>
        <rFont val="Arial"/>
        <family val="2"/>
      </rPr>
      <t>,</t>
    </r>
    <r>
      <rPr>
        <sz val="12"/>
        <rFont val="細明體"/>
        <family val="3"/>
        <charset val="136"/>
      </rPr>
      <t>十字槽</t>
    </r>
    <r>
      <rPr>
        <sz val="12"/>
        <rFont val="Arial"/>
        <family val="2"/>
      </rPr>
      <t>,</t>
    </r>
    <r>
      <rPr>
        <sz val="12"/>
        <rFont val="細明體"/>
        <family val="3"/>
        <charset val="136"/>
      </rPr>
      <t>鍍鎳</t>
    </r>
    <r>
      <rPr>
        <sz val="12"/>
        <rFont val="Arial"/>
        <family val="2"/>
      </rPr>
      <t>,D3.5*</t>
    </r>
    <r>
      <rPr>
        <sz val="12"/>
        <rFont val="細明體"/>
        <family val="3"/>
        <charset val="136"/>
      </rPr>
      <t>頭厚</t>
    </r>
    <r>
      <rPr>
        <sz val="12"/>
        <rFont val="Arial"/>
        <family val="2"/>
      </rPr>
      <t>1.3*L6</t>
    </r>
  </si>
  <si>
    <t>O4</t>
  </si>
  <si>
    <t>SCREW P2x4mm</t>
    <phoneticPr fontId="38" type="noConversion"/>
  </si>
  <si>
    <t>SCREW,MILD STEEL,ZINC BLACK,NINJA/FSG-E1J0, P2x4mm,CROSS,1018A BLACK,ZN,RoHS</t>
    <phoneticPr fontId="38" type="noConversion"/>
  </si>
  <si>
    <r>
      <rPr>
        <sz val="12"/>
        <rFont val="細明體"/>
        <family val="3"/>
        <charset val="136"/>
      </rPr>
      <t>自攻</t>
    </r>
    <r>
      <rPr>
        <sz val="12"/>
        <rFont val="Arial"/>
        <family val="2"/>
      </rPr>
      <t>,</t>
    </r>
    <r>
      <rPr>
        <sz val="12"/>
        <rFont val="細明體"/>
        <family val="3"/>
        <charset val="136"/>
      </rPr>
      <t>十字槽</t>
    </r>
    <r>
      <rPr>
        <sz val="12"/>
        <rFont val="Arial"/>
        <family val="2"/>
      </rPr>
      <t>,</t>
    </r>
    <r>
      <rPr>
        <sz val="12"/>
        <rFont val="細明體"/>
        <family val="3"/>
        <charset val="136"/>
      </rPr>
      <t>鍍黑鎳</t>
    </r>
    <r>
      <rPr>
        <sz val="12"/>
        <rFont val="Arial"/>
        <family val="2"/>
      </rPr>
      <t>,D3.5*</t>
    </r>
    <r>
      <rPr>
        <sz val="12"/>
        <rFont val="細明體"/>
        <family val="3"/>
        <charset val="136"/>
      </rPr>
      <t>頭厚</t>
    </r>
    <r>
      <rPr>
        <sz val="12"/>
        <rFont val="Arial"/>
        <family val="2"/>
      </rPr>
      <t>1.3*L4</t>
    </r>
  </si>
  <si>
    <t>O5</t>
  </si>
  <si>
    <t>SCREW P2x4mm</t>
    <phoneticPr fontId="38" type="noConversion"/>
  </si>
  <si>
    <t>SCREW,MILD STEEL,ZINC WHITE, P2x4mm,CROSS,1018A WHITE,ZN,RoHS,LEFT-HAND THREAD</t>
    <phoneticPr fontId="38" type="noConversion"/>
  </si>
  <si>
    <t>0961-0006-81A0</t>
    <phoneticPr fontId="38" type="noConversion"/>
  </si>
  <si>
    <r>
      <rPr>
        <sz val="12"/>
        <rFont val="細明體"/>
        <family val="3"/>
        <charset val="136"/>
      </rPr>
      <t>自攻</t>
    </r>
    <r>
      <rPr>
        <sz val="12"/>
        <rFont val="Arial"/>
        <family val="2"/>
      </rPr>
      <t>,</t>
    </r>
    <r>
      <rPr>
        <sz val="12"/>
        <rFont val="細明體"/>
        <family val="3"/>
        <charset val="136"/>
      </rPr>
      <t>十字槽</t>
    </r>
    <r>
      <rPr>
        <sz val="12"/>
        <rFont val="Arial"/>
        <family val="2"/>
      </rPr>
      <t>,</t>
    </r>
    <r>
      <rPr>
        <sz val="12"/>
        <rFont val="細明體"/>
        <family val="3"/>
        <charset val="136"/>
      </rPr>
      <t>鍍白鋅</t>
    </r>
    <r>
      <rPr>
        <sz val="12"/>
        <rFont val="Arial"/>
        <family val="2"/>
      </rPr>
      <t>,D3.5*</t>
    </r>
    <r>
      <rPr>
        <sz val="12"/>
        <rFont val="細明體"/>
        <family val="3"/>
        <charset val="136"/>
      </rPr>
      <t>頭厚</t>
    </r>
    <r>
      <rPr>
        <sz val="12"/>
        <rFont val="Arial"/>
        <family val="2"/>
      </rPr>
      <t xml:space="preserve">1.3*L4, </t>
    </r>
    <r>
      <rPr>
        <sz val="12"/>
        <rFont val="Microsoft JhengHei"/>
        <family val="2"/>
      </rPr>
      <t>左旋螺絲</t>
    </r>
    <phoneticPr fontId="178" type="noConversion"/>
  </si>
  <si>
    <t>Total cost</t>
  </si>
  <si>
    <t xml:space="preserve">Black /ABS /VDI 24 </t>
    <phoneticPr fontId="38" type="noConversion"/>
  </si>
  <si>
    <t>Alvin</t>
    <phoneticPr fontId="38" type="noConversion"/>
  </si>
  <si>
    <t xml:space="preserve"> </t>
    <phoneticPr fontId="38" type="noConversion"/>
  </si>
  <si>
    <t>418K*0.2</t>
    <phoneticPr fontId="38" type="noConversion"/>
  </si>
  <si>
    <t>Component Type</t>
    <phoneticPr fontId="38" type="noConversion"/>
  </si>
  <si>
    <t>Level 1 System Part Name (by RD)</t>
    <phoneticPr fontId="38" type="noConversion"/>
  </si>
  <si>
    <t>Level 2 Parts Name
(by RD)</t>
    <phoneticPr fontId="38" type="noConversion"/>
  </si>
  <si>
    <t>Part Description (by PLM)</t>
    <phoneticPr fontId="38" type="noConversion"/>
  </si>
  <si>
    <t>Level 1 Q'ty</t>
    <phoneticPr fontId="38" type="noConversion"/>
  </si>
  <si>
    <t>Level 2 Q'ty</t>
    <phoneticPr fontId="38" type="noConversion"/>
  </si>
  <si>
    <t>2nd Process 
(Incl. Finish)</t>
    <phoneticPr fontId="38" type="noConversion"/>
  </si>
  <si>
    <r>
      <t xml:space="preserve">T2 Supplier
</t>
    </r>
    <r>
      <rPr>
        <b/>
        <sz val="12"/>
        <color theme="1"/>
        <rFont val="Calibri"/>
        <family val="2"/>
      </rPr>
      <t>(Vendor Name)</t>
    </r>
    <phoneticPr fontId="38" type="noConversion"/>
  </si>
  <si>
    <t>Customized / Standard</t>
    <phoneticPr fontId="38" type="noConversion"/>
  </si>
  <si>
    <t>2D Version</t>
    <phoneticPr fontId="38" type="noConversion"/>
  </si>
  <si>
    <t xml:space="preserve">Sub-Total </t>
    <phoneticPr fontId="38" type="noConversion"/>
  </si>
  <si>
    <t>Tool Q'ty</t>
    <phoneticPr fontId="38" type="noConversion"/>
  </si>
  <si>
    <t>Tool 
Cav.</t>
    <phoneticPr fontId="38" type="noConversion"/>
  </si>
  <si>
    <t>P1</t>
    <phoneticPr fontId="38" type="noConversion"/>
  </si>
  <si>
    <t>MIDDLE HOUSING W</t>
    <phoneticPr fontId="38" type="noConversion"/>
  </si>
  <si>
    <t xml:space="preserve"> </t>
    <phoneticPr fontId="38" type="noConversion"/>
  </si>
  <si>
    <t>ABS</t>
    <phoneticPr fontId="38" type="noConversion"/>
  </si>
  <si>
    <t xml:space="preserve">Pantone PQ-11-0601 TCX </t>
    <phoneticPr fontId="38" type="noConversion"/>
  </si>
  <si>
    <r>
      <t xml:space="preserve">Pantone PQ-11-0601 TCX  /ABS /VDI 27
</t>
    </r>
    <r>
      <rPr>
        <sz val="12"/>
        <color theme="1"/>
        <rFont val="Microsoft JhengHei"/>
        <family val="2"/>
      </rPr>
      <t>印刷</t>
    </r>
    <r>
      <rPr>
        <sz val="12"/>
        <color theme="1"/>
        <rFont val="Calibri"/>
        <family val="2"/>
      </rPr>
      <t>Logo,Color:Pantone Cool Grey 6C /Silkscreen Print /Matte</t>
    </r>
    <phoneticPr fontId="38" type="noConversion"/>
  </si>
  <si>
    <t xml:space="preserve"> </t>
    <phoneticPr fontId="38" type="noConversion"/>
  </si>
  <si>
    <t>TRIGGER BUTTON LEFT W</t>
    <phoneticPr fontId="38" type="noConversion"/>
  </si>
  <si>
    <t>ABS+PC</t>
    <phoneticPr fontId="38" type="noConversion"/>
  </si>
  <si>
    <t>Pantone PQ-11-0601 TCX</t>
    <phoneticPr fontId="38" type="noConversion"/>
  </si>
  <si>
    <t xml:space="preserve">Pantone PQ-11-0601 TCX /ABS + PC /VDI 27 </t>
    <phoneticPr fontId="38" type="noConversion"/>
  </si>
  <si>
    <t>TRIGGER BUTTON RIGHT W</t>
    <phoneticPr fontId="38" type="noConversion"/>
  </si>
  <si>
    <t>ABS+PC</t>
    <phoneticPr fontId="38" type="noConversion"/>
  </si>
  <si>
    <t>Pantone PQ-11-0601 TCX</t>
    <phoneticPr fontId="38" type="noConversion"/>
  </si>
  <si>
    <t>BOTTOM COVER W</t>
    <phoneticPr fontId="38" type="noConversion"/>
  </si>
  <si>
    <t>PC</t>
    <phoneticPr fontId="38" type="noConversion"/>
  </si>
  <si>
    <t xml:space="preserve">Milky White </t>
    <phoneticPr fontId="38" type="noConversion"/>
  </si>
  <si>
    <t xml:space="preserve">Milky White  /Translucent PC /VDI 27 </t>
    <phoneticPr fontId="38" type="noConversion"/>
  </si>
  <si>
    <t>LIGHTGUIDE W</t>
    <phoneticPr fontId="38" type="noConversion"/>
  </si>
  <si>
    <t>PC</t>
    <phoneticPr fontId="38" type="noConversion"/>
  </si>
  <si>
    <t xml:space="preserve">Milky White </t>
  </si>
  <si>
    <t>Milky White  /Translucent PC /VDI 24</t>
    <phoneticPr fontId="38" type="noConversion"/>
  </si>
  <si>
    <t>SIDE BUTTON W</t>
    <phoneticPr fontId="38" type="noConversion"/>
  </si>
  <si>
    <t>Pantone Cool Grey 6C</t>
    <phoneticPr fontId="38" type="noConversion"/>
  </si>
  <si>
    <t xml:space="preserve">Pantone Cool Grey 6C /ABS /VDI 24 </t>
    <phoneticPr fontId="38" type="noConversion"/>
  </si>
  <si>
    <t>CPI BUTTON W</t>
    <phoneticPr fontId="38" type="noConversion"/>
  </si>
  <si>
    <t>ABS</t>
    <phoneticPr fontId="38" type="noConversion"/>
  </si>
  <si>
    <t>Pantone Cool Grey 6C</t>
    <phoneticPr fontId="38" type="noConversion"/>
  </si>
  <si>
    <t>WHEEL HUB W</t>
    <phoneticPr fontId="38" type="noConversion"/>
  </si>
  <si>
    <t xml:space="preserve">Pantone Cool Grey 6C /PC /VDI 21 </t>
    <phoneticPr fontId="38" type="noConversion"/>
  </si>
  <si>
    <t>SWITCH CUSHION</t>
    <phoneticPr fontId="38" type="noConversion"/>
  </si>
  <si>
    <t>5811-1043-08A0</t>
    <phoneticPr fontId="173" type="noConversion"/>
  </si>
  <si>
    <t>PA66</t>
    <phoneticPr fontId="38" type="noConversion"/>
  </si>
  <si>
    <t>LED CLIP</t>
    <phoneticPr fontId="38" type="noConversion"/>
  </si>
  <si>
    <t>Black</t>
    <phoneticPr fontId="38" type="noConversion"/>
  </si>
  <si>
    <t>R1</t>
    <phoneticPr fontId="38" type="noConversion"/>
  </si>
  <si>
    <t>WHEEL GRIP W1</t>
    <phoneticPr fontId="38" type="noConversion"/>
  </si>
  <si>
    <t>Pantone Cool Grey 6C /Silicon Rubber /VDI 24
(Arrow)</t>
    <phoneticPr fontId="38" type="noConversion"/>
  </si>
  <si>
    <t>WHEEL GRIP W2</t>
    <phoneticPr fontId="38" type="noConversion"/>
  </si>
  <si>
    <t>Pantone Cool Grey 6C /Silicon Rubber /VDI 24
(Horizontal)</t>
    <phoneticPr fontId="38" type="noConversion"/>
  </si>
  <si>
    <t>WHEEL GRIP W3</t>
    <phoneticPr fontId="38" type="noConversion"/>
  </si>
  <si>
    <t>Pantone Cool Grey 6C /Silicon Rubber /VDI 24
(Topographic)</t>
    <phoneticPr fontId="38" type="noConversion"/>
  </si>
  <si>
    <t>O1</t>
    <phoneticPr fontId="38" type="noConversion"/>
  </si>
  <si>
    <t>PTFE FEET PAD UP W</t>
    <phoneticPr fontId="38" type="noConversion"/>
  </si>
  <si>
    <t>White</t>
    <phoneticPr fontId="38" type="noConversion"/>
  </si>
  <si>
    <r>
      <t xml:space="preserve">White /Virgin Grade PTFE /High Gloss
</t>
    </r>
    <r>
      <rPr>
        <sz val="12"/>
        <color theme="1"/>
        <rFont val="Microsoft JhengHei"/>
        <family val="2"/>
      </rPr>
      <t>含保護膜</t>
    </r>
    <r>
      <rPr>
        <sz val="12"/>
        <color theme="1"/>
        <rFont val="Calibri"/>
        <family val="2"/>
      </rPr>
      <t>(</t>
    </r>
    <r>
      <rPr>
        <sz val="12"/>
        <color theme="1"/>
        <rFont val="細明體"/>
        <family val="2"/>
        <charset val="136"/>
      </rPr>
      <t>透明</t>
    </r>
    <r>
      <rPr>
        <sz val="12"/>
        <color theme="1"/>
        <rFont val="Calibri"/>
        <family val="2"/>
      </rPr>
      <t>)</t>
    </r>
    <phoneticPr fontId="38" type="noConversion"/>
  </si>
  <si>
    <t>PTFE FEET PAD DOWN W</t>
    <phoneticPr fontId="38" type="noConversion"/>
  </si>
  <si>
    <t>SCREW T2x6mm</t>
    <phoneticPr fontId="38" type="noConversion"/>
  </si>
  <si>
    <t>SCREW P2x4mm</t>
    <phoneticPr fontId="38" type="noConversion"/>
  </si>
  <si>
    <t>SCREW,MILD STEEL,ZINC BLACK,NINJA/FSG-E1J0, P2x4mm,CROSS,1018A BLACK,ZN,RoHS</t>
    <phoneticPr fontId="38" type="noConversion"/>
  </si>
  <si>
    <t>SCREW,MILD STEEL,ZINC WHITE, P2x4mm,CROSS,1018A WHITE,ZN,RoHS,LEFT-HAND THREAD</t>
    <phoneticPr fontId="38" type="noConversion"/>
  </si>
  <si>
    <t>0961-0006-81A0</t>
    <phoneticPr fontId="38" type="noConversion"/>
  </si>
  <si>
    <r>
      <rPr>
        <sz val="12"/>
        <rFont val="細明體"/>
        <family val="3"/>
        <charset val="136"/>
      </rPr>
      <t>自攻</t>
    </r>
    <r>
      <rPr>
        <sz val="12"/>
        <rFont val="Arial"/>
        <family val="2"/>
      </rPr>
      <t>,</t>
    </r>
    <r>
      <rPr>
        <sz val="12"/>
        <rFont val="細明體"/>
        <family val="3"/>
        <charset val="136"/>
      </rPr>
      <t>十字槽</t>
    </r>
    <r>
      <rPr>
        <sz val="12"/>
        <rFont val="Arial"/>
        <family val="2"/>
      </rPr>
      <t>,</t>
    </r>
    <r>
      <rPr>
        <sz val="12"/>
        <rFont val="細明體"/>
        <family val="3"/>
        <charset val="136"/>
      </rPr>
      <t>鍍白鋅</t>
    </r>
    <r>
      <rPr>
        <sz val="12"/>
        <rFont val="Arial"/>
        <family val="2"/>
      </rPr>
      <t>,D3.5*</t>
    </r>
    <r>
      <rPr>
        <sz val="12"/>
        <rFont val="細明體"/>
        <family val="3"/>
        <charset val="136"/>
      </rPr>
      <t>頭厚</t>
    </r>
    <r>
      <rPr>
        <sz val="12"/>
        <rFont val="Arial"/>
        <family val="2"/>
      </rPr>
      <t xml:space="preserve">1.3*L4, </t>
    </r>
    <r>
      <rPr>
        <sz val="12"/>
        <rFont val="Microsoft JhengHei"/>
        <family val="2"/>
      </rPr>
      <t>左旋螺絲</t>
    </r>
    <phoneticPr fontId="178" type="noConversion"/>
  </si>
  <si>
    <t>Remark</t>
    <phoneticPr fontId="35" type="noConversion"/>
  </si>
  <si>
    <t>Use SS's account</t>
    <phoneticPr fontId="38" type="noConversion"/>
  </si>
  <si>
    <t>EE + ME Material (White)</t>
    <phoneticPr fontId="38" type="noConversion"/>
  </si>
  <si>
    <t>EE + ME Material (Black)</t>
    <phoneticPr fontId="38" type="noConversion"/>
  </si>
  <si>
    <t>Supplier: Foxlink</t>
  </si>
  <si>
    <t>EV/DV</t>
  </si>
  <si>
    <t>PV/MP</t>
  </si>
  <si>
    <t>Assume box build lines</t>
  </si>
  <si>
    <t>1 Line</t>
  </si>
  <si>
    <t>Share in C/S</t>
  </si>
  <si>
    <t>LT (WK)</t>
  </si>
  <si>
    <t xml:space="preserve">U/P
(USD) </t>
  </si>
  <si>
    <t>Need Qty</t>
  </si>
  <si>
    <t>Pay
(USD)</t>
  </si>
  <si>
    <t>SMT</t>
  </si>
  <si>
    <t>(Main +LED) Board SMT Paste Stencil_Top</t>
  </si>
  <si>
    <t>(Main +LED) Board SMT PCB Carrier_Top</t>
  </si>
  <si>
    <t>(Main +LED) Board SMT Router Fixture</t>
  </si>
  <si>
    <t>(Main +LED) Board  WS PCB Carrier_Bot</t>
  </si>
  <si>
    <t>(Main +LED) Board  WS PCB Carrier_Top</t>
  </si>
  <si>
    <t>(Main +LED) Board  WS WS Touch Up Fixture </t>
  </si>
  <si>
    <t>(Main +LED) Board   PCBA ESD Tray</t>
  </si>
  <si>
    <t xml:space="preserve"> SWITCH Board  Router Fixture</t>
  </si>
  <si>
    <t xml:space="preserve"> SWITCH Board WS PCB Carrier_Bot</t>
  </si>
  <si>
    <t>SWITCH Board WS PCB Carrier_Top</t>
  </si>
  <si>
    <t xml:space="preserve"> SWITCH Board WS Touch Up Fixture </t>
  </si>
  <si>
    <t>SWITCH Board PCBA ESD Tray</t>
  </si>
  <si>
    <t>1line(EV/DV)</t>
  </si>
  <si>
    <t>Station</t>
  </si>
  <si>
    <t>operation content</t>
  </si>
  <si>
    <t>CT(S)</t>
  </si>
  <si>
    <t>OP</t>
  </si>
  <si>
    <t xml:space="preserve">Fixture and Equipment </t>
  </si>
  <si>
    <t>Need Qty/line</t>
  </si>
  <si>
    <t>LED成型治具</t>
  </si>
  <si>
    <t>破损/老旧</t>
  </si>
  <si>
    <t>LED焊接治具</t>
  </si>
  <si>
    <r>
      <rPr>
        <sz val="10"/>
        <rFont val="細明體"/>
        <family val="3"/>
        <charset val="136"/>
      </rPr>
      <t>分板</t>
    </r>
    <r>
      <rPr>
        <sz val="10"/>
        <rFont val="Calibri"/>
        <family val="2"/>
      </rPr>
      <t>&amp;:</t>
    </r>
    <r>
      <rPr>
        <sz val="10"/>
        <rFont val="細明體"/>
        <family val="3"/>
        <charset val="136"/>
      </rPr>
      <t>組裝</t>
    </r>
    <r>
      <rPr>
        <sz val="10"/>
        <rFont val="Calibri"/>
        <family val="2"/>
      </rPr>
      <t>Wheel module/Separate Main board &amp;Assembly Wheel module</t>
    </r>
  </si>
  <si>
    <r>
      <rPr>
        <sz val="10"/>
        <rFont val="細明體"/>
        <family val="3"/>
        <charset val="136"/>
      </rPr>
      <t>焊接</t>
    </r>
    <r>
      <rPr>
        <sz val="10"/>
        <rFont val="Calibri"/>
        <family val="2"/>
      </rPr>
      <t>4pin</t>
    </r>
    <r>
      <rPr>
        <sz val="10"/>
        <rFont val="細明體"/>
        <family val="3"/>
        <charset val="136"/>
      </rPr>
      <t>排線至</t>
    </r>
    <r>
      <rPr>
        <sz val="10"/>
        <rFont val="Calibri"/>
        <family val="2"/>
      </rPr>
      <t>Switch board/Soldering the 4pin cable on Switch board</t>
    </r>
  </si>
  <si>
    <t>4pin排線焊接治具</t>
  </si>
  <si>
    <r>
      <rPr>
        <sz val="10"/>
        <rFont val="細明體"/>
        <family val="3"/>
        <charset val="136"/>
      </rPr>
      <t>組裝</t>
    </r>
    <r>
      <rPr>
        <sz val="10"/>
        <rFont val="Calibri"/>
        <family val="2"/>
      </rPr>
      <t>CPI Button</t>
    </r>
    <r>
      <rPr>
        <sz val="10"/>
        <rFont val="細明體"/>
        <family val="3"/>
        <charset val="136"/>
      </rPr>
      <t>于</t>
    </r>
    <r>
      <rPr>
        <sz val="10"/>
        <rFont val="Calibri"/>
        <family val="2"/>
      </rPr>
      <t>Middle housing,</t>
    </r>
    <r>
      <rPr>
        <sz val="10"/>
        <rFont val="細明體"/>
        <family val="3"/>
        <charset val="136"/>
      </rPr>
      <t>然后用</t>
    </r>
    <r>
      <rPr>
        <sz val="10"/>
        <rFont val="Calibri"/>
        <family val="2"/>
      </rPr>
      <t>1</t>
    </r>
    <r>
      <rPr>
        <sz val="10"/>
        <rFont val="細明體"/>
        <family val="3"/>
        <charset val="136"/>
      </rPr>
      <t>顆螺絲鎖付</t>
    </r>
    <r>
      <rPr>
        <sz val="10"/>
        <rFont val="Calibri"/>
        <family val="2"/>
      </rPr>
      <t>,</t>
    </r>
    <r>
      <rPr>
        <sz val="10"/>
        <rFont val="細明體"/>
        <family val="3"/>
        <charset val="136"/>
      </rPr>
      <t>組裝</t>
    </r>
    <r>
      <rPr>
        <sz val="10"/>
        <rFont val="Calibri"/>
        <family val="2"/>
      </rPr>
      <t>side button</t>
    </r>
    <r>
      <rPr>
        <sz val="10"/>
        <rFont val="細明體"/>
        <family val="3"/>
        <charset val="136"/>
      </rPr>
      <t>于</t>
    </r>
    <r>
      <rPr>
        <sz val="10"/>
        <rFont val="Calibri"/>
        <family val="2"/>
      </rPr>
      <t>Middle housing.</t>
    </r>
  </si>
  <si>
    <t>鎖付治具</t>
  </si>
  <si>
    <t>利舊</t>
  </si>
  <si>
    <r>
      <rPr>
        <sz val="10"/>
        <rFont val="細明體"/>
        <family val="3"/>
        <charset val="136"/>
      </rPr>
      <t>組裝</t>
    </r>
    <r>
      <rPr>
        <sz val="10"/>
        <rFont val="Calibri"/>
        <family val="2"/>
      </rPr>
      <t xml:space="preserve">Trigger  Button  LEFT/RIGHT </t>
    </r>
    <r>
      <rPr>
        <sz val="10"/>
        <rFont val="細明體"/>
        <family val="3"/>
        <charset val="136"/>
      </rPr>
      <t>至</t>
    </r>
    <r>
      <rPr>
        <sz val="10"/>
        <rFont val="Calibri"/>
        <family val="2"/>
      </rPr>
      <t>Middle housing,</t>
    </r>
    <r>
      <rPr>
        <sz val="10"/>
        <rFont val="細明體"/>
        <family val="3"/>
        <charset val="136"/>
      </rPr>
      <t>然后用兩顆螺絲鎖付</t>
    </r>
    <r>
      <rPr>
        <sz val="10"/>
        <rFont val="Calibri"/>
        <family val="2"/>
      </rPr>
      <t>,Assemble and screwing Trigger  Button  LEFT/RIGHT &amp; Middle housing.</t>
    </r>
  </si>
  <si>
    <r>
      <rPr>
        <sz val="10"/>
        <rFont val="Calibri"/>
        <family val="2"/>
      </rPr>
      <t>(F1) VOLTAGE / CURRENT &amp; BASIC FUNCTION TEST&amp;</t>
    </r>
    <r>
      <rPr>
        <sz val="10"/>
        <rFont val="細明體"/>
        <family val="3"/>
        <charset val="136"/>
      </rPr>
      <t>組裝</t>
    </r>
    <r>
      <rPr>
        <sz val="10"/>
        <rFont val="Calibri"/>
        <family val="2"/>
      </rPr>
      <t>Wheel</t>
    </r>
    <r>
      <rPr>
        <sz val="10"/>
        <rFont val="細明體"/>
        <family val="3"/>
        <charset val="136"/>
      </rPr>
      <t>至</t>
    </r>
    <r>
      <rPr>
        <sz val="10"/>
        <rFont val="Calibri"/>
        <family val="2"/>
      </rPr>
      <t>main Board</t>
    </r>
  </si>
  <si>
    <r>
      <rPr>
        <sz val="10"/>
        <rFont val="細明體"/>
        <family val="3"/>
        <charset val="136"/>
      </rPr>
      <t>揭去隔熱膠</t>
    </r>
    <r>
      <rPr>
        <sz val="10"/>
        <rFont val="Calibri"/>
        <family val="2"/>
      </rPr>
      <t>,</t>
    </r>
    <r>
      <rPr>
        <sz val="10"/>
        <rFont val="細明體"/>
        <family val="3"/>
        <charset val="136"/>
      </rPr>
      <t>組裝</t>
    </r>
    <r>
      <rPr>
        <sz val="10"/>
        <rFont val="Calibri"/>
        <family val="2"/>
      </rPr>
      <t>Wheel</t>
    </r>
    <r>
      <rPr>
        <sz val="10"/>
        <rFont val="細明體"/>
        <family val="3"/>
        <charset val="136"/>
      </rPr>
      <t>至</t>
    </r>
    <r>
      <rPr>
        <sz val="10"/>
        <rFont val="Calibri"/>
        <family val="2"/>
      </rPr>
      <t>Main board</t>
    </r>
  </si>
  <si>
    <t>組裝Cable至Bottom Cover/Assembly Cable  in Bottom.</t>
  </si>
  <si>
    <t>定位治具</t>
  </si>
  <si>
    <r>
      <rPr>
        <sz val="10"/>
        <rFont val="細明體"/>
        <family val="3"/>
        <charset val="136"/>
      </rPr>
      <t>組裝</t>
    </r>
    <r>
      <rPr>
        <sz val="10"/>
        <rFont val="Calibri"/>
        <family val="2"/>
      </rPr>
      <t xml:space="preserve">Sensor Lens </t>
    </r>
    <r>
      <rPr>
        <sz val="10"/>
        <rFont val="細明體"/>
        <family val="3"/>
        <charset val="136"/>
      </rPr>
      <t>至</t>
    </r>
    <r>
      <rPr>
        <sz val="10"/>
        <rFont val="Calibri"/>
        <family val="2"/>
      </rPr>
      <t xml:space="preserve">Bottom Cover &amp; </t>
    </r>
    <r>
      <rPr>
        <sz val="10"/>
        <rFont val="細明體"/>
        <family val="3"/>
        <charset val="136"/>
      </rPr>
      <t>組裝</t>
    </r>
    <r>
      <rPr>
        <sz val="10"/>
        <rFont val="Calibri"/>
        <family val="2"/>
      </rPr>
      <t xml:space="preserve">Main PCB </t>
    </r>
    <r>
      <rPr>
        <sz val="10"/>
        <rFont val="細明體"/>
        <family val="3"/>
        <charset val="136"/>
      </rPr>
      <t>與</t>
    </r>
    <r>
      <rPr>
        <sz val="10"/>
        <rFont val="Calibri"/>
        <family val="2"/>
      </rPr>
      <t>Bottom cover/Aseemble sensor Lensin the Main PCB &amp; Assemble main Board and Bottom cover</t>
    </r>
  </si>
  <si>
    <r>
      <rPr>
        <sz val="10"/>
        <rFont val="細明體"/>
        <family val="3"/>
        <charset val="136"/>
      </rPr>
      <t>自動鎖付</t>
    </r>
    <r>
      <rPr>
        <sz val="10"/>
        <rFont val="Calibri"/>
        <family val="2"/>
      </rPr>
      <t>main board/Automatic lock main board</t>
    </r>
  </si>
  <si>
    <t>自動鎖螺絲機</t>
  </si>
  <si>
    <t>自動鎖螺絲定位治具</t>
  </si>
  <si>
    <r>
      <rPr>
        <sz val="10"/>
        <rFont val="細明體"/>
        <family val="3"/>
        <charset val="136"/>
      </rPr>
      <t>涂潤滑油</t>
    </r>
    <r>
      <rPr>
        <sz val="10"/>
        <rFont val="Calibri"/>
        <family val="2"/>
      </rPr>
      <t>&amp;</t>
    </r>
    <r>
      <rPr>
        <sz val="10"/>
        <rFont val="細明體"/>
        <family val="3"/>
        <charset val="136"/>
      </rPr>
      <t>插</t>
    </r>
    <r>
      <rPr>
        <sz val="10"/>
        <rFont val="Calibri"/>
        <family val="2"/>
      </rPr>
      <t>Cable</t>
    </r>
    <r>
      <rPr>
        <sz val="10"/>
        <rFont val="細明體"/>
        <family val="3"/>
        <charset val="136"/>
      </rPr>
      <t>至</t>
    </r>
    <r>
      <rPr>
        <sz val="10"/>
        <rFont val="Calibri"/>
        <family val="2"/>
      </rPr>
      <t>Main PCB/Lubrication&amp;Insert  Cable in the Main PCB</t>
    </r>
  </si>
  <si>
    <r>
      <rPr>
        <sz val="10"/>
        <rFont val="細明體"/>
        <family val="3"/>
        <charset val="136"/>
      </rPr>
      <t>組裝側鍵</t>
    </r>
    <r>
      <rPr>
        <sz val="10"/>
        <rFont val="Calibri"/>
        <family val="2"/>
      </rPr>
      <t xml:space="preserve"> &amp; Switch PCB</t>
    </r>
    <r>
      <rPr>
        <sz val="10"/>
        <rFont val="細明體"/>
        <family val="3"/>
        <charset val="136"/>
      </rPr>
      <t>于</t>
    </r>
    <r>
      <rPr>
        <sz val="10"/>
        <rFont val="Calibri"/>
        <family val="2"/>
      </rPr>
      <t>Middle housing/Assembly of Side Keys&amp;Switch PCB in Middle House</t>
    </r>
  </si>
  <si>
    <r>
      <rPr>
        <sz val="10"/>
        <rFont val="細明體"/>
        <family val="3"/>
        <charset val="136"/>
      </rPr>
      <t>自動鎖付</t>
    </r>
    <r>
      <rPr>
        <sz val="10"/>
        <rFont val="Calibri"/>
        <family val="2"/>
      </rPr>
      <t>SWITCH PCB</t>
    </r>
    <r>
      <rPr>
        <sz val="10"/>
        <rFont val="細明體"/>
        <family val="3"/>
        <charset val="136"/>
      </rPr>
      <t>于</t>
    </r>
    <r>
      <rPr>
        <sz val="10"/>
        <rFont val="Calibri"/>
        <family val="2"/>
      </rPr>
      <t xml:space="preserve">Middle housing./Auto  Screwing Switch PCB &amp; Middle housing </t>
    </r>
  </si>
  <si>
    <r>
      <rPr>
        <sz val="10"/>
        <rFont val="細明體"/>
        <family val="3"/>
        <charset val="136"/>
      </rPr>
      <t>插</t>
    </r>
    <r>
      <rPr>
        <sz val="10"/>
        <rFont val="Calibri"/>
        <family val="2"/>
      </rPr>
      <t>SW PCB 4pin</t>
    </r>
    <r>
      <rPr>
        <sz val="10"/>
        <rFont val="細明體"/>
        <family val="3"/>
        <charset val="136"/>
      </rPr>
      <t>排線至</t>
    </r>
    <r>
      <rPr>
        <sz val="10"/>
        <rFont val="Calibri"/>
        <family val="2"/>
      </rPr>
      <t>Main PCB&amp;</t>
    </r>
    <r>
      <rPr>
        <sz val="10"/>
        <rFont val="細明體"/>
        <family val="3"/>
        <charset val="136"/>
      </rPr>
      <t>組裝</t>
    </r>
    <r>
      <rPr>
        <sz val="10"/>
        <rFont val="Calibri"/>
        <family val="2"/>
      </rPr>
      <t xml:space="preserve"> Middle housing </t>
    </r>
    <r>
      <rPr>
        <sz val="10"/>
        <rFont val="細明體"/>
        <family val="3"/>
        <charset val="136"/>
      </rPr>
      <t>與</t>
    </r>
    <r>
      <rPr>
        <sz val="10"/>
        <rFont val="Calibri"/>
        <family val="2"/>
      </rPr>
      <t>Bottom cover/Insert SW PCB 4pin cable in the Main PCB&amp;Assemble Middle housing and  Bottom cover.</t>
    </r>
  </si>
  <si>
    <r>
      <rPr>
        <sz val="10"/>
        <rFont val="細明體"/>
        <family val="3"/>
        <charset val="136"/>
      </rPr>
      <t>自動鎖付</t>
    </r>
    <r>
      <rPr>
        <sz val="10"/>
        <rFont val="Calibri"/>
        <family val="2"/>
      </rPr>
      <t xml:space="preserve">Middle housing </t>
    </r>
    <r>
      <rPr>
        <sz val="10"/>
        <rFont val="細明體"/>
        <family val="3"/>
        <charset val="136"/>
      </rPr>
      <t>與</t>
    </r>
    <r>
      <rPr>
        <sz val="10"/>
        <rFont val="Calibri"/>
        <family val="2"/>
      </rPr>
      <t>Bottom cover/Auto Screwing Middle housing and Bottom cover..</t>
    </r>
  </si>
  <si>
    <t>贴後腳墊&amp;貼S/N/Stick the rear foot pad&amp;stick S/N</t>
  </si>
  <si>
    <r>
      <rPr>
        <sz val="10"/>
        <rFont val="細明體"/>
        <family val="3"/>
        <charset val="136"/>
      </rPr>
      <t>贴前腳墊並壓緊</t>
    </r>
    <r>
      <rPr>
        <sz val="10"/>
        <rFont val="Calibri"/>
        <family val="2"/>
      </rPr>
      <t>/Attach the front foot pad and press it tightly</t>
    </r>
  </si>
  <si>
    <t>(F2) KEY FUNCTION AND FEELING &amp; LED CHECK</t>
  </si>
  <si>
    <t>(F3) TRACKING &amp; WHEEL TEST</t>
  </si>
  <si>
    <t>(F4)IPS&amp;Lift off test /(F4)IPS&amp;Lift off test</t>
  </si>
  <si>
    <t>貼標籤治具</t>
  </si>
  <si>
    <r>
      <rPr>
        <sz val="10"/>
        <rFont val="細明體"/>
        <family val="3"/>
        <charset val="136"/>
      </rPr>
      <t>外觀檢查</t>
    </r>
    <r>
      <rPr>
        <sz val="10"/>
        <rFont val="Calibri"/>
        <family val="2"/>
      </rPr>
      <t>&amp;</t>
    </r>
    <r>
      <rPr>
        <sz val="10"/>
        <rFont val="細明體"/>
        <family val="3"/>
        <charset val="136"/>
      </rPr>
      <t>產品清潔</t>
    </r>
    <r>
      <rPr>
        <sz val="10"/>
        <rFont val="Calibri"/>
        <family val="2"/>
      </rPr>
      <t>/Visual inspection&amp;Clean the product</t>
    </r>
  </si>
  <si>
    <r>
      <rPr>
        <sz val="10"/>
        <rFont val="細明體"/>
        <family val="3"/>
        <charset val="136"/>
      </rPr>
      <t>異音檢查</t>
    </r>
    <r>
      <rPr>
        <sz val="10"/>
        <rFont val="Calibri"/>
        <family val="2"/>
      </rPr>
      <t>&amp;</t>
    </r>
    <r>
      <rPr>
        <sz val="10"/>
        <rFont val="細明體"/>
        <family val="3"/>
        <charset val="136"/>
      </rPr>
      <t>按鍵檢查</t>
    </r>
    <r>
      <rPr>
        <sz val="10"/>
        <rFont val="Calibri"/>
        <family val="2"/>
      </rPr>
      <t>/Voice and button checking</t>
    </r>
  </si>
  <si>
    <r>
      <rPr>
        <sz val="10"/>
        <rFont val="細明體"/>
        <family val="3"/>
        <charset val="136"/>
      </rPr>
      <t>打印并貼</t>
    </r>
    <r>
      <rPr>
        <sz val="10"/>
        <rFont val="Calibri"/>
        <family val="2"/>
      </rPr>
      <t>PID&amp;</t>
    </r>
    <r>
      <rPr>
        <sz val="10"/>
        <rFont val="細明體"/>
        <family val="3"/>
        <charset val="136"/>
      </rPr>
      <t>撕腳墊膜</t>
    </r>
    <r>
      <rPr>
        <sz val="10"/>
        <rFont val="Calibri"/>
        <family val="2"/>
      </rPr>
      <t>/Scan S/N barcode to print PID and affix it&amp;Tearing up foot pads</t>
    </r>
  </si>
  <si>
    <t>裝產品入PE袋/Put the product into a PE bag</t>
  </si>
  <si>
    <t>裝產品入內卡/Loading products into internal cards</t>
  </si>
  <si>
    <t>整理包裝線材/Packaging USB cable</t>
  </si>
  <si>
    <t>加工彩盒Flod color box</t>
  </si>
  <si>
    <t>裝內卡及說明書入彩盒/Put the inner card and manual into  color box</t>
  </si>
  <si>
    <t>封盒并貼封口貼/Seal the box and apply sealing tape</t>
  </si>
  <si>
    <t>清潔彩盒&amp;打印并貼彩盒標簽/Cleaning the color box&amp;printing and labeling the color box</t>
  </si>
  <si>
    <t>列印Shipping label，掃描稱重,裝箱,封箱.堆棧板/Scan the retail label and print the shipper label . Affix the shipper label on the color card, seal the box and load pallet</t>
  </si>
  <si>
    <t>with both for Balck and White ver.</t>
    <phoneticPr fontId="38" type="noConversion"/>
  </si>
  <si>
    <t>Remark</t>
    <phoneticPr fontId="38" type="noConversion"/>
  </si>
  <si>
    <t>Dev. + NPI Labor Cost</t>
    <phoneticPr fontId="38" type="noConversion"/>
  </si>
  <si>
    <t>assume it will be needed due to  new certificate</t>
    <phoneticPr fontId="38" type="noConversion"/>
  </si>
  <si>
    <t>FLK internal test.</t>
    <phoneticPr fontId="38" type="noConversion"/>
  </si>
  <si>
    <t xml:space="preserve">Compatibility Test </t>
    <phoneticPr fontId="38" type="noConversion"/>
  </si>
  <si>
    <t>DVE NRE - Chromebook</t>
    <phoneticPr fontId="38" type="noConversion"/>
  </si>
  <si>
    <t>Testing fixtures List</t>
    <phoneticPr fontId="38" type="noConversion"/>
  </si>
  <si>
    <t>Sample fee</t>
    <phoneticPr fontId="38" type="noConversion"/>
  </si>
  <si>
    <t>Share in Cleansheet?</t>
  </si>
  <si>
    <t>MTE</t>
  </si>
  <si>
    <t>(F1) PCBA VOLTAGE / CURRENT &amp; BASIC FUNCTION TEST (CT:30S)</t>
  </si>
  <si>
    <t>Generic desktop PC (KEYBOARD , MOUSE , Monitor ) Win10</t>
  </si>
  <si>
    <t>V</t>
  </si>
  <si>
    <t>Barcode scanner(USB port)</t>
  </si>
  <si>
    <t>Agilent DAQ973+DAQM901 (Digit Multi-meters)</t>
  </si>
  <si>
    <t>NI GPIB card and cable (NI GPIB-USB-HS)</t>
  </si>
  <si>
    <r>
      <rPr>
        <sz val="12"/>
        <rFont val="Calibri"/>
        <family val="2"/>
      </rPr>
      <t>Test fixture(</t>
    </r>
    <r>
      <rPr>
        <sz val="12"/>
        <rFont val="宋体"/>
        <charset val="134"/>
      </rPr>
      <t>含自动下压</t>
    </r>
    <r>
      <rPr>
        <sz val="12"/>
        <rFont val="Calibri"/>
        <family val="2"/>
      </rPr>
      <t>/</t>
    </r>
    <r>
      <rPr>
        <sz val="12"/>
        <rFont val="宋体"/>
        <charset val="134"/>
      </rPr>
      <t>插拔</t>
    </r>
    <r>
      <rPr>
        <sz val="12"/>
        <rFont val="Calibri"/>
        <family val="2"/>
      </rPr>
      <t>/</t>
    </r>
    <r>
      <rPr>
        <sz val="12"/>
        <rFont val="宋体"/>
        <charset val="134"/>
      </rPr>
      <t>上针）</t>
    </r>
  </si>
  <si>
    <t>此治具已老旧，需更换</t>
  </si>
  <si>
    <t>USB 2.0 Type A Male to USB 2.0 Type A Female 100cm CABLE</t>
  </si>
  <si>
    <t>Digital Power Supply Agilent E3646A</t>
  </si>
  <si>
    <t>(F2) KEY FUNCTION AND FEELING &amp; LED CHECK (CT:30S)</t>
  </si>
  <si>
    <t>KEYSIGHT 34401A (Digit Multi-meters)</t>
  </si>
  <si>
    <t>USB 2.0 Type A Male to USB 2.0 Type A Female 100cm Cable</t>
  </si>
  <si>
    <t>USB 2.0 Type A Male to USB 2.0 Type A Male 100cm Cable</t>
  </si>
  <si>
    <t>USB 2.0 Type A Male to USB 2.0 Type B Male 100cm Cable</t>
  </si>
  <si>
    <t>Arduino Board</t>
  </si>
  <si>
    <t>Test Fixture (USB D+ D-Switch)</t>
  </si>
  <si>
    <t>marble or glass (TBD)</t>
  </si>
  <si>
    <t>(F3) TRACKING &amp; WHEEL TEST (CT:30S+10S)</t>
  </si>
  <si>
    <t>Tracking and Wheel Tester</t>
  </si>
  <si>
    <r>
      <rPr>
        <sz val="12"/>
        <rFont val="Calibri"/>
        <family val="2"/>
      </rPr>
      <t xml:space="preserve">share ELM5, </t>
    </r>
    <r>
      <rPr>
        <sz val="12"/>
        <rFont val="宋体"/>
        <charset val="134"/>
      </rPr>
      <t>放维护费</t>
    </r>
    <r>
      <rPr>
        <sz val="12"/>
        <rFont val="Calibri"/>
        <family val="2"/>
      </rPr>
      <t>500USD/y</t>
    </r>
  </si>
  <si>
    <t>USB Type A Male to RS-232 100 cm Cable</t>
  </si>
  <si>
    <t>(F4) IPS &amp; LIFT OFF TEST (CT:30S+8S)</t>
  </si>
  <si>
    <t xml:space="preserve">Test Fixture </t>
  </si>
  <si>
    <t>Mouse Pad</t>
  </si>
  <si>
    <t>OBA Product Wheel &amp; Tracking Test</t>
  </si>
  <si>
    <t>SteelSeries QCK Mouse Pad(Black)</t>
  </si>
  <si>
    <t>Cutomer provide</t>
  </si>
  <si>
    <t>0</t>
    <phoneticPr fontId="38" type="noConversion"/>
  </si>
  <si>
    <t>1</t>
    <phoneticPr fontId="38" type="noConversion"/>
  </si>
  <si>
    <t>1</t>
    <phoneticPr fontId="38" type="noConversion"/>
  </si>
  <si>
    <t>Assume 2line , 4days with both Black and White version.</t>
    <phoneticPr fontId="38" type="noConversion"/>
  </si>
  <si>
    <t>Assume 2line , 4days with both Black and White version.</t>
    <phoneticPr fontId="38" type="noConversion"/>
  </si>
  <si>
    <t>Tooling</t>
    <phoneticPr fontId="35" type="noConversion"/>
  </si>
  <si>
    <t>Assembly</t>
    <phoneticPr fontId="38" type="noConversion"/>
  </si>
  <si>
    <r>
      <t>LED</t>
    </r>
    <r>
      <rPr>
        <sz val="10"/>
        <rFont val="細明體"/>
        <family val="3"/>
        <charset val="136"/>
      </rPr>
      <t>加工</t>
    </r>
    <r>
      <rPr>
        <sz val="10"/>
        <rFont val="Calibri"/>
        <family val="2"/>
      </rPr>
      <t>&amp;</t>
    </r>
    <r>
      <rPr>
        <sz val="10"/>
        <rFont val="細明體"/>
        <family val="3"/>
        <charset val="136"/>
      </rPr>
      <t>焊接</t>
    </r>
    <r>
      <rPr>
        <sz val="10"/>
        <rFont val="Calibri"/>
        <family val="2"/>
      </rPr>
      <t>LED</t>
    </r>
    <r>
      <rPr>
        <sz val="10"/>
        <rFont val="細明體"/>
        <family val="3"/>
        <charset val="136"/>
      </rPr>
      <t>于</t>
    </r>
    <r>
      <rPr>
        <sz val="10"/>
        <rFont val="Calibri"/>
        <family val="2"/>
      </rPr>
      <t>Main Board/Soldering LED on  Main Board</t>
    </r>
  </si>
  <si>
    <t>(Main +LED) Board SMT Paste Stencil_Bot</t>
    <phoneticPr fontId="38" type="noConversion"/>
  </si>
  <si>
    <t>(Main +LED) Board SMTPCB Carrier_Bot</t>
    <phoneticPr fontId="38" type="noConversion"/>
  </si>
  <si>
    <t>Only Middle Housing &amp; Trigger button texture fee.</t>
    <phoneticPr fontId="38" type="noConversion"/>
  </si>
  <si>
    <t>Date: 2024/2/23</t>
    <phoneticPr fontId="38" type="noConversion"/>
  </si>
  <si>
    <t>Unit Price
(USD/pc)
ELM5</t>
  </si>
  <si>
    <t>Rival3+</t>
  </si>
  <si>
    <t>Unit Price
(USD/pc)
Rivlal 3+</t>
  </si>
  <si>
    <t>Rival 3 vs Rvial 3+ difference</t>
  </si>
  <si>
    <t>EE + ME + PKG Material (Black)</t>
    <phoneticPr fontId="38" type="noConversion"/>
  </si>
  <si>
    <t>EE + ME + PKG Material (White)</t>
    <phoneticPr fontId="38" type="noConversion"/>
  </si>
  <si>
    <t>Made In China</t>
  </si>
  <si>
    <t>PRIME COST (Matl + Labor):</t>
  </si>
  <si>
    <t xml:space="preserve"> Total Cost (Ex-Factory):</t>
  </si>
  <si>
    <t>Effective from Nov 1. 2022(new PO)</t>
  </si>
  <si>
    <t>Effective from Oct 1. 2021</t>
  </si>
  <si>
    <t>Made in Taiwan</t>
    <phoneticPr fontId="35" type="noConversion"/>
  </si>
  <si>
    <t>Option C</t>
    <phoneticPr fontId="35" type="noConversion"/>
  </si>
  <si>
    <t>031324: for VN &amp; TW, refer to ELM5 quote, added 3%</t>
    <phoneticPr fontId="35" type="noConversion"/>
  </si>
  <si>
    <t>Quote Based Quantity : 150Kpcs/year(only for US)</t>
  </si>
  <si>
    <t>Quote Based Quantity : 150Kpcs/year(only for US)</t>
    <phoneticPr fontId="35" type="noConversion"/>
  </si>
  <si>
    <t>Made In Vietnam</t>
    <phoneticPr fontId="35" type="noConversion"/>
  </si>
  <si>
    <t>Opttion C</t>
    <phoneticPr fontId="35" type="noConversion"/>
  </si>
  <si>
    <t>CMF v1.2, Remove internal LED lens and etch for SS logo, replace with painted logo</t>
  </si>
  <si>
    <t>Gross margin (black)</t>
    <phoneticPr fontId="35" type="noConversion"/>
  </si>
  <si>
    <t>Material margin (black)</t>
    <phoneticPr fontId="35" type="noConversion"/>
  </si>
  <si>
    <t>Gross margin (white)</t>
    <phoneticPr fontId="35" type="noConversion"/>
  </si>
  <si>
    <t>Material margin (white)</t>
    <phoneticPr fontId="35" type="noConversion"/>
  </si>
  <si>
    <t>Difference between Rival 3 &amp; 3 Gen2</t>
    <phoneticPr fontId="38" type="noConversion"/>
  </si>
  <si>
    <t>ELM5 Gen2
022724</t>
    <phoneticPr fontId="38" type="noConversion"/>
  </si>
  <si>
    <t>ELM5 Gen2
022724</t>
    <phoneticPr fontId="38" type="noConversion"/>
  </si>
  <si>
    <t xml:space="preserve">included EV+DV </t>
    <phoneticPr fontId="38" type="noConversion"/>
  </si>
  <si>
    <r>
      <rPr>
        <sz val="12"/>
        <color rgb="FF0432FF"/>
        <rFont val="Calibri"/>
        <family val="2"/>
      </rPr>
      <t>031324: Updated if SS chose Option2.</t>
    </r>
    <r>
      <rPr>
        <sz val="12"/>
        <rFont val="Calibri"/>
        <family val="2"/>
      </rPr>
      <t xml:space="preserve">
included EV+DV </t>
    </r>
    <phoneticPr fontId="38" type="noConversion"/>
  </si>
  <si>
    <r>
      <rPr>
        <sz val="12"/>
        <color rgb="FF0432FF"/>
        <rFont val="Calibri"/>
        <family val="2"/>
      </rPr>
      <t>031024:Only charge sample fee</t>
    </r>
    <r>
      <rPr>
        <sz val="12"/>
        <rFont val="Calibri"/>
        <family val="2"/>
      </rPr>
      <t xml:space="preserve">
first 2years ORT cost and samples cost (incl. EV+DV)</t>
    </r>
    <phoneticPr fontId="38" type="noConversion"/>
  </si>
  <si>
    <t>031024:Only charge NPI phase fixture cost, FLK own MP fixture cost.</t>
    <phoneticPr fontId="38" type="noConversion"/>
  </si>
  <si>
    <t>031024: Middle Housing &amp; Trigger button tooling modify texture fee.</t>
    <phoneticPr fontId="38" type="noConversion"/>
  </si>
  <si>
    <r>
      <rPr>
        <sz val="12"/>
        <color indexed="8"/>
        <rFont val="細明體"/>
        <family val="3"/>
        <charset val="136"/>
      </rPr>
      <t>報價</t>
    </r>
    <r>
      <rPr>
        <sz val="12"/>
        <color indexed="8"/>
        <rFont val="Calibri"/>
        <family val="2"/>
      </rPr>
      <t xml:space="preserve"> in RMB
</t>
    </r>
    <r>
      <rPr>
        <b/>
        <sz val="12"/>
        <color indexed="8"/>
        <rFont val="Calibri"/>
        <family val="2"/>
      </rPr>
      <t>w/</t>
    </r>
    <r>
      <rPr>
        <sz val="12"/>
        <color indexed="8"/>
        <rFont val="Calibri"/>
        <family val="2"/>
      </rPr>
      <t xml:space="preserve"> FSC certificate</t>
    </r>
    <phoneticPr fontId="38" type="noConversion"/>
  </si>
  <si>
    <r>
      <rPr>
        <sz val="12"/>
        <color indexed="8"/>
        <rFont val="細明體"/>
        <family val="3"/>
        <charset val="136"/>
      </rPr>
      <t>報價</t>
    </r>
    <r>
      <rPr>
        <sz val="12"/>
        <color indexed="8"/>
        <rFont val="Calibri"/>
        <family val="2"/>
      </rPr>
      <t xml:space="preserve"> in USD
</t>
    </r>
    <r>
      <rPr>
        <b/>
        <sz val="12"/>
        <color indexed="8"/>
        <rFont val="Calibri"/>
        <family val="2"/>
      </rPr>
      <t>w/</t>
    </r>
    <r>
      <rPr>
        <sz val="12"/>
        <color indexed="8"/>
        <rFont val="Calibri"/>
        <family val="2"/>
      </rPr>
      <t xml:space="preserve"> FSC certificate</t>
    </r>
    <phoneticPr fontId="38" type="noConversion"/>
  </si>
  <si>
    <t>Markup</t>
    <phoneticPr fontId="38" type="noConversion"/>
  </si>
  <si>
    <t>Amount
(USD)
ELM5</t>
    <phoneticPr fontId="38" type="noConversion"/>
  </si>
  <si>
    <r>
      <t xml:space="preserve">Box
Outside set-up dimensions:(LxWxD):153x86x46mm
Flat sheet dimensions:(L)278x(W)250x(T)0.5mm
Material:300gsm SBS
Print: 4C+1C PMS
Surface process: Matte PP film
Joint: Glued inside
</t>
    </r>
    <r>
      <rPr>
        <b/>
        <sz val="12"/>
        <color rgb="FF9437FF"/>
        <rFont val="Calibri"/>
        <family val="2"/>
      </rPr>
      <t>Remark:</t>
    </r>
    <r>
      <rPr>
        <b/>
        <sz val="12"/>
        <color rgb="FF9437FF"/>
        <rFont val="細明體"/>
        <family val="3"/>
        <charset val="136"/>
      </rPr>
      <t>包装原料需符合</t>
    </r>
    <r>
      <rPr>
        <b/>
        <sz val="12"/>
        <color rgb="FF9437FF"/>
        <rFont val="Calibri"/>
        <family val="2"/>
      </rPr>
      <t>FSC</t>
    </r>
    <r>
      <rPr>
        <b/>
        <sz val="12"/>
        <color rgb="FF9437FF"/>
        <rFont val="細明體"/>
        <family val="3"/>
        <charset val="136"/>
      </rPr>
      <t>认证要求</t>
    </r>
    <phoneticPr fontId="38" type="noConversion"/>
  </si>
  <si>
    <t>TBD</t>
    <phoneticPr fontId="38" type="noConversion"/>
  </si>
  <si>
    <r>
      <t xml:space="preserve">Hang tab </t>
    </r>
    <r>
      <rPr>
        <sz val="12"/>
        <color rgb="FF9437FF"/>
        <rFont val="Calibri"/>
        <family val="2"/>
      </rPr>
      <t xml:space="preserve">
Outside dimensions:(LxW):70x36.5mm
Material: 350gsm SBS</t>
    </r>
    <r>
      <rPr>
        <sz val="12"/>
        <color rgb="FF9437FF"/>
        <rFont val="細明體"/>
        <family val="3"/>
        <charset val="136"/>
      </rPr>
      <t xml:space="preserve">对裱
</t>
    </r>
    <r>
      <rPr>
        <sz val="12"/>
        <color rgb="FF9437FF"/>
        <rFont val="Calibri"/>
        <family val="2"/>
      </rPr>
      <t>Print: 1C (Pantone 1655C)
Other: Back side with Double sided tape (70x10mm)</t>
    </r>
    <phoneticPr fontId="38" type="noConversion"/>
  </si>
  <si>
    <r>
      <t>material: E flute corrugated paper board, original color
extension dimension</t>
    </r>
    <r>
      <rPr>
        <sz val="10"/>
        <rFont val="微软雅黑"/>
        <family val="2"/>
      </rPr>
      <t>：</t>
    </r>
    <r>
      <rPr>
        <sz val="10"/>
        <rFont val="Calibri"/>
        <family val="2"/>
      </rPr>
      <t>296x152mm</t>
    </r>
    <phoneticPr fontId="38" type="noConversion"/>
  </si>
  <si>
    <r>
      <rPr>
        <b/>
        <sz val="12"/>
        <rFont val="Calibri"/>
        <family val="2"/>
      </rPr>
      <t>Paper insert</t>
    </r>
    <r>
      <rPr>
        <sz val="12"/>
        <rFont val="Calibri"/>
        <family val="2"/>
      </rPr>
      <t xml:space="preserve">
Outside dimensions:(LxWxD):</t>
    </r>
    <r>
      <rPr>
        <strike/>
        <sz val="12"/>
        <rFont val="Calibri"/>
        <family val="2"/>
      </rPr>
      <t>380x164mm</t>
    </r>
    <r>
      <rPr>
        <sz val="12"/>
        <rFont val="Calibri"/>
        <family val="2"/>
      </rPr>
      <t xml:space="preserve"> </t>
    </r>
    <r>
      <rPr>
        <sz val="12"/>
        <color rgb="FF0070C0"/>
        <rFont val="Calibri"/>
        <family val="2"/>
      </rPr>
      <t>296x152mm</t>
    </r>
    <r>
      <rPr>
        <sz val="12"/>
        <rFont val="Calibri"/>
        <family val="2"/>
      </rPr>
      <t xml:space="preserve">
Material:E flute corrugated paper board, original color
Process: Die-cut
</t>
    </r>
    <r>
      <rPr>
        <sz val="12"/>
        <color rgb="FF9437FF"/>
        <rFont val="Calibri"/>
        <family val="2"/>
      </rPr>
      <t>Remark:</t>
    </r>
    <r>
      <rPr>
        <sz val="12"/>
        <color rgb="FF9437FF"/>
        <rFont val="細明體"/>
        <family val="3"/>
        <charset val="136"/>
      </rPr>
      <t>包装原料需符合</t>
    </r>
    <r>
      <rPr>
        <sz val="12"/>
        <color rgb="FF9437FF"/>
        <rFont val="Calibri"/>
        <family val="2"/>
      </rPr>
      <t>FSC</t>
    </r>
    <r>
      <rPr>
        <sz val="12"/>
        <color rgb="FF9437FF"/>
        <rFont val="細明體"/>
        <family val="3"/>
        <charset val="136"/>
      </rPr>
      <t>认证要求</t>
    </r>
    <phoneticPr fontId="38" type="noConversion"/>
  </si>
  <si>
    <t>Seal label</t>
    <phoneticPr fontId="38" type="noConversion"/>
  </si>
  <si>
    <t>022724:true cost update</t>
    <phoneticPr fontId="38" type="noConversion"/>
  </si>
  <si>
    <t>TBD</t>
    <phoneticPr fontId="38" type="noConversion"/>
  </si>
  <si>
    <t>Seal label</t>
    <phoneticPr fontId="38" type="noConversion"/>
  </si>
  <si>
    <r>
      <rPr>
        <b/>
        <sz val="12"/>
        <color rgb="FF9437FF"/>
        <rFont val="Calibri"/>
        <family val="2"/>
      </rPr>
      <t>Seal label</t>
    </r>
    <r>
      <rPr>
        <sz val="12"/>
        <color rgb="FF9437FF"/>
        <rFont val="Calibri"/>
        <family val="2"/>
      </rPr>
      <t xml:space="preserve">
Outside dimensions:Φ25mm
Material:53gsm </t>
    </r>
    <r>
      <rPr>
        <sz val="12"/>
        <color rgb="FF9437FF"/>
        <rFont val="細明體"/>
        <family val="3"/>
        <charset val="136"/>
      </rPr>
      <t>透明木浆纸</t>
    </r>
    <r>
      <rPr>
        <sz val="12"/>
        <color rgb="FF9437FF"/>
        <rFont val="Calibri"/>
        <family val="2"/>
      </rPr>
      <t>+</t>
    </r>
    <r>
      <rPr>
        <sz val="12"/>
        <color rgb="FF9437FF"/>
        <rFont val="細明體"/>
        <family val="3"/>
        <charset val="136"/>
      </rPr>
      <t>丙烯酸胶</t>
    </r>
    <r>
      <rPr>
        <sz val="12"/>
        <color rgb="FF9437FF"/>
        <rFont val="Calibri"/>
        <family val="2"/>
      </rPr>
      <t xml:space="preserve"> &amp;</t>
    </r>
    <r>
      <rPr>
        <sz val="12"/>
        <color rgb="FF9437FF"/>
        <rFont val="細明體"/>
        <family val="3"/>
        <charset val="136"/>
      </rPr>
      <t>背</t>
    </r>
    <r>
      <rPr>
        <sz val="12"/>
        <color rgb="FF9437FF"/>
        <rFont val="Calibri"/>
        <family val="2"/>
      </rPr>
      <t>80gsm</t>
    </r>
    <r>
      <rPr>
        <sz val="12"/>
        <color rgb="FF9437FF"/>
        <rFont val="細明體"/>
        <family val="3"/>
        <charset val="136"/>
      </rPr>
      <t xml:space="preserve">格拉辛离型纸
</t>
    </r>
    <r>
      <rPr>
        <sz val="12"/>
        <color rgb="FF9437FF"/>
        <rFont val="Calibri"/>
        <family val="2"/>
      </rPr>
      <t>Thickness: 50um +/-2</t>
    </r>
    <phoneticPr fontId="38" type="noConversion"/>
  </si>
  <si>
    <r>
      <t>Manual</t>
    </r>
    <r>
      <rPr>
        <sz val="12"/>
        <rFont val="Calibri"/>
        <family val="2"/>
      </rPr>
      <t xml:space="preserve">
</t>
    </r>
    <r>
      <rPr>
        <b/>
        <sz val="12"/>
        <color rgb="FF0070C0"/>
        <rFont val="Calibri"/>
        <family val="2"/>
      </rPr>
      <t>Flat sheet dimensions(LxW): (L)320*(W)200mm
Fold size: 80*100mm</t>
    </r>
    <r>
      <rPr>
        <sz val="12"/>
        <rFont val="Calibri"/>
        <family val="2"/>
      </rPr>
      <t xml:space="preserve">
Material : 80gsm WFUC
Print: 2C double side printing
</t>
    </r>
    <r>
      <rPr>
        <b/>
        <sz val="12"/>
        <color rgb="FF0070C0"/>
        <rFont val="Calibri"/>
        <family val="2"/>
      </rPr>
      <t xml:space="preserve">Process: Folding X 4
</t>
    </r>
    <r>
      <rPr>
        <b/>
        <sz val="12"/>
        <color rgb="FF9437FF"/>
        <rFont val="Calibri"/>
        <family val="2"/>
      </rPr>
      <t>Remark:</t>
    </r>
    <r>
      <rPr>
        <b/>
        <sz val="12"/>
        <color rgb="FF9437FF"/>
        <rFont val="細明體"/>
        <family val="3"/>
        <charset val="136"/>
      </rPr>
      <t>包装原料需符合</t>
    </r>
    <r>
      <rPr>
        <b/>
        <sz val="12"/>
        <color rgb="FF9437FF"/>
        <rFont val="Calibri"/>
        <family val="2"/>
      </rPr>
      <t>FSC</t>
    </r>
    <r>
      <rPr>
        <b/>
        <sz val="12"/>
        <color rgb="FF9437FF"/>
        <rFont val="細明體"/>
        <family val="3"/>
        <charset val="136"/>
      </rPr>
      <t>认证要求</t>
    </r>
    <phoneticPr fontId="38" type="noConversion"/>
  </si>
  <si>
    <t>胶袋</t>
  </si>
  <si>
    <r>
      <rPr>
        <b/>
        <sz val="12"/>
        <color rgb="FF9437FF"/>
        <rFont val="Calibri"/>
        <family val="2"/>
      </rPr>
      <t>PE Bag</t>
    </r>
    <r>
      <rPr>
        <sz val="12"/>
        <color rgb="FF9437FF"/>
        <rFont val="Calibri"/>
        <family val="2"/>
      </rPr>
      <t xml:space="preserve">
Dimensions(LxW):(L)280x(W)100mm
</t>
    </r>
    <r>
      <rPr>
        <b/>
        <sz val="12"/>
        <color rgb="FF9437FF"/>
        <rFont val="Calibri"/>
        <family val="2"/>
      </rPr>
      <t>Material : 70%CPE+30%GMX
Thickness: 0.05mm</t>
    </r>
    <r>
      <rPr>
        <sz val="12"/>
        <color rgb="FF9437FF"/>
        <rFont val="Calibri"/>
        <family val="2"/>
      </rPr>
      <t xml:space="preserve">
Print: Black only
Process:Hole x1
</t>
    </r>
    <r>
      <rPr>
        <sz val="12"/>
        <color rgb="FF9437FF"/>
        <rFont val="細明體"/>
        <family val="3"/>
        <charset val="136"/>
      </rPr>
      <t>厂商：新东颖</t>
    </r>
    <phoneticPr fontId="38" type="noConversion"/>
  </si>
  <si>
    <r>
      <rPr>
        <b/>
        <sz val="12"/>
        <rFont val="Calibri"/>
        <family val="2"/>
      </rPr>
      <t>‘Carton</t>
    </r>
    <r>
      <rPr>
        <sz val="12"/>
        <rFont val="Calibri"/>
        <family val="2"/>
      </rPr>
      <t xml:space="preserve">
Outside dimensions:</t>
    </r>
    <r>
      <rPr>
        <strike/>
        <sz val="12"/>
        <rFont val="Calibri"/>
        <family val="2"/>
      </rPr>
      <t xml:space="preserve"> (L)213X(W)165X(H)185mm(L)321X(W)106X(H)182mm; </t>
    </r>
    <r>
      <rPr>
        <sz val="12"/>
        <rFont val="Calibri"/>
        <family val="2"/>
      </rPr>
      <t xml:space="preserve">
</t>
    </r>
    <r>
      <rPr>
        <b/>
        <sz val="12"/>
        <color rgb="FF0070C0"/>
        <rFont val="Calibri"/>
        <family val="2"/>
      </rPr>
      <t xml:space="preserve">(L)182X(W)149X(H)175mm; </t>
    </r>
    <r>
      <rPr>
        <sz val="12"/>
        <rFont val="Calibri"/>
        <family val="2"/>
      </rPr>
      <t xml:space="preserve">
Material:  
A. Material type: Corrugated fibreboard
B. Flute: C Flute
C. Grade: 200# Mullen Burst OR 32 ECT
Print: Black
Joint: Glued inside
</t>
    </r>
    <r>
      <rPr>
        <sz val="12"/>
        <color rgb="FF9437FF"/>
        <rFont val="Calibri"/>
        <family val="2"/>
      </rPr>
      <t xml:space="preserve">Remark: </t>
    </r>
    <r>
      <rPr>
        <sz val="12"/>
        <color rgb="FF9437FF"/>
        <rFont val="細明體"/>
        <family val="3"/>
        <charset val="136"/>
      </rPr>
      <t>纸板原材料需符合</t>
    </r>
    <r>
      <rPr>
        <sz val="12"/>
        <color rgb="FF9437FF"/>
        <rFont val="Calibri"/>
        <family val="2"/>
      </rPr>
      <t>FSC</t>
    </r>
    <r>
      <rPr>
        <sz val="12"/>
        <color rgb="FF9437FF"/>
        <rFont val="細明體"/>
        <family val="3"/>
        <charset val="136"/>
      </rPr>
      <t>认证要求</t>
    </r>
    <phoneticPr fontId="38" type="noConversion"/>
  </si>
  <si>
    <r>
      <rPr>
        <b/>
        <sz val="12"/>
        <rFont val="Calibri"/>
        <family val="2"/>
      </rPr>
      <t>Paper board</t>
    </r>
    <r>
      <rPr>
        <sz val="12"/>
        <rFont val="Calibri"/>
        <family val="2"/>
      </rPr>
      <t xml:space="preserve">
Material: B flute 12kgf
Dimension(LxW): (</t>
    </r>
    <r>
      <rPr>
        <b/>
        <sz val="12"/>
        <color rgb="FF0070C0"/>
        <rFont val="Calibri"/>
        <family val="2"/>
      </rPr>
      <t xml:space="preserve">L)171x(W)138mm
</t>
    </r>
    <r>
      <rPr>
        <b/>
        <sz val="12"/>
        <color rgb="FF9437FF"/>
        <rFont val="Calibri"/>
        <family val="2"/>
      </rPr>
      <t xml:space="preserve">Remark: </t>
    </r>
    <r>
      <rPr>
        <b/>
        <sz val="12"/>
        <color rgb="FF9437FF"/>
        <rFont val="細明體"/>
        <family val="3"/>
        <charset val="136"/>
      </rPr>
      <t>纸板原材料需符合</t>
    </r>
    <r>
      <rPr>
        <b/>
        <sz val="12"/>
        <color rgb="FF9437FF"/>
        <rFont val="Calibri"/>
        <family val="2"/>
      </rPr>
      <t>FSC</t>
    </r>
    <r>
      <rPr>
        <b/>
        <sz val="12"/>
        <color rgb="FF9437FF"/>
        <rFont val="細明體"/>
        <family val="3"/>
        <charset val="136"/>
      </rPr>
      <t>认证要求</t>
    </r>
    <phoneticPr fontId="38" type="noConversion"/>
  </si>
  <si>
    <t>隔膜</t>
    <phoneticPr fontId="38" type="noConversion"/>
  </si>
  <si>
    <t>Protective paper</t>
    <phoneticPr fontId="38" type="noConversion"/>
  </si>
  <si>
    <r>
      <rPr>
        <b/>
        <sz val="12"/>
        <color rgb="FF9437FF"/>
        <rFont val="Calibri"/>
        <family val="2"/>
      </rPr>
      <t>Protective paper</t>
    </r>
    <r>
      <rPr>
        <sz val="12"/>
        <color rgb="FF9437FF"/>
        <rFont val="Calibri"/>
        <family val="2"/>
      </rPr>
      <t xml:space="preserve">
Material: 40gsm </t>
    </r>
    <r>
      <rPr>
        <sz val="12"/>
        <color rgb="FF9437FF"/>
        <rFont val="細明體"/>
        <family val="3"/>
        <charset val="136"/>
      </rPr>
      <t xml:space="preserve">雪梨纸
</t>
    </r>
    <r>
      <rPr>
        <sz val="12"/>
        <color rgb="FF9437FF"/>
        <rFont val="Calibri"/>
        <family val="2"/>
      </rPr>
      <t>Thickness: 0.02mm
Dimension:(L)1840x(W)230mm</t>
    </r>
    <phoneticPr fontId="38" type="noConversion"/>
  </si>
  <si>
    <t>022724:true cost update</t>
    <phoneticPr fontId="38" type="noConversion"/>
  </si>
  <si>
    <t>New</t>
    <phoneticPr fontId="38" type="noConversion"/>
  </si>
  <si>
    <t>ELM5 Gen2</t>
    <phoneticPr fontId="38" type="noConversion"/>
  </si>
  <si>
    <t>Unit Price
(USD/pc)
ELM5 Gen2</t>
    <phoneticPr fontId="38" type="noConversion"/>
  </si>
  <si>
    <t>Amount
(USD)
ELM5 Gen2</t>
    <phoneticPr fontId="38" type="noConversion"/>
  </si>
  <si>
    <t>Model Description: Steelseries Rival 3 Gen2</t>
    <phoneticPr fontId="38" type="noConversion"/>
  </si>
  <si>
    <t>Steelseries Rival3 Gen2 RFQ - Package BOM list</t>
    <phoneticPr fontId="38" type="noConversion"/>
  </si>
  <si>
    <t>difference between FSC and w/o FSC</t>
    <phoneticPr fontId="38" type="noConversion"/>
  </si>
  <si>
    <t>difference between FSC and w/o FSC</t>
    <phoneticPr fontId="38" type="noConversion"/>
  </si>
  <si>
    <t>Rival 3 vs Rvial 3 Gen2 difference</t>
    <phoneticPr fontId="38" type="noConversion"/>
  </si>
  <si>
    <t>031324: for VN &amp; TW, refer to ELM5 quote, added 3%</t>
    <phoneticPr fontId="35" type="noConversion"/>
  </si>
  <si>
    <r>
      <rPr>
        <sz val="12"/>
        <color rgb="FF0432FF"/>
        <rFont val="Calibri"/>
        <family val="2"/>
      </rPr>
      <t>031324: for VN &amp; TW, refer to ELM5 quote, added 3%</t>
    </r>
    <r>
      <rPr>
        <sz val="12"/>
        <rFont val="Calibri"/>
        <family val="2"/>
      </rPr>
      <t xml:space="preserve">
022924: w/o the true cost of  SIDE BUTTON, CPI BUTTON,  WHEEL HUB, SWITCH CUSHION, LED CLIP</t>
    </r>
    <phoneticPr fontId="35" type="noConversion"/>
  </si>
  <si>
    <r>
      <rPr>
        <sz val="12"/>
        <color rgb="FF0432FF"/>
        <rFont val="Calibri"/>
        <family val="2"/>
      </rPr>
      <t>031324: for VN &amp; TW, refer to ELM5 quote, added 3%</t>
    </r>
    <r>
      <rPr>
        <sz val="12"/>
        <rFont val="Calibri"/>
        <family val="2"/>
      </rPr>
      <t xml:space="preserve">
022924: w/o the true cost of SWITCH CUSHION, LED CLIP.</t>
    </r>
    <phoneticPr fontId="35" type="noConversion"/>
  </si>
  <si>
    <t>031324: for VN &amp; TW, refer to ELM5 quote, added 3%</t>
    <phoneticPr fontId="35" type="noConversion"/>
  </si>
  <si>
    <t>022724: ex rate 7.1
ex rate: 6.3 RMB</t>
    <phoneticPr fontId="38" type="noConversion"/>
  </si>
  <si>
    <t>Date: 2024/3/13</t>
    <phoneticPr fontId="38" type="noConversion"/>
  </si>
  <si>
    <r>
      <rPr>
        <sz val="12"/>
        <color rgb="FF0432FF"/>
        <rFont val="Calibri"/>
        <family val="2"/>
      </rPr>
      <t>031324: Paper with FSC certificate</t>
    </r>
    <r>
      <rPr>
        <sz val="12"/>
        <color rgb="FFFF0000"/>
        <rFont val="Calibri"/>
        <family val="2"/>
      </rPr>
      <t xml:space="preserve">
</t>
    </r>
    <r>
      <rPr>
        <sz val="12"/>
        <rFont val="Calibri"/>
        <family val="2"/>
      </rPr>
      <t>was 0.2821</t>
    </r>
    <phoneticPr fontId="38" type="noConversion"/>
  </si>
  <si>
    <t>031324: Paper with FSC certificate</t>
    <phoneticPr fontId="38" type="noConversion"/>
  </si>
  <si>
    <r>
      <rPr>
        <sz val="12"/>
        <color rgb="FF0432FF"/>
        <rFont val="Calibri"/>
        <family val="2"/>
      </rPr>
      <t>031324: Paper with FSC certificate</t>
    </r>
    <r>
      <rPr>
        <sz val="12"/>
        <color rgb="FFFF0000"/>
        <rFont val="Calibri"/>
        <family val="2"/>
      </rPr>
      <t xml:space="preserve">
</t>
    </r>
    <r>
      <rPr>
        <sz val="12"/>
        <color theme="1"/>
        <rFont val="Calibri"/>
        <family val="2"/>
      </rPr>
      <t>was 0.0584</t>
    </r>
    <phoneticPr fontId="38" type="noConversion"/>
  </si>
  <si>
    <t>031324: Paper with FSC certificate</t>
    <phoneticPr fontId="38" type="noConversion"/>
  </si>
  <si>
    <t>ME (Black)</t>
    <phoneticPr fontId="35" type="noConversion"/>
  </si>
  <si>
    <t>ME (White)</t>
    <phoneticPr fontId="35" type="noConversion"/>
  </si>
  <si>
    <t>031324: for VN, labor rate is 2.67
for TW, labor rate is 8.64
Produced in TW is based on SMT and pre assemblled in FD then assembly in TW</t>
    <phoneticPr fontId="35" type="noConversion"/>
  </si>
  <si>
    <t>Project: Rival 3 Gen2</t>
    <phoneticPr fontId="38" type="noConversion"/>
  </si>
  <si>
    <t>Rival 3 Gen2 Quote</t>
    <phoneticPr fontId="35" type="noConversion"/>
  </si>
  <si>
    <t>ELM5 Gen2
2024/02/23</t>
    <phoneticPr fontId="36" type="noConversion"/>
  </si>
  <si>
    <t>ELM5 Gen2</t>
    <phoneticPr fontId="38" type="noConversion"/>
  </si>
  <si>
    <t>Material Black</t>
    <phoneticPr fontId="35" type="noConversion"/>
  </si>
  <si>
    <t>Material Black + MVA</t>
    <phoneticPr fontId="35" type="noConversion"/>
  </si>
  <si>
    <t>Material White</t>
    <phoneticPr fontId="35" type="noConversion"/>
  </si>
  <si>
    <t>Material White + MVA</t>
    <phoneticPr fontId="35" type="noConversion"/>
  </si>
  <si>
    <t>3/13
Reduced price from US$30,000 to US$10,000  for maintain long-term partnership.</t>
    <phoneticPr fontId="38" type="noConversion"/>
  </si>
  <si>
    <t>3/13
Update build qty from 300 to 200 for each color.</t>
    <phoneticPr fontId="38" type="noConversion"/>
  </si>
  <si>
    <t>LM31-LNG</t>
    <phoneticPr fontId="36" type="noConversion"/>
  </si>
  <si>
    <t>5818-1047-00A0</t>
    <phoneticPr fontId="36" type="noConversion"/>
  </si>
  <si>
    <t>0624-001M-S0A0</t>
    <phoneticPr fontId="38" type="noConversion"/>
  </si>
  <si>
    <t>cost up due to FSC &amp; sustainable material</t>
    <phoneticPr fontId="38" type="noConversion"/>
  </si>
  <si>
    <t>Margin</t>
    <phoneticPr fontId="38" type="noConversion"/>
  </si>
  <si>
    <t>EC10E1220513</t>
    <phoneticPr fontId="38" type="noConversion"/>
  </si>
  <si>
    <r>
      <t>material: 0.5T clear PET
dimension</t>
    </r>
    <r>
      <rPr>
        <sz val="10"/>
        <rFont val="Helvetica Neue"/>
        <family val="1"/>
        <charset val="136"/>
      </rPr>
      <t>：</t>
    </r>
    <r>
      <rPr>
        <sz val="10"/>
        <rFont val="Helvetica Neue"/>
        <family val="2"/>
      </rPr>
      <t>70x36.5mm</t>
    </r>
  </si>
  <si>
    <r>
      <t xml:space="preserve">Hang tab </t>
    </r>
    <r>
      <rPr>
        <sz val="12"/>
        <rFont val="Helvetica Neue"/>
        <family val="2"/>
      </rPr>
      <t xml:space="preserve">
Outside dimensions:(LxW):60x40mm</t>
    </r>
    <r>
      <rPr>
        <sz val="12"/>
        <color rgb="FF0070C0"/>
        <rFont val="Helvetica Neue"/>
        <family val="2"/>
      </rPr>
      <t>70x36.5mm</t>
    </r>
    <r>
      <rPr>
        <sz val="12"/>
        <rFont val="Helvetica Neue"/>
        <family val="2"/>
      </rPr>
      <t xml:space="preserve">
Material: 0.5T PET (Clear)
Other: Back side with Double sided tape (70x10mm)</t>
    </r>
  </si>
  <si>
    <r>
      <rPr>
        <sz val="12"/>
        <rFont val="Helvetica Neue"/>
        <family val="1"/>
        <charset val="136"/>
      </rPr>
      <t>掛鉤</t>
    </r>
  </si>
  <si>
    <r>
      <rPr>
        <sz val="12"/>
        <rFont val="Calibri"/>
        <family val="2"/>
      </rPr>
      <t xml:space="preserve"> 5649-1001-0LE0
 5</t>
    </r>
    <r>
      <rPr>
        <sz val="12"/>
        <color rgb="FFFF0000"/>
        <rFont val="Calibri"/>
        <family val="2"/>
      </rPr>
      <t>8</t>
    </r>
    <r>
      <rPr>
        <sz val="12"/>
        <rFont val="Calibri"/>
        <family val="2"/>
      </rPr>
      <t>49-1020-00E0</t>
    </r>
  </si>
  <si>
    <r>
      <t>Seal label</t>
    </r>
    <r>
      <rPr>
        <sz val="12"/>
        <rFont val="Calibri"/>
        <family val="2"/>
      </rPr>
      <t xml:space="preserve">
Outside dimensions:Φ=40mm25mm
Material:Acrylic 25#19#TRANSPARENCY
Can be use foxlink existing part P/N 5649-1020-00E0</t>
    </r>
    <phoneticPr fontId="38" type="noConversion"/>
  </si>
  <si>
    <r>
      <rPr>
        <b/>
        <sz val="12"/>
        <rFont val="Helvetica Neue"/>
        <family val="1"/>
        <charset val="136"/>
      </rPr>
      <t>PE Bag</t>
    </r>
    <r>
      <rPr>
        <sz val="12"/>
        <rFont val="Helvetica Neue"/>
        <family val="1"/>
        <charset val="136"/>
      </rPr>
      <t xml:space="preserve">
Dimensions(LxW): (L)215x(W)100mm (L)280x(W)100mm
Material : 0.05mm LDPE
</t>
    </r>
    <r>
      <rPr>
        <b/>
        <sz val="12"/>
        <color rgb="FF0070C0"/>
        <rFont val="Helvetica Neue"/>
        <family val="1"/>
        <charset val="136"/>
      </rPr>
      <t>Material : 0.03mm HDPE</t>
    </r>
    <r>
      <rPr>
        <sz val="12"/>
        <rFont val="Helvetica Neue"/>
        <family val="1"/>
        <charset val="136"/>
      </rPr>
      <t xml:space="preserve">
Print: Black only
Process:Hole x1</t>
    </r>
  </si>
  <si>
    <r>
      <t xml:space="preserve">0952-0035-00E0
</t>
    </r>
    <r>
      <rPr>
        <sz val="12"/>
        <color rgb="FF0070C0"/>
        <rFont val="Helvetica Neue"/>
        <family val="1"/>
        <charset val="136"/>
      </rPr>
      <t>0952-1047-00A0</t>
    </r>
  </si>
  <si>
    <r>
      <t>PE-LD :1219x230x0.015mm</t>
    </r>
    <r>
      <rPr>
        <sz val="10"/>
        <color rgb="FF0070C0"/>
        <rFont val="Helvetica Neue"/>
        <family val="1"/>
        <charset val="136"/>
      </rPr>
      <t xml:space="preserve">1840x230x0.015mm </t>
    </r>
  </si>
  <si>
    <r>
      <rPr>
        <b/>
        <sz val="12"/>
        <rFont val="Helvetica Neue"/>
        <family val="1"/>
        <charset val="136"/>
      </rPr>
      <t>HDPE film</t>
    </r>
    <r>
      <rPr>
        <sz val="12"/>
        <rFont val="Helvetica Neue"/>
        <family val="1"/>
        <charset val="136"/>
      </rPr>
      <t xml:space="preserve"> (protect retail box)
Material: HDPE (T=0.015mm)
Dimension: (L)1219x(W)230mm</t>
    </r>
    <r>
      <rPr>
        <sz val="12"/>
        <color rgb="FF0070C0"/>
        <rFont val="Helvetica Neue"/>
        <family val="1"/>
        <charset val="136"/>
      </rPr>
      <t>(L)1840x(W)230mm</t>
    </r>
    <r>
      <rPr>
        <sz val="12"/>
        <rFont val="Helvetica Neue"/>
        <family val="1"/>
        <charset val="136"/>
      </rPr>
      <t xml:space="preserve">
Can be use foxlink existing part P/N 0952-0035-00E0</t>
    </r>
  </si>
  <si>
    <t>MVA</t>
    <phoneticPr fontId="35" type="noConversion"/>
  </si>
  <si>
    <t>Date: 2024/6/18</t>
    <phoneticPr fontId="38" type="noConversion"/>
  </si>
  <si>
    <t>PLASTIC ASSY,ELM5/FSG-E1J4,MIDDLE HOUSING B,BLACK,RoHS</t>
    <phoneticPr fontId="113" type="noConversion"/>
  </si>
  <si>
    <t>5881-1047-0HA0</t>
    <phoneticPr fontId="113" type="noConversion"/>
  </si>
  <si>
    <t>ABS
Chimei PA 757</t>
    <phoneticPr fontId="38" type="noConversion"/>
  </si>
  <si>
    <t>廠內-塑件</t>
    <phoneticPr fontId="38" type="noConversion"/>
  </si>
  <si>
    <t>PLASTIC ASSY,ELM5/FSG-E1J4,TRIGGER BUTTON LEFT B,BLACK,RoHS</t>
  </si>
  <si>
    <t>5881-1047-0JA0</t>
    <phoneticPr fontId="38" type="noConversion"/>
  </si>
  <si>
    <t>ABS+PC
WY-A240</t>
    <phoneticPr fontId="38" type="noConversion"/>
  </si>
  <si>
    <t>PLASTIC ASSY,ELM5/FSG-E1J4,TRIGGER BUTTON RIGHT B,BLACK,RoHS</t>
  </si>
  <si>
    <t>5881-1047-0KA0</t>
    <phoneticPr fontId="38" type="noConversion"/>
  </si>
  <si>
    <t>PLASTIC ASSY,ELM5/FSG-E1J4,BOTTOM COVER B,Smokey BLACK,RoHS</t>
  </si>
  <si>
    <t>5881-1047-0CA0</t>
    <phoneticPr fontId="38" type="noConversion"/>
  </si>
  <si>
    <t xml:space="preserve">PC141R
</t>
    <phoneticPr fontId="38" type="noConversion"/>
  </si>
  <si>
    <t>Milky White 
Diffusing 1/1000</t>
    <phoneticPr fontId="38" type="noConversion"/>
  </si>
  <si>
    <r>
      <rPr>
        <sz val="12"/>
        <rFont val="Microsoft JhengHei"/>
        <family val="2"/>
      </rPr>
      <t>黑</t>
    </r>
    <r>
      <rPr>
        <sz val="12"/>
        <rFont val="Calibri"/>
        <family val="2"/>
      </rPr>
      <t>/</t>
    </r>
    <r>
      <rPr>
        <sz val="12"/>
        <rFont val="Microsoft JhengHei"/>
        <family val="2"/>
      </rPr>
      <t>白機種共用</t>
    </r>
    <r>
      <rPr>
        <sz val="12"/>
        <rFont val="Calibri"/>
        <family val="2"/>
      </rPr>
      <t xml:space="preserve">
</t>
    </r>
    <r>
      <rPr>
        <sz val="12"/>
        <rFont val="細明體"/>
        <family val="2"/>
        <charset val="136"/>
      </rPr>
      <t>相同</t>
    </r>
    <r>
      <rPr>
        <sz val="12"/>
        <rFont val="Calibri"/>
        <family val="2"/>
      </rPr>
      <t>Lightguide</t>
    </r>
    <r>
      <rPr>
        <sz val="12"/>
        <rFont val="細明體"/>
        <family val="2"/>
        <charset val="136"/>
      </rPr>
      <t>原料</t>
    </r>
    <phoneticPr fontId="38" type="noConversion"/>
  </si>
  <si>
    <t>LIGHTGUIDE</t>
    <phoneticPr fontId="38" type="noConversion"/>
  </si>
  <si>
    <t>PLASTIC ASSY,ELM5/FSG-E1J4,LIGHTGUIDE B,Smokey BLACK,RoHS</t>
  </si>
  <si>
    <t>5881-1047-04A0</t>
    <phoneticPr fontId="38" type="noConversion"/>
  </si>
  <si>
    <r>
      <rPr>
        <sz val="12"/>
        <rFont val="Microsoft JhengHei"/>
        <family val="2"/>
        <charset val="136"/>
      </rPr>
      <t>沿用</t>
    </r>
    <r>
      <rPr>
        <sz val="12"/>
        <rFont val="Calibri"/>
        <family val="2"/>
      </rPr>
      <t>ELM5</t>
    </r>
    <r>
      <rPr>
        <sz val="12"/>
        <rFont val="Microsoft JhengHei"/>
        <family val="2"/>
        <charset val="136"/>
      </rPr>
      <t>物料</t>
    </r>
    <phoneticPr fontId="38" type="noConversion"/>
  </si>
  <si>
    <t>PC 
141R</t>
    <phoneticPr fontId="38" type="noConversion"/>
  </si>
  <si>
    <t>頂鈞</t>
    <phoneticPr fontId="38" type="noConversion"/>
  </si>
  <si>
    <r>
      <t>PLASTIC ASSY,ELM5/FSG-E1J4,LED CLIP,</t>
    </r>
    <r>
      <rPr>
        <sz val="11"/>
        <rFont val="新細明體"/>
        <family val="1"/>
        <charset val="136"/>
      </rPr>
      <t>LCP,BLACK,RoHS</t>
    </r>
    <phoneticPr fontId="38" type="noConversion"/>
  </si>
  <si>
    <t>RUBBER,ELM5/FSG-E1J4,WHEEL GRIP B1,BLACK,RoHS</t>
    <phoneticPr fontId="38" type="noConversion"/>
  </si>
  <si>
    <t>5813-1047-01A0</t>
    <phoneticPr fontId="38" type="noConversion"/>
  </si>
  <si>
    <t>RUBBER,ELM5/FSG-E1J4,WHEEL GRIP B2,BLACK,RoHS</t>
    <phoneticPr fontId="38" type="noConversion"/>
  </si>
  <si>
    <t>5813-1047-02A0</t>
    <phoneticPr fontId="38" type="noConversion"/>
  </si>
  <si>
    <t>Black /Silicon Rubber /VDI 24
(Horizontal V2)</t>
    <phoneticPr fontId="38" type="noConversion"/>
  </si>
  <si>
    <t>鑫永成</t>
    <phoneticPr fontId="38" type="noConversion"/>
  </si>
  <si>
    <t>RUBBER,ELM5/FSG-E1J4,WHEEL GRIP B3,BLACK,RoHS</t>
    <phoneticPr fontId="38" type="noConversion"/>
  </si>
  <si>
    <t>5813-1047-03A0</t>
    <phoneticPr fontId="38" type="noConversion"/>
  </si>
  <si>
    <t xml:space="preserve">MYLAR,ELM5/FSG-E1J4,PTFE FEET PAD UP WHITE,RoHS </t>
    <phoneticPr fontId="38" type="noConversion"/>
  </si>
  <si>
    <t>581C-1047-05A0</t>
    <phoneticPr fontId="38" type="noConversion"/>
  </si>
  <si>
    <r>
      <t>White</t>
    </r>
    <r>
      <rPr>
        <sz val="12"/>
        <rFont val="Calibri"/>
        <family val="2"/>
      </rPr>
      <t xml:space="preserve"> </t>
    </r>
    <r>
      <rPr>
        <strike/>
        <sz val="12"/>
        <rFont val="Helvetica Neue"/>
        <family val="1"/>
        <charset val="136"/>
      </rPr>
      <t>(</t>
    </r>
    <r>
      <rPr>
        <strike/>
        <sz val="12"/>
        <rFont val="新細明體"/>
        <family val="1"/>
        <charset val="136"/>
      </rPr>
      <t>電暈</t>
    </r>
    <r>
      <rPr>
        <strike/>
        <sz val="12"/>
        <rFont val="Helvetica Neue"/>
        <family val="1"/>
        <charset val="136"/>
      </rPr>
      <t>)</t>
    </r>
    <r>
      <rPr>
        <sz val="12"/>
        <color theme="1"/>
        <rFont val="Calibri"/>
        <family val="2"/>
      </rPr>
      <t xml:space="preserve">
</t>
    </r>
    <r>
      <rPr>
        <sz val="12"/>
        <color rgb="FFFF0000"/>
        <rFont val="Microsoft JhengHei"/>
        <family val="2"/>
        <charset val="136"/>
      </rPr>
      <t>鈉化</t>
    </r>
    <phoneticPr fontId="38" type="noConversion"/>
  </si>
  <si>
    <t>德暉</t>
    <phoneticPr fontId="38" type="noConversion"/>
  </si>
  <si>
    <t>MYLAR,ELM5/FSG-E1J4,PTFE FEET PAD DOWN WHITE,RoHS</t>
    <phoneticPr fontId="38" type="noConversion"/>
  </si>
  <si>
    <t>581C-1047-06A0</t>
    <phoneticPr fontId="38" type="noConversion"/>
  </si>
  <si>
    <t>高億/or 2nd source</t>
    <phoneticPr fontId="38" type="noConversion"/>
  </si>
  <si>
    <t>力工</t>
    <phoneticPr fontId="38" type="noConversion"/>
  </si>
  <si>
    <t>PLASTIC ASSY,ELM5/FSG-E1J4,MIDDLE HOUSING W,Pantone PQ-11-0601 TCX,RoHS</t>
  </si>
  <si>
    <t>5881-1047-09A0</t>
    <phoneticPr fontId="38" type="noConversion"/>
  </si>
  <si>
    <r>
      <rPr>
        <sz val="12"/>
        <rFont val="Microsoft JhengHei"/>
        <family val="2"/>
      </rPr>
      <t>廠內</t>
    </r>
    <r>
      <rPr>
        <sz val="12"/>
        <rFont val="Calibri"/>
        <family val="2"/>
      </rPr>
      <t>-</t>
    </r>
    <r>
      <rPr>
        <sz val="12"/>
        <rFont val="Microsoft JhengHei"/>
        <family val="2"/>
      </rPr>
      <t>塑件</t>
    </r>
    <phoneticPr fontId="38" type="noConversion"/>
  </si>
  <si>
    <t>PLASTIC ASSY,ELM5/FSG-E1J4,TRIGGER BUTTON LEFT W,Pantone PQ-11-0601 TCX,RoHS</t>
    <phoneticPr fontId="113" type="noConversion"/>
  </si>
  <si>
    <t>5881-1047-0AA0</t>
    <phoneticPr fontId="38" type="noConversion"/>
  </si>
  <si>
    <r>
      <rPr>
        <sz val="12"/>
        <rFont val="Microsoft JhengHei"/>
        <family val="2"/>
        <charset val="136"/>
      </rPr>
      <t>廠內</t>
    </r>
    <r>
      <rPr>
        <sz val="12"/>
        <rFont val="Calibri"/>
        <family val="2"/>
      </rPr>
      <t>-</t>
    </r>
    <r>
      <rPr>
        <sz val="12"/>
        <rFont val="Microsoft JhengHei"/>
        <family val="2"/>
        <charset val="136"/>
      </rPr>
      <t>塑件</t>
    </r>
    <phoneticPr fontId="38" type="noConversion"/>
  </si>
  <si>
    <t>PLASTIC ASSY,ELM5/FSG-E1J4,TRIGGER BUTTON RIGHT W,Pantone PQ-11-0601 TCX,RoHS</t>
    <phoneticPr fontId="113" type="noConversion"/>
  </si>
  <si>
    <t>5881-1047-0BA0</t>
    <phoneticPr fontId="38" type="noConversion"/>
  </si>
  <si>
    <t>PLASTIC ASSY,ELM5/FSG-E1J4,BOTTOM COVER W,Milky WHITE,RoHS</t>
    <phoneticPr fontId="113" type="noConversion"/>
  </si>
  <si>
    <t>5881-1047-0CA0</t>
    <phoneticPr fontId="113" type="noConversion"/>
  </si>
  <si>
    <t>PC
141R</t>
    <phoneticPr fontId="38" type="noConversion"/>
  </si>
  <si>
    <r>
      <rPr>
        <sz val="12"/>
        <rFont val="Microsoft JhengHei"/>
        <family val="2"/>
      </rPr>
      <t>黑</t>
    </r>
    <r>
      <rPr>
        <sz val="12"/>
        <rFont val="Calibri"/>
        <family val="2"/>
      </rPr>
      <t>/</t>
    </r>
    <r>
      <rPr>
        <sz val="12"/>
        <rFont val="Microsoft JhengHei"/>
        <family val="2"/>
      </rPr>
      <t>白機種共用</t>
    </r>
    <phoneticPr fontId="38" type="noConversion"/>
  </si>
  <si>
    <t>PLASTIC ASSY,ELM5/FSG-E1J4,LIGHTGUIDE W,Milky WHITE,RoHS</t>
    <phoneticPr fontId="113" type="noConversion"/>
  </si>
  <si>
    <t>PLASTIC ASSY,ELM5/FSG-E1J4,SIDE BUTTON W, Pantone Cool Grey 6C,RoHS</t>
    <phoneticPr fontId="113" type="noConversion"/>
  </si>
  <si>
    <t>5881-1047-0EA0</t>
    <phoneticPr fontId="38" type="noConversion"/>
  </si>
  <si>
    <t>PLASTIC ASSY,ELM5/FSG-E1J4,CPI BUTTON W,Pantone Cool Grey 6C,RoHS</t>
    <phoneticPr fontId="113" type="noConversion"/>
  </si>
  <si>
    <t>5881-1047-0FA0</t>
  </si>
  <si>
    <t>PLASTIC ASSY,ELM5/FSG-E1J4,WHEEL HUB W,Pantone Cool Grey 6C,RoHS</t>
    <phoneticPr fontId="113" type="noConversion"/>
  </si>
  <si>
    <t>5881-1047-0GA0</t>
  </si>
  <si>
    <r>
      <rPr>
        <b/>
        <sz val="12"/>
        <rFont val="Microsoft JhengHei"/>
        <family val="2"/>
        <charset val="136"/>
      </rPr>
      <t>頂鈞</t>
    </r>
    <phoneticPr fontId="38" type="noConversion"/>
  </si>
  <si>
    <r>
      <t>PLASTIC ASSY,ELM5/FSG-E1J4,LED CLIP,</t>
    </r>
    <r>
      <rPr>
        <b/>
        <sz val="11"/>
        <rFont val="Calibri"/>
        <family val="2"/>
      </rPr>
      <t>LCP</t>
    </r>
    <r>
      <rPr>
        <sz val="11"/>
        <rFont val="Calibri"/>
        <family val="2"/>
      </rPr>
      <t>,BLACK,RoHS</t>
    </r>
    <phoneticPr fontId="38" type="noConversion"/>
  </si>
  <si>
    <t>RUBBER,ELM5/FSG-E1J4,WHEEL GRIP W1,Pantone Cool Grey 6C,RoHS</t>
    <phoneticPr fontId="38" type="noConversion"/>
  </si>
  <si>
    <t>5813-1047-04A0</t>
    <phoneticPr fontId="38" type="noConversion"/>
  </si>
  <si>
    <t>RUBBER,ELM5/FSG-E1J4,WHEEL GRIP W2,Pantone Cool Grey 6C,RoHS</t>
    <phoneticPr fontId="38" type="noConversion"/>
  </si>
  <si>
    <t>5813-1047-05A0</t>
    <phoneticPr fontId="38" type="noConversion"/>
  </si>
  <si>
    <t>Pantone Cool Grey 6C /Silicon Rubber /VDI 24
(Horizontal V2)</t>
    <phoneticPr fontId="38" type="noConversion"/>
  </si>
  <si>
    <r>
      <rPr>
        <sz val="12"/>
        <rFont val="Microsoft JhengHei"/>
        <family val="2"/>
      </rPr>
      <t>鑫永成</t>
    </r>
    <phoneticPr fontId="38" type="noConversion"/>
  </si>
  <si>
    <t>RUBBER,ELM5/FSG-E1J4,WHEEL GRIP W3,Pantone Cool Grey 6C,RoHS</t>
    <phoneticPr fontId="38" type="noConversion"/>
  </si>
  <si>
    <t>5813-1047-06A0</t>
    <phoneticPr fontId="38" type="noConversion"/>
  </si>
  <si>
    <t xml:space="preserve">MYLAR,ELM5/FSG-E1J4,PTFE FEET PAD UP WHITE,RoHS  </t>
    <phoneticPr fontId="38" type="noConversion"/>
  </si>
  <si>
    <r>
      <t>White</t>
    </r>
    <r>
      <rPr>
        <sz val="12"/>
        <rFont val="Calibri"/>
        <family val="2"/>
      </rPr>
      <t xml:space="preserve"> </t>
    </r>
    <r>
      <rPr>
        <strike/>
        <sz val="12"/>
        <rFont val="Calibri"/>
        <family val="2"/>
      </rPr>
      <t>(</t>
    </r>
    <r>
      <rPr>
        <strike/>
        <sz val="12"/>
        <rFont val="新細明體"/>
        <family val="1"/>
        <charset val="136"/>
      </rPr>
      <t>電暈</t>
    </r>
    <r>
      <rPr>
        <strike/>
        <sz val="12"/>
        <rFont val="Calibri"/>
        <family val="2"/>
      </rPr>
      <t>)</t>
    </r>
    <r>
      <rPr>
        <sz val="12"/>
        <color theme="1"/>
        <rFont val="Calibri"/>
        <family val="2"/>
      </rPr>
      <t xml:space="preserve">
</t>
    </r>
    <r>
      <rPr>
        <sz val="12"/>
        <color rgb="FFFF0000"/>
        <rFont val="Microsoft JhengHei"/>
        <family val="2"/>
        <charset val="136"/>
      </rPr>
      <t>鈉化</t>
    </r>
    <phoneticPr fontId="38" type="noConversion"/>
  </si>
  <si>
    <r>
      <t xml:space="preserve">White /Virgin Grade PTFE /High Gloss
</t>
    </r>
    <r>
      <rPr>
        <sz val="12"/>
        <rFont val="Microsoft JhengHei"/>
        <family val="2"/>
      </rPr>
      <t>含保護膜</t>
    </r>
    <r>
      <rPr>
        <sz val="12"/>
        <rFont val="Calibri"/>
        <family val="2"/>
      </rPr>
      <t>(</t>
    </r>
    <r>
      <rPr>
        <sz val="12"/>
        <rFont val="細明體"/>
        <family val="2"/>
        <charset val="136"/>
      </rPr>
      <t>透明</t>
    </r>
    <r>
      <rPr>
        <sz val="12"/>
        <rFont val="Calibri"/>
        <family val="2"/>
      </rPr>
      <t>)</t>
    </r>
    <phoneticPr fontId="38" type="noConversion"/>
  </si>
  <si>
    <r>
      <rPr>
        <sz val="12"/>
        <rFont val="Microsoft JhengHei"/>
        <family val="2"/>
      </rPr>
      <t>德暉</t>
    </r>
    <phoneticPr fontId="38" type="noConversion"/>
  </si>
  <si>
    <r>
      <rPr>
        <sz val="12"/>
        <rFont val="細明體"/>
        <family val="3"/>
        <charset val="136"/>
      </rPr>
      <t>自攻</t>
    </r>
    <r>
      <rPr>
        <sz val="12"/>
        <rFont val="Calibri"/>
        <family val="2"/>
      </rPr>
      <t>,</t>
    </r>
    <r>
      <rPr>
        <sz val="12"/>
        <rFont val="細明體"/>
        <family val="3"/>
        <charset val="136"/>
      </rPr>
      <t>十字槽</t>
    </r>
    <r>
      <rPr>
        <sz val="12"/>
        <rFont val="Calibri"/>
        <family val="2"/>
      </rPr>
      <t>,</t>
    </r>
    <r>
      <rPr>
        <sz val="12"/>
        <rFont val="細明體"/>
        <family val="3"/>
        <charset val="136"/>
      </rPr>
      <t>鍍鎳</t>
    </r>
    <r>
      <rPr>
        <sz val="12"/>
        <rFont val="Calibri"/>
        <family val="2"/>
      </rPr>
      <t>,D3.5*</t>
    </r>
    <r>
      <rPr>
        <sz val="12"/>
        <rFont val="細明體"/>
        <family val="3"/>
        <charset val="136"/>
      </rPr>
      <t>頭厚</t>
    </r>
    <r>
      <rPr>
        <sz val="12"/>
        <rFont val="Calibri"/>
        <family val="2"/>
      </rPr>
      <t>1.3*L6</t>
    </r>
  </si>
  <si>
    <r>
      <rPr>
        <sz val="12"/>
        <rFont val="Microsoft JhengHei"/>
        <family val="2"/>
      </rPr>
      <t>高億</t>
    </r>
    <r>
      <rPr>
        <sz val="12"/>
        <rFont val="Calibri"/>
        <family val="2"/>
      </rPr>
      <t>/or 2nd source</t>
    </r>
    <phoneticPr fontId="38" type="noConversion"/>
  </si>
  <si>
    <r>
      <rPr>
        <sz val="12"/>
        <rFont val="細明體"/>
        <family val="3"/>
        <charset val="136"/>
      </rPr>
      <t>自攻</t>
    </r>
    <r>
      <rPr>
        <sz val="12"/>
        <rFont val="Calibri"/>
        <family val="2"/>
      </rPr>
      <t>,</t>
    </r>
    <r>
      <rPr>
        <sz val="12"/>
        <rFont val="細明體"/>
        <family val="3"/>
        <charset val="136"/>
      </rPr>
      <t>十字槽</t>
    </r>
    <r>
      <rPr>
        <sz val="12"/>
        <rFont val="Calibri"/>
        <family val="2"/>
      </rPr>
      <t>,</t>
    </r>
    <r>
      <rPr>
        <sz val="12"/>
        <rFont val="細明體"/>
        <family val="3"/>
        <charset val="136"/>
      </rPr>
      <t>鍍黑鎳</t>
    </r>
    <r>
      <rPr>
        <sz val="12"/>
        <rFont val="Calibri"/>
        <family val="2"/>
      </rPr>
      <t>,D3.5*</t>
    </r>
    <r>
      <rPr>
        <sz val="12"/>
        <rFont val="細明體"/>
        <family val="3"/>
        <charset val="136"/>
      </rPr>
      <t>頭厚</t>
    </r>
    <r>
      <rPr>
        <sz val="12"/>
        <rFont val="Calibri"/>
        <family val="2"/>
      </rPr>
      <t>1.3*L4</t>
    </r>
  </si>
  <si>
    <r>
      <rPr>
        <sz val="12"/>
        <rFont val="細明體"/>
        <family val="3"/>
        <charset val="136"/>
      </rPr>
      <t>自攻</t>
    </r>
    <r>
      <rPr>
        <sz val="12"/>
        <rFont val="Calibri"/>
        <family val="2"/>
      </rPr>
      <t>,</t>
    </r>
    <r>
      <rPr>
        <sz val="12"/>
        <rFont val="細明體"/>
        <family val="3"/>
        <charset val="136"/>
      </rPr>
      <t>十字槽</t>
    </r>
    <r>
      <rPr>
        <sz val="12"/>
        <rFont val="Calibri"/>
        <family val="2"/>
      </rPr>
      <t>,</t>
    </r>
    <r>
      <rPr>
        <sz val="12"/>
        <rFont val="細明體"/>
        <family val="3"/>
        <charset val="136"/>
      </rPr>
      <t>鍍白鋅</t>
    </r>
    <r>
      <rPr>
        <sz val="12"/>
        <rFont val="Calibri"/>
        <family val="2"/>
      </rPr>
      <t>,D3.5*</t>
    </r>
    <r>
      <rPr>
        <sz val="12"/>
        <rFont val="細明體"/>
        <family val="3"/>
        <charset val="136"/>
      </rPr>
      <t>頭厚</t>
    </r>
    <r>
      <rPr>
        <sz val="12"/>
        <rFont val="Calibri"/>
        <family val="2"/>
      </rPr>
      <t xml:space="preserve">1.3*L4, </t>
    </r>
    <r>
      <rPr>
        <sz val="12"/>
        <rFont val="Microsoft JhengHei"/>
        <family val="2"/>
      </rPr>
      <t>左旋螺絲</t>
    </r>
    <phoneticPr fontId="178" type="noConversion"/>
  </si>
  <si>
    <r>
      <rPr>
        <sz val="12"/>
        <rFont val="Microsoft JhengHei"/>
        <family val="2"/>
      </rPr>
      <t>力工</t>
    </r>
    <phoneticPr fontId="38" type="noConversion"/>
  </si>
  <si>
    <t xml:space="preserve"> Tooling Cost Per Tool
(USD/set) </t>
  </si>
  <si>
    <t xml:space="preserve"> Jig Cost</t>
  </si>
  <si>
    <t xml:space="preserve"> Total Tooling Cost</t>
  </si>
  <si>
    <t>Black Material Cost</t>
    <phoneticPr fontId="35" type="noConversion"/>
  </si>
  <si>
    <t>White Material Cost</t>
    <phoneticPr fontId="35" type="noConversion"/>
  </si>
  <si>
    <t>6/18
Update light-guide, bottom cover material as Rival3 Gen1 light-guide.</t>
    <phoneticPr fontId="35" type="noConversion"/>
  </si>
  <si>
    <t>6/18
Correction of incorrect price for light-guide.</t>
    <phoneticPr fontId="35" type="noConversion"/>
  </si>
  <si>
    <t>PE bag for mouse</t>
    <phoneticPr fontId="218" type="noConversion"/>
  </si>
  <si>
    <r>
      <rPr>
        <b/>
        <sz val="12"/>
        <color rgb="FF9437FF"/>
        <rFont val="Microsoft JhengHei"/>
        <family val="2"/>
      </rPr>
      <t>雪梨紙</t>
    </r>
    <r>
      <rPr>
        <sz val="12"/>
        <color rgb="FF9437FF"/>
        <rFont val="Calibri"/>
        <family val="2"/>
      </rPr>
      <t xml:space="preserve">
230*240mm 17g </t>
    </r>
    <r>
      <rPr>
        <sz val="12"/>
        <color rgb="FF9437FF"/>
        <rFont val="Microsoft JhengHei"/>
        <family val="2"/>
        <charset val="136"/>
      </rPr>
      <t>雪梨紙</t>
    </r>
    <r>
      <rPr>
        <sz val="12"/>
        <color rgb="FF9437FF"/>
        <rFont val="Calibri"/>
        <family val="2"/>
      </rPr>
      <t xml:space="preserve"> </t>
    </r>
    <r>
      <rPr>
        <sz val="12"/>
        <color rgb="FF9437FF"/>
        <rFont val="Microsoft JhengHei"/>
        <family val="2"/>
        <charset val="136"/>
      </rPr>
      <t>免印</t>
    </r>
    <r>
      <rPr>
        <sz val="12"/>
        <color rgb="FF9437FF"/>
        <rFont val="Calibri"/>
        <family val="2"/>
      </rPr>
      <t>+</t>
    </r>
    <r>
      <rPr>
        <sz val="12"/>
        <color rgb="FF9437FF"/>
        <rFont val="Microsoft JhengHei"/>
        <family val="2"/>
        <charset val="136"/>
      </rPr>
      <t>切</t>
    </r>
    <phoneticPr fontId="38" type="noConversion"/>
  </si>
  <si>
    <t>紙</t>
    <phoneticPr fontId="218" type="noConversion"/>
  </si>
  <si>
    <r>
      <rPr>
        <b/>
        <sz val="12"/>
        <color rgb="FF9437FF"/>
        <rFont val="Calibri"/>
        <family val="2"/>
      </rPr>
      <t>Protective paper</t>
    </r>
    <r>
      <rPr>
        <sz val="12"/>
        <color rgb="FF9437FF"/>
        <rFont val="Calibri"/>
        <family val="2"/>
      </rPr>
      <t xml:space="preserve">
Material: 17gsm </t>
    </r>
    <r>
      <rPr>
        <sz val="12"/>
        <color rgb="FF9437FF"/>
        <rFont val="Microsoft JhengHei"/>
        <family val="3"/>
        <charset val="136"/>
      </rPr>
      <t>雪梨纸</t>
    </r>
    <r>
      <rPr>
        <sz val="12"/>
        <color rgb="FF9437FF"/>
        <rFont val="Calibri"/>
        <family val="3"/>
      </rPr>
      <t xml:space="preserve">
</t>
    </r>
    <r>
      <rPr>
        <sz val="12"/>
        <color rgb="FF9437FF"/>
        <rFont val="Calibri"/>
        <family val="2"/>
      </rPr>
      <t>Thickness: 0.02mm
Dimension:L700*W170mm</t>
    </r>
    <phoneticPr fontId="38" type="noConversion"/>
  </si>
  <si>
    <t>裕同</t>
  </si>
  <si>
    <t>旺盈</t>
  </si>
  <si>
    <t>Steelseries Rival3 Gen2 RFQ - Package BOM list</t>
  </si>
  <si>
    <t>Date: 2024/6/18</t>
  </si>
  <si>
    <t>Model Description: Steelseries Rival 3 Gen2</t>
  </si>
  <si>
    <t>ELM5 Gen2</t>
  </si>
  <si>
    <t>Difference between 1015 &amp; 0618</t>
  </si>
  <si>
    <t>2024/10/14 DV Phase</t>
  </si>
  <si>
    <r>
      <rPr>
        <sz val="12"/>
        <color indexed="8"/>
        <rFont val="細明體"/>
        <family val="1"/>
        <charset val="136"/>
      </rPr>
      <t>報價</t>
    </r>
    <r>
      <rPr>
        <sz val="12"/>
        <color indexed="8"/>
        <rFont val="Calibri"/>
        <family val="2"/>
      </rPr>
      <t xml:space="preserve"> in RMB
</t>
    </r>
    <r>
      <rPr>
        <b/>
        <sz val="12"/>
        <color indexed="8"/>
        <rFont val="Calibri"/>
        <family val="2"/>
      </rPr>
      <t>w/</t>
    </r>
    <r>
      <rPr>
        <sz val="12"/>
        <color indexed="8"/>
        <rFont val="Calibri"/>
        <family val="2"/>
      </rPr>
      <t xml:space="preserve"> FSC certificate</t>
    </r>
  </si>
  <si>
    <r>
      <rPr>
        <sz val="12"/>
        <color indexed="8"/>
        <rFont val="細明體"/>
        <family val="1"/>
        <charset val="136"/>
      </rPr>
      <t>報價</t>
    </r>
    <r>
      <rPr>
        <sz val="12"/>
        <color indexed="8"/>
        <rFont val="Calibri"/>
        <family val="2"/>
      </rPr>
      <t xml:space="preserve"> in USD
</t>
    </r>
    <r>
      <rPr>
        <b/>
        <sz val="12"/>
        <color indexed="8"/>
        <rFont val="Calibri"/>
        <family val="2"/>
      </rPr>
      <t>w/</t>
    </r>
    <r>
      <rPr>
        <sz val="12"/>
        <color indexed="8"/>
        <rFont val="Calibri"/>
        <family val="2"/>
      </rPr>
      <t xml:space="preserve"> FSC certificate</t>
    </r>
  </si>
  <si>
    <t>Markup</t>
  </si>
  <si>
    <t>Foxlink P/N description</t>
  </si>
  <si>
    <t>Unit Price
(USD/pc)
ELM5 Gen2</t>
  </si>
  <si>
    <t>Amount
(USD)
ELM5 Gen2</t>
  </si>
  <si>
    <r>
      <rPr>
        <sz val="12"/>
        <color indexed="8"/>
        <rFont val="細明體"/>
        <family val="1"/>
        <charset val="136"/>
      </rPr>
      <t>單價</t>
    </r>
    <r>
      <rPr>
        <sz val="12"/>
        <color indexed="8"/>
        <rFont val="Calibri"/>
        <family val="2"/>
      </rPr>
      <t xml:space="preserve"> RMB</t>
    </r>
  </si>
  <si>
    <r>
      <rPr>
        <sz val="12"/>
        <color indexed="8"/>
        <rFont val="細明體"/>
        <family val="1"/>
        <charset val="136"/>
      </rPr>
      <t>單價</t>
    </r>
    <r>
      <rPr>
        <sz val="12"/>
        <color indexed="8"/>
        <rFont val="Calibri"/>
        <family val="2"/>
      </rPr>
      <t xml:space="preserve"> USD</t>
    </r>
  </si>
  <si>
    <t>584A-1053-00A0</t>
  </si>
  <si>
    <t>BOX,ELM5 Gen2/FSG-E1J7,62515 RIVAL3 GEN2 BLACK, 153x86x46mm,300gsm SBS,FSC,RoHS</t>
  </si>
  <si>
    <t>black Box</t>
  </si>
  <si>
    <r>
      <rPr>
        <sz val="11"/>
        <rFont val="Calibri"/>
        <family val="2"/>
      </rPr>
      <t>material: 300g artpaper, 4C+1C PMS, printing: matte PP dimension</t>
    </r>
    <r>
      <rPr>
        <sz val="11"/>
        <rFont val="微软雅黑"/>
        <family val="2"/>
        <charset val="134"/>
      </rPr>
      <t>：</t>
    </r>
    <r>
      <rPr>
        <sz val="11"/>
        <rFont val="Calibri"/>
        <family val="2"/>
      </rPr>
      <t>278x250mm</t>
    </r>
  </si>
  <si>
    <r>
      <rPr>
        <b/>
        <sz val="11"/>
        <color rgb="FF0000FF"/>
        <rFont val="Calibri"/>
        <family val="2"/>
      </rPr>
      <t xml:space="preserve">Box
</t>
    </r>
    <r>
      <rPr>
        <sz val="11"/>
        <color rgb="FF0000FF"/>
        <rFont val="Calibri"/>
        <family val="2"/>
      </rPr>
      <t>Outside set-up dimensions:(LxWxD):153x86x46mm
Flat sheet dimensions:(L)278x(W)250x(T)0.5mm
Material:350gsm SBS
Print: 4C+1C PMS
Surface process: AQ Coating
Joint: Glued inside
Remark:</t>
    </r>
    <r>
      <rPr>
        <sz val="11"/>
        <color rgb="FF0000FF"/>
        <rFont val="細明體"/>
        <family val="1"/>
        <charset val="136"/>
      </rPr>
      <t>包装原料需符合</t>
    </r>
    <r>
      <rPr>
        <sz val="11"/>
        <color rgb="FF0000FF"/>
        <rFont val="Calibri"/>
        <family val="2"/>
      </rPr>
      <t>FSC</t>
    </r>
    <r>
      <rPr>
        <sz val="11"/>
        <color rgb="FF0000FF"/>
        <rFont val="細明體"/>
        <family val="1"/>
        <charset val="136"/>
      </rPr>
      <t>认证要求</t>
    </r>
  </si>
  <si>
    <r>
      <rPr>
        <sz val="11"/>
        <rFont val="Arial Unicode MS"/>
        <family val="2"/>
      </rPr>
      <t>彩盒</t>
    </r>
  </si>
  <si>
    <r>
      <rPr>
        <sz val="11"/>
        <color rgb="FF0432FF"/>
        <rFont val="Calibri"/>
        <family val="2"/>
      </rPr>
      <t>031324: Paper with FSC certificate</t>
    </r>
    <r>
      <rPr>
        <sz val="11"/>
        <color rgb="FFFF0000"/>
        <rFont val="Calibri"/>
        <family val="2"/>
      </rPr>
      <t xml:space="preserve">
</t>
    </r>
    <r>
      <rPr>
        <sz val="11"/>
        <rFont val="Calibri"/>
        <family val="2"/>
      </rPr>
      <t>was 0.2821</t>
    </r>
  </si>
  <si>
    <t>difference between FSC and w/o FSC</t>
  </si>
  <si>
    <t>5831-1053-00A0</t>
  </si>
  <si>
    <t>CARD,ELM5 Gen2/FSG-E1J7,HANG TAB,350GSM SBS DOUBLE,AQ COATING,FSC,RoHS</t>
  </si>
  <si>
    <r>
      <rPr>
        <b/>
        <sz val="11"/>
        <color rgb="FF0000FF"/>
        <rFont val="Calibri"/>
        <family val="2"/>
      </rPr>
      <t xml:space="preserve">Hang tab </t>
    </r>
    <r>
      <rPr>
        <sz val="11"/>
        <color rgb="FF0000FF"/>
        <rFont val="Calibri"/>
        <family val="2"/>
      </rPr>
      <t xml:space="preserve">
Outside dimensions:(LxW):64x38mm
Material: 350gsm SBS</t>
    </r>
    <r>
      <rPr>
        <sz val="11"/>
        <color rgb="FF0000FF"/>
        <rFont val="細明體"/>
        <family val="1"/>
        <charset val="136"/>
      </rPr>
      <t xml:space="preserve">对裱
</t>
    </r>
    <r>
      <rPr>
        <sz val="11"/>
        <color rgb="FF0000FF"/>
        <rFont val="Calibri"/>
        <family val="2"/>
      </rPr>
      <t>Print: 1C (Pantone 1655C)
Surface process: AQ Coating
Other: Back side with Double sided tape (60x10mm)
Remark:</t>
    </r>
    <r>
      <rPr>
        <sz val="11"/>
        <color rgb="FF0000FF"/>
        <rFont val="細明體"/>
        <family val="1"/>
        <charset val="136"/>
      </rPr>
      <t>包装原料需符合</t>
    </r>
    <r>
      <rPr>
        <sz val="11"/>
        <color rgb="FF0000FF"/>
        <rFont val="Calibri"/>
        <family val="2"/>
      </rPr>
      <t>FSC</t>
    </r>
    <r>
      <rPr>
        <sz val="11"/>
        <color rgb="FF0000FF"/>
        <rFont val="細明體"/>
        <family val="1"/>
        <charset val="136"/>
      </rPr>
      <t>认证要求</t>
    </r>
  </si>
  <si>
    <r>
      <rPr>
        <sz val="11"/>
        <rFont val="Arial Unicode MS"/>
        <family val="2"/>
      </rPr>
      <t>掛鉤</t>
    </r>
  </si>
  <si>
    <t xml:space="preserve">5843-1053-00A0 </t>
  </si>
  <si>
    <t xml:space="preserve">CARDBOARD,ELM5 Gen2/FSG-E1J7,PAPER INSERT,KRAFT E FLUET,RoHS  </t>
  </si>
  <si>
    <r>
      <rPr>
        <sz val="11"/>
        <rFont val="Calibri"/>
        <family val="2"/>
      </rPr>
      <t>material: E flute corrugated paper board, original color
extension dimension</t>
    </r>
    <r>
      <rPr>
        <sz val="11"/>
        <rFont val="微软雅黑"/>
        <family val="2"/>
        <charset val="134"/>
      </rPr>
      <t>：</t>
    </r>
    <r>
      <rPr>
        <sz val="11"/>
        <rFont val="Calibri"/>
        <family val="2"/>
      </rPr>
      <t>296x152mm</t>
    </r>
  </si>
  <si>
    <r>
      <rPr>
        <b/>
        <sz val="11"/>
        <color rgb="FF0000FF"/>
        <rFont val="Calibri"/>
        <family val="2"/>
      </rPr>
      <t xml:space="preserve">Paper insert </t>
    </r>
    <r>
      <rPr>
        <sz val="11"/>
        <color rgb="FF0000FF"/>
        <rFont val="Calibri"/>
        <family val="2"/>
      </rPr>
      <t xml:space="preserve">
Outside dimensions:(LxWxD):318x154mm
Material:E flute corrugated paper board, original color
Process: Die-cut
Remark:</t>
    </r>
    <r>
      <rPr>
        <sz val="11"/>
        <color rgb="FF0000FF"/>
        <rFont val="細明體"/>
        <family val="1"/>
        <charset val="136"/>
      </rPr>
      <t>包装原料需符合</t>
    </r>
    <r>
      <rPr>
        <sz val="11"/>
        <color rgb="FF0000FF"/>
        <rFont val="Calibri"/>
        <family val="2"/>
      </rPr>
      <t>FSC</t>
    </r>
    <r>
      <rPr>
        <sz val="11"/>
        <color rgb="FF0000FF"/>
        <rFont val="細明體"/>
        <family val="1"/>
        <charset val="136"/>
      </rPr>
      <t>认证要求</t>
    </r>
    <r>
      <rPr>
        <sz val="11"/>
        <color rgb="FF0000FF"/>
        <rFont val="Calibri"/>
        <family val="2"/>
      </rPr>
      <t xml:space="preserve"> </t>
    </r>
  </si>
  <si>
    <r>
      <rPr>
        <sz val="11"/>
        <rFont val="Arial Unicode MS"/>
        <family val="2"/>
      </rPr>
      <t>内纸卡</t>
    </r>
  </si>
  <si>
    <r>
      <rPr>
        <sz val="11"/>
        <color rgb="FF0432FF"/>
        <rFont val="Calibri"/>
        <family val="2"/>
      </rPr>
      <t xml:space="preserve">031324: Paper with FSC certificate
</t>
    </r>
    <r>
      <rPr>
        <sz val="11"/>
        <color rgb="FF0432FF"/>
        <rFont val="細明體"/>
        <family val="1"/>
        <charset val="136"/>
      </rPr>
      <t>鴻威測試</t>
    </r>
    <r>
      <rPr>
        <sz val="11"/>
        <color rgb="FF0432FF"/>
        <rFont val="Calibri"/>
        <family val="2"/>
      </rPr>
      <t>OK</t>
    </r>
  </si>
  <si>
    <t>5849-1053-04A0</t>
  </si>
  <si>
    <t>LABEL,ELM5 Gen2/FSG-E1J7,BTS LABEL,RIVAL 3 GEN2,DIAMETER 30mm, TRANSPARENT WOOD PULP PAPER,RoHS</t>
  </si>
  <si>
    <r>
      <rPr>
        <sz val="11"/>
        <rFont val="Arial Unicode MS"/>
        <family val="2"/>
      </rPr>
      <t>封口贴</t>
    </r>
  </si>
  <si>
    <t>21-28</t>
  </si>
  <si>
    <t>022724:true cost update</t>
  </si>
  <si>
    <t>5831-1053-02A0</t>
  </si>
  <si>
    <t>MANUAL,ELM5 Gen2/FSG-E1J7,RIVAL3 GEN2,100x80mm,80GSM WFUC,FSC,RoHS</t>
  </si>
  <si>
    <r>
      <rPr>
        <b/>
        <sz val="11"/>
        <color rgb="FF0000FF"/>
        <rFont val="Calibri"/>
        <family val="2"/>
      </rPr>
      <t>Manual</t>
    </r>
    <r>
      <rPr>
        <sz val="11"/>
        <color rgb="FF0000FF"/>
        <rFont val="Calibri"/>
        <family val="2"/>
      </rPr>
      <t xml:space="preserve">
Flat sheet dimensions(LxW): (L)320*(W)200mm
Fold size: 80*100mm
Material : 80gsm WFUC
Print: 2C double side printing
Process: Folding X 4
Remark:</t>
    </r>
    <r>
      <rPr>
        <sz val="11"/>
        <color rgb="FF0000FF"/>
        <rFont val="細明體"/>
        <family val="1"/>
        <charset val="136"/>
      </rPr>
      <t>包装原料需符合</t>
    </r>
    <r>
      <rPr>
        <sz val="11"/>
        <color rgb="FF0000FF"/>
        <rFont val="Calibri"/>
        <family val="2"/>
      </rPr>
      <t>FSC</t>
    </r>
    <r>
      <rPr>
        <sz val="11"/>
        <color rgb="FF0000FF"/>
        <rFont val="細明體"/>
        <family val="1"/>
        <charset val="136"/>
      </rPr>
      <t>认证要求</t>
    </r>
  </si>
  <si>
    <r>
      <rPr>
        <sz val="11"/>
        <rFont val="Arial Unicode MS"/>
        <family val="2"/>
      </rPr>
      <t>说明书</t>
    </r>
  </si>
  <si>
    <r>
      <rPr>
        <sz val="11"/>
        <color rgb="FF0432FF"/>
        <rFont val="Calibri"/>
        <family val="2"/>
      </rPr>
      <t>031324: Paper with FSC certificate</t>
    </r>
    <r>
      <rPr>
        <sz val="11"/>
        <color rgb="FFFF0000"/>
        <rFont val="Calibri"/>
        <family val="2"/>
      </rPr>
      <t xml:space="preserve">
</t>
    </r>
    <r>
      <rPr>
        <sz val="11"/>
        <color theme="1"/>
        <rFont val="Calibri"/>
        <family val="2"/>
      </rPr>
      <t>was 0.0584</t>
    </r>
  </si>
  <si>
    <t>BAG,ELM5 Gen2/FSG-E1J7,PAPER SHEET,16GSM MG TISSUE PAPER,FSC,RoHS</t>
  </si>
  <si>
    <r>
      <rPr>
        <b/>
        <sz val="11"/>
        <color rgb="FF0000FF"/>
        <rFont val="Calibri"/>
        <family val="2"/>
      </rPr>
      <t>Paper sheet</t>
    </r>
    <r>
      <rPr>
        <sz val="11"/>
        <color rgb="FF0000FF"/>
        <rFont val="Calibri"/>
        <family val="2"/>
      </rPr>
      <t xml:space="preserve">
Dimensions(LxW):(L)280x(W)220mm
Material : 16gsm </t>
    </r>
    <r>
      <rPr>
        <sz val="11"/>
        <color rgb="FF0000FF"/>
        <rFont val="細明體"/>
        <family val="1"/>
        <charset val="136"/>
      </rPr>
      <t>雪梨纸</t>
    </r>
    <r>
      <rPr>
        <sz val="11"/>
        <color rgb="FF0000FF"/>
        <rFont val="Calibri"/>
        <family val="2"/>
      </rPr>
      <t xml:space="preserve">
Print: N/A</t>
    </r>
  </si>
  <si>
    <t>雪梨紙（包鼠標)</t>
  </si>
  <si>
    <t>5842-1047-00AA</t>
  </si>
  <si>
    <t>CARTON,ELM5/FSG-E1J4,MASTER CARTON,182x149x178mm,KRAFT C FLUET,REMOVE SS LOGO,RoHS</t>
  </si>
  <si>
    <r>
      <rPr>
        <b/>
        <sz val="11"/>
        <color rgb="FF0000FF"/>
        <rFont val="Calibri"/>
        <family val="2"/>
      </rPr>
      <t>Carton</t>
    </r>
    <r>
      <rPr>
        <sz val="11"/>
        <color rgb="FF0000FF"/>
        <rFont val="Calibri"/>
        <family val="2"/>
      </rPr>
      <t xml:space="preserve">
Outside dimensions:(L)182X(W)149X(H)175mm; 
Material:  
A. Material type: Corrugated fibreboard
B. Flute: C Flute
C. Grade: 200# Mullen Burst OR 32 ECT
Print: Black
Joint: Glued inside
Remark: </t>
    </r>
    <r>
      <rPr>
        <sz val="11"/>
        <color rgb="FF0000FF"/>
        <rFont val="細明體"/>
        <family val="1"/>
        <charset val="136"/>
      </rPr>
      <t>纸板原材料需符合</t>
    </r>
    <r>
      <rPr>
        <sz val="11"/>
        <color rgb="FF0000FF"/>
        <rFont val="Calibri"/>
        <family val="2"/>
      </rPr>
      <t>FSC</t>
    </r>
    <r>
      <rPr>
        <sz val="11"/>
        <color rgb="FF0000FF"/>
        <rFont val="細明體"/>
        <family val="1"/>
        <charset val="136"/>
      </rPr>
      <t>认证要求</t>
    </r>
  </si>
  <si>
    <r>
      <rPr>
        <sz val="11"/>
        <rFont val="Arial Unicode MS"/>
        <family val="2"/>
      </rPr>
      <t>外箱</t>
    </r>
  </si>
  <si>
    <t>031324: Paper with FSC certificate</t>
  </si>
  <si>
    <t>CARDBOARD,ELM5/FSG-E1J4,T/B BOARD,171x138mm,KRAFT B FLUET,RoHS</t>
  </si>
  <si>
    <r>
      <rPr>
        <sz val="11"/>
        <color rgb="FF0000FF"/>
        <rFont val="Calibri"/>
        <family val="2"/>
      </rPr>
      <t xml:space="preserve">Paper board
Dimension(LxW): (L)171x(W)138mm
Material: B flute 12kgf
Remark: </t>
    </r>
    <r>
      <rPr>
        <sz val="11"/>
        <color rgb="FF0000FF"/>
        <rFont val="細明體"/>
        <family val="1"/>
        <charset val="136"/>
      </rPr>
      <t>纸板原材料需符合</t>
    </r>
    <r>
      <rPr>
        <sz val="11"/>
        <color rgb="FF0000FF"/>
        <rFont val="Calibri"/>
        <family val="2"/>
      </rPr>
      <t>FSC</t>
    </r>
    <r>
      <rPr>
        <sz val="11"/>
        <color rgb="FF0000FF"/>
        <rFont val="細明體"/>
        <family val="1"/>
        <charset val="136"/>
      </rPr>
      <t>认证要求</t>
    </r>
  </si>
  <si>
    <r>
      <rPr>
        <sz val="11"/>
        <rFont val="Arial Unicode MS"/>
        <family val="2"/>
      </rPr>
      <t>天地板</t>
    </r>
  </si>
  <si>
    <t>5831-1053-01A0</t>
  </si>
  <si>
    <t>CARD,ELM5 Gen2/FSG-E1J7,PAPER FILM,16GSM MG TISSUE PAPER,PROTECTIVE FOR BOX,FSC,RoHS</t>
  </si>
  <si>
    <t>Protective paper</t>
  </si>
  <si>
    <r>
      <rPr>
        <b/>
        <sz val="11"/>
        <color rgb="FF0000FF"/>
        <rFont val="Calibri"/>
        <family val="2"/>
      </rPr>
      <t>Protective paper</t>
    </r>
    <r>
      <rPr>
        <sz val="11"/>
        <color rgb="FF0000FF"/>
        <rFont val="Calibri"/>
        <family val="2"/>
      </rPr>
      <t xml:space="preserve">
Dimensions(LxW):(L)1092x(W)180mm
Material : 16gsm </t>
    </r>
    <r>
      <rPr>
        <sz val="11"/>
        <color rgb="FF0000FF"/>
        <rFont val="細明體"/>
        <family val="1"/>
        <charset val="136"/>
      </rPr>
      <t xml:space="preserve">雪梨纸
</t>
    </r>
    <r>
      <rPr>
        <sz val="11"/>
        <color rgb="FF0000FF"/>
        <rFont val="Calibri"/>
        <family val="2"/>
      </rPr>
      <t>Print: N/A</t>
    </r>
  </si>
  <si>
    <t>雪梨紙（包彩盒)</t>
  </si>
  <si>
    <t>5849-1051-0AA0</t>
  </si>
  <si>
    <t>LABEL,KINGPIN/FCG-3301,4"W x 6"L WHITE,PAPER LABEL,47-00034,RoHS</t>
  </si>
  <si>
    <r>
      <rPr>
        <sz val="11"/>
        <rFont val="Calibri"/>
        <family val="2"/>
      </rPr>
      <t>material: 80g art paper
dimension</t>
    </r>
    <r>
      <rPr>
        <sz val="11"/>
        <rFont val="細明體"/>
        <family val="1"/>
        <charset val="136"/>
      </rPr>
      <t>：</t>
    </r>
    <r>
      <rPr>
        <sz val="11"/>
        <rFont val="Calibri"/>
        <family val="2"/>
      </rPr>
      <t>100x55 mm
printing: 1C with online printing</t>
    </r>
  </si>
  <si>
    <r>
      <rPr>
        <b/>
        <sz val="11"/>
        <color rgb="FF0000FF"/>
        <rFont val="Calibri"/>
        <family val="2"/>
      </rPr>
      <t>Master Carton Label</t>
    </r>
    <r>
      <rPr>
        <sz val="11"/>
        <color rgb="FF0000FF"/>
        <rFont val="Calibri"/>
        <family val="2"/>
      </rPr>
      <t xml:space="preserve">
Outside dimensions:(L)152X(W)102mm; 
Material : 80gsm artpaper
Print: Black</t>
    </r>
  </si>
  <si>
    <r>
      <rPr>
        <sz val="11"/>
        <rFont val="Arial Unicode MS"/>
        <family val="2"/>
      </rPr>
      <t>外箱标签</t>
    </r>
  </si>
  <si>
    <t>LABEL,ELM5/FSG-E1J4,MASTER CARTON SN LABEL,59.67x52mm,80GMS ARTPAPER,RoHS</t>
  </si>
  <si>
    <r>
      <rPr>
        <sz val="11"/>
        <rFont val="Calibri"/>
        <family val="2"/>
      </rPr>
      <t>material: 80g art paper
dimension</t>
    </r>
    <r>
      <rPr>
        <sz val="11"/>
        <rFont val="細明體"/>
        <family val="1"/>
        <charset val="136"/>
      </rPr>
      <t>：</t>
    </r>
    <r>
      <rPr>
        <sz val="11"/>
        <rFont val="Calibri"/>
        <family val="2"/>
      </rPr>
      <t>59.67x52 mm
printing: blank with online printing</t>
    </r>
  </si>
  <si>
    <r>
      <rPr>
        <b/>
        <sz val="11"/>
        <color rgb="FF0000FF"/>
        <rFont val="Calibri"/>
        <family val="2"/>
      </rPr>
      <t>Carton Label(SN)</t>
    </r>
    <r>
      <rPr>
        <sz val="11"/>
        <color rgb="FF0000FF"/>
        <rFont val="Calibri"/>
        <family val="2"/>
      </rPr>
      <t xml:space="preserve">
Outside dimensions: (L)59.67X(W)52mm; 
Material : 80gsm artpaper</t>
    </r>
  </si>
  <si>
    <t>5849-1047-01A0</t>
  </si>
  <si>
    <t>LABEL,NINJA/FSG-E1J0,RETAIL BOX LABEL,38x12mm,80GMS ARTPAPER,BLANK,RoHS</t>
  </si>
  <si>
    <r>
      <rPr>
        <b/>
        <sz val="11"/>
        <color rgb="FF0000FF"/>
        <rFont val="Calibri"/>
        <family val="2"/>
      </rPr>
      <t xml:space="preserve">Color box SN Label </t>
    </r>
    <r>
      <rPr>
        <sz val="11"/>
        <color rgb="FF0000FF"/>
        <rFont val="Calibri"/>
        <family val="2"/>
      </rPr>
      <t xml:space="preserve">
Outside dimensions: (L)38X(W)12mm; 
Material : 80gsm artpaper</t>
    </r>
  </si>
  <si>
    <r>
      <rPr>
        <sz val="11"/>
        <rFont val="Arial Unicode MS"/>
        <family val="2"/>
      </rPr>
      <t>彩盒标签</t>
    </r>
  </si>
  <si>
    <t>5849-1053-00A0</t>
  </si>
  <si>
    <t>LABEL,ELM5 Gen2/FSG-E1J7,PID LABEL,62515 RIVAL 3 GEN2 BLACK,45.424x23mm, 50 PET WITH MATT PP,RoHS</t>
  </si>
  <si>
    <t>PID label (for black product)</t>
  </si>
  <si>
    <r>
      <rPr>
        <b/>
        <sz val="11"/>
        <color rgb="FF0000FF"/>
        <rFont val="Calibri"/>
        <family val="2"/>
      </rPr>
      <t>PID Label</t>
    </r>
    <r>
      <rPr>
        <sz val="11"/>
        <color rgb="FF0000FF"/>
        <rFont val="Calibri"/>
        <family val="2"/>
      </rPr>
      <t xml:space="preserve">
Outside dimensions: (L)45.424X(W)23mm; 
Material : 50#PET+25# PP film
Print: 2C</t>
    </r>
  </si>
  <si>
    <r>
      <rPr>
        <sz val="11"/>
        <rFont val="Calibri"/>
        <family val="2"/>
      </rPr>
      <t>PID</t>
    </r>
    <r>
      <rPr>
        <sz val="11"/>
        <rFont val="Arial Unicode MS"/>
        <family val="2"/>
      </rPr>
      <t>标签</t>
    </r>
  </si>
  <si>
    <t>LABEL,MICKEY,VK481AA ABA INNER CARTON LABEL 153*102mm,80GSM ARTPAPER,RoHS</t>
  </si>
  <si>
    <r>
      <rPr>
        <b/>
        <sz val="11"/>
        <color rgb="FF0000FF"/>
        <rFont val="Calibri"/>
        <family val="2"/>
      </rPr>
      <t xml:space="preserve">Pallet Label </t>
    </r>
    <r>
      <rPr>
        <sz val="11"/>
        <color rgb="FF0000FF"/>
        <rFont val="Calibri"/>
        <family val="2"/>
      </rPr>
      <t xml:space="preserve">
Outside dimensions: (L)153X(W)102mm; 
Material : 80gsm artpaper</t>
    </r>
  </si>
  <si>
    <r>
      <rPr>
        <sz val="11"/>
        <rFont val="Arial Unicode MS"/>
        <family val="2"/>
      </rPr>
      <t>棧板标签</t>
    </r>
  </si>
  <si>
    <t>LABEL,NINJA/FSG-E1J0,LABEL FOR USB CABLE,66.4x15.3mm,80GMS ARTPAPER WITH MATTE PP FILM TWO SIDE,ADHESIVE,BLANK PRINGING,RoHS</t>
  </si>
  <si>
    <r>
      <rPr>
        <sz val="11"/>
        <rFont val="Calibri"/>
        <family val="2"/>
      </rPr>
      <t>material: 80g art paper, matte coating(with glue)
dimension</t>
    </r>
    <r>
      <rPr>
        <sz val="11"/>
        <rFont val="新細明體"/>
        <family val="1"/>
        <charset val="136"/>
      </rPr>
      <t>：</t>
    </r>
    <r>
      <rPr>
        <sz val="11"/>
        <rFont val="Calibri"/>
        <family val="2"/>
      </rPr>
      <t>66.073x15 mm
printing: blank</t>
    </r>
  </si>
  <si>
    <r>
      <rPr>
        <b/>
        <sz val="11"/>
        <color rgb="FF0000FF"/>
        <rFont val="Calibri"/>
        <family val="2"/>
      </rPr>
      <t>Cable tag</t>
    </r>
    <r>
      <rPr>
        <sz val="11"/>
        <color rgb="FF0000FF"/>
        <rFont val="Calibri"/>
        <family val="2"/>
      </rPr>
      <t xml:space="preserve">
Outside dimensions: (L)66.4X(W)15.3mm; 
Material : 80gsm artpaper, matte coating(with glue)
</t>
    </r>
  </si>
  <si>
    <t>USB標籤</t>
  </si>
  <si>
    <t>0981-53PN-00A0</t>
  </si>
  <si>
    <t>PALLET,Hoist Gen2/FSG-E3J4,FLEX STYLE PALLET,1200x1000x130 mm,PLYWOOD,RoHS</t>
  </si>
  <si>
    <t>膠合棧板</t>
  </si>
  <si>
    <t>CARDBOARD,SLIP SHEET,CORRUGATED, B/C DOUBLEWALL, 1200MM X 1000MM,BC FLUTE,RoHS</t>
  </si>
  <si>
    <r>
      <rPr>
        <sz val="11"/>
        <rFont val="Arial Unicode MS"/>
        <family val="2"/>
      </rPr>
      <t>隔板</t>
    </r>
  </si>
  <si>
    <t>CARDBOARD,ELM5/FSG-E1J4,CORRUGATED, B FLUTE,1175x993 mm,RoHS</t>
  </si>
  <si>
    <t>CARDBOARD,PAPER ANGLE BEAD,1025X50X50mm,THICKNESS 5mm,KRAFT PAPER,RoHS</t>
  </si>
  <si>
    <t>Corner Board
Dimension:1025X50X50mm</t>
  </si>
  <si>
    <r>
      <rPr>
        <sz val="11"/>
        <rFont val="Arial Unicode MS"/>
        <family val="2"/>
      </rPr>
      <t>護角</t>
    </r>
  </si>
  <si>
    <t>CARDBOARD,PAPER ANGLE BEAD,900X50X50mm,THICKNESS 5mm,KRAFT PAPER,RoHS</t>
  </si>
  <si>
    <t>Corner Board
Dimension:900X50X50mm</t>
  </si>
  <si>
    <t>0952-0004-0001</t>
  </si>
  <si>
    <t>OC,DEPLETION,TAPE,SEAL,48mm*45m,</t>
  </si>
  <si>
    <t>Seal tape_Clear</t>
  </si>
  <si>
    <t>透明封箱膠帶</t>
  </si>
  <si>
    <t>New</t>
  </si>
  <si>
    <t>INK RIBBON,DEPLETION,B110A,110MM,LF</t>
  </si>
  <si>
    <t>INK RIBBON,DEPLETION,TW10,60MM,LF</t>
  </si>
  <si>
    <t xml:space="preserve">0952-000N-00A0 </t>
  </si>
  <si>
    <t xml:space="preserve">INK RIBBON,DEPLETION,DMX480 BLACK,50MM*300M,RoHS </t>
  </si>
  <si>
    <t>098C-1053-00A0</t>
  </si>
  <si>
    <t>DESICCANT,ELM5 Gen2/FSG-E1J7,45X35MM-2G,RoHS</t>
  </si>
  <si>
    <t>DESICCANT</t>
  </si>
  <si>
    <r>
      <rPr>
        <b/>
        <sz val="11"/>
        <color rgb="FF0000FF"/>
        <rFont val="Calibri"/>
        <family val="2"/>
      </rPr>
      <t>DESICCANT</t>
    </r>
    <r>
      <rPr>
        <sz val="11"/>
        <color rgb="FF0000FF"/>
        <rFont val="Calibri"/>
        <family val="2"/>
      </rPr>
      <t xml:space="preserve">
Outside dimensions: (L)45X(W)35mm; 
Material : SiO2 </t>
    </r>
    <r>
      <rPr>
        <sz val="11"/>
        <color rgb="FF0000FF"/>
        <rFont val="細明體"/>
        <family val="1"/>
        <charset val="136"/>
      </rPr>
      <t>乾燥劑</t>
    </r>
    <r>
      <rPr>
        <sz val="11"/>
        <color rgb="FF0000FF"/>
        <rFont val="Calibri"/>
        <family val="2"/>
      </rPr>
      <t>, 2g/</t>
    </r>
    <r>
      <rPr>
        <sz val="11"/>
        <color rgb="FF0000FF"/>
        <rFont val="細明體"/>
        <family val="1"/>
        <charset val="136"/>
      </rPr>
      <t>包</t>
    </r>
  </si>
  <si>
    <t>乾燥劑</t>
  </si>
  <si>
    <t>0952-000T-00E0</t>
  </si>
  <si>
    <t xml:space="preserve">TAPE,12mm*30y,LF  </t>
  </si>
  <si>
    <t>小膠帶</t>
  </si>
  <si>
    <r>
      <rPr>
        <b/>
        <sz val="12"/>
        <rFont val="Calibri"/>
        <family val="2"/>
      </rPr>
      <t>Subtotal(USD/Unit)</t>
    </r>
    <r>
      <rPr>
        <sz val="12"/>
        <rFont val="細明體"/>
        <family val="1"/>
        <charset val="136"/>
      </rPr>
      <t>：</t>
    </r>
  </si>
  <si>
    <r>
      <rPr>
        <sz val="12"/>
        <color rgb="FF0432FF"/>
        <rFont val="Calibri"/>
        <family val="2"/>
      </rPr>
      <t xml:space="preserve">022724: ex rate 7.1
</t>
    </r>
    <r>
      <rPr>
        <sz val="12"/>
        <color theme="1"/>
        <rFont val="Calibri"/>
        <family val="2"/>
      </rPr>
      <t>ex rate: 6.3 RMB</t>
    </r>
  </si>
  <si>
    <t>Margin</t>
  </si>
  <si>
    <t>cost up due to FSC &amp; sustainable material</t>
  </si>
  <si>
    <t>5845-1053-00A0</t>
    <phoneticPr fontId="235" type="noConversion"/>
  </si>
  <si>
    <t>FD</t>
  </si>
  <si>
    <t>TW</t>
  </si>
  <si>
    <t>報價 in USD
w/ FSC certificate</t>
  </si>
  <si>
    <r>
      <t xml:space="preserve">5831-1053-04A0 </t>
    </r>
    <r>
      <rPr>
        <sz val="11"/>
        <color rgb="FF0000FF"/>
        <rFont val="新細明體"/>
        <family val="1"/>
        <charset val="136"/>
      </rPr>
      <t>（global）</t>
    </r>
    <r>
      <rPr>
        <sz val="11"/>
        <color rgb="FF0000FF"/>
        <rFont val="Calibri"/>
        <family val="2"/>
      </rPr>
      <t xml:space="preserve">
5831-1053-05A0</t>
    </r>
    <r>
      <rPr>
        <sz val="11"/>
        <color rgb="FF0000FF"/>
        <rFont val="新細明體"/>
        <family val="1"/>
        <charset val="136"/>
      </rPr>
      <t>（</t>
    </r>
    <r>
      <rPr>
        <sz val="11"/>
        <color rgb="FF0000FF"/>
        <rFont val="Calibri"/>
        <family val="2"/>
      </rPr>
      <t>CA)</t>
    </r>
    <phoneticPr fontId="44" type="noConversion"/>
  </si>
  <si>
    <t>MANUAL,ELM5 Gen2/FSG-E1J7,RIVAL3 GEN2,100x80mm,80GSM WFUC,FSC,RoHS</t>
    <phoneticPr fontId="44" type="noConversion"/>
  </si>
  <si>
    <t>5845-1053-00A0</t>
  </si>
  <si>
    <t>5842-1047-00AA</t>
    <phoneticPr fontId="44" type="noConversion"/>
  </si>
  <si>
    <t>5843-1047-01A0</t>
    <phoneticPr fontId="44" type="noConversion"/>
  </si>
  <si>
    <r>
      <t xml:space="preserve">5849-1053-02A0
 </t>
    </r>
    <r>
      <rPr>
        <sz val="11"/>
        <color rgb="FF0000FF"/>
        <rFont val="新細明體"/>
        <family val="1"/>
        <charset val="136"/>
      </rPr>
      <t>黑色</t>
    </r>
    <r>
      <rPr>
        <sz val="11"/>
        <color rgb="FF0000FF"/>
        <rFont val="Calibri"/>
        <family val="2"/>
      </rPr>
      <t xml:space="preserve">
5849-1053-03A0 
</t>
    </r>
    <r>
      <rPr>
        <sz val="11"/>
        <color rgb="FF0000FF"/>
        <rFont val="新細明體"/>
        <family val="1"/>
        <charset val="136"/>
      </rPr>
      <t>白色</t>
    </r>
    <phoneticPr fontId="44" type="noConversion"/>
  </si>
  <si>
    <t>0984-001E-00A0</t>
    <phoneticPr fontId="44" type="noConversion"/>
  </si>
  <si>
    <t>0984-1047-00A0</t>
    <phoneticPr fontId="44" type="noConversion"/>
  </si>
  <si>
    <r>
      <t xml:space="preserve">11/26
Update PKG TW cost for PID &amp; manual.
</t>
    </r>
    <r>
      <rPr>
        <b/>
        <sz val="12"/>
        <rFont val="Arial"/>
        <family val="2"/>
      </rPr>
      <t xml:space="preserve">11/12
Update PKG BOM
7/31
Paper bag chage to Tissue Wrap
</t>
    </r>
    <r>
      <rPr>
        <b/>
        <sz val="12"/>
        <color theme="1"/>
        <rFont val="Arial"/>
        <family val="2"/>
      </rPr>
      <t>6/18
Update PKG price for Plastic Reduction.</t>
    </r>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</si>
</sst>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3">
    <numFmt numFmtId="6" formatCode="&quot;$&quot;#,##0_);[Red]\(&quot;$&quot;#,##0\)"/>
    <numFmt numFmtId="8" formatCode="&quot;$&quot;#,##0.00_);[Red]\(&quot;$&quot;#,##0.00\)"/>
    <numFmt numFmtId="43" formatCode="_(* #,##0.00_);_(* \(#,##0.00\);_(* &quot;-&quot;??_);_(@_)"/>
    <numFmt numFmtId="25" formatCode="&quot;US$&quot;#,##0.00_);\(&quot;US$&quot;#,##0.00\)"/>
    <numFmt numFmtId="176" formatCode="&quot;$&quot;#,##0;[Red]\-&quot;$&quot;#,##0"/>
    <numFmt numFmtId="177" formatCode="_-&quot;$&quot;* #,##0.00_-;\-&quot;$&quot;* #,##0.00_-;_-&quot;$&quot;* &quot;-&quot;??_-;_-@_-"/>
    <numFmt numFmtId="178" formatCode="0&quot; &quot;;\(0\)"/>
    <numFmt numFmtId="179" formatCode="&quot; US$&quot;* #,##0.000&quot; &quot;;&quot; US$&quot;* \(#,##0.000\);&quot; US$&quot;* &quot;-&quot;??&quot; &quot;"/>
    <numFmt numFmtId="180" formatCode="&quot; US$&quot;* #,##0.0000&quot; &quot;;&quot; US$&quot;* \(#,##0.0000\);&quot; US$&quot;* &quot;-&quot;??&quot; &quot;"/>
    <numFmt numFmtId="181" formatCode="0.0000"/>
    <numFmt numFmtId="182" formatCode="[$$-409]#,##0.0000&quot; &quot;;\([$$-409]#,##0.0000\)"/>
    <numFmt numFmtId="183" formatCode="mmmm&quot; &quot;d&quot;, &quot;yyyy"/>
    <numFmt numFmtId="184" formatCode="&quot; &quot;[$€-2]* #,##0.00&quot; &quot;;&quot; &quot;[$€-2]* \(#,##0.00\);&quot; &quot;[$€-2]* &quot;-&quot;??&quot; &quot;"/>
    <numFmt numFmtId="185" formatCode="#,##0.00&quot; &quot;;\(#,##0.00\)"/>
    <numFmt numFmtId="186" formatCode="[$$-409]#,##0&quot; &quot;;\([$$-409]#,##0\)"/>
    <numFmt numFmtId="187" formatCode="[$$-409]#,##0"/>
    <numFmt numFmtId="188" formatCode="0.00&quot; &quot;"/>
    <numFmt numFmtId="189" formatCode="0.00&quot; &quot;;\(0.00\)"/>
    <numFmt numFmtId="190" formatCode="d&quot;-&quot;mmm"/>
    <numFmt numFmtId="191" formatCode="&quot; &quot;[$NT$-404]* #,##0.00000&quot; &quot;;&quot;-&quot;[$NT$-404]* #,##0.00000&quot; &quot;;&quot; &quot;[$NT$-404]* &quot;-&quot;??&quot; &quot;"/>
    <numFmt numFmtId="192" formatCode="0.00000&quot; &quot;;\(0.00000\)"/>
    <numFmt numFmtId="193" formatCode="&quot; &quot;* #,##0.0000&quot; &quot;;&quot;-&quot;* #,##0.0000&quot; &quot;;&quot; &quot;* &quot;-&quot;??&quot; &quot;"/>
    <numFmt numFmtId="194" formatCode="#,##0&quot; &quot;"/>
    <numFmt numFmtId="195" formatCode="&quot; US$&quot;* #,##0.00&quot; &quot;;&quot; US$&quot;* \(#,##0.00\);&quot; US$&quot;* &quot;-&quot;??&quot; &quot;"/>
    <numFmt numFmtId="196" formatCode="&quot; &quot;[$$-409]* #,##0.0000&quot; &quot;;&quot;-&quot;[$$-409]* #,##0.0000&quot; &quot;;&quot; &quot;[$$-409]* &quot;-&quot;??&quot; &quot;"/>
    <numFmt numFmtId="197" formatCode="&quot; &quot;[$$-409]* #,##0.0000&quot; &quot;;&quot; &quot;[$$-409]* \(#,##0.0000\);&quot; &quot;[$$-409]* &quot;-&quot;??&quot; &quot;"/>
    <numFmt numFmtId="198" formatCode="#,##0&quot; &quot;;\(#,##0\)"/>
    <numFmt numFmtId="199" formatCode="0.00000&quot; &quot;"/>
    <numFmt numFmtId="200" formatCode="m&quot;月&quot;d&quot;日&quot;"/>
    <numFmt numFmtId="201" formatCode="_(&quot;US$&quot;* #,##0.0000_);_(&quot;US$&quot;* \(#,##0.0000\);_(&quot;US$&quot;* &quot;-&quot;??_);_(@_)"/>
    <numFmt numFmtId="202" formatCode="[$-409]d\-mmm;@"/>
    <numFmt numFmtId="203" formatCode="0.00000_);[Red]\(0.00000\)"/>
    <numFmt numFmtId="204" formatCode="0.00000_ "/>
    <numFmt numFmtId="205" formatCode="[$$-409]#,##0.000&quot; &quot;;\([$$-409]#,##0.000\)"/>
    <numFmt numFmtId="206" formatCode="&quot; &quot;[$$-409]* #,##0&quot; &quot;;&quot; &quot;[$$-409]* \(#,##0\);&quot; &quot;[$$-409]* &quot;-&quot;??&quot; &quot;"/>
    <numFmt numFmtId="207" formatCode="&quot; &quot;[$$-409]* #,##0.00&quot; &quot;;&quot; &quot;[$$-409]* \(#,##0.00\);&quot; &quot;[$$-409]* &quot;-&quot;??&quot; &quot;"/>
    <numFmt numFmtId="208" formatCode="0.000&quot; &quot;;\(0.000\)"/>
    <numFmt numFmtId="209" formatCode="0.00_);[Red]\(0.00\)"/>
    <numFmt numFmtId="210" formatCode="&quot; &quot;* #,##0&quot; &quot;;&quot; &quot;* \(#,##0\);&quot; &quot;* &quot;-&quot;??&quot; &quot;"/>
    <numFmt numFmtId="211" formatCode="&quot;US$&quot;#,##0.00&quot; &quot;;&quot;(US$&quot;#,##0.00\)"/>
    <numFmt numFmtId="212" formatCode="&quot;US$&quot;#,##0.000"/>
    <numFmt numFmtId="213" formatCode="&quot; &quot;[$$-409]* #,##0.00&quot; &quot;;&quot;-&quot;[$$-409]* #,##0.00&quot; &quot;;&quot; &quot;[$$-409]* &quot;-&quot;??&quot; &quot;"/>
    <numFmt numFmtId="214" formatCode="0.0000_ "/>
    <numFmt numFmtId="215" formatCode="[$$-409]&quot; &quot;#,##0&quot; &quot;;\([$$-409]&quot; &quot;#,##0\)"/>
    <numFmt numFmtId="216" formatCode="_-[$$-409]* #,##0_ ;_-[$$-409]* \-#,##0\ ;_-[$$-409]* &quot;-&quot;??_ ;_-@_ "/>
    <numFmt numFmtId="217" formatCode="&quot; &quot;* #,##0&quot; &quot;;&quot;-&quot;* #,##0&quot; &quot;;&quot; &quot;* &quot;-&quot;??&quot; &quot;"/>
    <numFmt numFmtId="218" formatCode="&quot; &quot;[$NT$-404]* #,##0.0000&quot; &quot;;&quot;-&quot;[$NT$-404]* #,##0.0000&quot; &quot;;&quot; &quot;[$NT$-404]* &quot;-&quot;?????&quot; &quot;"/>
    <numFmt numFmtId="219" formatCode="&quot;US$&quot;#,##0&quot; &quot;;&quot;(US$&quot;#,##0\)"/>
    <numFmt numFmtId="220" formatCode="&quot; &quot;* #,##0&quot; &quot;;&quot; &quot;* &quot;!(&quot;#,##0&quot;!)&quot;;&quot; &quot;* &quot;-&quot;??&quot; &quot;"/>
    <numFmt numFmtId="221" formatCode="&quot; &quot;[$$-409]* #,##0&quot; &quot;;&quot;-&quot;[$$-409]* #,##0&quot; &quot;;&quot; &quot;[$$-409]* &quot;-&quot;??&quot; &quot;"/>
    <numFmt numFmtId="222" formatCode="[$USD]\ #,##0.00_);\([$USD]\ #,##0.00\)"/>
    <numFmt numFmtId="223" formatCode="0.0000_);[Red]\(0.0000\)"/>
    <numFmt numFmtId="224" formatCode="#,##0.00000_);[Red]\(#,##0.00000\)"/>
    <numFmt numFmtId="225" formatCode="#,##0.000000_);\(#,##0.000000\)"/>
    <numFmt numFmtId="226" formatCode="0.00_ "/>
    <numFmt numFmtId="227" formatCode="&quot;$&quot;#,##0.00000_);[Red]\(&quot;$&quot;#,##0.00000\)"/>
    <numFmt numFmtId="228" formatCode="&quot;US$&quot;#,##0.000&quot; &quot;;&quot;(US$&quot;#,##0.000\)"/>
    <numFmt numFmtId="229" formatCode="#,##0.000_);[Red]\(#,##0.000\)"/>
    <numFmt numFmtId="230" formatCode="[$-409]mmmm\ d\,\ yyyy;@"/>
    <numFmt numFmtId="231" formatCode="&quot;$&quot;#,##0.0000_);[Red]\(&quot;$&quot;#,##0.0000\)"/>
    <numFmt numFmtId="232" formatCode="_-[$€]* #,##0.00_-;\-[$€]* #,##0.00_-;_-[$€]* &quot;-&quot;??_-;_-@_-"/>
    <numFmt numFmtId="233" formatCode="_-[$€]* #,##0_-;\-[$€]* #,##0_-;_-[$€]* &quot;-&quot;??_-;_-@_-"/>
    <numFmt numFmtId="234" formatCode="&quot;$&quot;#,##0"/>
    <numFmt numFmtId="235" formatCode="#,##0.0000_);[Red]\(#,##0.0000\)"/>
    <numFmt numFmtId="236" formatCode="0_);[Red]\(0\)"/>
    <numFmt numFmtId="237" formatCode="_ * #,##0_ ;_ * \-#,##0_ ;_ * &quot;-&quot;_ ;_ @_ "/>
    <numFmt numFmtId="238" formatCode="#,##0_ "/>
    <numFmt numFmtId="239" formatCode="_-\N\T&quot;$&quot;* #,##0_-;\-\N\T&quot;$&quot;* #,##0_-;_-\N\T&quot;$&quot;* &quot;-&quot;_-;_-@_-"/>
    <numFmt numFmtId="240" formatCode="#,##0.0;\-#,##0.0"/>
    <numFmt numFmtId="241" formatCode="0.0_);[Red]\(0.0\)"/>
    <numFmt numFmtId="242" formatCode="&quot;$&quot;#,##0.000_);[Red]\(&quot;$&quot;#,##0.000\)"/>
    <numFmt numFmtId="243" formatCode="_-&quot;$&quot;* #,##0_-;\-&quot;$&quot;* #,##0_-;_-&quot;$&quot;* &quot;-&quot;??_-;_-@_-"/>
    <numFmt numFmtId="244" formatCode="_(&quot;US$&quot;* #,##0_);_(&quot;US$&quot;* \(#,##0\);_(&quot;US$&quot;* &quot;-&quot;??_);_(@_)"/>
    <numFmt numFmtId="245" formatCode="&quot;US$&quot;#,##0"/>
    <numFmt numFmtId="246" formatCode="#,##0.0000_);\(#,##0.0000\)"/>
    <numFmt numFmtId="247" formatCode="0.0%"/>
    <numFmt numFmtId="248" formatCode="0.00000"/>
    <numFmt numFmtId="249" formatCode="#,##0.0000000_);[Red]\(#,##0.0000000\)"/>
    <numFmt numFmtId="250" formatCode="#,##0.000000_);[Red]\(#,##0.000000\)"/>
    <numFmt numFmtId="251" formatCode="[$USD]\ #,##0.0000_);\([$USD]\ #,##0.0000\)"/>
    <numFmt numFmtId="252" formatCode="[$USD]\ #,##0_);\([$USD]\ #,##0\)"/>
    <numFmt numFmtId="253" formatCode="[$USD]\ #,##0.00000_);\([$USD]\ #,##0.00000\)"/>
    <numFmt numFmtId="254" formatCode="[$USD]\ #,##0.000_);\([$USD]\ #,##0.000\)"/>
  </numFmts>
  <fonts count="250">
    <font>
      <sz val="12"/>
      <color indexed="8"/>
      <name val="Verdana"/>
    </font>
    <font>
      <sz val="12"/>
      <color theme="1"/>
      <name val="Helvetica Neue"/>
      <family val="2"/>
      <charset val="136"/>
      <scheme val="minor"/>
    </font>
    <font>
      <sz val="12"/>
      <color theme="1"/>
      <name val="Helvetica Neue"/>
      <family val="2"/>
      <charset val="136"/>
      <scheme val="minor"/>
    </font>
    <font>
      <sz val="12"/>
      <color theme="1"/>
      <name val="Helvetica Neue"/>
      <family val="2"/>
      <charset val="136"/>
      <scheme val="minor"/>
    </font>
    <font>
      <sz val="12"/>
      <color indexed="8"/>
      <name val="Arial"/>
      <family val="2"/>
    </font>
    <font>
      <i/>
      <sz val="14"/>
      <color indexed="8"/>
      <name val="Arial"/>
      <family val="2"/>
    </font>
    <font>
      <i/>
      <sz val="10"/>
      <color indexed="8"/>
      <name val="Arial"/>
      <family val="2"/>
    </font>
    <font>
      <i/>
      <sz val="14"/>
      <color indexed="9"/>
      <name val="Arial"/>
      <family val="2"/>
    </font>
    <font>
      <sz val="12"/>
      <color indexed="9"/>
      <name val="Arial"/>
      <family val="2"/>
    </font>
    <font>
      <b/>
      <sz val="16"/>
      <color indexed="8"/>
      <name val="Arial"/>
      <family val="2"/>
    </font>
    <font>
      <b/>
      <sz val="14"/>
      <color indexed="8"/>
      <name val="Arial"/>
      <family val="2"/>
    </font>
    <font>
      <b/>
      <sz val="12"/>
      <color indexed="8"/>
      <name val="Arial"/>
      <family val="2"/>
    </font>
    <font>
      <b/>
      <sz val="12"/>
      <color indexed="11"/>
      <name val="Arial"/>
      <family val="2"/>
    </font>
    <font>
      <sz val="12"/>
      <color indexed="17"/>
      <name val="Arial"/>
      <family val="2"/>
    </font>
    <font>
      <b/>
      <sz val="12"/>
      <color indexed="17"/>
      <name val="Arial"/>
      <family val="2"/>
    </font>
    <font>
      <sz val="12"/>
      <color indexed="23"/>
      <name val="Arial"/>
      <family val="2"/>
    </font>
    <font>
      <sz val="12"/>
      <color indexed="23"/>
      <name val="細明體"/>
      <family val="1"/>
      <charset val="136"/>
    </font>
    <font>
      <sz val="12"/>
      <color indexed="17"/>
      <name val="細明體"/>
      <family val="1"/>
      <charset val="136"/>
    </font>
    <font>
      <b/>
      <sz val="12"/>
      <color indexed="9"/>
      <name val="Arial"/>
      <family val="2"/>
    </font>
    <font>
      <sz val="12"/>
      <color indexed="11"/>
      <name val="Arial"/>
      <family val="2"/>
    </font>
    <font>
      <b/>
      <sz val="12"/>
      <color indexed="11"/>
      <name val="Calibri"/>
      <family val="2"/>
    </font>
    <font>
      <b/>
      <sz val="12"/>
      <color indexed="28"/>
      <name val="Calibri"/>
      <family val="2"/>
    </font>
    <font>
      <sz val="12"/>
      <color indexed="11"/>
      <name val="細明體"/>
      <family val="1"/>
      <charset val="136"/>
    </font>
    <font>
      <sz val="12"/>
      <color indexed="28"/>
      <name val="細明體"/>
      <family val="1"/>
      <charset val="136"/>
    </font>
    <font>
      <sz val="14"/>
      <color indexed="29"/>
      <name val="細明體"/>
      <family val="1"/>
      <charset val="136"/>
    </font>
    <font>
      <b/>
      <sz val="12"/>
      <color indexed="11"/>
      <name val="Helvetica Neue"/>
      <family val="2"/>
    </font>
    <font>
      <sz val="12"/>
      <color indexed="14"/>
      <name val="Arial"/>
      <family val="2"/>
    </font>
    <font>
      <sz val="12"/>
      <color indexed="8"/>
      <name val="細明體"/>
      <family val="1"/>
      <charset val="136"/>
    </font>
    <font>
      <b/>
      <sz val="12"/>
      <color indexed="8"/>
      <name val="Calibri"/>
      <family val="2"/>
    </font>
    <font>
      <sz val="12"/>
      <color indexed="32"/>
      <name val="Arial"/>
      <family val="2"/>
    </font>
    <font>
      <sz val="12"/>
      <color indexed="32"/>
      <name val="微軟正黑體"/>
      <family val="2"/>
      <charset val="136"/>
    </font>
    <font>
      <strike/>
      <sz val="12"/>
      <color indexed="8"/>
      <name val="Arial"/>
      <family val="2"/>
    </font>
    <font>
      <b/>
      <sz val="14"/>
      <color indexed="8"/>
      <name val="Calibri"/>
      <family val="2"/>
    </font>
    <font>
      <sz val="12"/>
      <color indexed="8"/>
      <name val="新細明體"/>
      <family val="1"/>
      <charset val="136"/>
    </font>
    <font>
      <sz val="12"/>
      <color indexed="8"/>
      <name val="Verdana"/>
      <family val="2"/>
    </font>
    <font>
      <sz val="9"/>
      <name val="Wawati TC"/>
      <family val="3"/>
      <charset val="136"/>
    </font>
    <font>
      <sz val="9"/>
      <name val="Helvetica Neue"/>
      <family val="2"/>
      <charset val="136"/>
      <scheme val="minor"/>
    </font>
    <font>
      <sz val="12"/>
      <color indexed="8"/>
      <name val="Arial Unicode MS"/>
      <family val="2"/>
      <charset val="136"/>
    </font>
    <font>
      <sz val="9"/>
      <name val="細明體"/>
      <family val="3"/>
      <charset val="136"/>
    </font>
    <font>
      <strike/>
      <sz val="12"/>
      <name val="Arial"/>
      <family val="2"/>
    </font>
    <font>
      <sz val="12"/>
      <color rgb="FFFF0000"/>
      <name val="Arial"/>
      <family val="2"/>
    </font>
    <font>
      <sz val="12"/>
      <color theme="0"/>
      <name val="Arial"/>
      <family val="2"/>
    </font>
    <font>
      <sz val="12"/>
      <name val="Arial"/>
      <family val="2"/>
    </font>
    <font>
      <sz val="12"/>
      <name val="Calibri"/>
      <family val="2"/>
    </font>
    <font>
      <sz val="9"/>
      <name val="Helvetica Neue"/>
      <family val="1"/>
      <charset val="136"/>
      <scheme val="minor"/>
    </font>
    <font>
      <b/>
      <sz val="12"/>
      <color theme="0"/>
      <name val="Arial"/>
      <family val="2"/>
    </font>
    <font>
      <b/>
      <sz val="12"/>
      <name val="Arial"/>
      <family val="2"/>
    </font>
    <font>
      <sz val="12"/>
      <color theme="1"/>
      <name val="Calibri"/>
      <family val="2"/>
    </font>
    <font>
      <sz val="12"/>
      <color rgb="FF0000FF"/>
      <name val="Calibri"/>
      <family val="2"/>
    </font>
    <font>
      <sz val="10"/>
      <name val="Verdana"/>
      <family val="2"/>
    </font>
    <font>
      <sz val="10"/>
      <name val="微软雅黑"/>
      <family val="2"/>
    </font>
    <font>
      <b/>
      <sz val="12"/>
      <color rgb="FF0070C0"/>
      <name val="Calibri"/>
      <family val="2"/>
    </font>
    <font>
      <sz val="12"/>
      <name val="Arial Unicode MS"/>
      <family val="2"/>
      <charset val="136"/>
    </font>
    <font>
      <sz val="10"/>
      <name val="細明體"/>
      <family val="3"/>
      <charset val="136"/>
    </font>
    <font>
      <b/>
      <sz val="12"/>
      <name val="Calibri"/>
      <family val="2"/>
    </font>
    <font>
      <strike/>
      <sz val="12"/>
      <name val="Calibri"/>
      <family val="2"/>
    </font>
    <font>
      <sz val="12"/>
      <color rgb="FF0070C0"/>
      <name val="Calibri"/>
      <family val="2"/>
    </font>
    <font>
      <sz val="12"/>
      <name val="MingLiU"/>
      <family val="1"/>
      <charset val="136"/>
    </font>
    <font>
      <sz val="10"/>
      <name val="Calibri"/>
      <family val="2"/>
    </font>
    <font>
      <sz val="10"/>
      <name val="新細明體"/>
      <family val="1"/>
      <charset val="136"/>
    </font>
    <font>
      <sz val="12"/>
      <name val="細明體"/>
      <family val="3"/>
      <charset val="136"/>
    </font>
    <font>
      <sz val="12"/>
      <name val="冬青黑体简体中文 W3"/>
      <family val="2"/>
      <charset val="134"/>
    </font>
    <font>
      <sz val="12"/>
      <color rgb="FF000000"/>
      <name val="PMingLiU"/>
      <family val="1"/>
      <charset val="136"/>
    </font>
    <font>
      <sz val="12"/>
      <color rgb="FF000000"/>
      <name val="Arial"/>
      <family val="2"/>
    </font>
    <font>
      <b/>
      <sz val="12"/>
      <color theme="0"/>
      <name val="Calibri"/>
      <family val="2"/>
    </font>
    <font>
      <sz val="12"/>
      <color rgb="FF0432FF"/>
      <name val="Arial"/>
      <family val="2"/>
    </font>
    <font>
      <b/>
      <sz val="12"/>
      <color rgb="FFFF0000"/>
      <name val="Arial"/>
      <family val="2"/>
    </font>
    <font>
      <sz val="12"/>
      <color rgb="FFFF0000"/>
      <name val="Calibri"/>
      <family val="2"/>
    </font>
    <font>
      <b/>
      <sz val="10"/>
      <name val="Arial"/>
      <family val="2"/>
    </font>
    <font>
      <b/>
      <sz val="10"/>
      <color rgb="FFFF0000"/>
      <name val="Verdana"/>
      <family val="2"/>
    </font>
    <font>
      <b/>
      <sz val="12"/>
      <color rgb="FFFF0000"/>
      <name val="Calibri"/>
      <family val="2"/>
    </font>
    <font>
      <sz val="12"/>
      <color rgb="FF0432FF"/>
      <name val="Calibri"/>
      <family val="2"/>
    </font>
    <font>
      <b/>
      <sz val="14"/>
      <name val="細明體"/>
      <family val="3"/>
      <charset val="136"/>
    </font>
    <font>
      <sz val="10"/>
      <color indexed="8"/>
      <name val="Arial"/>
      <family val="2"/>
    </font>
    <font>
      <b/>
      <u/>
      <sz val="16"/>
      <color indexed="8"/>
      <name val="Calibri"/>
      <family val="2"/>
    </font>
    <font>
      <sz val="10"/>
      <color indexed="11"/>
      <name val="Calibri"/>
      <family val="2"/>
    </font>
    <font>
      <sz val="10"/>
      <color indexed="8"/>
      <name val="Calibri"/>
      <family val="2"/>
    </font>
    <font>
      <sz val="12"/>
      <color indexed="8"/>
      <name val="Calibri"/>
      <family val="2"/>
    </font>
    <font>
      <sz val="14"/>
      <color indexed="8"/>
      <name val="Calibri"/>
      <family val="2"/>
    </font>
    <font>
      <sz val="14"/>
      <color indexed="9"/>
      <name val="Calibri"/>
      <family val="2"/>
    </font>
    <font>
      <b/>
      <sz val="14"/>
      <color theme="0"/>
      <name val="Calibri"/>
      <family val="2"/>
    </font>
    <font>
      <b/>
      <sz val="12"/>
      <color indexed="9"/>
      <name val="Calibri"/>
      <family val="2"/>
    </font>
    <font>
      <sz val="10"/>
      <color theme="1"/>
      <name val="Calibri"/>
      <family val="2"/>
    </font>
    <font>
      <b/>
      <sz val="10"/>
      <color indexed="9"/>
      <name val="Arial"/>
      <family val="2"/>
    </font>
    <font>
      <b/>
      <sz val="11"/>
      <color indexed="8"/>
      <name val="Calibri"/>
      <family val="2"/>
    </font>
    <font>
      <sz val="11"/>
      <color indexed="8"/>
      <name val="Calibri"/>
      <family val="2"/>
    </font>
    <font>
      <sz val="11"/>
      <name val="Calibri"/>
      <family val="2"/>
    </font>
    <font>
      <sz val="11"/>
      <color indexed="16"/>
      <name val="Calibri"/>
      <family val="2"/>
    </font>
    <font>
      <sz val="12"/>
      <color indexed="11"/>
      <name val="Calibri"/>
      <family val="2"/>
    </font>
    <font>
      <sz val="10"/>
      <color indexed="11"/>
      <name val="Arial"/>
      <family val="2"/>
    </font>
    <font>
      <sz val="11"/>
      <color theme="1"/>
      <name val="Calibri"/>
      <family val="2"/>
    </font>
    <font>
      <b/>
      <sz val="11"/>
      <name val="Calibri"/>
      <family val="2"/>
    </font>
    <font>
      <sz val="10"/>
      <name val="Arial"/>
      <family val="2"/>
    </font>
    <font>
      <sz val="12"/>
      <color indexed="16"/>
      <name val="Calibri"/>
      <family val="2"/>
    </font>
    <font>
      <b/>
      <sz val="14"/>
      <color indexed="11"/>
      <name val="Calibri"/>
      <family val="2"/>
    </font>
    <font>
      <sz val="12"/>
      <color theme="1"/>
      <name val="Helvetica Neue"/>
      <family val="1"/>
      <charset val="136"/>
      <scheme val="minor"/>
    </font>
    <font>
      <b/>
      <sz val="11"/>
      <color indexed="8"/>
      <name val="微軟正黑體"/>
      <family val="2"/>
      <charset val="136"/>
    </font>
    <font>
      <sz val="12"/>
      <color indexed="8"/>
      <name val="細明體"/>
      <family val="3"/>
      <charset val="136"/>
    </font>
    <font>
      <sz val="10"/>
      <color indexed="8"/>
      <name val="細明體"/>
      <family val="3"/>
      <charset val="136"/>
    </font>
    <font>
      <strike/>
      <sz val="10"/>
      <name val="Calibri"/>
      <family val="2"/>
    </font>
    <font>
      <sz val="10"/>
      <color rgb="FF0070C0"/>
      <name val="Calibri"/>
      <family val="2"/>
    </font>
    <font>
      <b/>
      <sz val="12"/>
      <color rgb="FF0000FF"/>
      <name val="Calibri"/>
      <family val="2"/>
    </font>
    <font>
      <sz val="12"/>
      <color rgb="FF0000FF"/>
      <name val="Arial Unicode MS"/>
      <family val="2"/>
      <charset val="136"/>
    </font>
    <font>
      <sz val="12"/>
      <color rgb="FF0000FF"/>
      <name val="細明體"/>
      <family val="3"/>
      <charset val="136"/>
    </font>
    <font>
      <sz val="12"/>
      <color indexed="8"/>
      <name val="Verdana"/>
      <family val="2"/>
    </font>
    <font>
      <sz val="10"/>
      <color theme="1"/>
      <name val="Arial"/>
      <family val="2"/>
    </font>
    <font>
      <b/>
      <sz val="11"/>
      <color theme="1"/>
      <name val="Calibri"/>
      <family val="2"/>
    </font>
    <font>
      <sz val="10"/>
      <color theme="0"/>
      <name val="Arial"/>
      <family val="2"/>
    </font>
    <font>
      <b/>
      <sz val="11"/>
      <color theme="0"/>
      <name val="Calibri"/>
      <family val="2"/>
    </font>
    <font>
      <sz val="11"/>
      <color theme="0"/>
      <name val="Calibri"/>
      <family val="2"/>
    </font>
    <font>
      <b/>
      <i/>
      <sz val="10"/>
      <color indexed="8"/>
      <name val="Calibri"/>
      <family val="2"/>
    </font>
    <font>
      <b/>
      <sz val="10"/>
      <color indexed="8"/>
      <name val="Calibri"/>
      <family val="2"/>
    </font>
    <font>
      <b/>
      <u/>
      <sz val="10"/>
      <color indexed="8"/>
      <name val="Calibri"/>
      <family val="2"/>
    </font>
    <font>
      <sz val="9"/>
      <name val="新細明體"/>
      <family val="1"/>
      <charset val="136"/>
    </font>
    <font>
      <b/>
      <sz val="11"/>
      <color indexed="9"/>
      <name val="Calibri"/>
      <family val="2"/>
    </font>
    <font>
      <sz val="10"/>
      <color rgb="FF0C0C0C"/>
      <name val="Calibri"/>
      <family val="2"/>
    </font>
    <font>
      <sz val="10"/>
      <color indexed="12"/>
      <name val="Calibri"/>
      <family val="2"/>
    </font>
    <font>
      <sz val="9"/>
      <name val="新細明體"/>
      <family val="1"/>
    </font>
    <font>
      <sz val="9"/>
      <name val="宋体"/>
      <family val="3"/>
      <charset val="136"/>
    </font>
    <font>
      <b/>
      <sz val="10"/>
      <color indexed="12"/>
      <name val="Calibri"/>
      <family val="2"/>
    </font>
    <font>
      <strike/>
      <sz val="10"/>
      <color indexed="8"/>
      <name val="Calibri"/>
      <family val="2"/>
    </font>
    <font>
      <sz val="10"/>
      <color indexed="8"/>
      <name val="細明體"/>
      <family val="1"/>
      <charset val="136"/>
    </font>
    <font>
      <sz val="11"/>
      <color indexed="12"/>
      <name val="Calibri"/>
      <family val="2"/>
    </font>
    <font>
      <sz val="9"/>
      <color indexed="8"/>
      <name val="Calibri"/>
      <family val="2"/>
    </font>
    <font>
      <sz val="12"/>
      <color rgb="FFC00000"/>
      <name val="Calibri"/>
      <family val="2"/>
    </font>
    <font>
      <b/>
      <i/>
      <sz val="20"/>
      <color indexed="8"/>
      <name val="Arial"/>
      <family val="2"/>
    </font>
    <font>
      <b/>
      <sz val="20"/>
      <color indexed="8"/>
      <name val="Calibri"/>
      <family val="2"/>
    </font>
    <font>
      <b/>
      <u/>
      <sz val="20"/>
      <color indexed="8"/>
      <name val="Calibri"/>
      <family val="2"/>
    </font>
    <font>
      <sz val="20"/>
      <color indexed="8"/>
      <name val="Calibri"/>
      <family val="2"/>
    </font>
    <font>
      <b/>
      <sz val="10"/>
      <color indexed="8"/>
      <name val="Arial"/>
      <family val="2"/>
    </font>
    <font>
      <sz val="10"/>
      <color indexed="8"/>
      <name val="新細明體"/>
      <family val="1"/>
      <charset val="136"/>
    </font>
    <font>
      <sz val="10"/>
      <color theme="1"/>
      <name val="新細明體"/>
      <family val="1"/>
      <charset val="136"/>
    </font>
    <font>
      <sz val="10"/>
      <color indexed="8"/>
      <name val="Verdana"/>
      <family val="2"/>
    </font>
    <font>
      <sz val="12"/>
      <color theme="1"/>
      <name val="Verdana"/>
      <family val="2"/>
    </font>
    <font>
      <sz val="11"/>
      <color indexed="8"/>
      <name val="細明體"/>
      <family val="3"/>
      <charset val="136"/>
    </font>
    <font>
      <b/>
      <sz val="12"/>
      <color theme="0"/>
      <name val="細明體"/>
      <family val="3"/>
      <charset val="136"/>
    </font>
    <font>
      <b/>
      <sz val="12"/>
      <color rgb="FF0432FF"/>
      <name val="Calibri"/>
      <family val="2"/>
    </font>
    <font>
      <b/>
      <u/>
      <sz val="18"/>
      <color indexed="11"/>
      <name val="Arial"/>
      <family val="2"/>
    </font>
    <font>
      <sz val="14"/>
      <color indexed="8"/>
      <name val="Arial"/>
      <family val="2"/>
    </font>
    <font>
      <sz val="16"/>
      <color indexed="8"/>
      <name val="Calibri"/>
      <family val="2"/>
    </font>
    <font>
      <sz val="14"/>
      <name val="Calibri"/>
      <family val="2"/>
    </font>
    <font>
      <strike/>
      <sz val="12"/>
      <color indexed="8"/>
      <name val="新細明體"/>
      <family val="1"/>
      <charset val="136"/>
    </font>
    <font>
      <strike/>
      <sz val="10.5"/>
      <color rgb="FF000000"/>
      <name val="新細明體"/>
      <family val="1"/>
      <charset val="136"/>
    </font>
    <font>
      <b/>
      <sz val="12"/>
      <color indexed="8"/>
      <name val="Arial"/>
      <family val="3"/>
      <charset val="136"/>
    </font>
    <font>
      <b/>
      <sz val="12"/>
      <name val="細明體"/>
      <family val="3"/>
      <charset val="136"/>
    </font>
    <font>
      <b/>
      <sz val="20"/>
      <color rgb="FFFF0000"/>
      <name val="Arial"/>
      <family val="2"/>
    </font>
    <font>
      <sz val="12"/>
      <color indexed="8"/>
      <name val="Verdana"/>
      <family val="2"/>
    </font>
    <font>
      <sz val="12"/>
      <color theme="1"/>
      <name val="Arial"/>
      <family val="2"/>
    </font>
    <font>
      <sz val="14"/>
      <color rgb="FFFF0000"/>
      <name val="Calibri"/>
      <family val="2"/>
    </font>
    <font>
      <sz val="14"/>
      <color rgb="FF0432FF"/>
      <name val="Arial"/>
      <family val="2"/>
    </font>
    <font>
      <b/>
      <i/>
      <sz val="16"/>
      <color theme="3" tint="-0.249977111117893"/>
      <name val="Arial"/>
      <family val="2"/>
    </font>
    <font>
      <b/>
      <i/>
      <sz val="26"/>
      <color theme="3" tint="-0.249977111117893"/>
      <name val="Arial"/>
      <family val="2"/>
    </font>
    <font>
      <b/>
      <sz val="14"/>
      <color theme="3" tint="-0.249977111117893"/>
      <name val="Arial"/>
      <family val="2"/>
    </font>
    <font>
      <b/>
      <sz val="12"/>
      <color theme="3" tint="-0.249977111117893"/>
      <name val="Arial"/>
      <family val="2"/>
    </font>
    <font>
      <sz val="12"/>
      <color theme="3" tint="-0.249977111117893"/>
      <name val="Arial"/>
      <family val="2"/>
    </font>
    <font>
      <b/>
      <sz val="10"/>
      <color theme="3" tint="-0.249977111117893"/>
      <name val="Verdana"/>
      <family val="2"/>
    </font>
    <font>
      <sz val="12"/>
      <color theme="3" tint="-0.249977111117893"/>
      <name val="Verdana"/>
      <family val="2"/>
    </font>
    <font>
      <b/>
      <i/>
      <sz val="14"/>
      <color theme="0"/>
      <name val="Calibri"/>
      <family val="2"/>
    </font>
    <font>
      <b/>
      <i/>
      <sz val="14"/>
      <color indexed="9"/>
      <name val="Calibri"/>
      <family val="2"/>
    </font>
    <font>
      <b/>
      <sz val="14"/>
      <color indexed="9"/>
      <name val="Calibri"/>
      <family val="2"/>
    </font>
    <font>
      <sz val="14"/>
      <color theme="0" tint="-0.249977111117893"/>
      <name val="Calibri"/>
      <family val="2"/>
    </font>
    <font>
      <b/>
      <i/>
      <sz val="14"/>
      <color theme="0"/>
      <name val="Arial"/>
      <family val="2"/>
    </font>
    <font>
      <b/>
      <i/>
      <sz val="14"/>
      <color indexed="9"/>
      <name val="Arial"/>
      <family val="2"/>
    </font>
    <font>
      <b/>
      <i/>
      <sz val="14"/>
      <color indexed="15"/>
      <name val="Arial"/>
      <family val="2"/>
    </font>
    <font>
      <sz val="12"/>
      <color rgb="FF9437FF"/>
      <name val="Verdana"/>
      <family val="2"/>
    </font>
    <font>
      <sz val="12"/>
      <color rgb="FF9437FF"/>
      <name val="Arial"/>
      <family val="2"/>
    </font>
    <font>
      <b/>
      <sz val="12"/>
      <color theme="1"/>
      <name val="Calibri"/>
      <family val="2"/>
    </font>
    <font>
      <b/>
      <sz val="11"/>
      <color rgb="FFFF0000"/>
      <name val="Calibri"/>
      <family val="2"/>
    </font>
    <font>
      <sz val="12"/>
      <color rgb="FF3A3838"/>
      <name val="Calibri"/>
      <family val="2"/>
    </font>
    <font>
      <sz val="12"/>
      <color theme="1"/>
      <name val="Microsoft JhengHei"/>
      <family val="2"/>
    </font>
    <font>
      <sz val="8"/>
      <name val="新細明體"/>
      <family val="1"/>
      <charset val="136"/>
    </font>
    <font>
      <sz val="11"/>
      <name val="新細明體"/>
      <family val="1"/>
      <charset val="136"/>
    </font>
    <font>
      <sz val="12"/>
      <name val="新細明體"/>
      <family val="1"/>
      <charset val="136"/>
    </font>
    <font>
      <sz val="9"/>
      <name val="Microsoft YaHei"/>
      <family val="2"/>
      <charset val="136"/>
    </font>
    <font>
      <b/>
      <sz val="11"/>
      <name val="新細明體"/>
      <family val="1"/>
      <charset val="136"/>
    </font>
    <font>
      <sz val="12"/>
      <color theme="1"/>
      <name val="細明體"/>
      <family val="2"/>
      <charset val="136"/>
    </font>
    <font>
      <sz val="12"/>
      <name val="Calibri"/>
      <family val="3"/>
      <charset val="136"/>
    </font>
    <font>
      <sz val="12"/>
      <name val="Microsoft JhengHei"/>
      <family val="2"/>
    </font>
    <font>
      <sz val="9"/>
      <name val="Helvetica Neue"/>
      <family val="3"/>
      <charset val="136"/>
      <scheme val="minor"/>
    </font>
    <font>
      <b/>
      <sz val="16"/>
      <color theme="1"/>
      <name val="Calibri"/>
      <family val="2"/>
    </font>
    <font>
      <b/>
      <sz val="16"/>
      <color indexed="8"/>
      <name val="Calibri"/>
      <family val="2"/>
    </font>
    <font>
      <b/>
      <sz val="16"/>
      <color rgb="FFFF0000"/>
      <name val="Calibri"/>
      <family val="2"/>
    </font>
    <font>
      <b/>
      <sz val="16"/>
      <color rgb="FF9437FF"/>
      <name val="Calibri"/>
      <family val="2"/>
    </font>
    <font>
      <sz val="14"/>
      <color theme="1"/>
      <name val="Calibri"/>
      <family val="2"/>
    </font>
    <font>
      <b/>
      <sz val="14"/>
      <color theme="1"/>
      <name val="Calibri"/>
      <family val="2"/>
    </font>
    <font>
      <sz val="12"/>
      <color rgb="FF000000"/>
      <name val="Calibri"/>
      <family val="2"/>
    </font>
    <font>
      <sz val="12"/>
      <color rgb="FFCCECFF"/>
      <name val="Calibri"/>
      <family val="2"/>
    </font>
    <font>
      <sz val="15"/>
      <color theme="0"/>
      <name val="Calibri"/>
      <family val="2"/>
    </font>
    <font>
      <sz val="12"/>
      <color theme="1"/>
      <name val="Arial Unicode MS"/>
      <family val="2"/>
      <charset val="136"/>
    </font>
    <font>
      <b/>
      <sz val="11"/>
      <color rgb="FF0070C0"/>
      <name val="Calibri"/>
      <family val="2"/>
    </font>
    <font>
      <sz val="10"/>
      <name val="宋体"/>
      <charset val="134"/>
    </font>
    <font>
      <sz val="10"/>
      <name val="Arial Unicode MS"/>
      <family val="2"/>
      <charset val="136"/>
    </font>
    <font>
      <sz val="14"/>
      <color indexed="8"/>
      <name val="Arial Unicode MS"/>
      <family val="2"/>
      <charset val="136"/>
    </font>
    <font>
      <b/>
      <sz val="10"/>
      <color theme="0"/>
      <name val="Arial"/>
      <family val="2"/>
    </font>
    <font>
      <sz val="11"/>
      <color indexed="8"/>
      <name val="Verdana"/>
      <family val="2"/>
    </font>
    <font>
      <sz val="12"/>
      <name val="Helvetica Neue"/>
      <family val="1"/>
      <charset val="136"/>
      <scheme val="minor"/>
    </font>
    <font>
      <sz val="12"/>
      <name val="宋体"/>
      <charset val="134"/>
    </font>
    <font>
      <b/>
      <sz val="9"/>
      <color rgb="FF000000"/>
      <name val="Tahoma"/>
      <family val="2"/>
    </font>
    <font>
      <sz val="9"/>
      <color rgb="FF000000"/>
      <name val="Tahoma"/>
      <family val="2"/>
    </font>
    <font>
      <b/>
      <sz val="14"/>
      <name val="Calibri"/>
      <family val="2"/>
    </font>
    <font>
      <sz val="12"/>
      <color rgb="FF9437FF"/>
      <name val="Calibri"/>
      <family val="2"/>
    </font>
    <font>
      <b/>
      <sz val="12"/>
      <color rgb="FF9437FF"/>
      <name val="Calibri"/>
      <family val="2"/>
    </font>
    <font>
      <b/>
      <sz val="12"/>
      <color rgb="FF9437FF"/>
      <name val="細明體"/>
      <family val="3"/>
      <charset val="136"/>
    </font>
    <font>
      <strike/>
      <sz val="12"/>
      <name val="Helvetica Neue"/>
      <family val="1"/>
      <charset val="136"/>
    </font>
    <font>
      <strike/>
      <sz val="12"/>
      <color theme="1"/>
      <name val="Helvetica Neue"/>
      <family val="1"/>
      <charset val="136"/>
    </font>
    <font>
      <sz val="12"/>
      <color rgb="FF9437FF"/>
      <name val="細明體"/>
      <family val="3"/>
      <charset val="136"/>
    </font>
    <font>
      <sz val="14"/>
      <color rgb="FFC00000"/>
      <name val="Calibri"/>
      <family val="2"/>
    </font>
    <font>
      <sz val="12"/>
      <color theme="0"/>
      <name val="Verdana"/>
      <family val="2"/>
    </font>
    <font>
      <sz val="12"/>
      <name val="Helvetica Neue"/>
      <family val="1"/>
      <charset val="136"/>
    </font>
    <font>
      <sz val="12"/>
      <name val="Helvetica Neue"/>
      <family val="2"/>
    </font>
    <font>
      <sz val="10"/>
      <name val="Helvetica Neue"/>
      <family val="2"/>
    </font>
    <font>
      <sz val="10"/>
      <name val="Helvetica Neue"/>
      <family val="1"/>
      <charset val="136"/>
    </font>
    <font>
      <b/>
      <sz val="12"/>
      <name val="Helvetica Neue"/>
      <family val="2"/>
    </font>
    <font>
      <sz val="12"/>
      <color rgb="FF0070C0"/>
      <name val="Helvetica Neue"/>
      <family val="2"/>
    </font>
    <font>
      <b/>
      <sz val="12"/>
      <name val="Helvetica Neue"/>
      <family val="1"/>
      <charset val="136"/>
    </font>
    <font>
      <b/>
      <sz val="12"/>
      <color rgb="FF0070C0"/>
      <name val="Helvetica Neue"/>
      <family val="1"/>
      <charset val="136"/>
    </font>
    <font>
      <sz val="12"/>
      <color rgb="FF0070C0"/>
      <name val="Helvetica Neue"/>
      <family val="1"/>
      <charset val="136"/>
    </font>
    <font>
      <sz val="10"/>
      <color rgb="FF0070C0"/>
      <name val="Helvetica Neue"/>
      <family val="1"/>
      <charset val="136"/>
    </font>
    <font>
      <sz val="9"/>
      <name val="HanWangShinSuMedium"/>
      <family val="3"/>
      <charset val="136"/>
    </font>
    <font>
      <sz val="12"/>
      <name val="Microsoft JhengHei"/>
      <family val="2"/>
      <charset val="136"/>
    </font>
    <font>
      <sz val="10"/>
      <name val="Microsoft YaHei"/>
      <family val="2"/>
      <charset val="134"/>
    </font>
    <font>
      <sz val="12"/>
      <name val="細明體"/>
      <family val="2"/>
      <charset val="136"/>
    </font>
    <font>
      <sz val="12"/>
      <name val="Calibri"/>
      <family val="2"/>
      <charset val="136"/>
    </font>
    <font>
      <b/>
      <sz val="12"/>
      <name val="Microsoft JhengHei"/>
      <family val="2"/>
      <charset val="136"/>
    </font>
    <font>
      <strike/>
      <sz val="12"/>
      <name val="新細明體"/>
      <family val="1"/>
      <charset val="136"/>
    </font>
    <font>
      <sz val="12"/>
      <color rgb="FFFF0000"/>
      <name val="Microsoft JhengHei"/>
      <family val="2"/>
      <charset val="136"/>
    </font>
    <font>
      <sz val="9"/>
      <name val="Calibri"/>
      <family val="2"/>
    </font>
    <font>
      <sz val="8"/>
      <name val="Calibri"/>
      <family val="2"/>
    </font>
    <font>
      <sz val="12"/>
      <color theme="0"/>
      <name val="Calibri"/>
      <family val="2"/>
    </font>
    <font>
      <b/>
      <sz val="12"/>
      <color rgb="FF0432FF"/>
      <name val="Arial"/>
      <family val="2"/>
    </font>
    <font>
      <sz val="12"/>
      <color rgb="FF9437FF"/>
      <name val="Microsoft JhengHei"/>
      <family val="3"/>
      <charset val="136"/>
    </font>
    <font>
      <sz val="12"/>
      <color rgb="FF9437FF"/>
      <name val="Calibri"/>
      <family val="3"/>
    </font>
    <font>
      <sz val="12"/>
      <color rgb="FF9437FF"/>
      <name val="Microsoft JhengHei"/>
      <family val="2"/>
      <charset val="136"/>
    </font>
    <font>
      <b/>
      <sz val="12"/>
      <color rgb="FF9437FF"/>
      <name val="Microsoft JhengHei"/>
      <family val="2"/>
    </font>
    <font>
      <b/>
      <sz val="12"/>
      <color theme="1"/>
      <name val="Arial"/>
      <family val="2"/>
    </font>
    <font>
      <sz val="9"/>
      <name val="DFBiaoKaiShu-B5"/>
      <family val="4"/>
      <charset val="136"/>
    </font>
    <font>
      <b/>
      <sz val="11"/>
      <color rgb="FFC00000"/>
      <name val="微軟正黑體"/>
      <family val="2"/>
      <charset val="136"/>
    </font>
    <font>
      <sz val="11"/>
      <color rgb="FF0000FF"/>
      <name val="Calibri"/>
      <family val="2"/>
    </font>
    <font>
      <sz val="11"/>
      <name val="微软雅黑"/>
      <family val="2"/>
      <charset val="134"/>
    </font>
    <font>
      <b/>
      <sz val="11"/>
      <color rgb="FF0000FF"/>
      <name val="Calibri"/>
      <family val="2"/>
    </font>
    <font>
      <sz val="11"/>
      <color rgb="FF0000FF"/>
      <name val="細明體"/>
      <family val="1"/>
      <charset val="136"/>
    </font>
    <font>
      <sz val="11"/>
      <name val="Arial Unicode MS"/>
      <family val="2"/>
    </font>
    <font>
      <sz val="11"/>
      <color rgb="FFFF0000"/>
      <name val="Calibri"/>
      <family val="2"/>
    </font>
    <font>
      <sz val="11"/>
      <color rgb="FF0432FF"/>
      <name val="Calibri"/>
      <family val="2"/>
    </font>
    <font>
      <sz val="11"/>
      <color rgb="FF0432FF"/>
      <name val="細明體"/>
      <family val="1"/>
      <charset val="136"/>
    </font>
    <font>
      <sz val="11"/>
      <name val="細明體"/>
      <family val="1"/>
      <charset val="136"/>
    </font>
    <font>
      <sz val="11"/>
      <color rgb="FF0000FF"/>
      <name val="Arial"/>
      <family val="2"/>
    </font>
    <font>
      <sz val="12"/>
      <name val="細明體"/>
      <family val="1"/>
      <charset val="136"/>
    </font>
    <font>
      <sz val="11"/>
      <color rgb="FF0000FF"/>
      <name val="新細明體"/>
      <family val="1"/>
      <charset val="136"/>
    </font>
    <font>
      <sz val="9"/>
      <color rgb="FF000000"/>
      <name val="新細明體"/>
      <family val="1"/>
      <charset val="136"/>
    </font>
  </fonts>
  <fills count="64">
    <fill>
      <patternFill patternType="none"/>
    </fill>
    <fill>
      <patternFill patternType="gray125"/>
    </fill>
    <fill>
      <patternFill patternType="solid">
        <fgColor indexed="9"/>
        <bgColor auto="1"/>
      </patternFill>
    </fill>
    <fill>
      <patternFill patternType="solid">
        <fgColor indexed="13"/>
        <bgColor auto="1"/>
      </patternFill>
    </fill>
    <fill>
      <patternFill patternType="solid">
        <fgColor indexed="11"/>
        <bgColor auto="1"/>
      </patternFill>
    </fill>
    <fill>
      <patternFill patternType="solid">
        <fgColor indexed="16"/>
        <bgColor auto="1"/>
      </patternFill>
    </fill>
    <fill>
      <patternFill patternType="solid">
        <fgColor indexed="17"/>
        <bgColor auto="1"/>
      </patternFill>
    </fill>
    <fill>
      <patternFill patternType="solid">
        <fgColor indexed="15"/>
        <bgColor auto="1"/>
      </patternFill>
    </fill>
    <fill>
      <patternFill patternType="solid">
        <fgColor indexed="21"/>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33"/>
        <bgColor auto="1"/>
      </patternFill>
    </fill>
    <fill>
      <patternFill patternType="solid">
        <fgColor indexed="9"/>
        <bgColor indexed="64"/>
      </patternFill>
    </fill>
    <fill>
      <patternFill patternType="solid">
        <fgColor rgb="FFFFFF00"/>
        <bgColor indexed="64"/>
      </patternFill>
    </fill>
    <fill>
      <patternFill patternType="solid">
        <fgColor indexed="23"/>
        <bgColor indexed="64"/>
      </patternFill>
    </fill>
    <fill>
      <patternFill patternType="solid">
        <fgColor indexed="26"/>
        <bgColor indexed="64"/>
      </patternFill>
    </fill>
    <fill>
      <patternFill patternType="solid">
        <fgColor rgb="FFFF0000"/>
        <bgColor indexed="64"/>
      </patternFill>
    </fill>
    <fill>
      <patternFill patternType="solid">
        <fgColor indexed="43"/>
        <bgColor indexed="64"/>
      </patternFill>
    </fill>
    <fill>
      <patternFill patternType="solid">
        <fgColor rgb="FF9437FF"/>
        <bgColor indexed="64"/>
      </patternFill>
    </fill>
    <fill>
      <patternFill patternType="solid">
        <fgColor rgb="FFFF9300"/>
        <bgColor indexed="64"/>
      </patternFill>
    </fill>
    <fill>
      <patternFill patternType="solid">
        <fgColor theme="5" tint="-0.249977111117893"/>
        <bgColor indexed="64"/>
      </patternFill>
    </fill>
    <fill>
      <patternFill patternType="solid">
        <fgColor theme="8" tint="0.39979247413556324"/>
        <bgColor indexed="64"/>
      </patternFill>
    </fill>
    <fill>
      <patternFill patternType="solid">
        <fgColor theme="0"/>
        <bgColor indexed="64"/>
      </patternFill>
    </fill>
    <fill>
      <patternFill patternType="solid">
        <fgColor theme="6" tint="-0.249977111117893"/>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00206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2F2F2"/>
        <bgColor auto="1"/>
      </patternFill>
    </fill>
    <fill>
      <patternFill patternType="solid">
        <fgColor rgb="FF7F7F7F"/>
        <bgColor auto="1"/>
      </patternFill>
    </fill>
    <fill>
      <patternFill patternType="solid">
        <fgColor rgb="FFD8D8D8"/>
        <bgColor auto="1"/>
      </patternFill>
    </fill>
    <fill>
      <patternFill patternType="solid">
        <fgColor rgb="FFC0C0C0"/>
        <bgColor auto="1"/>
      </patternFill>
    </fill>
    <fill>
      <patternFill patternType="solid">
        <fgColor indexed="48"/>
        <bgColor indexed="64"/>
      </patternFill>
    </fill>
    <fill>
      <patternFill patternType="solid">
        <fgColor indexed="49"/>
        <bgColor indexed="64"/>
      </patternFill>
    </fill>
    <fill>
      <patternFill patternType="solid">
        <fgColor indexed="41"/>
        <bgColor indexed="64"/>
      </patternFill>
    </fill>
    <fill>
      <patternFill patternType="solid">
        <fgColor theme="8" tint="-0.249977111117893"/>
        <bgColor indexed="64"/>
      </patternFill>
    </fill>
    <fill>
      <patternFill patternType="solid">
        <fgColor rgb="FF27405E"/>
        <bgColor auto="1"/>
      </patternFill>
    </fill>
    <fill>
      <patternFill patternType="solid">
        <fgColor rgb="FFB6DDE8"/>
        <bgColor auto="1"/>
      </patternFill>
    </fill>
    <fill>
      <patternFill patternType="solid">
        <fgColor theme="2" tint="0.79998168889431442"/>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rgb="FF00B0F0"/>
        <bgColor indexed="64"/>
      </patternFill>
    </fill>
    <fill>
      <patternFill patternType="solid">
        <fgColor rgb="FFFFFFFF"/>
        <bgColor indexed="64"/>
      </patternFill>
    </fill>
    <fill>
      <patternFill patternType="solid">
        <fgColor rgb="FF91C2DE"/>
        <bgColor indexed="64"/>
      </patternFill>
    </fill>
    <fill>
      <patternFill patternType="solid">
        <fgColor theme="6"/>
        <bgColor indexed="64"/>
      </patternFill>
    </fill>
    <fill>
      <patternFill patternType="solid">
        <fgColor indexed="65"/>
        <bgColor theme="0"/>
      </patternFill>
    </fill>
    <fill>
      <patternFill patternType="solid">
        <fgColor theme="4"/>
        <bgColor indexed="64"/>
      </patternFill>
    </fill>
    <fill>
      <patternFill patternType="solid">
        <fgColor theme="0" tint="-0.14963225196081423"/>
        <bgColor indexed="64"/>
      </patternFill>
    </fill>
    <fill>
      <patternFill patternType="solid">
        <fgColor theme="4" tint="-0.499984740745262"/>
        <bgColor indexed="64"/>
      </patternFill>
    </fill>
    <fill>
      <patternFill patternType="solid">
        <fgColor theme="3" tint="0.59999389629810485"/>
        <bgColor indexed="64"/>
      </patternFill>
    </fill>
    <fill>
      <patternFill patternType="solid">
        <fgColor rgb="FFFFC000"/>
        <bgColor indexed="64"/>
      </patternFill>
    </fill>
    <fill>
      <patternFill patternType="solid">
        <fgColor theme="0" tint="-0.14990691854609822"/>
        <bgColor indexed="64"/>
      </patternFill>
    </fill>
    <fill>
      <patternFill patternType="solid">
        <fgColor theme="8" tint="0.59999389629810485"/>
        <bgColor indexed="64"/>
      </patternFill>
    </fill>
    <fill>
      <patternFill patternType="solid">
        <fgColor indexed="65"/>
        <bgColor indexed="64"/>
      </patternFill>
    </fill>
    <fill>
      <patternFill patternType="solid">
        <fgColor theme="9" tint="0.39997558519241921"/>
        <bgColor indexed="64"/>
      </patternFill>
    </fill>
    <fill>
      <patternFill patternType="solid">
        <fgColor rgb="FF92D050"/>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9" tint="0.39991454817346722"/>
        <bgColor indexed="64"/>
      </patternFill>
    </fill>
    <fill>
      <patternFill patternType="solid">
        <fgColor rgb="FF808080"/>
        <bgColor indexed="64"/>
      </patternFill>
    </fill>
  </fills>
  <borders count="401">
    <border>
      <left/>
      <right/>
      <top/>
      <bottom/>
      <diagonal/>
    </border>
    <border>
      <left style="thin">
        <color indexed="10"/>
      </left>
      <right style="thin">
        <color indexed="10"/>
      </right>
      <top style="thin">
        <color indexed="10"/>
      </top>
      <bottom style="thin">
        <color indexed="10"/>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right/>
      <top style="thin">
        <color indexed="10"/>
      </top>
      <bottom/>
      <diagonal/>
    </border>
    <border>
      <left/>
      <right style="thin">
        <color indexed="10"/>
      </right>
      <top style="thin">
        <color indexed="10"/>
      </top>
      <bottom/>
      <diagonal/>
    </border>
    <border>
      <left style="medium">
        <color indexed="8"/>
      </left>
      <right/>
      <top/>
      <bottom/>
      <diagonal/>
    </border>
    <border>
      <left/>
      <right/>
      <top/>
      <bottom/>
      <diagonal/>
    </border>
    <border>
      <left/>
      <right style="thin">
        <color indexed="10"/>
      </right>
      <top/>
      <bottom/>
      <diagonal/>
    </border>
    <border>
      <left style="thin">
        <color indexed="9"/>
      </left>
      <right/>
      <top/>
      <bottom style="thin">
        <color indexed="10"/>
      </bottom>
      <diagonal/>
    </border>
    <border>
      <left/>
      <right/>
      <top/>
      <bottom style="thin">
        <color indexed="10"/>
      </bottom>
      <diagonal/>
    </border>
    <border>
      <left/>
      <right style="thin">
        <color indexed="10"/>
      </right>
      <top/>
      <bottom style="thin">
        <color indexed="10"/>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style="thick">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style="thin">
        <color indexed="10"/>
      </top>
      <bottom/>
      <diagonal/>
    </border>
    <border>
      <left style="medium">
        <color indexed="8"/>
      </left>
      <right style="medium">
        <color indexed="8"/>
      </right>
      <top/>
      <bottom/>
      <diagonal/>
    </border>
    <border>
      <left style="medium">
        <color indexed="8"/>
      </left>
      <right/>
      <top/>
      <bottom style="medium">
        <color indexed="8"/>
      </bottom>
      <diagonal/>
    </border>
    <border>
      <left/>
      <right style="thick">
        <color indexed="8"/>
      </right>
      <top/>
      <bottom style="medium">
        <color indexed="8"/>
      </bottom>
      <diagonal/>
    </border>
    <border>
      <left/>
      <right style="medium">
        <color indexed="8"/>
      </right>
      <top/>
      <bottom/>
      <diagonal/>
    </border>
    <border>
      <left style="medium">
        <color indexed="8"/>
      </left>
      <right style="medium">
        <color indexed="8"/>
      </right>
      <top/>
      <bottom style="medium">
        <color indexed="8"/>
      </bottom>
      <diagonal/>
    </border>
    <border>
      <left/>
      <right/>
      <top/>
      <bottom style="medium">
        <color indexed="8"/>
      </bottom>
      <diagonal/>
    </border>
    <border>
      <left style="medium">
        <color indexed="8"/>
      </left>
      <right style="thin">
        <color indexed="10"/>
      </right>
      <top/>
      <bottom style="thin">
        <color indexed="10"/>
      </bottom>
      <diagonal/>
    </border>
    <border>
      <left style="thin">
        <color indexed="10"/>
      </left>
      <right/>
      <top/>
      <bottom/>
      <diagonal/>
    </border>
    <border>
      <left/>
      <right style="medium">
        <color indexed="8"/>
      </right>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bottom style="thin">
        <color indexed="10"/>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10"/>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top/>
      <bottom style="thin">
        <color indexed="8"/>
      </bottom>
      <diagonal/>
    </border>
    <border>
      <left/>
      <right/>
      <top/>
      <bottom style="thin">
        <color indexed="8"/>
      </bottom>
      <diagonal/>
    </border>
    <border>
      <left/>
      <right style="medium">
        <color indexed="8"/>
      </right>
      <top/>
      <bottom style="thin">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right style="medium">
        <color indexed="8"/>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style="thin">
        <color indexed="10"/>
      </left>
      <right/>
      <top style="medium">
        <color indexed="8"/>
      </top>
      <bottom/>
      <diagonal/>
    </border>
    <border>
      <left style="thin">
        <color indexed="9"/>
      </left>
      <right/>
      <top style="medium">
        <color indexed="8"/>
      </top>
      <bottom/>
      <diagonal/>
    </border>
    <border>
      <left style="thin">
        <color indexed="10"/>
      </left>
      <right/>
      <top style="thin">
        <color indexed="10"/>
      </top>
      <bottom/>
      <diagonal/>
    </border>
    <border>
      <left/>
      <right/>
      <top style="thin">
        <color indexed="8"/>
      </top>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10"/>
      </left>
      <right/>
      <top style="thin">
        <color indexed="8"/>
      </top>
      <bottom/>
      <diagonal/>
    </border>
    <border>
      <left/>
      <right/>
      <top/>
      <bottom/>
      <diagonal/>
    </border>
    <border>
      <left style="thin">
        <color indexed="10"/>
      </left>
      <right/>
      <top style="thin">
        <color indexed="10"/>
      </top>
      <bottom style="thin">
        <color indexed="10"/>
      </bottom>
      <diagonal/>
    </border>
    <border>
      <left/>
      <right/>
      <top style="thin">
        <color indexed="10"/>
      </top>
      <bottom style="thin">
        <color indexed="8"/>
      </bottom>
      <diagonal/>
    </border>
    <border>
      <left style="thin">
        <color indexed="10"/>
      </left>
      <right style="thin">
        <color indexed="8"/>
      </right>
      <top style="thin">
        <color indexed="10"/>
      </top>
      <bottom style="thin">
        <color indexed="10"/>
      </bottom>
      <diagonal/>
    </border>
    <border>
      <left style="thin">
        <color indexed="8"/>
      </left>
      <right/>
      <top style="thin">
        <color indexed="8"/>
      </top>
      <bottom style="thin">
        <color indexed="8"/>
      </bottom>
      <diagonal/>
    </border>
    <border>
      <left style="thin">
        <color indexed="8"/>
      </left>
      <right style="thin">
        <color indexed="8"/>
      </right>
      <top style="thin">
        <color indexed="10"/>
      </top>
      <bottom style="thin">
        <color indexed="10"/>
      </bottom>
      <diagonal/>
    </border>
    <border>
      <left style="thin">
        <color indexed="8"/>
      </left>
      <right style="thin">
        <color indexed="8"/>
      </right>
      <top style="thin">
        <color indexed="8"/>
      </top>
      <bottom style="thin">
        <color indexed="10"/>
      </bottom>
      <diagonal/>
    </border>
    <border>
      <left style="thin">
        <color indexed="8"/>
      </left>
      <right style="thin">
        <color indexed="8"/>
      </right>
      <top style="thin">
        <color indexed="10"/>
      </top>
      <bottom style="thin">
        <color indexed="8"/>
      </bottom>
      <diagonal/>
    </border>
    <border>
      <left style="thin">
        <color indexed="8"/>
      </left>
      <right style="thin">
        <color indexed="8"/>
      </right>
      <top/>
      <bottom/>
      <diagonal/>
    </border>
    <border>
      <left style="thin">
        <color indexed="10"/>
      </left>
      <right style="thin">
        <color indexed="10"/>
      </right>
      <top style="thin">
        <color indexed="10"/>
      </top>
      <bottom style="thin">
        <color indexed="8"/>
      </bottom>
      <diagonal/>
    </border>
    <border>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top style="thin">
        <color indexed="8"/>
      </top>
      <bottom style="thin">
        <color indexed="10"/>
      </bottom>
      <diagonal/>
    </border>
    <border>
      <left/>
      <right/>
      <top style="thin">
        <color indexed="8"/>
      </top>
      <bottom style="thin">
        <color indexed="10"/>
      </bottom>
      <diagonal/>
    </border>
    <border>
      <left/>
      <right style="thin">
        <color indexed="10"/>
      </right>
      <top style="thin">
        <color indexed="8"/>
      </top>
      <bottom style="thin">
        <color indexed="10"/>
      </bottom>
      <diagonal/>
    </border>
    <border>
      <left style="thin">
        <color indexed="8"/>
      </left>
      <right/>
      <top/>
      <bottom style="thin">
        <color indexed="8"/>
      </bottom>
      <diagonal/>
    </border>
    <border>
      <left style="thin">
        <color auto="1"/>
      </left>
      <right style="thin">
        <color auto="1"/>
      </right>
      <top style="thin">
        <color indexed="10"/>
      </top>
      <bottom style="thin">
        <color indexed="8"/>
      </bottom>
      <diagonal/>
    </border>
    <border>
      <left style="thin">
        <color indexed="8"/>
      </left>
      <right style="thin">
        <color indexed="8"/>
      </right>
      <top style="thin">
        <color indexed="10"/>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8"/>
      </left>
      <right style="thin">
        <color auto="1"/>
      </right>
      <top style="thin">
        <color indexed="8"/>
      </top>
      <bottom style="thin">
        <color auto="1"/>
      </bottom>
      <diagonal/>
    </border>
    <border>
      <left style="thin">
        <color auto="1"/>
      </left>
      <right style="thin">
        <color indexed="8"/>
      </right>
      <top style="thin">
        <color indexed="8"/>
      </top>
      <bottom style="thin">
        <color auto="1"/>
      </bottom>
      <diagonal/>
    </border>
    <border>
      <left style="thin">
        <color indexed="8"/>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indexed="8"/>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indexed="8"/>
      </left>
      <right style="thin">
        <color indexed="8"/>
      </right>
      <top/>
      <bottom style="thin">
        <color auto="1"/>
      </bottom>
      <diagonal/>
    </border>
    <border>
      <left style="thin">
        <color indexed="8"/>
      </left>
      <right/>
      <top style="thin">
        <color indexed="10"/>
      </top>
      <bottom style="thin">
        <color indexed="10"/>
      </bottom>
      <diagonal/>
    </border>
    <border>
      <left style="thin">
        <color auto="1"/>
      </left>
      <right style="thin">
        <color auto="1"/>
      </right>
      <top/>
      <bottom/>
      <diagonal/>
    </border>
    <border>
      <left style="thin">
        <color auto="1"/>
      </left>
      <right style="thin">
        <color auto="1"/>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10"/>
      </right>
      <top style="thin">
        <color indexed="10"/>
      </top>
      <bottom style="medium">
        <color indexed="8"/>
      </bottom>
      <diagonal/>
    </border>
    <border>
      <left/>
      <right/>
      <top style="thin">
        <color indexed="10"/>
      </top>
      <bottom style="thin">
        <color indexed="10"/>
      </bottom>
      <diagonal/>
    </border>
    <border>
      <left/>
      <right/>
      <top style="thin">
        <color indexed="10"/>
      </top>
      <bottom style="thick">
        <color indexed="11"/>
      </bottom>
      <diagonal/>
    </border>
    <border>
      <left style="thin">
        <color indexed="10"/>
      </left>
      <right/>
      <top style="thin">
        <color indexed="10"/>
      </top>
      <bottom style="thin">
        <color indexed="8"/>
      </bottom>
      <diagonal/>
    </border>
    <border>
      <left/>
      <right style="thin">
        <color indexed="8"/>
      </right>
      <top style="thin">
        <color indexed="10"/>
      </top>
      <bottom style="thin">
        <color indexed="8"/>
      </bottom>
      <diagonal/>
    </border>
    <border>
      <left style="thin">
        <color indexed="8"/>
      </left>
      <right style="thick">
        <color indexed="11"/>
      </right>
      <top/>
      <bottom/>
      <diagonal/>
    </border>
    <border>
      <left style="thick">
        <color indexed="11"/>
      </left>
      <right/>
      <top style="thick">
        <color indexed="11"/>
      </top>
      <bottom style="thin">
        <color indexed="8"/>
      </bottom>
      <diagonal/>
    </border>
    <border>
      <left/>
      <right/>
      <top style="thick">
        <color indexed="11"/>
      </top>
      <bottom style="thin">
        <color indexed="8"/>
      </bottom>
      <diagonal/>
    </border>
    <border>
      <left/>
      <right/>
      <top style="thick">
        <color indexed="11"/>
      </top>
      <bottom/>
      <diagonal/>
    </border>
    <border>
      <left style="thick">
        <color indexed="11"/>
      </left>
      <right/>
      <top/>
      <bottom/>
      <diagonal/>
    </border>
    <border>
      <left style="thick">
        <color indexed="11"/>
      </left>
      <right style="thin">
        <color indexed="8"/>
      </right>
      <top style="thin">
        <color indexed="8"/>
      </top>
      <bottom style="thin">
        <color indexed="8"/>
      </bottom>
      <diagonal/>
    </border>
    <border>
      <left style="thin">
        <color indexed="10"/>
      </left>
      <right style="thick">
        <color indexed="11"/>
      </right>
      <top style="thin">
        <color indexed="10"/>
      </top>
      <bottom style="thin">
        <color indexed="10"/>
      </bottom>
      <diagonal/>
    </border>
    <border>
      <left style="thin">
        <color indexed="8"/>
      </left>
      <right style="thin">
        <color indexed="10"/>
      </right>
      <top style="thin">
        <color indexed="8"/>
      </top>
      <bottom style="thin">
        <color indexed="8"/>
      </bottom>
      <diagonal/>
    </border>
    <border>
      <left style="thin">
        <color indexed="10"/>
      </left>
      <right style="thin">
        <color indexed="8"/>
      </right>
      <top style="thin">
        <color indexed="8"/>
      </top>
      <bottom/>
      <diagonal/>
    </border>
    <border>
      <left style="thin">
        <color indexed="10"/>
      </left>
      <right style="thin">
        <color indexed="8"/>
      </right>
      <top/>
      <bottom/>
      <diagonal/>
    </border>
    <border>
      <left style="thin">
        <color indexed="10"/>
      </left>
      <right style="thin">
        <color indexed="8"/>
      </right>
      <top/>
      <bottom style="thin">
        <color indexed="8"/>
      </bottom>
      <diagonal/>
    </border>
    <border>
      <left/>
      <right style="thin">
        <color indexed="8"/>
      </right>
      <top style="thin">
        <color indexed="8"/>
      </top>
      <bottom/>
      <diagonal/>
    </border>
    <border>
      <left/>
      <right style="thick">
        <color indexed="11"/>
      </right>
      <top/>
      <bottom/>
      <diagonal/>
    </border>
    <border>
      <left style="thick">
        <color indexed="11"/>
      </left>
      <right style="thin">
        <color indexed="8"/>
      </right>
      <top style="thin">
        <color indexed="8"/>
      </top>
      <bottom style="thick">
        <color indexed="11"/>
      </bottom>
      <diagonal/>
    </border>
    <border>
      <left/>
      <right style="thin">
        <color indexed="8"/>
      </right>
      <top style="thin">
        <color indexed="8"/>
      </top>
      <bottom style="thick">
        <color indexed="11"/>
      </bottom>
      <diagonal/>
    </border>
    <border>
      <left style="thin">
        <color indexed="8"/>
      </left>
      <right style="thin">
        <color indexed="8"/>
      </right>
      <top style="thin">
        <color indexed="8"/>
      </top>
      <bottom style="thick">
        <color indexed="11"/>
      </bottom>
      <diagonal/>
    </border>
    <border>
      <left style="thin">
        <color indexed="8"/>
      </left>
      <right style="thick">
        <color indexed="11"/>
      </right>
      <top style="thin">
        <color indexed="10"/>
      </top>
      <bottom style="thick">
        <color indexed="11"/>
      </bottom>
      <diagonal/>
    </border>
    <border>
      <left/>
      <right style="thin">
        <color indexed="8"/>
      </right>
      <top style="thick">
        <color indexed="11"/>
      </top>
      <bottom style="thin">
        <color indexed="8"/>
      </bottom>
      <diagonal/>
    </border>
    <border>
      <left style="thin">
        <color indexed="8"/>
      </left>
      <right style="thick">
        <color indexed="11"/>
      </right>
      <top style="thick">
        <color indexed="11"/>
      </top>
      <bottom style="thin">
        <color indexed="8"/>
      </bottom>
      <diagonal/>
    </border>
    <border>
      <left style="thick">
        <color indexed="11"/>
      </left>
      <right/>
      <top style="thin">
        <color indexed="10"/>
      </top>
      <bottom/>
      <diagonal/>
    </border>
    <border>
      <left style="thin">
        <color indexed="8"/>
      </left>
      <right style="thick">
        <color indexed="11"/>
      </right>
      <top style="thin">
        <color indexed="10"/>
      </top>
      <bottom style="thin">
        <color indexed="10"/>
      </bottom>
      <diagonal/>
    </border>
    <border>
      <left style="thin">
        <color indexed="8"/>
      </left>
      <right style="thick">
        <color indexed="11"/>
      </right>
      <top style="thin">
        <color indexed="8"/>
      </top>
      <bottom style="thin">
        <color indexed="8"/>
      </bottom>
      <diagonal/>
    </border>
    <border>
      <left style="thin">
        <color indexed="8"/>
      </left>
      <right style="thick">
        <color indexed="11"/>
      </right>
      <top style="thin">
        <color indexed="8"/>
      </top>
      <bottom style="thick">
        <color indexed="11"/>
      </bottom>
      <diagonal/>
    </border>
    <border>
      <left style="thick">
        <color indexed="11"/>
      </left>
      <right/>
      <top/>
      <bottom style="thin">
        <color indexed="10"/>
      </bottom>
      <diagonal/>
    </border>
    <border>
      <left style="thin">
        <color indexed="10"/>
      </left>
      <right/>
      <top/>
      <bottom style="thin">
        <color indexed="10"/>
      </bottom>
      <diagonal/>
    </border>
    <border>
      <left/>
      <right/>
      <top style="thick">
        <color indexed="11"/>
      </top>
      <bottom style="thick">
        <color rgb="FFC00000"/>
      </bottom>
      <diagonal/>
    </border>
    <border>
      <left style="thick">
        <color rgb="FFC00000"/>
      </left>
      <right style="thin">
        <color rgb="FFC00000"/>
      </right>
      <top style="thick">
        <color rgb="FFC00000"/>
      </top>
      <bottom style="thin">
        <color rgb="FFC00000"/>
      </bottom>
      <diagonal/>
    </border>
    <border>
      <left style="thin">
        <color rgb="FFC00000"/>
      </left>
      <right/>
      <top style="thick">
        <color rgb="FFC00000"/>
      </top>
      <bottom style="thin">
        <color rgb="FFC00000"/>
      </bottom>
      <diagonal/>
    </border>
    <border>
      <left/>
      <right/>
      <top style="thick">
        <color rgb="FFC00000"/>
      </top>
      <bottom style="thin">
        <color rgb="FFC00000"/>
      </bottom>
      <diagonal/>
    </border>
    <border>
      <left/>
      <right style="thin">
        <color rgb="FFC00000"/>
      </right>
      <top style="thick">
        <color rgb="FFC00000"/>
      </top>
      <bottom style="thin">
        <color rgb="FFC00000"/>
      </bottom>
      <diagonal/>
    </border>
    <border>
      <left style="thin">
        <color rgb="FFC00000"/>
      </left>
      <right style="thin">
        <color rgb="FFC00000"/>
      </right>
      <top style="thick">
        <color rgb="FFC00000"/>
      </top>
      <bottom style="thin">
        <color rgb="FFC00000"/>
      </bottom>
      <diagonal/>
    </border>
    <border>
      <left style="thick">
        <color rgb="FFC00000"/>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C00000"/>
      </bottom>
      <diagonal/>
    </border>
    <border>
      <left style="medium">
        <color auto="1"/>
      </left>
      <right style="medium">
        <color auto="1"/>
      </right>
      <top style="medium">
        <color auto="1"/>
      </top>
      <bottom style="medium">
        <color auto="1"/>
      </bottom>
      <diagonal/>
    </border>
    <border>
      <left style="thick">
        <color rgb="FFC00000"/>
      </left>
      <right style="thin">
        <color rgb="FFC00000"/>
      </right>
      <top style="thin">
        <color rgb="FFC00000"/>
      </top>
      <bottom style="thick">
        <color rgb="FFC00000"/>
      </bottom>
      <diagonal/>
    </border>
    <border>
      <left style="thin">
        <color rgb="FFC00000"/>
      </left>
      <right style="thin">
        <color rgb="FFC00000"/>
      </right>
      <top style="thin">
        <color rgb="FFC00000"/>
      </top>
      <bottom style="thick">
        <color rgb="FFC00000"/>
      </bottom>
      <diagonal/>
    </border>
    <border>
      <left/>
      <right style="thick">
        <color indexed="11"/>
      </right>
      <top style="thick">
        <color indexed="11"/>
      </top>
      <bottom/>
      <diagonal/>
    </border>
    <border>
      <left style="thin">
        <color indexed="8"/>
      </left>
      <right style="thick">
        <color indexed="11"/>
      </right>
      <top style="thin">
        <color indexed="10"/>
      </top>
      <bottom style="thin">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top style="medium">
        <color indexed="8"/>
      </top>
      <bottom style="thin">
        <color indexed="8"/>
      </bottom>
      <diagonal/>
    </border>
    <border>
      <left/>
      <right style="medium">
        <color indexed="8"/>
      </right>
      <top style="medium">
        <color indexed="8"/>
      </top>
      <bottom style="medium">
        <color indexed="8"/>
      </bottom>
      <diagonal/>
    </border>
    <border>
      <left style="medium">
        <color indexed="8"/>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style="medium">
        <color indexed="8"/>
      </top>
      <bottom style="medium">
        <color indexed="8"/>
      </bottom>
      <diagonal/>
    </border>
    <border>
      <left/>
      <right style="thin">
        <color indexed="8"/>
      </right>
      <top style="medium">
        <color indexed="8"/>
      </top>
      <bottom style="medium">
        <color indexed="8"/>
      </bottom>
      <diagonal/>
    </border>
    <border>
      <left style="thin">
        <color indexed="8"/>
      </left>
      <right/>
      <top style="thin">
        <color indexed="8"/>
      </top>
      <bottom style="medium">
        <color indexed="8"/>
      </bottom>
      <diagonal/>
    </border>
    <border>
      <left style="thin">
        <color indexed="8"/>
      </left>
      <right/>
      <top style="medium">
        <color indexed="8"/>
      </top>
      <bottom style="medium">
        <color indexed="8"/>
      </bottom>
      <diagonal/>
    </border>
    <border>
      <left/>
      <right style="thin">
        <color indexed="13"/>
      </right>
      <top/>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style="medium">
        <color indexed="8"/>
      </top>
      <bottom/>
      <diagonal/>
    </border>
    <border>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top/>
      <bottom/>
      <diagonal/>
    </border>
    <border>
      <left style="medium">
        <color indexed="8"/>
      </left>
      <right style="thin">
        <color indexed="8"/>
      </right>
      <top/>
      <bottom style="thin">
        <color indexed="8"/>
      </bottom>
      <diagonal/>
    </border>
    <border>
      <left/>
      <right style="thin">
        <color indexed="8"/>
      </right>
      <top/>
      <bottom style="thin">
        <color indexed="8"/>
      </bottom>
      <diagonal/>
    </border>
    <border>
      <left style="thin">
        <color indexed="8"/>
      </left>
      <right style="medium">
        <color indexed="8"/>
      </right>
      <top/>
      <bottom style="thin">
        <color indexed="8"/>
      </bottom>
      <diagonal/>
    </border>
    <border>
      <left style="thick">
        <color rgb="FFFF0000"/>
      </left>
      <right style="dashed">
        <color indexed="12"/>
      </right>
      <top style="thick">
        <color rgb="FFFF0000"/>
      </top>
      <bottom/>
      <diagonal/>
    </border>
    <border>
      <left style="dashed">
        <color indexed="12"/>
      </left>
      <right style="thick">
        <color rgb="FFFF0000"/>
      </right>
      <top style="thick">
        <color rgb="FFFF0000"/>
      </top>
      <bottom/>
      <diagonal/>
    </border>
    <border>
      <left style="thick">
        <color rgb="FFFF0000"/>
      </left>
      <right/>
      <top/>
      <bottom style="medium">
        <color indexed="8"/>
      </bottom>
      <diagonal/>
    </border>
    <border>
      <left/>
      <right style="thick">
        <color rgb="FFFF0000"/>
      </right>
      <top/>
      <bottom style="medium">
        <color indexed="8"/>
      </bottom>
      <diagonal/>
    </border>
    <border>
      <left style="thin">
        <color indexed="8"/>
      </left>
      <right/>
      <top style="thin">
        <color indexed="8"/>
      </top>
      <bottom/>
      <diagonal/>
    </border>
    <border>
      <left style="thick">
        <color rgb="FFFF0000"/>
      </left>
      <right style="thin">
        <color theme="1"/>
      </right>
      <top style="medium">
        <color indexed="8"/>
      </top>
      <bottom style="thin">
        <color theme="1"/>
      </bottom>
      <diagonal/>
    </border>
    <border>
      <left style="thin">
        <color theme="1"/>
      </left>
      <right style="thick">
        <color rgb="FFFF0000"/>
      </right>
      <top style="medium">
        <color indexed="8"/>
      </top>
      <bottom style="thin">
        <color theme="1"/>
      </bottom>
      <diagonal/>
    </border>
    <border>
      <left style="thick">
        <color rgb="FFFF0000"/>
      </left>
      <right style="thin">
        <color theme="1"/>
      </right>
      <top style="thin">
        <color theme="1"/>
      </top>
      <bottom style="thin">
        <color theme="1"/>
      </bottom>
      <diagonal/>
    </border>
    <border>
      <left style="thin">
        <color theme="1"/>
      </left>
      <right style="thick">
        <color rgb="FFFF0000"/>
      </right>
      <top style="thin">
        <color theme="1"/>
      </top>
      <bottom style="thin">
        <color theme="1"/>
      </bottom>
      <diagonal/>
    </border>
    <border>
      <left style="thin">
        <color indexed="13"/>
      </left>
      <right/>
      <top style="thin">
        <color indexed="8"/>
      </top>
      <bottom/>
      <diagonal/>
    </border>
    <border>
      <left style="thick">
        <color rgb="FFFF0000"/>
      </left>
      <right/>
      <top/>
      <bottom/>
      <diagonal/>
    </border>
    <border>
      <left/>
      <right style="thick">
        <color rgb="FFFF0000"/>
      </right>
      <top/>
      <bottom/>
      <diagonal/>
    </border>
    <border>
      <left style="thin">
        <color indexed="13"/>
      </left>
      <right/>
      <top/>
      <bottom/>
      <diagonal/>
    </border>
    <border>
      <left/>
      <right/>
      <top style="thick">
        <color rgb="FFFF0000"/>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ck">
        <color rgb="FFC00000"/>
      </left>
      <right style="thin">
        <color theme="1"/>
      </right>
      <top style="thick">
        <color rgb="FFC00000"/>
      </top>
      <bottom style="thin">
        <color theme="1"/>
      </bottom>
      <diagonal/>
    </border>
    <border>
      <left style="thin">
        <color theme="1"/>
      </left>
      <right style="thick">
        <color rgb="FFC00000"/>
      </right>
      <top style="thick">
        <color rgb="FFC00000"/>
      </top>
      <bottom style="thin">
        <color theme="1"/>
      </bottom>
      <diagonal/>
    </border>
    <border>
      <left style="thick">
        <color rgb="FFC00000"/>
      </left>
      <right style="thin">
        <color theme="1"/>
      </right>
      <top style="thin">
        <color theme="1"/>
      </top>
      <bottom style="thin">
        <color theme="1"/>
      </bottom>
      <diagonal/>
    </border>
    <border>
      <left style="thin">
        <color theme="1"/>
      </left>
      <right style="thick">
        <color rgb="FFC00000"/>
      </right>
      <top style="thin">
        <color theme="1"/>
      </top>
      <bottom style="thin">
        <color theme="1"/>
      </bottom>
      <diagonal/>
    </border>
    <border>
      <left style="thick">
        <color rgb="FFC00000"/>
      </left>
      <right style="thin">
        <color theme="1"/>
      </right>
      <top style="thin">
        <color theme="1"/>
      </top>
      <bottom style="thick">
        <color rgb="FFC00000"/>
      </bottom>
      <diagonal/>
    </border>
    <border>
      <left style="thin">
        <color theme="1"/>
      </left>
      <right style="thick">
        <color rgb="FFC00000"/>
      </right>
      <top style="thin">
        <color theme="1"/>
      </top>
      <bottom style="thick">
        <color rgb="FFC00000"/>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style="thin">
        <color indexed="10"/>
      </right>
      <top style="thin">
        <color indexed="10"/>
      </top>
      <bottom/>
      <diagonal/>
    </border>
    <border>
      <left style="thin">
        <color indexed="10"/>
      </left>
      <right style="thin">
        <color indexed="10"/>
      </right>
      <top style="thin">
        <color indexed="10"/>
      </top>
      <bottom/>
      <diagonal/>
    </border>
    <border>
      <left/>
      <right style="thin">
        <color indexed="10"/>
      </right>
      <top style="thin">
        <color indexed="10"/>
      </top>
      <bottom style="thin">
        <color indexed="10"/>
      </bottom>
      <diagonal/>
    </border>
    <border>
      <left style="medium">
        <color indexed="8"/>
      </left>
      <right/>
      <top style="thin">
        <color indexed="10"/>
      </top>
      <bottom style="thin">
        <color indexed="10"/>
      </bottom>
      <diagonal/>
    </border>
    <border>
      <left style="thick">
        <color rgb="FFFF0000"/>
      </left>
      <right style="thin">
        <color theme="1"/>
      </right>
      <top style="thick">
        <color rgb="FFFF0000"/>
      </top>
      <bottom style="thin">
        <color theme="1"/>
      </bottom>
      <diagonal/>
    </border>
    <border>
      <left style="thin">
        <color theme="1"/>
      </left>
      <right style="thick">
        <color rgb="FFFF0000"/>
      </right>
      <top style="thick">
        <color rgb="FFFF0000"/>
      </top>
      <bottom style="thin">
        <color theme="1"/>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0"/>
      </left>
      <right style="thin">
        <color indexed="10"/>
      </right>
      <top style="medium">
        <color indexed="8"/>
      </top>
      <bottom style="thin">
        <color indexed="10"/>
      </bottom>
      <diagonal/>
    </border>
    <border>
      <left style="thick">
        <color rgb="FFFF0000"/>
      </left>
      <right style="thin">
        <color theme="1"/>
      </right>
      <top style="thin">
        <color theme="1"/>
      </top>
      <bottom style="thick">
        <color rgb="FFFF0000"/>
      </bottom>
      <diagonal/>
    </border>
    <border>
      <left style="thin">
        <color theme="1"/>
      </left>
      <right style="thick">
        <color rgb="FFFF0000"/>
      </right>
      <top style="thin">
        <color theme="1"/>
      </top>
      <bottom style="thick">
        <color rgb="FFFF0000"/>
      </bottom>
      <diagonal/>
    </border>
    <border>
      <left style="thin">
        <color indexed="8"/>
      </left>
      <right style="thin">
        <color indexed="10"/>
      </right>
      <top style="thin">
        <color indexed="8"/>
      </top>
      <bottom/>
      <diagonal/>
    </border>
    <border>
      <left style="medium">
        <color indexed="64"/>
      </left>
      <right style="thin">
        <color indexed="8"/>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style="medium">
        <color indexed="8"/>
      </right>
      <top style="medium">
        <color indexed="64"/>
      </top>
      <bottom style="thin">
        <color indexed="8"/>
      </bottom>
      <diagonal/>
    </border>
    <border>
      <left style="medium">
        <color indexed="8"/>
      </left>
      <right style="medium">
        <color indexed="64"/>
      </right>
      <top style="medium">
        <color indexed="64"/>
      </top>
      <bottom style="thin">
        <color indexed="8"/>
      </bottom>
      <diagonal/>
    </border>
    <border>
      <left style="thick">
        <color rgb="FFFF0000"/>
      </left>
      <right style="thin">
        <color rgb="FF0000FF"/>
      </right>
      <top style="thick">
        <color rgb="FFFF0000"/>
      </top>
      <bottom style="thin">
        <color rgb="FF0000FF"/>
      </bottom>
      <diagonal/>
    </border>
    <border>
      <left style="thin">
        <color rgb="FF0000FF"/>
      </left>
      <right style="thick">
        <color rgb="FFFF0000"/>
      </right>
      <top style="thick">
        <color rgb="FFFF0000"/>
      </top>
      <bottom style="thin">
        <color rgb="FF0000FF"/>
      </bottom>
      <diagonal/>
    </border>
    <border>
      <left style="medium">
        <color indexed="64"/>
      </left>
      <right style="medium">
        <color indexed="8"/>
      </right>
      <top style="thin">
        <color indexed="8"/>
      </top>
      <bottom style="thin">
        <color indexed="8"/>
      </bottom>
      <diagonal/>
    </border>
    <border>
      <left style="medium">
        <color indexed="8"/>
      </left>
      <right style="medium">
        <color indexed="64"/>
      </right>
      <top style="thin">
        <color indexed="8"/>
      </top>
      <bottom style="thin">
        <color indexed="8"/>
      </bottom>
      <diagonal/>
    </border>
    <border>
      <left style="thick">
        <color rgb="FFFF0000"/>
      </left>
      <right style="thin">
        <color rgb="FF0000FF"/>
      </right>
      <top style="thin">
        <color rgb="FF0000FF"/>
      </top>
      <bottom style="thin">
        <color rgb="FF0000FF"/>
      </bottom>
      <diagonal/>
    </border>
    <border>
      <left style="thin">
        <color rgb="FF0000FF"/>
      </left>
      <right style="thick">
        <color rgb="FFFF0000"/>
      </right>
      <top style="thin">
        <color rgb="FF0000FF"/>
      </top>
      <bottom style="thin">
        <color rgb="FF0000FF"/>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8"/>
      </right>
      <top style="thin">
        <color indexed="8"/>
      </top>
      <bottom style="medium">
        <color indexed="64"/>
      </bottom>
      <diagonal/>
    </border>
    <border>
      <left style="medium">
        <color indexed="8"/>
      </left>
      <right style="medium">
        <color indexed="64"/>
      </right>
      <top style="thin">
        <color indexed="8"/>
      </top>
      <bottom style="medium">
        <color indexed="64"/>
      </bottom>
      <diagonal/>
    </border>
    <border>
      <left style="thick">
        <color rgb="FFFF0000"/>
      </left>
      <right style="thin">
        <color rgb="FF0000FF"/>
      </right>
      <top style="thin">
        <color rgb="FF0000FF"/>
      </top>
      <bottom style="thick">
        <color rgb="FFFF0000"/>
      </bottom>
      <diagonal/>
    </border>
    <border>
      <left style="thin">
        <color rgb="FF0000FF"/>
      </left>
      <right style="thick">
        <color rgb="FFFF0000"/>
      </right>
      <top style="thin">
        <color rgb="FF0000FF"/>
      </top>
      <bottom style="thick">
        <color rgb="FFFF0000"/>
      </bottom>
      <diagonal/>
    </border>
    <border>
      <left style="thin">
        <color auto="1"/>
      </left>
      <right/>
      <top style="thin">
        <color auto="1"/>
      </top>
      <bottom style="thin">
        <color auto="1"/>
      </bottom>
      <diagonal/>
    </border>
    <border>
      <left style="thick">
        <color rgb="FFFF0000"/>
      </left>
      <right/>
      <top style="thick">
        <color indexed="11"/>
      </top>
      <bottom style="thick">
        <color rgb="FFC00000"/>
      </bottom>
      <diagonal/>
    </border>
    <border>
      <left/>
      <right style="thick">
        <color rgb="FFFF0000"/>
      </right>
      <top style="thick">
        <color indexed="11"/>
      </top>
      <bottom style="thick">
        <color rgb="FFC00000"/>
      </bottom>
      <diagonal/>
    </border>
    <border>
      <left style="thin">
        <color auto="1"/>
      </left>
      <right style="thin">
        <color auto="1"/>
      </right>
      <top style="thin">
        <color indexed="8"/>
      </top>
      <bottom style="thin">
        <color auto="1"/>
      </bottom>
      <diagonal/>
    </border>
    <border>
      <left style="thin">
        <color auto="1"/>
      </left>
      <right style="thin">
        <color auto="1"/>
      </right>
      <top style="thin">
        <color auto="1"/>
      </top>
      <bottom style="thin">
        <color indexed="8"/>
      </bottom>
      <diagonal/>
    </border>
    <border>
      <left style="thin">
        <color indexed="10"/>
      </left>
      <right/>
      <top style="thin">
        <color indexed="8"/>
      </top>
      <bottom style="thin">
        <color indexed="8"/>
      </bottom>
      <diagonal/>
    </border>
    <border>
      <left/>
      <right style="thin">
        <color indexed="10"/>
      </right>
      <top style="thin">
        <color indexed="8"/>
      </top>
      <bottom style="thin">
        <color indexed="8"/>
      </bottom>
      <diagonal/>
    </border>
    <border>
      <left style="thick">
        <color rgb="FFFF0000"/>
      </left>
      <right style="thin">
        <color rgb="FF0066FF"/>
      </right>
      <top style="thick">
        <color rgb="FFFF0000"/>
      </top>
      <bottom/>
      <diagonal/>
    </border>
    <border>
      <left style="thin">
        <color rgb="FF0066FF"/>
      </left>
      <right style="thick">
        <color rgb="FFFF0000"/>
      </right>
      <top style="thick">
        <color rgb="FFFF0000"/>
      </top>
      <bottom/>
      <diagonal/>
    </border>
    <border>
      <left style="thin">
        <color indexed="10"/>
      </left>
      <right style="thin">
        <color indexed="9"/>
      </right>
      <top style="thin">
        <color indexed="10"/>
      </top>
      <bottom style="thin">
        <color indexed="10"/>
      </bottom>
      <diagonal/>
    </border>
    <border>
      <left style="thin">
        <color indexed="9"/>
      </left>
      <right style="thin">
        <color indexed="9"/>
      </right>
      <top/>
      <bottom style="thin">
        <color indexed="8"/>
      </bottom>
      <diagonal/>
    </border>
    <border>
      <left style="thin">
        <color indexed="9"/>
      </left>
      <right/>
      <top/>
      <bottom style="thin">
        <color indexed="8"/>
      </bottom>
      <diagonal/>
    </border>
    <border>
      <left style="thin">
        <color indexed="10"/>
      </left>
      <right style="thin">
        <color indexed="8"/>
      </right>
      <top style="thin">
        <color indexed="10"/>
      </top>
      <bottom/>
      <diagonal/>
    </border>
    <border>
      <left/>
      <right/>
      <top style="thin">
        <color indexed="8"/>
      </top>
      <bottom style="thin">
        <color indexed="9"/>
      </bottom>
      <diagonal/>
    </border>
    <border>
      <left/>
      <right style="thin">
        <color indexed="10"/>
      </right>
      <top style="thin">
        <color indexed="8"/>
      </top>
      <bottom style="thin">
        <color indexed="9"/>
      </bottom>
      <diagonal/>
    </border>
    <border>
      <left style="thin">
        <color indexed="10"/>
      </left>
      <right style="thin">
        <color indexed="9"/>
      </right>
      <top/>
      <bottom/>
      <diagonal/>
    </border>
    <border>
      <left style="thin">
        <color indexed="9"/>
      </left>
      <right style="thin">
        <color indexed="9"/>
      </right>
      <top style="thin">
        <color indexed="9"/>
      </top>
      <bottom style="thin">
        <color indexed="8"/>
      </bottom>
      <diagonal/>
    </border>
    <border>
      <left style="thin">
        <color indexed="9"/>
      </left>
      <right style="thin">
        <color indexed="10"/>
      </right>
      <top style="thin">
        <color indexed="9"/>
      </top>
      <bottom style="thin">
        <color indexed="8"/>
      </bottom>
      <diagonal/>
    </border>
    <border>
      <left style="thin">
        <color indexed="9"/>
      </left>
      <right style="thin">
        <color indexed="9"/>
      </right>
      <top style="thin">
        <color indexed="8"/>
      </top>
      <bottom style="thin">
        <color indexed="9"/>
      </bottom>
      <diagonal/>
    </border>
    <border>
      <left style="thin">
        <color indexed="9"/>
      </left>
      <right style="thin">
        <color indexed="10"/>
      </right>
      <top style="thin">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10"/>
      </right>
      <top style="thin">
        <color indexed="9"/>
      </top>
      <bottom style="thin">
        <color indexed="9"/>
      </bottom>
      <diagonal/>
    </border>
    <border>
      <left style="thin">
        <color indexed="10"/>
      </left>
      <right style="thin">
        <color indexed="8"/>
      </right>
      <top/>
      <bottom style="thin">
        <color indexed="10"/>
      </bottom>
      <diagonal/>
    </border>
    <border>
      <left style="thin">
        <color indexed="8"/>
      </left>
      <right style="thin">
        <color indexed="9"/>
      </right>
      <top style="thin">
        <color indexed="9"/>
      </top>
      <bottom style="thin">
        <color indexed="9"/>
      </bottom>
      <diagonal/>
    </border>
    <border>
      <left style="thin">
        <color indexed="9"/>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top style="thin">
        <color indexed="10"/>
      </top>
      <bottom style="thin">
        <color indexed="10"/>
      </bottom>
      <diagonal/>
    </border>
    <border>
      <left/>
      <right/>
      <top style="thin">
        <color indexed="9"/>
      </top>
      <bottom/>
      <diagonal/>
    </border>
    <border>
      <left/>
      <right/>
      <top/>
      <bottom style="thick">
        <color indexed="10"/>
      </bottom>
      <diagonal/>
    </border>
    <border>
      <left style="thick">
        <color indexed="10"/>
      </left>
      <right/>
      <top style="thick">
        <color indexed="10"/>
      </top>
      <bottom style="thick">
        <color theme="0"/>
      </bottom>
      <diagonal/>
    </border>
    <border>
      <left/>
      <right/>
      <top style="thick">
        <color indexed="10"/>
      </top>
      <bottom style="thick">
        <color theme="0"/>
      </bottom>
      <diagonal/>
    </border>
    <border>
      <left/>
      <right style="thick">
        <color indexed="10"/>
      </right>
      <top style="thick">
        <color indexed="10"/>
      </top>
      <bottom style="thick">
        <color theme="0"/>
      </bottom>
      <diagonal/>
    </border>
    <border>
      <left style="thick">
        <color indexed="10"/>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10"/>
      </left>
      <right style="thick">
        <color indexed="10"/>
      </right>
      <top/>
      <bottom style="thin">
        <color indexed="10"/>
      </bottom>
      <diagonal/>
    </border>
    <border>
      <left style="thick">
        <color indexed="10"/>
      </left>
      <right style="thin">
        <color indexed="10"/>
      </right>
      <top style="thin">
        <color indexed="10"/>
      </top>
      <bottom style="thin">
        <color indexed="10"/>
      </bottom>
      <diagonal/>
    </border>
    <border>
      <left style="thin">
        <color indexed="10"/>
      </left>
      <right style="thick">
        <color indexed="10"/>
      </right>
      <top style="thin">
        <color indexed="10"/>
      </top>
      <bottom style="thin">
        <color indexed="10"/>
      </bottom>
      <diagonal/>
    </border>
    <border>
      <left style="medium">
        <color indexed="64"/>
      </left>
      <right style="medium">
        <color indexed="64"/>
      </right>
      <top style="medium">
        <color indexed="64"/>
      </top>
      <bottom/>
      <diagonal/>
    </border>
    <border>
      <left style="thin">
        <color auto="1"/>
      </left>
      <right/>
      <top/>
      <bottom/>
      <diagonal/>
    </border>
    <border>
      <left style="thin">
        <color auto="1"/>
      </left>
      <right/>
      <top/>
      <bottom style="thin">
        <color auto="1"/>
      </bottom>
      <diagonal/>
    </border>
    <border>
      <left style="thin">
        <color indexed="8"/>
      </left>
      <right style="thin">
        <color indexed="8"/>
      </right>
      <top style="thin">
        <color auto="1"/>
      </top>
      <bottom/>
      <diagonal/>
    </border>
    <border>
      <left style="thin">
        <color indexed="64"/>
      </left>
      <right/>
      <top style="thin">
        <color indexed="64"/>
      </top>
      <bottom style="thin">
        <color indexed="64"/>
      </bottom>
      <diagonal/>
    </border>
    <border>
      <left style="thin">
        <color auto="1"/>
      </left>
      <right/>
      <top style="thin">
        <color indexed="8"/>
      </top>
      <bottom style="thin">
        <color indexed="8"/>
      </bottom>
      <diagonal/>
    </border>
    <border>
      <left style="thin">
        <color indexed="8"/>
      </left>
      <right/>
      <top style="thin">
        <color indexed="64"/>
      </top>
      <bottom/>
      <diagonal/>
    </border>
    <border>
      <left/>
      <right style="thin">
        <color auto="1"/>
      </right>
      <top style="thin">
        <color auto="1"/>
      </top>
      <bottom style="thin">
        <color auto="1"/>
      </bottom>
      <diagonal/>
    </border>
    <border>
      <left style="thick">
        <color indexed="10"/>
      </left>
      <right style="thin">
        <color indexed="10"/>
      </right>
      <top style="thin">
        <color indexed="10"/>
      </top>
      <bottom/>
      <diagonal/>
    </border>
    <border>
      <left style="thin">
        <color indexed="10"/>
      </left>
      <right style="thick">
        <color indexed="10"/>
      </right>
      <top style="thin">
        <color indexed="10"/>
      </top>
      <bottom/>
      <diagonal/>
    </border>
    <border>
      <left/>
      <right/>
      <top/>
      <bottom style="thin">
        <color rgb="FFFF0000"/>
      </bottom>
      <diagonal/>
    </border>
    <border>
      <left style="medium">
        <color indexed="64"/>
      </left>
      <right/>
      <top style="medium">
        <color indexed="64"/>
      </top>
      <bottom/>
      <diagonal/>
    </border>
    <border>
      <left/>
      <right/>
      <top style="thin">
        <color indexed="8"/>
      </top>
      <bottom style="thin">
        <color indexed="8"/>
      </bottom>
      <diagonal/>
    </border>
    <border>
      <left/>
      <right/>
      <top style="thin">
        <color indexed="8"/>
      </top>
      <bottom/>
      <diagonal/>
    </border>
    <border>
      <left style="thin">
        <color theme="1"/>
      </left>
      <right style="thin">
        <color theme="1"/>
      </right>
      <top style="thin">
        <color theme="1"/>
      </top>
      <bottom style="thin">
        <color theme="1"/>
      </bottom>
      <diagonal/>
    </border>
    <border>
      <left style="thin">
        <color indexed="8"/>
      </left>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style="thin">
        <color indexed="8"/>
      </top>
      <bottom/>
      <diagonal/>
    </border>
    <border>
      <left/>
      <right style="thin">
        <color indexed="8"/>
      </right>
      <top/>
      <bottom/>
      <diagonal/>
    </border>
    <border>
      <left/>
      <right style="medium">
        <color indexed="24"/>
      </right>
      <top/>
      <bottom/>
      <diagonal/>
    </border>
    <border>
      <left/>
      <right style="thin">
        <color auto="1"/>
      </right>
      <top/>
      <bottom style="thin">
        <color auto="1"/>
      </bottom>
      <diagonal/>
    </border>
    <border>
      <left/>
      <right/>
      <top style="thin">
        <color indexed="64"/>
      </top>
      <bottom/>
      <diagonal/>
    </border>
    <border>
      <left/>
      <right/>
      <top/>
      <bottom style="thin">
        <color indexed="64"/>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style="thin">
        <color auto="1"/>
      </left>
      <right style="thin">
        <color auto="1"/>
      </right>
      <top style="thin">
        <color auto="1"/>
      </top>
      <bottom style="thin">
        <color auto="1"/>
      </bottom>
      <diagonal/>
    </border>
    <border>
      <left style="thin">
        <color indexed="10"/>
      </left>
      <right/>
      <top/>
      <bottom style="thin">
        <color indexed="8"/>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auto="1"/>
      </left>
      <right style="thin">
        <color auto="1"/>
      </right>
      <top/>
      <bottom style="thin">
        <color auto="1"/>
      </bottom>
      <diagonal/>
    </border>
    <border>
      <left style="thin">
        <color indexed="10"/>
      </left>
      <right/>
      <top style="thin">
        <color indexed="8"/>
      </top>
      <bottom/>
      <diagonal/>
    </border>
    <border>
      <left/>
      <right/>
      <top/>
      <bottom style="thin">
        <color indexed="10"/>
      </bottom>
      <diagonal/>
    </border>
    <border>
      <left/>
      <right style="thin">
        <color indexed="10"/>
      </right>
      <top/>
      <bottom style="thin">
        <color indexed="10"/>
      </bottom>
      <diagonal/>
    </border>
    <border>
      <left/>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style="thick">
        <color indexed="10"/>
      </left>
      <right style="thin">
        <color indexed="10"/>
      </right>
      <top style="thin">
        <color indexed="10"/>
      </top>
      <bottom style="thin">
        <color indexed="10"/>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style="thin">
        <color indexed="8"/>
      </left>
      <right style="thin">
        <color indexed="64"/>
      </right>
      <top style="thin">
        <color indexed="8"/>
      </top>
      <bottom/>
      <diagonal/>
    </border>
    <border>
      <left style="thin">
        <color indexed="8"/>
      </left>
      <right style="thin">
        <color indexed="64"/>
      </right>
      <top/>
      <bottom style="thin">
        <color indexed="8"/>
      </bottom>
      <diagonal/>
    </border>
    <border>
      <left style="thin">
        <color indexed="64"/>
      </left>
      <right style="thin">
        <color indexed="64"/>
      </right>
      <top/>
      <bottom style="thin">
        <color indexed="64"/>
      </bottom>
      <diagonal/>
    </border>
    <border>
      <left style="thick">
        <color indexed="11"/>
      </left>
      <right style="thick">
        <color indexed="11"/>
      </right>
      <top/>
      <bottom/>
      <diagonal/>
    </border>
    <border>
      <left style="thick">
        <color indexed="11"/>
      </left>
      <right style="thick">
        <color indexed="11"/>
      </right>
      <top style="thick">
        <color indexed="11"/>
      </top>
      <bottom style="thin">
        <color indexed="8"/>
      </bottom>
      <diagonal/>
    </border>
    <border>
      <left style="thick">
        <color indexed="11"/>
      </left>
      <right style="thick">
        <color indexed="11"/>
      </right>
      <top style="thin">
        <color indexed="8"/>
      </top>
      <bottom style="thin">
        <color indexed="8"/>
      </bottom>
      <diagonal/>
    </border>
    <border>
      <left style="thick">
        <color indexed="11"/>
      </left>
      <right style="thick">
        <color indexed="11"/>
      </right>
      <top style="thin">
        <color auto="1"/>
      </top>
      <bottom style="thin">
        <color auto="1"/>
      </bottom>
      <diagonal/>
    </border>
    <border>
      <left style="thick">
        <color rgb="FFFF0000"/>
      </left>
      <right style="thin">
        <color theme="1"/>
      </right>
      <top/>
      <bottom style="thin">
        <color theme="1"/>
      </bottom>
      <diagonal/>
    </border>
    <border>
      <left style="thin">
        <color theme="1"/>
      </left>
      <right style="thin">
        <color theme="1"/>
      </right>
      <top/>
      <bottom style="thin">
        <color theme="1"/>
      </bottom>
      <diagonal/>
    </border>
    <border>
      <left style="thin">
        <color theme="1"/>
      </left>
      <right style="thin">
        <color theme="1"/>
      </right>
      <top style="thin">
        <color indexed="8"/>
      </top>
      <bottom style="thin">
        <color theme="1"/>
      </bottom>
      <diagonal/>
    </border>
    <border>
      <left style="thin">
        <color theme="1"/>
      </left>
      <right style="thick">
        <color indexed="11"/>
      </right>
      <top style="thin">
        <color indexed="8"/>
      </top>
      <bottom style="thin">
        <color theme="1"/>
      </bottom>
      <diagonal/>
    </border>
    <border>
      <left style="thin">
        <color theme="1"/>
      </left>
      <right style="thick">
        <color indexed="11"/>
      </right>
      <top style="thin">
        <color theme="1"/>
      </top>
      <bottom style="thin">
        <color theme="1"/>
      </bottom>
      <diagonal/>
    </border>
    <border>
      <left style="thin">
        <color theme="1"/>
      </left>
      <right style="thin">
        <color theme="1"/>
      </right>
      <top style="thin">
        <color theme="1"/>
      </top>
      <bottom style="thick">
        <color rgb="FFFF0000"/>
      </bottom>
      <diagonal/>
    </border>
    <border>
      <left style="thin">
        <color theme="1"/>
      </left>
      <right style="thick">
        <color indexed="11"/>
      </right>
      <top style="thin">
        <color theme="1"/>
      </top>
      <bottom style="thick">
        <color rgb="FFFF000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style="thick">
        <color indexed="11"/>
      </right>
      <top/>
      <bottom style="thick">
        <color theme="0"/>
      </bottom>
      <diagonal/>
    </border>
    <border>
      <left style="thick">
        <color rgb="FFFF0000"/>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style="thick">
        <color indexed="11"/>
      </right>
      <top style="thick">
        <color theme="0"/>
      </top>
      <bottom style="thick">
        <color theme="0"/>
      </bottom>
      <diagonal/>
    </border>
    <border>
      <left style="thick">
        <color rgb="FFFF0000"/>
      </left>
      <right style="thick">
        <color theme="0"/>
      </right>
      <top style="thick">
        <color theme="0"/>
      </top>
      <bottom style="medium">
        <color indexed="64"/>
      </bottom>
      <diagonal/>
    </border>
    <border>
      <left style="thick">
        <color theme="0"/>
      </left>
      <right style="thick">
        <color theme="0"/>
      </right>
      <top style="thick">
        <color theme="0"/>
      </top>
      <bottom style="medium">
        <color indexed="64"/>
      </bottom>
      <diagonal/>
    </border>
    <border>
      <left style="thick">
        <color theme="0"/>
      </left>
      <right style="thick">
        <color theme="0"/>
      </right>
      <top style="thick">
        <color theme="0"/>
      </top>
      <bottom style="thin">
        <color indexed="8"/>
      </bottom>
      <diagonal/>
    </border>
    <border>
      <left style="thick">
        <color theme="0"/>
      </left>
      <right style="thick">
        <color indexed="11"/>
      </right>
      <top style="thick">
        <color theme="0"/>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right/>
      <top style="thin">
        <color indexed="10"/>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style="thin">
        <color auto="1"/>
      </top>
      <bottom style="thin">
        <color auto="1"/>
      </bottom>
      <diagonal/>
    </border>
    <border>
      <left style="medium">
        <color rgb="FFFF0000"/>
      </left>
      <right style="thin">
        <color theme="1"/>
      </right>
      <top style="medium">
        <color rgb="FFFF0000"/>
      </top>
      <bottom/>
      <diagonal/>
    </border>
    <border>
      <left style="thin">
        <color theme="1"/>
      </left>
      <right style="thin">
        <color theme="1"/>
      </right>
      <top style="medium">
        <color rgb="FFFF0000"/>
      </top>
      <bottom/>
      <diagonal/>
    </border>
    <border>
      <left style="thin">
        <color theme="1"/>
      </left>
      <right style="medium">
        <color rgb="FFFF0000"/>
      </right>
      <top style="medium">
        <color rgb="FFFF0000"/>
      </top>
      <bottom/>
      <diagonal/>
    </border>
    <border>
      <left/>
      <right/>
      <top style="medium">
        <color rgb="FFFF0000"/>
      </top>
      <bottom/>
      <diagonal/>
    </border>
    <border>
      <left style="medium">
        <color rgb="FFFF0000"/>
      </left>
      <right style="thin">
        <color indexed="8"/>
      </right>
      <top style="medium">
        <color rgb="FFFF0000"/>
      </top>
      <bottom style="thin">
        <color indexed="8"/>
      </bottom>
      <diagonal/>
    </border>
    <border>
      <left style="thin">
        <color indexed="8"/>
      </left>
      <right style="thin">
        <color indexed="8"/>
      </right>
      <top style="medium">
        <color rgb="FFFF0000"/>
      </top>
      <bottom style="thin">
        <color indexed="8"/>
      </bottom>
      <diagonal/>
    </border>
    <border>
      <left style="thin">
        <color indexed="8"/>
      </left>
      <right style="medium">
        <color rgb="FFFF0000"/>
      </right>
      <top style="medium">
        <color rgb="FFFF0000"/>
      </top>
      <bottom style="thin">
        <color indexed="8"/>
      </bottom>
      <diagonal/>
    </border>
    <border>
      <left style="medium">
        <color rgb="FFFF0000"/>
      </left>
      <right style="thin">
        <color theme="1"/>
      </right>
      <top style="thin">
        <color theme="1"/>
      </top>
      <bottom style="thin">
        <color theme="1"/>
      </bottom>
      <diagonal/>
    </border>
    <border>
      <left style="thin">
        <color theme="1"/>
      </left>
      <right style="medium">
        <color rgb="FFFF0000"/>
      </right>
      <top style="thin">
        <color theme="1"/>
      </top>
      <bottom style="thin">
        <color theme="1"/>
      </bottom>
      <diagonal/>
    </border>
    <border>
      <left style="medium">
        <color rgb="FFFF0000"/>
      </left>
      <right style="thin">
        <color theme="1"/>
      </right>
      <top style="thin">
        <color indexed="8"/>
      </top>
      <bottom style="thin">
        <color theme="1"/>
      </bottom>
      <diagonal/>
    </border>
    <border>
      <left style="thin">
        <color theme="1"/>
      </left>
      <right style="medium">
        <color rgb="FFFF0000"/>
      </right>
      <top style="thin">
        <color indexed="8"/>
      </top>
      <bottom style="thin">
        <color theme="1"/>
      </bottom>
      <diagonal/>
    </border>
    <border>
      <left style="medium">
        <color rgb="FFFF0000"/>
      </left>
      <right style="thin">
        <color theme="1"/>
      </right>
      <top style="thin">
        <color theme="1"/>
      </top>
      <bottom/>
      <diagonal/>
    </border>
    <border>
      <left style="thin">
        <color theme="1"/>
      </left>
      <right style="thin">
        <color theme="1"/>
      </right>
      <top style="thin">
        <color theme="1"/>
      </top>
      <bottom/>
      <diagonal/>
    </border>
    <border>
      <left style="medium">
        <color rgb="FFFF0000"/>
      </left>
      <right style="thin">
        <color theme="1"/>
      </right>
      <top/>
      <bottom style="thin">
        <color theme="1"/>
      </bottom>
      <diagonal/>
    </border>
    <border>
      <left style="thin">
        <color theme="1"/>
      </left>
      <right style="thin">
        <color theme="1"/>
      </right>
      <top/>
      <bottom style="thin">
        <color indexed="8"/>
      </bottom>
      <diagonal/>
    </border>
    <border>
      <left style="thin">
        <color indexed="8"/>
      </left>
      <right style="thick">
        <color indexed="11"/>
      </right>
      <top style="thin">
        <color indexed="10"/>
      </top>
      <bottom style="thin">
        <color indexed="10"/>
      </bottom>
      <diagonal/>
    </border>
    <border>
      <left style="thin">
        <color indexed="8"/>
      </left>
      <right style="thick">
        <color indexed="11"/>
      </right>
      <top style="thin">
        <color indexed="8"/>
      </top>
      <bottom style="thin">
        <color indexed="8"/>
      </bottom>
      <diagonal/>
    </border>
    <border>
      <left style="thin">
        <color indexed="8"/>
      </left>
      <right style="thin">
        <color indexed="8"/>
      </right>
      <top style="thin">
        <color indexed="10"/>
      </top>
      <bottom/>
      <diagonal/>
    </border>
    <border>
      <left style="thick">
        <color indexed="10"/>
      </left>
      <right style="thin">
        <color indexed="10"/>
      </right>
      <top style="thin">
        <color indexed="10"/>
      </top>
      <bottom/>
      <diagonal/>
    </border>
    <border>
      <left style="thin">
        <color indexed="10"/>
      </left>
      <right style="thin">
        <color indexed="10"/>
      </right>
      <top style="thin">
        <color indexed="10"/>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ck">
        <color auto="1"/>
      </bottom>
      <diagonal/>
    </border>
    <border>
      <left/>
      <right style="thin">
        <color theme="0"/>
      </right>
      <top style="thin">
        <color theme="0"/>
      </top>
      <bottom style="thick">
        <color auto="1"/>
      </bottom>
      <diagonal/>
    </border>
    <border>
      <left style="thin">
        <color theme="0"/>
      </left>
      <right/>
      <top style="thin">
        <color theme="0"/>
      </top>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style="thin">
        <color auto="1"/>
      </left>
      <right style="thin">
        <color auto="1"/>
      </right>
      <top style="thin">
        <color auto="1"/>
      </top>
      <bottom/>
      <diagonal/>
    </border>
    <border>
      <left/>
      <right style="thin">
        <color indexed="8"/>
      </right>
      <top style="thin">
        <color indexed="8"/>
      </top>
      <bottom style="thin">
        <color indexed="8"/>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10"/>
      </left>
      <right style="thick">
        <color indexed="11"/>
      </right>
      <top/>
      <bottom style="thin">
        <color indexed="10"/>
      </bottom>
      <diagonal/>
    </border>
    <border>
      <left style="thick">
        <color indexed="11"/>
      </left>
      <right style="thin">
        <color indexed="8"/>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ck">
        <color indexed="11"/>
      </right>
      <top style="thin">
        <color indexed="8"/>
      </top>
      <bottom style="thin">
        <color indexed="64"/>
      </bottom>
      <diagonal/>
    </border>
    <border>
      <left style="thin">
        <color indexed="10"/>
      </left>
      <right/>
      <top style="thin">
        <color indexed="10"/>
      </top>
      <bottom style="thin">
        <color indexed="8"/>
      </bottom>
      <diagonal/>
    </border>
    <border>
      <left/>
      <right style="thin">
        <color indexed="10"/>
      </right>
      <top style="thin">
        <color indexed="10"/>
      </top>
      <bottom style="thin">
        <color indexed="8"/>
      </bottom>
      <diagonal/>
    </border>
    <border>
      <left style="thin">
        <color indexed="10"/>
      </left>
      <right style="thin">
        <color indexed="10"/>
      </right>
      <top style="thin">
        <color indexed="10"/>
      </top>
      <bottom style="thin">
        <color indexed="10"/>
      </bottom>
      <diagonal/>
    </border>
    <border>
      <left/>
      <right style="thin">
        <color indexed="10"/>
      </right>
      <top style="thin">
        <color indexed="10"/>
      </top>
      <bottom style="thin">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thick">
        <color theme="0"/>
      </left>
      <right style="thick">
        <color theme="0"/>
      </right>
      <top style="thick">
        <color theme="0"/>
      </top>
      <bottom/>
      <diagonal/>
    </border>
    <border>
      <left style="thick">
        <color rgb="FFFF0000"/>
      </left>
      <right style="thin">
        <color theme="1"/>
      </right>
      <top style="thick">
        <color rgb="FFFF0000"/>
      </top>
      <bottom style="thick">
        <color rgb="FFFF0000"/>
      </bottom>
      <diagonal/>
    </border>
    <border>
      <left style="thin">
        <color theme="1"/>
      </left>
      <right style="thin">
        <color theme="1"/>
      </right>
      <top style="thick">
        <color rgb="FFFF0000"/>
      </top>
      <bottom style="thick">
        <color rgb="FFFF0000"/>
      </bottom>
      <diagonal/>
    </border>
    <border>
      <left style="thin">
        <color indexed="10"/>
      </left>
      <right style="thin">
        <color indexed="10"/>
      </right>
      <top style="thin">
        <color indexed="10"/>
      </top>
      <bottom style="thin">
        <color indexed="8"/>
      </bottom>
      <diagonal/>
    </border>
    <border>
      <left style="thin">
        <color indexed="8"/>
      </left>
      <right/>
      <top style="thin">
        <color indexed="8"/>
      </top>
      <bottom style="thin">
        <color indexed="8"/>
      </bottom>
      <diagonal/>
    </border>
    <border>
      <left style="thin">
        <color auto="1"/>
      </left>
      <right style="thin">
        <color auto="1"/>
      </right>
      <top style="thin">
        <color indexed="8"/>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indexed="8"/>
      </left>
      <right/>
      <top style="thin">
        <color indexed="10"/>
      </top>
      <bottom style="thin">
        <color indexed="10"/>
      </bottom>
      <diagonal/>
    </border>
    <border>
      <left style="thin">
        <color indexed="10"/>
      </left>
      <right/>
      <top style="thin">
        <color indexed="8"/>
      </top>
      <bottom style="thin">
        <color indexed="8"/>
      </bottom>
      <diagonal/>
    </border>
    <border>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top style="thin">
        <color indexed="8"/>
      </top>
      <bottom style="thin">
        <color indexed="10"/>
      </bottom>
      <diagonal/>
    </border>
    <border>
      <left/>
      <right/>
      <top style="thin">
        <color indexed="8"/>
      </top>
      <bottom style="thin">
        <color indexed="10"/>
      </bottom>
      <diagonal/>
    </border>
    <border>
      <left/>
      <right style="thin">
        <color indexed="10"/>
      </right>
      <top style="thin">
        <color indexed="8"/>
      </top>
      <bottom style="thin">
        <color indexed="10"/>
      </bottom>
      <diagonal/>
    </border>
    <border>
      <left/>
      <right/>
      <top/>
      <bottom style="medium">
        <color rgb="FFC00000"/>
      </bottom>
      <diagonal/>
    </border>
    <border>
      <left style="thick">
        <color rgb="FFFF0000"/>
      </left>
      <right/>
      <top/>
      <bottom style="thick">
        <color rgb="FFC00000"/>
      </bottom>
      <diagonal/>
    </border>
    <border>
      <left/>
      <right/>
      <top/>
      <bottom style="thick">
        <color rgb="FFC00000"/>
      </bottom>
      <diagonal/>
    </border>
    <border>
      <left/>
      <right style="thick">
        <color rgb="FFFF0000"/>
      </right>
      <top/>
      <bottom style="thick">
        <color rgb="FFC00000"/>
      </bottom>
      <diagonal/>
    </border>
    <border>
      <left/>
      <right/>
      <top style="thin">
        <color auto="1"/>
      </top>
      <bottom/>
      <diagonal/>
    </border>
  </borders>
  <cellStyleXfs count="41">
    <xf numFmtId="0" fontId="0" fillId="0" borderId="0" applyNumberFormat="0" applyFill="0" applyBorder="0" applyProtection="0">
      <alignment vertical="top" wrapText="1"/>
    </xf>
    <xf numFmtId="0" fontId="34" fillId="0" borderId="52" applyNumberFormat="0" applyFill="0" applyBorder="0" applyProtection="0">
      <alignment vertical="top" wrapText="1"/>
    </xf>
    <xf numFmtId="202" fontId="34" fillId="0" borderId="52" applyNumberFormat="0" applyFill="0" applyBorder="0" applyProtection="0">
      <alignment vertical="top" wrapText="1"/>
    </xf>
    <xf numFmtId="0" fontId="33" fillId="0" borderId="52" applyNumberFormat="0" applyFill="0" applyBorder="0" applyProtection="0">
      <alignment vertical="center"/>
    </xf>
    <xf numFmtId="0" fontId="73" fillId="0" borderId="52" applyNumberFormat="0" applyFill="0" applyBorder="0" applyProtection="0"/>
    <xf numFmtId="177" fontId="73" fillId="0" borderId="52" applyFont="0" applyFill="0" applyBorder="0" applyAlignment="0" applyProtection="0">
      <alignment vertical="center"/>
    </xf>
    <xf numFmtId="0" fontId="73" fillId="0" borderId="52" applyNumberFormat="0" applyFill="0" applyBorder="0" applyProtection="0"/>
    <xf numFmtId="0" fontId="95" fillId="0" borderId="52">
      <alignment vertical="center"/>
    </xf>
    <xf numFmtId="9" fontId="104" fillId="0" borderId="0" applyFont="0" applyFill="0" applyBorder="0" applyAlignment="0" applyProtection="0">
      <alignment vertical="center"/>
    </xf>
    <xf numFmtId="222" fontId="73" fillId="0" borderId="52" applyNumberFormat="0" applyFill="0" applyBorder="0" applyProtection="0"/>
    <xf numFmtId="9" fontId="73" fillId="0" borderId="52" applyFont="0" applyFill="0" applyBorder="0" applyAlignment="0" applyProtection="0">
      <alignment vertical="center"/>
    </xf>
    <xf numFmtId="0" fontId="3" fillId="0" borderId="52">
      <alignment vertical="center"/>
    </xf>
    <xf numFmtId="0" fontId="146" fillId="0" borderId="52" applyNumberFormat="0" applyFill="0" applyBorder="0" applyProtection="0">
      <alignment vertical="top" wrapText="1"/>
    </xf>
    <xf numFmtId="0" fontId="92" fillId="0" borderId="52"/>
    <xf numFmtId="0" fontId="95" fillId="0" borderId="52">
      <alignment vertical="center"/>
    </xf>
    <xf numFmtId="0" fontId="92" fillId="0" borderId="52"/>
    <xf numFmtId="9" fontId="2" fillId="0" borderId="52" applyFont="0" applyFill="0" applyBorder="0" applyAlignment="0" applyProtection="0">
      <alignment vertical="center"/>
    </xf>
    <xf numFmtId="6" fontId="95" fillId="0" borderId="52">
      <alignment vertical="center"/>
    </xf>
    <xf numFmtId="216" fontId="49" fillId="0" borderId="52"/>
    <xf numFmtId="237" fontId="95" fillId="0" borderId="52">
      <alignment vertical="center"/>
    </xf>
    <xf numFmtId="238" fontId="92" fillId="0" borderId="52"/>
    <xf numFmtId="216" fontId="172" fillId="0" borderId="52"/>
    <xf numFmtId="25" fontId="95" fillId="0" borderId="52">
      <alignment vertical="center"/>
    </xf>
    <xf numFmtId="216" fontId="95" fillId="0" borderId="52">
      <alignment vertical="center"/>
    </xf>
    <xf numFmtId="216" fontId="68" fillId="0" borderId="52"/>
    <xf numFmtId="216" fontId="95" fillId="0" borderId="52">
      <alignment vertical="center"/>
    </xf>
    <xf numFmtId="239" fontId="85" fillId="0" borderId="52">
      <alignment vertical="center"/>
    </xf>
    <xf numFmtId="216" fontId="172" fillId="0" borderId="52"/>
    <xf numFmtId="216" fontId="85" fillId="0" borderId="52">
      <alignment vertical="center"/>
    </xf>
    <xf numFmtId="216" fontId="85" fillId="0" borderId="52">
      <alignment vertical="center"/>
    </xf>
    <xf numFmtId="216" fontId="95" fillId="0" borderId="52">
      <alignment vertical="center"/>
    </xf>
    <xf numFmtId="216" fontId="95" fillId="0" borderId="52">
      <alignment vertical="center"/>
    </xf>
    <xf numFmtId="216" fontId="95" fillId="0" borderId="52">
      <alignment vertical="center"/>
    </xf>
    <xf numFmtId="209" fontId="95" fillId="0" borderId="52">
      <alignment vertical="center"/>
    </xf>
    <xf numFmtId="209" fontId="95" fillId="0" borderId="52"/>
    <xf numFmtId="222" fontId="34" fillId="0" borderId="52" applyNumberFormat="0" applyFill="0" applyBorder="0" applyProtection="0">
      <alignment vertical="top" wrapText="1"/>
    </xf>
    <xf numFmtId="222" fontId="95" fillId="0" borderId="52">
      <alignment vertical="center"/>
    </xf>
    <xf numFmtId="9" fontId="34" fillId="0" borderId="52" applyFont="0" applyFill="0" applyBorder="0" applyAlignment="0" applyProtection="0">
      <alignment vertical="center"/>
    </xf>
    <xf numFmtId="0" fontId="220" fillId="0" borderId="52"/>
    <xf numFmtId="9" fontId="1" fillId="0" borderId="52" applyFont="0" applyFill="0" applyBorder="0" applyAlignment="0" applyProtection="0">
      <alignment vertical="center"/>
    </xf>
    <xf numFmtId="0" fontId="95" fillId="0" borderId="52">
      <alignment vertical="center"/>
    </xf>
  </cellStyleXfs>
  <cellXfs count="2964">
    <xf numFmtId="0" fontId="0" fillId="0" borderId="0" xfId="0">
      <alignment vertical="top" wrapText="1"/>
    </xf>
    <xf numFmtId="0" fontId="0" fillId="2" borderId="5" xfId="0" applyFill="1" applyBorder="1">
      <alignment vertical="top" wrapText="1"/>
    </xf>
    <xf numFmtId="0" fontId="0" fillId="2" borderId="7" xfId="0" applyFill="1" applyBorder="1">
      <alignment vertical="top" wrapText="1"/>
    </xf>
    <xf numFmtId="0" fontId="0" fillId="2" borderId="8" xfId="0" applyFill="1" applyBorder="1">
      <alignment vertical="top" wrapText="1"/>
    </xf>
    <xf numFmtId="0" fontId="0" fillId="0" borderId="0" xfId="0" applyNumberFormat="1">
      <alignment vertical="top" wrapText="1"/>
    </xf>
    <xf numFmtId="49" fontId="5" fillId="2" borderId="13" xfId="0" applyNumberFormat="1" applyFont="1" applyFill="1" applyBorder="1" applyAlignment="1">
      <alignment horizontal="right" vertical="center"/>
    </xf>
    <xf numFmtId="49" fontId="6" fillId="5" borderId="13" xfId="0" applyNumberFormat="1" applyFont="1" applyFill="1" applyBorder="1" applyAlignment="1">
      <alignment horizontal="center" wrapText="1"/>
    </xf>
    <xf numFmtId="0" fontId="0" fillId="2" borderId="18" xfId="0" applyFill="1" applyBorder="1">
      <alignment vertical="top" wrapText="1"/>
    </xf>
    <xf numFmtId="0" fontId="0" fillId="2" borderId="6" xfId="0" applyFill="1" applyBorder="1">
      <alignment vertical="top" wrapText="1"/>
    </xf>
    <xf numFmtId="49" fontId="5" fillId="2" borderId="19" xfId="0" applyNumberFormat="1" applyFont="1" applyFill="1" applyBorder="1" applyAlignment="1">
      <alignment horizontal="right" vertical="center"/>
    </xf>
    <xf numFmtId="14" fontId="6" fillId="5" borderId="23" xfId="0" applyNumberFormat="1" applyFont="1" applyFill="1" applyBorder="1" applyAlignment="1">
      <alignment horizontal="center" wrapText="1"/>
    </xf>
    <xf numFmtId="0" fontId="0" fillId="2" borderId="9" xfId="0" applyFill="1" applyBorder="1">
      <alignment vertical="top" wrapText="1"/>
    </xf>
    <xf numFmtId="0" fontId="0" fillId="2" borderId="7" xfId="0" applyFill="1" applyBorder="1" applyAlignment="1"/>
    <xf numFmtId="0" fontId="0" fillId="2" borderId="16" xfId="0" applyFill="1" applyBorder="1" applyAlignment="1"/>
    <xf numFmtId="0" fontId="4" fillId="2" borderId="16" xfId="0" applyFont="1" applyFill="1" applyBorder="1" applyAlignment="1">
      <alignment horizontal="left" wrapText="1"/>
    </xf>
    <xf numFmtId="0" fontId="4" fillId="2" borderId="16" xfId="0" applyFont="1" applyFill="1" applyBorder="1" applyAlignment="1">
      <alignment horizontal="left"/>
    </xf>
    <xf numFmtId="0" fontId="4" fillId="2" borderId="7" xfId="0" applyFont="1" applyFill="1" applyBorder="1" applyAlignment="1">
      <alignment horizontal="left"/>
    </xf>
    <xf numFmtId="0" fontId="4" fillId="2" borderId="8" xfId="0" applyFont="1" applyFill="1" applyBorder="1" applyAlignment="1">
      <alignment horizontal="left" wrapText="1"/>
    </xf>
    <xf numFmtId="15" fontId="4" fillId="2" borderId="8" xfId="0" applyNumberFormat="1" applyFont="1" applyFill="1" applyBorder="1" applyAlignment="1">
      <alignment horizontal="left" wrapText="1"/>
    </xf>
    <xf numFmtId="0" fontId="4" fillId="2" borderId="8" xfId="0" applyFont="1" applyFill="1" applyBorder="1" applyAlignment="1">
      <alignment horizontal="left" vertical="top" wrapText="1"/>
    </xf>
    <xf numFmtId="0" fontId="0" fillId="2" borderId="8" xfId="0" applyFill="1" applyBorder="1" applyAlignment="1"/>
    <xf numFmtId="0" fontId="0" fillId="2" borderId="9" xfId="0" applyFill="1" applyBorder="1" applyAlignment="1"/>
    <xf numFmtId="0" fontId="0" fillId="2" borderId="25" xfId="0" applyFill="1" applyBorder="1" applyAlignment="1"/>
    <xf numFmtId="0" fontId="0" fillId="2" borderId="26" xfId="0" applyFill="1" applyBorder="1">
      <alignment vertical="top" wrapText="1"/>
    </xf>
    <xf numFmtId="0" fontId="8" fillId="2" borderId="20" xfId="0" applyFont="1" applyFill="1" applyBorder="1" applyAlignment="1">
      <alignment horizontal="left" vertical="center"/>
    </xf>
    <xf numFmtId="0" fontId="0" fillId="2" borderId="24" xfId="0" applyFill="1" applyBorder="1" applyAlignment="1"/>
    <xf numFmtId="0" fontId="0" fillId="2" borderId="27" xfId="0" applyFill="1" applyBorder="1" applyAlignment="1"/>
    <xf numFmtId="0" fontId="0" fillId="2" borderId="13" xfId="0" applyFill="1" applyBorder="1" applyAlignment="1"/>
    <xf numFmtId="0" fontId="0" fillId="2" borderId="29" xfId="0" applyFill="1" applyBorder="1" applyAlignment="1"/>
    <xf numFmtId="0" fontId="0" fillId="2" borderId="31" xfId="0" applyFill="1" applyBorder="1" applyAlignment="1"/>
    <xf numFmtId="49" fontId="4" fillId="2" borderId="28" xfId="0" applyNumberFormat="1" applyFont="1" applyFill="1" applyBorder="1" applyAlignment="1">
      <alignment horizontal="center" vertical="center" wrapText="1"/>
    </xf>
    <xf numFmtId="180" fontId="0" fillId="2" borderId="7" xfId="0" applyNumberFormat="1" applyFill="1" applyBorder="1">
      <alignment vertical="top" wrapText="1"/>
    </xf>
    <xf numFmtId="180" fontId="4" fillId="2" borderId="7" xfId="0" applyNumberFormat="1" applyFont="1" applyFill="1" applyBorder="1" applyAlignment="1">
      <alignment horizontal="center" vertical="center" wrapText="1"/>
    </xf>
    <xf numFmtId="0" fontId="4" fillId="2" borderId="30" xfId="0" applyFont="1" applyFill="1" applyBorder="1" applyAlignment="1">
      <alignment horizontal="left" vertical="center" wrapText="1"/>
    </xf>
    <xf numFmtId="0" fontId="4" fillId="2" borderId="30" xfId="0" applyFont="1" applyFill="1" applyBorder="1" applyAlignment="1">
      <alignment horizontal="left" vertical="center"/>
    </xf>
    <xf numFmtId="0" fontId="0" fillId="2" borderId="45" xfId="0" applyFill="1" applyBorder="1">
      <alignment vertical="top" wrapText="1"/>
    </xf>
    <xf numFmtId="0" fontId="0" fillId="2" borderId="16" xfId="0" applyFill="1" applyBorder="1">
      <alignment vertical="top" wrapText="1"/>
    </xf>
    <xf numFmtId="0" fontId="4" fillId="13" borderId="53" xfId="1" applyFont="1" applyFill="1" applyBorder="1" applyAlignment="1">
      <alignment vertical="center" wrapText="1"/>
    </xf>
    <xf numFmtId="49" fontId="4" fillId="13" borderId="54" xfId="1" applyNumberFormat="1" applyFont="1" applyFill="1" applyBorder="1" applyAlignment="1">
      <alignment vertical="center"/>
    </xf>
    <xf numFmtId="0" fontId="4" fillId="13" borderId="54" xfId="1" applyFont="1" applyFill="1" applyBorder="1" applyAlignment="1">
      <alignment vertical="center" wrapText="1"/>
    </xf>
    <xf numFmtId="1" fontId="4" fillId="13" borderId="54" xfId="1" applyNumberFormat="1" applyFont="1" applyFill="1" applyBorder="1" applyAlignment="1">
      <alignment vertical="center"/>
    </xf>
    <xf numFmtId="1" fontId="4" fillId="13" borderId="54" xfId="1" applyNumberFormat="1" applyFont="1" applyFill="1" applyBorder="1" applyAlignment="1">
      <alignment vertical="center" wrapText="1"/>
    </xf>
    <xf numFmtId="1" fontId="4" fillId="13" borderId="54" xfId="1" applyNumberFormat="1" applyFont="1" applyFill="1" applyBorder="1" applyAlignment="1">
      <alignment horizontal="left" vertical="center"/>
    </xf>
    <xf numFmtId="178" fontId="4" fillId="13" borderId="54" xfId="1" applyNumberFormat="1" applyFont="1" applyFill="1" applyBorder="1" applyAlignment="1">
      <alignment horizontal="center" vertical="center"/>
    </xf>
    <xf numFmtId="1" fontId="4" fillId="13" borderId="54" xfId="1" applyNumberFormat="1" applyFont="1" applyFill="1" applyBorder="1" applyAlignment="1">
      <alignment horizontal="center" vertical="center"/>
    </xf>
    <xf numFmtId="1" fontId="4" fillId="13" borderId="5" xfId="1" applyNumberFormat="1" applyFont="1" applyFill="1" applyBorder="1" applyAlignment="1">
      <alignment vertical="center"/>
    </xf>
    <xf numFmtId="0" fontId="4" fillId="0" borderId="52" xfId="1" applyFont="1">
      <alignment vertical="top" wrapText="1"/>
    </xf>
    <xf numFmtId="0" fontId="4" fillId="13" borderId="55" xfId="1" applyFont="1" applyFill="1" applyBorder="1" applyAlignment="1">
      <alignment vertical="center" wrapText="1"/>
    </xf>
    <xf numFmtId="49" fontId="11" fillId="15" borderId="56" xfId="1" applyNumberFormat="1" applyFont="1" applyFill="1" applyBorder="1" applyAlignment="1">
      <alignment vertical="center"/>
    </xf>
    <xf numFmtId="178" fontId="4" fillId="14" borderId="39" xfId="1" applyNumberFormat="1" applyFont="1" applyFill="1" applyBorder="1" applyAlignment="1">
      <alignment horizontal="center" vertical="center" wrapText="1"/>
    </xf>
    <xf numFmtId="178" fontId="4" fillId="15" borderId="39" xfId="1" applyNumberFormat="1" applyFont="1" applyFill="1" applyBorder="1" applyAlignment="1">
      <alignment vertical="center" wrapText="1"/>
    </xf>
    <xf numFmtId="1" fontId="11" fillId="15" borderId="39" xfId="1" applyNumberFormat="1" applyFont="1" applyFill="1" applyBorder="1" applyAlignment="1">
      <alignment vertical="center" wrapText="1"/>
    </xf>
    <xf numFmtId="1" fontId="11" fillId="15" borderId="39" xfId="1" applyNumberFormat="1" applyFont="1" applyFill="1" applyBorder="1" applyAlignment="1">
      <alignment horizontal="left" vertical="center" wrapText="1"/>
    </xf>
    <xf numFmtId="1" fontId="4" fillId="15" borderId="39" xfId="1" applyNumberFormat="1" applyFont="1" applyFill="1" applyBorder="1" applyAlignment="1">
      <alignment horizontal="left" vertical="center"/>
    </xf>
    <xf numFmtId="1" fontId="4" fillId="15" borderId="39" xfId="1" applyNumberFormat="1" applyFont="1" applyFill="1" applyBorder="1" applyAlignment="1">
      <alignment vertical="center"/>
    </xf>
    <xf numFmtId="178" fontId="4" fillId="15" borderId="39" xfId="1" applyNumberFormat="1" applyFont="1" applyFill="1" applyBorder="1" applyAlignment="1">
      <alignment horizontal="center" vertical="center"/>
    </xf>
    <xf numFmtId="1" fontId="4" fillId="15" borderId="39" xfId="1" applyNumberFormat="1" applyFont="1" applyFill="1" applyBorder="1" applyAlignment="1">
      <alignment horizontal="center" vertical="center"/>
    </xf>
    <xf numFmtId="1" fontId="4" fillId="15" borderId="36" xfId="1" applyNumberFormat="1" applyFont="1" applyFill="1" applyBorder="1" applyAlignment="1">
      <alignment vertical="center"/>
    </xf>
    <xf numFmtId="1" fontId="4" fillId="15" borderId="52" xfId="1" applyNumberFormat="1" applyFont="1" applyFill="1" applyAlignment="1">
      <alignment vertical="center"/>
    </xf>
    <xf numFmtId="190" fontId="8" fillId="13" borderId="57" xfId="1" applyNumberFormat="1" applyFont="1" applyFill="1" applyBorder="1" applyAlignment="1">
      <alignment horizontal="center" vertical="center" wrapText="1"/>
    </xf>
    <xf numFmtId="49" fontId="11" fillId="16" borderId="56" xfId="1" applyNumberFormat="1" applyFont="1" applyFill="1" applyBorder="1" applyAlignment="1">
      <alignment vertical="center"/>
    </xf>
    <xf numFmtId="178" fontId="4" fillId="16" borderId="39" xfId="1" applyNumberFormat="1" applyFont="1" applyFill="1" applyBorder="1" applyAlignment="1">
      <alignment vertical="center" wrapText="1"/>
    </xf>
    <xf numFmtId="190" fontId="11" fillId="16" borderId="39" xfId="1" applyNumberFormat="1" applyFont="1" applyFill="1" applyBorder="1" applyAlignment="1">
      <alignment vertical="center"/>
    </xf>
    <xf numFmtId="1" fontId="4" fillId="16" borderId="39" xfId="1" applyNumberFormat="1" applyFont="1" applyFill="1" applyBorder="1" applyAlignment="1">
      <alignment vertical="center"/>
    </xf>
    <xf numFmtId="178" fontId="4" fillId="16" borderId="39" xfId="1" applyNumberFormat="1" applyFont="1" applyFill="1" applyBorder="1" applyAlignment="1">
      <alignment horizontal="center" vertical="center"/>
    </xf>
    <xf numFmtId="1" fontId="4" fillId="16" borderId="39" xfId="1" applyNumberFormat="1" applyFont="1" applyFill="1" applyBorder="1" applyAlignment="1">
      <alignment horizontal="center" vertical="center"/>
    </xf>
    <xf numFmtId="1" fontId="4" fillId="16" borderId="52" xfId="1" applyNumberFormat="1" applyFont="1" applyFill="1" applyAlignment="1">
      <alignment vertical="center"/>
    </xf>
    <xf numFmtId="49" fontId="31" fillId="13" borderId="3" xfId="1" applyNumberFormat="1" applyFont="1" applyFill="1" applyBorder="1" applyAlignment="1">
      <alignment horizontal="left" vertical="center"/>
    </xf>
    <xf numFmtId="1" fontId="31" fillId="13" borderId="3" xfId="1" applyNumberFormat="1" applyFont="1" applyFill="1" applyBorder="1" applyAlignment="1">
      <alignment vertical="center" wrapText="1"/>
    </xf>
    <xf numFmtId="49" fontId="31" fillId="13" borderId="3" xfId="1" applyNumberFormat="1" applyFont="1" applyFill="1" applyBorder="1" applyAlignment="1">
      <alignment horizontal="left" vertical="center" wrapText="1"/>
    </xf>
    <xf numFmtId="49" fontId="31" fillId="13" borderId="3" xfId="1" applyNumberFormat="1" applyFont="1" applyFill="1" applyBorder="1" applyAlignment="1">
      <alignment vertical="center"/>
    </xf>
    <xf numFmtId="49" fontId="4" fillId="13" borderId="3" xfId="1" applyNumberFormat="1" applyFont="1" applyFill="1" applyBorder="1" applyAlignment="1">
      <alignment horizontal="center" vertical="center" wrapText="1"/>
    </xf>
    <xf numFmtId="49" fontId="4" fillId="13" borderId="3" xfId="1" applyNumberFormat="1" applyFont="1" applyFill="1" applyBorder="1" applyAlignment="1">
      <alignment horizontal="left" vertical="center" wrapText="1"/>
    </xf>
    <xf numFmtId="49" fontId="4" fillId="13" borderId="3" xfId="1" applyNumberFormat="1" applyFont="1" applyFill="1" applyBorder="1" applyAlignment="1">
      <alignment vertical="center" wrapText="1"/>
    </xf>
    <xf numFmtId="178" fontId="31" fillId="13" borderId="3" xfId="1" applyNumberFormat="1" applyFont="1" applyFill="1" applyBorder="1" applyAlignment="1">
      <alignment horizontal="center" vertical="center" wrapText="1"/>
    </xf>
    <xf numFmtId="49" fontId="31" fillId="13" borderId="49" xfId="1" applyNumberFormat="1" applyFont="1" applyFill="1" applyBorder="1" applyAlignment="1">
      <alignment horizontal="left" vertical="center"/>
    </xf>
    <xf numFmtId="49" fontId="31" fillId="13" borderId="49" xfId="1" applyNumberFormat="1" applyFont="1" applyFill="1" applyBorder="1" applyAlignment="1">
      <alignment horizontal="left" vertical="center" wrapText="1"/>
    </xf>
    <xf numFmtId="178" fontId="42" fillId="14" borderId="3" xfId="1" applyNumberFormat="1" applyFont="1" applyFill="1" applyBorder="1" applyAlignment="1">
      <alignment horizontal="center" vertical="center" wrapText="1"/>
    </xf>
    <xf numFmtId="49" fontId="4" fillId="0" borderId="3" xfId="1" applyNumberFormat="1" applyFont="1" applyBorder="1" applyAlignment="1">
      <alignment horizontal="left" vertical="center"/>
    </xf>
    <xf numFmtId="178" fontId="4" fillId="0" borderId="3" xfId="1" applyNumberFormat="1" applyFont="1" applyBorder="1" applyAlignment="1">
      <alignment horizontal="left" vertical="center" wrapText="1"/>
    </xf>
    <xf numFmtId="1" fontId="4" fillId="0" borderId="3" xfId="1" applyNumberFormat="1" applyFont="1" applyBorder="1" applyAlignment="1">
      <alignment vertical="center" wrapText="1"/>
    </xf>
    <xf numFmtId="49" fontId="4" fillId="13" borderId="3" xfId="1" applyNumberFormat="1" applyFont="1" applyFill="1" applyBorder="1" applyAlignment="1">
      <alignment horizontal="left" vertical="center"/>
    </xf>
    <xf numFmtId="49" fontId="4" fillId="13" borderId="50" xfId="1" applyNumberFormat="1" applyFont="1" applyFill="1" applyBorder="1" applyAlignment="1">
      <alignment vertical="center"/>
    </xf>
    <xf numFmtId="190" fontId="4" fillId="13" borderId="3" xfId="1" applyNumberFormat="1" applyFont="1" applyFill="1" applyBorder="1" applyAlignment="1">
      <alignment vertical="center"/>
    </xf>
    <xf numFmtId="49" fontId="4" fillId="13" borderId="3" xfId="1" applyNumberFormat="1" applyFont="1" applyFill="1" applyBorder="1" applyAlignment="1">
      <alignment vertical="center"/>
    </xf>
    <xf numFmtId="1" fontId="4" fillId="13" borderId="49" xfId="1" applyNumberFormat="1" applyFont="1" applyFill="1" applyBorder="1" applyAlignment="1">
      <alignment horizontal="center" vertical="center" wrapText="1"/>
    </xf>
    <xf numFmtId="1" fontId="4" fillId="13" borderId="50" xfId="1" applyNumberFormat="1" applyFont="1" applyFill="1" applyBorder="1" applyAlignment="1">
      <alignment horizontal="center" vertical="center" wrapText="1"/>
    </xf>
    <xf numFmtId="178" fontId="4" fillId="14" borderId="3" xfId="1" applyNumberFormat="1" applyFont="1" applyFill="1" applyBorder="1" applyAlignment="1">
      <alignment horizontal="center" vertical="center" wrapText="1"/>
    </xf>
    <xf numFmtId="49" fontId="4" fillId="13" borderId="3" xfId="1" applyNumberFormat="1" applyFont="1" applyFill="1" applyBorder="1" applyAlignment="1">
      <alignment horizontal="center" vertical="center"/>
    </xf>
    <xf numFmtId="1" fontId="4" fillId="13" borderId="49" xfId="1" applyNumberFormat="1" applyFont="1" applyFill="1" applyBorder="1" applyAlignment="1">
      <alignment vertical="center" wrapText="1"/>
    </xf>
    <xf numFmtId="1" fontId="4" fillId="13" borderId="60" xfId="1" applyNumberFormat="1" applyFont="1" applyFill="1" applyBorder="1" applyAlignment="1">
      <alignment vertical="center" wrapText="1"/>
    </xf>
    <xf numFmtId="1" fontId="4" fillId="13" borderId="50" xfId="1" applyNumberFormat="1" applyFont="1" applyFill="1" applyBorder="1" applyAlignment="1">
      <alignment vertical="center" wrapText="1"/>
    </xf>
    <xf numFmtId="49" fontId="42" fillId="13" borderId="3" xfId="1" applyNumberFormat="1" applyFont="1" applyFill="1" applyBorder="1" applyAlignment="1">
      <alignment vertical="center"/>
    </xf>
    <xf numFmtId="1" fontId="4" fillId="13" borderId="3" xfId="1" applyNumberFormat="1" applyFont="1" applyFill="1" applyBorder="1" applyAlignment="1">
      <alignment vertical="center" wrapText="1"/>
    </xf>
    <xf numFmtId="178" fontId="4" fillId="13" borderId="3" xfId="1" applyNumberFormat="1" applyFont="1" applyFill="1" applyBorder="1" applyAlignment="1">
      <alignment horizontal="center" vertical="center" wrapText="1"/>
    </xf>
    <xf numFmtId="190" fontId="4" fillId="13" borderId="57" xfId="1" applyNumberFormat="1" applyFont="1" applyFill="1" applyBorder="1" applyAlignment="1">
      <alignment horizontal="center" vertical="center" wrapText="1"/>
    </xf>
    <xf numFmtId="178" fontId="4" fillId="13" borderId="3" xfId="1" applyNumberFormat="1" applyFont="1" applyFill="1" applyBorder="1" applyAlignment="1">
      <alignment vertical="center" wrapText="1"/>
    </xf>
    <xf numFmtId="1" fontId="4" fillId="13" borderId="3" xfId="1" applyNumberFormat="1" applyFont="1" applyFill="1" applyBorder="1" applyAlignment="1">
      <alignment horizontal="left" vertical="center" wrapText="1"/>
    </xf>
    <xf numFmtId="190" fontId="4" fillId="13" borderId="3" xfId="1" applyNumberFormat="1" applyFont="1" applyFill="1" applyBorder="1" applyAlignment="1">
      <alignment horizontal="left" vertical="center"/>
    </xf>
    <xf numFmtId="49" fontId="42" fillId="13" borderId="3" xfId="1" applyNumberFormat="1" applyFont="1" applyFill="1" applyBorder="1" applyAlignment="1">
      <alignment horizontal="left" vertical="center" wrapText="1"/>
    </xf>
    <xf numFmtId="49" fontId="42" fillId="13" borderId="70" xfId="1" applyNumberFormat="1" applyFont="1" applyFill="1" applyBorder="1" applyAlignment="1">
      <alignment vertical="center"/>
    </xf>
    <xf numFmtId="49" fontId="42" fillId="13" borderId="70" xfId="1" applyNumberFormat="1" applyFont="1" applyFill="1" applyBorder="1" applyAlignment="1">
      <alignment horizontal="left" vertical="center" wrapText="1"/>
    </xf>
    <xf numFmtId="1" fontId="4" fillId="16" borderId="39" xfId="1" applyNumberFormat="1" applyFont="1" applyFill="1" applyBorder="1" applyAlignment="1">
      <alignment vertical="center" wrapText="1"/>
    </xf>
    <xf numFmtId="192" fontId="4" fillId="16" borderId="39" xfId="1" applyNumberFormat="1" applyFont="1" applyFill="1" applyBorder="1" applyAlignment="1">
      <alignment horizontal="center" vertical="center"/>
    </xf>
    <xf numFmtId="49" fontId="31" fillId="13" borderId="3" xfId="1" applyNumberFormat="1" applyFont="1" applyFill="1" applyBorder="1" applyAlignment="1">
      <alignment horizontal="center" vertical="center" wrapText="1"/>
    </xf>
    <xf numFmtId="49" fontId="31" fillId="13" borderId="3" xfId="1" applyNumberFormat="1" applyFont="1" applyFill="1" applyBorder="1" applyAlignment="1">
      <alignment vertical="center" wrapText="1"/>
    </xf>
    <xf numFmtId="190" fontId="31" fillId="13" borderId="3" xfId="1" applyNumberFormat="1" applyFont="1" applyFill="1" applyBorder="1" applyAlignment="1">
      <alignment horizontal="left" vertical="center"/>
    </xf>
    <xf numFmtId="1" fontId="31" fillId="13" borderId="49" xfId="1" applyNumberFormat="1" applyFont="1" applyFill="1" applyBorder="1" applyAlignment="1">
      <alignment vertical="center" wrapText="1"/>
    </xf>
    <xf numFmtId="1" fontId="31" fillId="13" borderId="60" xfId="1" applyNumberFormat="1" applyFont="1" applyFill="1" applyBorder="1" applyAlignment="1">
      <alignment vertical="center" wrapText="1"/>
    </xf>
    <xf numFmtId="49" fontId="31" fillId="13" borderId="3" xfId="1" applyNumberFormat="1" applyFont="1" applyFill="1" applyBorder="1" applyAlignment="1"/>
    <xf numFmtId="49" fontId="4" fillId="13" borderId="3" xfId="1" applyNumberFormat="1" applyFont="1" applyFill="1" applyBorder="1" applyAlignment="1"/>
    <xf numFmtId="0" fontId="31" fillId="14" borderId="3" xfId="1" applyFont="1" applyFill="1" applyBorder="1" applyAlignment="1">
      <alignment horizontal="center" vertical="center" wrapText="1"/>
    </xf>
    <xf numFmtId="49" fontId="31" fillId="13" borderId="3" xfId="1" applyNumberFormat="1" applyFont="1" applyFill="1" applyBorder="1" applyAlignment="1">
      <alignment wrapText="1"/>
    </xf>
    <xf numFmtId="49" fontId="4" fillId="13" borderId="3" xfId="1" applyNumberFormat="1" applyFont="1" applyFill="1" applyBorder="1" applyAlignment="1">
      <alignment wrapText="1"/>
    </xf>
    <xf numFmtId="0" fontId="4" fillId="14" borderId="3" xfId="1" applyFont="1" applyFill="1" applyBorder="1" applyAlignment="1">
      <alignment horizontal="center" vertical="center" wrapText="1"/>
    </xf>
    <xf numFmtId="49" fontId="4" fillId="13" borderId="73" xfId="1" applyNumberFormat="1" applyFont="1" applyFill="1" applyBorder="1" applyAlignment="1">
      <alignment horizontal="left" vertical="center"/>
    </xf>
    <xf numFmtId="49" fontId="4" fillId="13" borderId="74" xfId="1" applyNumberFormat="1" applyFont="1" applyFill="1" applyBorder="1" applyAlignment="1">
      <alignment horizontal="left" vertical="center" wrapText="1"/>
    </xf>
    <xf numFmtId="49" fontId="4" fillId="0" borderId="75" xfId="1" applyNumberFormat="1" applyFont="1" applyBorder="1" applyAlignment="1">
      <alignment horizontal="left" vertical="center" wrapText="1"/>
    </xf>
    <xf numFmtId="49" fontId="42" fillId="0" borderId="76" xfId="1" applyNumberFormat="1" applyFont="1" applyBorder="1" applyAlignment="1">
      <alignment vertical="center"/>
    </xf>
    <xf numFmtId="49" fontId="42" fillId="13" borderId="75" xfId="1" applyNumberFormat="1" applyFont="1" applyFill="1" applyBorder="1" applyAlignment="1">
      <alignment horizontal="left" vertical="center"/>
    </xf>
    <xf numFmtId="49" fontId="42" fillId="13" borderId="76" xfId="1" applyNumberFormat="1" applyFont="1" applyFill="1" applyBorder="1" applyAlignment="1">
      <alignment horizontal="left" vertical="center" wrapText="1"/>
    </xf>
    <xf numFmtId="49" fontId="42" fillId="0" borderId="77" xfId="1" applyNumberFormat="1" applyFont="1" applyBorder="1" applyAlignment="1">
      <alignment horizontal="left" vertical="center" wrapText="1"/>
    </xf>
    <xf numFmtId="49" fontId="42" fillId="0" borderId="78" xfId="1" applyNumberFormat="1" applyFont="1" applyBorder="1" applyAlignment="1">
      <alignment vertical="center"/>
    </xf>
    <xf numFmtId="49" fontId="31" fillId="13" borderId="50" xfId="1" applyNumberFormat="1" applyFont="1" applyFill="1" applyBorder="1" applyAlignment="1">
      <alignment horizontal="left" vertical="center"/>
    </xf>
    <xf numFmtId="49" fontId="31" fillId="13" borderId="50" xfId="1" applyNumberFormat="1" applyFont="1" applyFill="1" applyBorder="1" applyAlignment="1">
      <alignment vertical="center"/>
    </xf>
    <xf numFmtId="49" fontId="11" fillId="14" borderId="56" xfId="1" applyNumberFormat="1" applyFont="1" applyFill="1" applyBorder="1" applyAlignment="1">
      <alignment vertical="center"/>
    </xf>
    <xf numFmtId="178" fontId="4" fillId="14" borderId="39" xfId="1" applyNumberFormat="1" applyFont="1" applyFill="1" applyBorder="1" applyAlignment="1">
      <alignment vertical="center" wrapText="1"/>
    </xf>
    <xf numFmtId="190" fontId="11" fillId="14" borderId="39" xfId="1" applyNumberFormat="1" applyFont="1" applyFill="1" applyBorder="1" applyAlignment="1">
      <alignment vertical="center"/>
    </xf>
    <xf numFmtId="1" fontId="4" fillId="14" borderId="39" xfId="1" applyNumberFormat="1" applyFont="1" applyFill="1" applyBorder="1" applyAlignment="1">
      <alignment vertical="center" wrapText="1"/>
    </xf>
    <xf numFmtId="1" fontId="4" fillId="14" borderId="39" xfId="1" applyNumberFormat="1" applyFont="1" applyFill="1" applyBorder="1" applyAlignment="1">
      <alignment vertical="center"/>
    </xf>
    <xf numFmtId="192" fontId="4" fillId="14" borderId="39" xfId="1" applyNumberFormat="1" applyFont="1" applyFill="1" applyBorder="1" applyAlignment="1">
      <alignment horizontal="center" vertical="center"/>
    </xf>
    <xf numFmtId="1" fontId="4" fillId="14" borderId="39" xfId="1" applyNumberFormat="1" applyFont="1" applyFill="1" applyBorder="1" applyAlignment="1">
      <alignment horizontal="center" vertical="center"/>
    </xf>
    <xf numFmtId="0" fontId="39" fillId="14" borderId="3" xfId="1" applyFont="1" applyFill="1" applyBorder="1" applyAlignment="1">
      <alignment horizontal="center" vertical="center" wrapText="1"/>
    </xf>
    <xf numFmtId="0" fontId="42" fillId="14" borderId="3" xfId="1" applyFont="1" applyFill="1" applyBorder="1" applyAlignment="1">
      <alignment horizontal="center" vertical="center" wrapText="1"/>
    </xf>
    <xf numFmtId="49" fontId="42" fillId="13" borderId="3" xfId="1" applyNumberFormat="1" applyFont="1" applyFill="1" applyBorder="1" applyAlignment="1">
      <alignment vertical="center" wrapText="1"/>
    </xf>
    <xf numFmtId="49" fontId="42" fillId="0" borderId="3" xfId="1" applyNumberFormat="1" applyFont="1" applyBorder="1" applyAlignment="1">
      <alignment vertical="center" wrapText="1"/>
    </xf>
    <xf numFmtId="0" fontId="4" fillId="13" borderId="3" xfId="1" applyFont="1" applyFill="1" applyBorder="1" applyAlignment="1">
      <alignment vertical="center" wrapText="1"/>
    </xf>
    <xf numFmtId="49" fontId="39" fillId="13" borderId="3" xfId="1" applyNumberFormat="1" applyFont="1" applyFill="1" applyBorder="1" applyAlignment="1"/>
    <xf numFmtId="190" fontId="4" fillId="13" borderId="80" xfId="1" applyNumberFormat="1" applyFont="1" applyFill="1" applyBorder="1" applyAlignment="1">
      <alignment horizontal="center" vertical="center" wrapText="1"/>
    </xf>
    <xf numFmtId="49" fontId="31" fillId="13" borderId="70" xfId="1" applyNumberFormat="1" applyFont="1" applyFill="1" applyBorder="1" applyAlignment="1">
      <alignment horizontal="left" vertical="center"/>
    </xf>
    <xf numFmtId="1" fontId="31" fillId="13" borderId="70" xfId="1" applyNumberFormat="1" applyFont="1" applyFill="1" applyBorder="1" applyAlignment="1">
      <alignment horizontal="left" vertical="center" wrapText="1"/>
    </xf>
    <xf numFmtId="49" fontId="31" fillId="0" borderId="70" xfId="1" applyNumberFormat="1" applyFont="1" applyBorder="1" applyAlignment="1">
      <alignment horizontal="left" vertical="center" wrapText="1"/>
    </xf>
    <xf numFmtId="49" fontId="31" fillId="0" borderId="70" xfId="1" applyNumberFormat="1" applyFont="1" applyBorder="1" applyAlignment="1">
      <alignment wrapText="1"/>
    </xf>
    <xf numFmtId="190" fontId="31" fillId="13" borderId="70" xfId="1" applyNumberFormat="1" applyFont="1" applyFill="1" applyBorder="1" applyAlignment="1">
      <alignment horizontal="left" vertical="center"/>
    </xf>
    <xf numFmtId="49" fontId="31" fillId="13" borderId="70" xfId="1" applyNumberFormat="1" applyFont="1" applyFill="1" applyBorder="1" applyAlignment="1">
      <alignment horizontal="left" vertical="center" wrapText="1"/>
    </xf>
    <xf numFmtId="49" fontId="39" fillId="13" borderId="70" xfId="1" applyNumberFormat="1" applyFont="1" applyFill="1" applyBorder="1" applyAlignment="1">
      <alignment horizontal="left" vertical="center" wrapText="1"/>
    </xf>
    <xf numFmtId="49" fontId="31" fillId="13" borderId="70" xfId="1" applyNumberFormat="1" applyFont="1" applyFill="1" applyBorder="1" applyAlignment="1">
      <alignment wrapText="1"/>
    </xf>
    <xf numFmtId="194" fontId="4" fillId="13" borderId="3" xfId="1" applyNumberFormat="1" applyFont="1" applyFill="1" applyBorder="1" applyAlignment="1">
      <alignment horizontal="center" vertical="center" wrapText="1"/>
    </xf>
    <xf numFmtId="49" fontId="4" fillId="14" borderId="3" xfId="1" applyNumberFormat="1" applyFont="1" applyFill="1" applyBorder="1" applyAlignment="1">
      <alignment horizontal="left" vertical="center" wrapText="1"/>
    </xf>
    <xf numFmtId="1" fontId="4" fillId="14" borderId="3" xfId="1" applyNumberFormat="1" applyFont="1" applyFill="1" applyBorder="1" applyAlignment="1">
      <alignment horizontal="left" vertical="center" wrapText="1"/>
    </xf>
    <xf numFmtId="49" fontId="4" fillId="14" borderId="3" xfId="1" applyNumberFormat="1" applyFont="1" applyFill="1" applyBorder="1" applyAlignment="1">
      <alignment vertical="center"/>
    </xf>
    <xf numFmtId="178" fontId="4" fillId="14" borderId="49" xfId="1" applyNumberFormat="1" applyFont="1" applyFill="1" applyBorder="1" applyAlignment="1">
      <alignment horizontal="center" vertical="center" wrapText="1"/>
    </xf>
    <xf numFmtId="49" fontId="4" fillId="0" borderId="62" xfId="1" applyNumberFormat="1" applyFont="1" applyBorder="1" applyAlignment="1">
      <alignment horizontal="left" vertical="center"/>
    </xf>
    <xf numFmtId="49" fontId="4" fillId="0" borderId="3" xfId="1" applyNumberFormat="1" applyFont="1" applyBorder="1" applyAlignment="1">
      <alignment horizontal="center" vertical="center"/>
    </xf>
    <xf numFmtId="49" fontId="4" fillId="14" borderId="3" xfId="1" applyNumberFormat="1" applyFont="1" applyFill="1" applyBorder="1" applyAlignment="1">
      <alignment vertical="center" wrapText="1"/>
    </xf>
    <xf numFmtId="1" fontId="4" fillId="14" borderId="3" xfId="1" applyNumberFormat="1" applyFont="1" applyFill="1" applyBorder="1" applyAlignment="1">
      <alignment vertical="center" wrapText="1"/>
    </xf>
    <xf numFmtId="178" fontId="42" fillId="14" borderId="70" xfId="1" applyNumberFormat="1" applyFont="1" applyFill="1" applyBorder="1" applyAlignment="1">
      <alignment horizontal="center" vertical="center" wrapText="1"/>
    </xf>
    <xf numFmtId="194" fontId="4" fillId="13" borderId="3" xfId="1" applyNumberFormat="1" applyFont="1" applyFill="1" applyBorder="1" applyAlignment="1">
      <alignment horizontal="center" vertical="center"/>
    </xf>
    <xf numFmtId="0" fontId="13" fillId="13" borderId="3" xfId="1" applyFont="1" applyFill="1" applyBorder="1" applyAlignment="1">
      <alignment horizontal="center" vertical="center" wrapText="1"/>
    </xf>
    <xf numFmtId="190" fontId="8" fillId="0" borderId="52" xfId="1" applyNumberFormat="1" applyFont="1" applyAlignment="1">
      <alignment horizontal="center" vertical="center" wrapText="1"/>
    </xf>
    <xf numFmtId="178" fontId="42" fillId="0" borderId="70" xfId="1" applyNumberFormat="1" applyFont="1" applyBorder="1" applyAlignment="1">
      <alignment horizontal="center" vertical="center"/>
    </xf>
    <xf numFmtId="49" fontId="42" fillId="0" borderId="70" xfId="1" applyNumberFormat="1" applyFont="1" applyBorder="1" applyAlignment="1">
      <alignment horizontal="left" vertical="center"/>
    </xf>
    <xf numFmtId="49" fontId="42" fillId="0" borderId="70" xfId="1" applyNumberFormat="1" applyFont="1" applyBorder="1" applyAlignment="1">
      <alignment vertical="center" wrapText="1"/>
    </xf>
    <xf numFmtId="1" fontId="4" fillId="13" borderId="70" xfId="1" applyNumberFormat="1" applyFont="1" applyFill="1" applyBorder="1" applyAlignment="1">
      <alignment vertical="center" wrapText="1"/>
    </xf>
    <xf numFmtId="49" fontId="4" fillId="13" borderId="70" xfId="1" applyNumberFormat="1" applyFont="1" applyFill="1" applyBorder="1" applyAlignment="1">
      <alignment vertical="center"/>
    </xf>
    <xf numFmtId="0" fontId="4" fillId="13" borderId="52" xfId="1" applyFont="1" applyFill="1" applyAlignment="1">
      <alignment vertical="center" wrapText="1"/>
    </xf>
    <xf numFmtId="196" fontId="4" fillId="16" borderId="39" xfId="1" applyNumberFormat="1" applyFont="1" applyFill="1" applyBorder="1" applyAlignment="1">
      <alignment horizontal="center" vertical="center"/>
    </xf>
    <xf numFmtId="49" fontId="4" fillId="0" borderId="3" xfId="1" applyNumberFormat="1" applyFont="1" applyBorder="1" applyAlignment="1">
      <alignment vertical="center" wrapText="1"/>
    </xf>
    <xf numFmtId="49" fontId="4" fillId="0" borderId="3" xfId="1" applyNumberFormat="1" applyFont="1" applyBorder="1" applyAlignment="1">
      <alignment vertical="center"/>
    </xf>
    <xf numFmtId="49" fontId="42" fillId="13" borderId="3" xfId="1" applyNumberFormat="1" applyFont="1" applyFill="1" applyBorder="1" applyAlignment="1">
      <alignment horizontal="center" vertical="center"/>
    </xf>
    <xf numFmtId="49" fontId="4" fillId="0" borderId="3" xfId="1" quotePrefix="1" applyNumberFormat="1" applyFont="1" applyBorder="1" applyAlignment="1">
      <alignment vertical="center"/>
    </xf>
    <xf numFmtId="178" fontId="4" fillId="0" borderId="3" xfId="1" applyNumberFormat="1" applyFont="1" applyBorder="1" applyAlignment="1">
      <alignment horizontal="center" vertical="center" wrapText="1"/>
    </xf>
    <xf numFmtId="49" fontId="4" fillId="0" borderId="3" xfId="1" applyNumberFormat="1" applyFont="1" applyBorder="1" applyAlignment="1">
      <alignment horizontal="left" vertical="center" wrapText="1"/>
    </xf>
    <xf numFmtId="1" fontId="4" fillId="0" borderId="3" xfId="1" applyNumberFormat="1" applyFont="1" applyBorder="1" applyAlignment="1">
      <alignment horizontal="left" vertical="center" wrapText="1"/>
    </xf>
    <xf numFmtId="49" fontId="42" fillId="0" borderId="3" xfId="1" applyNumberFormat="1" applyFont="1" applyBorder="1" applyAlignment="1">
      <alignment horizontal="center" vertical="center"/>
    </xf>
    <xf numFmtId="49" fontId="42" fillId="0" borderId="72" xfId="1" applyNumberFormat="1" applyFont="1" applyBorder="1" applyAlignment="1">
      <alignment horizontal="center" vertical="center"/>
    </xf>
    <xf numFmtId="49" fontId="42" fillId="0" borderId="72" xfId="1" applyNumberFormat="1" applyFont="1" applyBorder="1" applyAlignment="1">
      <alignment vertical="center"/>
    </xf>
    <xf numFmtId="190" fontId="8" fillId="0" borderId="57" xfId="1" applyNumberFormat="1" applyFont="1" applyBorder="1" applyAlignment="1">
      <alignment horizontal="center" vertical="center" wrapText="1"/>
    </xf>
    <xf numFmtId="203" fontId="47" fillId="0" borderId="70" xfId="2" applyNumberFormat="1" applyFont="1" applyBorder="1" applyAlignment="1" applyProtection="1">
      <alignment horizontal="center" vertical="center"/>
      <protection locked="0"/>
    </xf>
    <xf numFmtId="191" fontId="47" fillId="0" borderId="70" xfId="2" applyNumberFormat="1" applyFont="1" applyBorder="1" applyAlignment="1" applyProtection="1">
      <alignment horizontal="center" vertical="center"/>
      <protection locked="0"/>
    </xf>
    <xf numFmtId="178" fontId="4" fillId="0" borderId="3" xfId="1" applyNumberFormat="1" applyFont="1" applyBorder="1" applyAlignment="1">
      <alignment horizontal="center" vertical="center"/>
    </xf>
    <xf numFmtId="178" fontId="4" fillId="13" borderId="3" xfId="1" applyNumberFormat="1" applyFont="1" applyFill="1" applyBorder="1" applyAlignment="1">
      <alignment horizontal="center" vertical="center"/>
    </xf>
    <xf numFmtId="190" fontId="4" fillId="13" borderId="55" xfId="1" applyNumberFormat="1" applyFont="1" applyFill="1" applyBorder="1" applyAlignment="1">
      <alignment horizontal="center" vertical="center" wrapText="1"/>
    </xf>
    <xf numFmtId="192" fontId="4" fillId="13" borderId="3" xfId="1" applyNumberFormat="1" applyFont="1" applyFill="1" applyBorder="1" applyAlignment="1">
      <alignment horizontal="center" vertical="center"/>
    </xf>
    <xf numFmtId="190" fontId="8" fillId="13" borderId="53" xfId="1" applyNumberFormat="1" applyFont="1" applyFill="1" applyBorder="1" applyAlignment="1">
      <alignment horizontal="center" vertical="center" wrapText="1"/>
    </xf>
    <xf numFmtId="178" fontId="4" fillId="13" borderId="48" xfId="1" applyNumberFormat="1" applyFont="1" applyFill="1" applyBorder="1" applyAlignment="1">
      <alignment horizontal="center" vertical="center"/>
    </xf>
    <xf numFmtId="0" fontId="4" fillId="14" borderId="48" xfId="1" applyFont="1" applyFill="1" applyBorder="1" applyAlignment="1">
      <alignment horizontal="center" vertical="center"/>
    </xf>
    <xf numFmtId="0" fontId="4" fillId="13" borderId="48" xfId="1" applyFont="1" applyFill="1" applyBorder="1" applyAlignment="1">
      <alignment vertical="center"/>
    </xf>
    <xf numFmtId="1" fontId="4" fillId="13" borderId="48" xfId="1" applyNumberFormat="1" applyFont="1" applyFill="1" applyBorder="1" applyAlignment="1">
      <alignment vertical="center" wrapText="1"/>
    </xf>
    <xf numFmtId="190" fontId="4" fillId="13" borderId="48" xfId="1" applyNumberFormat="1" applyFont="1" applyFill="1" applyBorder="1" applyAlignment="1">
      <alignment vertical="center"/>
    </xf>
    <xf numFmtId="192" fontId="4" fillId="13" borderId="48" xfId="1" applyNumberFormat="1" applyFont="1" applyFill="1" applyBorder="1" applyAlignment="1">
      <alignment horizontal="center" vertical="center"/>
    </xf>
    <xf numFmtId="191" fontId="4" fillId="13" borderId="48" xfId="1" applyNumberFormat="1" applyFont="1" applyFill="1" applyBorder="1" applyAlignment="1">
      <alignment horizontal="center" vertical="center"/>
    </xf>
    <xf numFmtId="191" fontId="4" fillId="13" borderId="52" xfId="1" applyNumberFormat="1" applyFont="1" applyFill="1" applyAlignment="1">
      <alignment vertical="center"/>
    </xf>
    <xf numFmtId="178" fontId="4" fillId="13" borderId="36" xfId="1" applyNumberFormat="1" applyFont="1" applyFill="1" applyBorder="1" applyAlignment="1">
      <alignment horizontal="center" vertical="center"/>
    </xf>
    <xf numFmtId="0" fontId="4" fillId="14" borderId="36" xfId="1" applyFont="1" applyFill="1" applyBorder="1" applyAlignment="1">
      <alignment horizontal="center" vertical="center"/>
    </xf>
    <xf numFmtId="0" fontId="4" fillId="13" borderId="36" xfId="1" applyFont="1" applyFill="1" applyBorder="1" applyAlignment="1">
      <alignment vertical="center"/>
    </xf>
    <xf numFmtId="1" fontId="4" fillId="13" borderId="36" xfId="1" applyNumberFormat="1" applyFont="1" applyFill="1" applyBorder="1" applyAlignment="1">
      <alignment vertical="center" wrapText="1"/>
    </xf>
    <xf numFmtId="190" fontId="4" fillId="13" borderId="36" xfId="1" applyNumberFormat="1" applyFont="1" applyFill="1" applyBorder="1" applyAlignment="1">
      <alignment vertical="center"/>
    </xf>
    <xf numFmtId="192" fontId="4" fillId="13" borderId="36" xfId="1" applyNumberFormat="1" applyFont="1" applyFill="1" applyBorder="1" applyAlignment="1">
      <alignment horizontal="center" vertical="center"/>
    </xf>
    <xf numFmtId="191" fontId="4" fillId="13" borderId="36" xfId="1" applyNumberFormat="1" applyFont="1" applyFill="1" applyBorder="1" applyAlignment="1">
      <alignment horizontal="center" vertical="center"/>
    </xf>
    <xf numFmtId="192" fontId="4" fillId="15" borderId="39" xfId="1" applyNumberFormat="1" applyFont="1" applyFill="1" applyBorder="1" applyAlignment="1">
      <alignment horizontal="center" vertical="center"/>
    </xf>
    <xf numFmtId="201" fontId="4" fillId="16" borderId="36" xfId="1" applyNumberFormat="1" applyFont="1" applyFill="1" applyBorder="1" applyAlignment="1">
      <alignment vertical="center"/>
    </xf>
    <xf numFmtId="190" fontId="8" fillId="13" borderId="55" xfId="1" applyNumberFormat="1" applyFont="1" applyFill="1" applyBorder="1" applyAlignment="1">
      <alignment horizontal="center" vertical="center" wrapText="1"/>
    </xf>
    <xf numFmtId="0" fontId="4" fillId="14" borderId="3" xfId="1" applyFont="1" applyFill="1" applyBorder="1" applyAlignment="1">
      <alignment horizontal="center" vertical="center"/>
    </xf>
    <xf numFmtId="1" fontId="31" fillId="13" borderId="3" xfId="1" applyNumberFormat="1" applyFont="1" applyFill="1" applyBorder="1" applyAlignment="1">
      <alignment horizontal="left" vertical="center" wrapText="1"/>
    </xf>
    <xf numFmtId="0" fontId="40" fillId="0" borderId="52" xfId="1" applyFont="1">
      <alignment vertical="top" wrapText="1"/>
    </xf>
    <xf numFmtId="178" fontId="42" fillId="0" borderId="70" xfId="1" applyNumberFormat="1" applyFont="1" applyBorder="1" applyAlignment="1">
      <alignment horizontal="center" vertical="center" wrapText="1"/>
    </xf>
    <xf numFmtId="0" fontId="42" fillId="14" borderId="70" xfId="1" applyFont="1" applyFill="1" applyBorder="1" applyAlignment="1">
      <alignment horizontal="center" vertical="center" wrapText="1"/>
    </xf>
    <xf numFmtId="49" fontId="42" fillId="0" borderId="70" xfId="1" applyNumberFormat="1" applyFont="1" applyBorder="1" applyAlignment="1">
      <alignment horizontal="left" vertical="center" wrapText="1"/>
    </xf>
    <xf numFmtId="1" fontId="42" fillId="0" borderId="70" xfId="1" applyNumberFormat="1" applyFont="1" applyBorder="1" applyAlignment="1">
      <alignment horizontal="left" vertical="center" wrapText="1"/>
    </xf>
    <xf numFmtId="49" fontId="42" fillId="0" borderId="70" xfId="1" applyNumberFormat="1" applyFont="1" applyBorder="1" applyAlignment="1">
      <alignment horizontal="center" vertical="center"/>
    </xf>
    <xf numFmtId="0" fontId="4" fillId="13" borderId="3" xfId="1" applyFont="1" applyFill="1" applyBorder="1" applyAlignment="1">
      <alignment vertical="center"/>
    </xf>
    <xf numFmtId="190" fontId="4" fillId="13" borderId="48" xfId="1" applyNumberFormat="1" applyFont="1" applyFill="1" applyBorder="1" applyAlignment="1">
      <alignment horizontal="center" vertical="center"/>
    </xf>
    <xf numFmtId="0" fontId="4" fillId="13" borderId="48" xfId="1" applyFont="1" applyFill="1" applyBorder="1" applyAlignment="1">
      <alignment vertical="center" wrapText="1"/>
    </xf>
    <xf numFmtId="1" fontId="4" fillId="13" borderId="48" xfId="1" applyNumberFormat="1" applyFont="1" applyFill="1" applyBorder="1" applyAlignment="1">
      <alignment horizontal="left" vertical="center" wrapText="1"/>
    </xf>
    <xf numFmtId="0" fontId="4" fillId="13" borderId="48" xfId="1" applyFont="1" applyFill="1" applyBorder="1" applyAlignment="1">
      <alignment horizontal="center" vertical="center" wrapText="1"/>
    </xf>
    <xf numFmtId="182" fontId="4" fillId="13" borderId="48" xfId="1" applyNumberFormat="1" applyFont="1" applyFill="1" applyBorder="1" applyAlignment="1">
      <alignment horizontal="center" vertical="center"/>
    </xf>
    <xf numFmtId="1" fontId="4" fillId="13" borderId="52" xfId="1" applyNumberFormat="1" applyFont="1" applyFill="1" applyAlignment="1">
      <alignment horizontal="center" vertical="center"/>
    </xf>
    <xf numFmtId="178" fontId="4" fillId="13" borderId="52" xfId="1" applyNumberFormat="1" applyFont="1" applyFill="1" applyAlignment="1">
      <alignment vertical="center"/>
    </xf>
    <xf numFmtId="1" fontId="4" fillId="13" borderId="52" xfId="1" applyNumberFormat="1" applyFont="1" applyFill="1" applyAlignment="1">
      <alignment horizontal="left" vertical="center" wrapText="1"/>
    </xf>
    <xf numFmtId="1" fontId="4" fillId="13" borderId="52" xfId="1" applyNumberFormat="1" applyFont="1" applyFill="1" applyAlignment="1">
      <alignment vertical="center" wrapText="1"/>
    </xf>
    <xf numFmtId="197" fontId="4" fillId="13" borderId="52" xfId="1" applyNumberFormat="1" applyFont="1" applyFill="1" applyAlignment="1">
      <alignment vertical="center" wrapText="1"/>
    </xf>
    <xf numFmtId="178" fontId="4" fillId="13" borderId="52" xfId="1" applyNumberFormat="1" applyFont="1" applyFill="1" applyAlignment="1">
      <alignment horizontal="center" vertical="center"/>
    </xf>
    <xf numFmtId="49" fontId="4" fillId="13" borderId="52" xfId="1" applyNumberFormat="1" applyFont="1" applyFill="1" applyAlignment="1">
      <alignment horizontal="center" vertical="center"/>
    </xf>
    <xf numFmtId="198" fontId="4" fillId="13" borderId="52" xfId="1" applyNumberFormat="1" applyFont="1" applyFill="1" applyAlignment="1">
      <alignment vertical="center"/>
    </xf>
    <xf numFmtId="190" fontId="4" fillId="13" borderId="52" xfId="1" applyNumberFormat="1" applyFont="1" applyFill="1" applyAlignment="1">
      <alignment horizontal="center" vertical="center"/>
    </xf>
    <xf numFmtId="190" fontId="4" fillId="13" borderId="52" xfId="1" applyNumberFormat="1" applyFont="1" applyFill="1" applyAlignment="1">
      <alignment vertical="center"/>
    </xf>
    <xf numFmtId="0" fontId="4" fillId="13" borderId="11" xfId="1" applyFont="1" applyFill="1" applyBorder="1" applyAlignment="1">
      <alignment vertical="center" wrapText="1"/>
    </xf>
    <xf numFmtId="0" fontId="4" fillId="13" borderId="11" xfId="1" applyFont="1" applyFill="1" applyBorder="1" applyAlignment="1">
      <alignment horizontal="center" vertical="center" wrapText="1"/>
    </xf>
    <xf numFmtId="0" fontId="34" fillId="0" borderId="52" xfId="1">
      <alignment vertical="top" wrapText="1"/>
    </xf>
    <xf numFmtId="0" fontId="28" fillId="13" borderId="61" xfId="1" applyFont="1" applyFill="1" applyBorder="1" applyAlignment="1">
      <alignment horizontal="center" vertical="center" wrapText="1"/>
    </xf>
    <xf numFmtId="190" fontId="8" fillId="13" borderId="80" xfId="1" applyNumberFormat="1" applyFont="1" applyFill="1" applyBorder="1" applyAlignment="1">
      <alignment horizontal="center" vertical="center" wrapText="1"/>
    </xf>
    <xf numFmtId="49" fontId="4" fillId="0" borderId="3" xfId="1" applyNumberFormat="1" applyFont="1" applyFill="1" applyBorder="1" applyAlignment="1">
      <alignment horizontal="left" vertical="center" wrapText="1"/>
    </xf>
    <xf numFmtId="1" fontId="4" fillId="0" borderId="3" xfId="1" applyNumberFormat="1" applyFont="1" applyFill="1" applyBorder="1" applyAlignment="1">
      <alignment horizontal="left" vertical="center" wrapText="1"/>
    </xf>
    <xf numFmtId="49" fontId="4" fillId="0" borderId="3" xfId="1" applyNumberFormat="1" applyFont="1" applyFill="1" applyBorder="1" applyAlignment="1">
      <alignment vertical="center" wrapText="1"/>
    </xf>
    <xf numFmtId="49" fontId="4" fillId="0" borderId="3" xfId="1" applyNumberFormat="1" applyFont="1" applyFill="1" applyBorder="1" applyAlignment="1">
      <alignment horizontal="center" vertical="center" wrapText="1"/>
    </xf>
    <xf numFmtId="49" fontId="4" fillId="0" borderId="3" xfId="1" applyNumberFormat="1" applyFont="1" applyFill="1" applyBorder="1" applyAlignment="1">
      <alignment horizontal="center" vertical="center"/>
    </xf>
    <xf numFmtId="1" fontId="4" fillId="0" borderId="3" xfId="1" applyNumberFormat="1" applyFont="1" applyFill="1" applyBorder="1" applyAlignment="1">
      <alignment vertical="center" wrapText="1"/>
    </xf>
    <xf numFmtId="49" fontId="4" fillId="0" borderId="3" xfId="1" applyNumberFormat="1" applyFont="1" applyFill="1" applyBorder="1" applyAlignment="1">
      <alignment vertical="center"/>
    </xf>
    <xf numFmtId="43" fontId="4" fillId="2" borderId="44" xfId="0" applyNumberFormat="1" applyFont="1" applyFill="1" applyBorder="1" applyAlignment="1">
      <alignment horizontal="left" vertical="center"/>
    </xf>
    <xf numFmtId="0" fontId="0" fillId="2" borderId="85" xfId="0" applyFill="1" applyBorder="1" applyAlignment="1"/>
    <xf numFmtId="49" fontId="10" fillId="2" borderId="23" xfId="0" applyNumberFormat="1" applyFont="1" applyFill="1" applyBorder="1" applyAlignment="1">
      <alignment horizontal="center" vertical="center" wrapText="1"/>
    </xf>
    <xf numFmtId="0" fontId="28" fillId="13" borderId="61" xfId="1" applyFont="1" applyFill="1" applyBorder="1" applyAlignment="1">
      <alignment horizontal="left" vertical="center" wrapText="1"/>
    </xf>
    <xf numFmtId="0" fontId="43" fillId="0" borderId="3" xfId="1" applyFont="1" applyFill="1" applyBorder="1" applyAlignment="1">
      <alignment horizontal="center" vertical="center" wrapText="1"/>
    </xf>
    <xf numFmtId="49" fontId="43" fillId="0" borderId="3" xfId="1" applyNumberFormat="1" applyFont="1" applyFill="1" applyBorder="1" applyAlignment="1">
      <alignment horizontal="center" vertical="center" wrapText="1"/>
    </xf>
    <xf numFmtId="49" fontId="54" fillId="0" borderId="3" xfId="1" applyNumberFormat="1" applyFont="1" applyFill="1" applyBorder="1" applyAlignment="1">
      <alignment vertical="center" wrapText="1"/>
    </xf>
    <xf numFmtId="49" fontId="43" fillId="0" borderId="3" xfId="1" applyNumberFormat="1" applyFont="1" applyFill="1" applyBorder="1" applyAlignment="1">
      <alignment vertical="center" wrapText="1"/>
    </xf>
    <xf numFmtId="199" fontId="43" fillId="0" borderId="3" xfId="1" applyNumberFormat="1" applyFont="1" applyFill="1" applyBorder="1" applyAlignment="1">
      <alignment horizontal="center" vertical="center" wrapText="1"/>
    </xf>
    <xf numFmtId="0" fontId="43" fillId="0" borderId="49" xfId="1" applyFont="1" applyFill="1" applyBorder="1" applyAlignment="1">
      <alignment horizontal="center" vertical="center" wrapText="1"/>
    </xf>
    <xf numFmtId="49" fontId="43" fillId="0" borderId="49" xfId="1" applyNumberFormat="1" applyFont="1" applyFill="1" applyBorder="1" applyAlignment="1">
      <alignment horizontal="center" vertical="center" wrapText="1"/>
    </xf>
    <xf numFmtId="49" fontId="43" fillId="0" borderId="49" xfId="1" applyNumberFormat="1" applyFont="1" applyFill="1" applyBorder="1" applyAlignment="1">
      <alignment vertical="center" wrapText="1"/>
    </xf>
    <xf numFmtId="199" fontId="43" fillId="0" borderId="49" xfId="1" applyNumberFormat="1" applyFont="1" applyFill="1" applyBorder="1" applyAlignment="1">
      <alignment horizontal="center" vertical="center" wrapText="1"/>
    </xf>
    <xf numFmtId="49" fontId="4" fillId="0" borderId="70" xfId="1" applyNumberFormat="1" applyFont="1" applyFill="1" applyBorder="1" applyAlignment="1">
      <alignment horizontal="center" vertical="center" wrapText="1"/>
    </xf>
    <xf numFmtId="0" fontId="4" fillId="13" borderId="52" xfId="1" applyFont="1" applyFill="1" applyBorder="1">
      <alignment vertical="top" wrapText="1"/>
    </xf>
    <xf numFmtId="0" fontId="4" fillId="13" borderId="9" xfId="1" applyFont="1" applyFill="1" applyBorder="1">
      <alignment vertical="top" wrapText="1"/>
    </xf>
    <xf numFmtId="0" fontId="4" fillId="0" borderId="52" xfId="1" applyNumberFormat="1" applyFont="1">
      <alignment vertical="top" wrapText="1"/>
    </xf>
    <xf numFmtId="0" fontId="43" fillId="0" borderId="70" xfId="1" applyFont="1" applyFill="1" applyBorder="1" applyAlignment="1">
      <alignment horizontal="center" vertical="center" wrapText="1"/>
    </xf>
    <xf numFmtId="49" fontId="4" fillId="2" borderId="30" xfId="0" applyNumberFormat="1" applyFont="1" applyFill="1" applyBorder="1" applyAlignment="1">
      <alignment horizontal="center" vertical="center" wrapText="1"/>
    </xf>
    <xf numFmtId="49" fontId="4" fillId="0" borderId="49" xfId="1" applyNumberFormat="1" applyFont="1" applyFill="1" applyBorder="1" applyAlignment="1">
      <alignment horizontal="center" vertical="center" wrapText="1"/>
    </xf>
    <xf numFmtId="49" fontId="4" fillId="0" borderId="50" xfId="1" applyNumberFormat="1" applyFont="1" applyFill="1" applyBorder="1" applyAlignment="1">
      <alignment horizontal="center" vertical="center" wrapText="1"/>
    </xf>
    <xf numFmtId="178" fontId="42" fillId="0" borderId="49" xfId="1" applyNumberFormat="1" applyFont="1" applyFill="1" applyBorder="1" applyAlignment="1">
      <alignment horizontal="center" vertical="center" wrapText="1"/>
    </xf>
    <xf numFmtId="49" fontId="42" fillId="0" borderId="3" xfId="1" applyNumberFormat="1" applyFont="1" applyFill="1" applyBorder="1" applyAlignment="1">
      <alignment vertical="center"/>
    </xf>
    <xf numFmtId="49" fontId="42" fillId="0" borderId="3" xfId="1" applyNumberFormat="1" applyFont="1" applyFill="1" applyBorder="1" applyAlignment="1">
      <alignment horizontal="left" vertical="center" wrapText="1"/>
    </xf>
    <xf numFmtId="49" fontId="42" fillId="0" borderId="3" xfId="1" applyNumberFormat="1" applyFont="1" applyFill="1" applyBorder="1" applyAlignment="1">
      <alignment horizontal="center" vertical="center"/>
    </xf>
    <xf numFmtId="49" fontId="42" fillId="0" borderId="3" xfId="1" applyNumberFormat="1" applyFont="1" applyFill="1" applyBorder="1" applyAlignment="1">
      <alignment horizontal="center" vertical="center" wrapText="1"/>
    </xf>
    <xf numFmtId="49" fontId="42" fillId="0" borderId="3" xfId="1" applyNumberFormat="1" applyFont="1" applyFill="1" applyBorder="1" applyAlignment="1">
      <alignment vertical="center" wrapText="1"/>
    </xf>
    <xf numFmtId="194" fontId="42" fillId="0" borderId="3" xfId="1" applyNumberFormat="1" applyFont="1" applyFill="1" applyBorder="1" applyAlignment="1">
      <alignment horizontal="center" vertical="center"/>
    </xf>
    <xf numFmtId="49" fontId="39" fillId="0" borderId="3" xfId="1" applyNumberFormat="1" applyFont="1" applyFill="1" applyBorder="1" applyAlignment="1"/>
    <xf numFmtId="49" fontId="42" fillId="0" borderId="70" xfId="1" applyNumberFormat="1" applyFont="1" applyFill="1" applyBorder="1" applyAlignment="1">
      <alignment vertical="center"/>
    </xf>
    <xf numFmtId="49" fontId="42" fillId="0" borderId="70" xfId="1" applyNumberFormat="1" applyFont="1" applyFill="1" applyBorder="1" applyAlignment="1">
      <alignment horizontal="center" vertical="center"/>
    </xf>
    <xf numFmtId="194" fontId="42" fillId="0" borderId="70" xfId="1" applyNumberFormat="1" applyFont="1" applyFill="1" applyBorder="1" applyAlignment="1">
      <alignment horizontal="center" vertical="center"/>
    </xf>
    <xf numFmtId="49" fontId="42" fillId="0" borderId="3" xfId="1" applyNumberFormat="1" applyFont="1" applyFill="1" applyBorder="1" applyAlignment="1">
      <alignment horizontal="left" vertical="center"/>
    </xf>
    <xf numFmtId="1" fontId="42" fillId="0" borderId="3" xfId="1" applyNumberFormat="1" applyFont="1" applyFill="1" applyBorder="1" applyAlignment="1">
      <alignment horizontal="left" vertical="center" wrapText="1"/>
    </xf>
    <xf numFmtId="190" fontId="42" fillId="0" borderId="3" xfId="1" applyNumberFormat="1" applyFont="1" applyFill="1" applyBorder="1" applyAlignment="1">
      <alignment horizontal="left" vertical="center"/>
    </xf>
    <xf numFmtId="1" fontId="42" fillId="0" borderId="3" xfId="1" applyNumberFormat="1" applyFont="1" applyFill="1" applyBorder="1" applyAlignment="1">
      <alignment vertical="center" wrapText="1"/>
    </xf>
    <xf numFmtId="190" fontId="42" fillId="0" borderId="3" xfId="1" applyNumberFormat="1" applyFont="1" applyFill="1" applyBorder="1" applyAlignment="1">
      <alignment vertical="center"/>
    </xf>
    <xf numFmtId="0" fontId="40" fillId="13" borderId="52" xfId="1" applyFont="1" applyFill="1" applyAlignment="1">
      <alignment vertical="center" wrapText="1"/>
    </xf>
    <xf numFmtId="0" fontId="4" fillId="2" borderId="52" xfId="0" applyFont="1" applyFill="1" applyBorder="1" applyAlignment="1">
      <alignment horizontal="left" wrapText="1"/>
    </xf>
    <xf numFmtId="0" fontId="6" fillId="5" borderId="52" xfId="0" applyFont="1" applyFill="1" applyBorder="1" applyAlignment="1">
      <alignment horizontal="center" wrapText="1"/>
    </xf>
    <xf numFmtId="179" fontId="69" fillId="2" borderId="16" xfId="0" applyNumberFormat="1" applyFont="1" applyFill="1" applyBorder="1">
      <alignment vertical="top" wrapText="1"/>
    </xf>
    <xf numFmtId="0" fontId="42" fillId="0" borderId="52" xfId="1" applyFont="1">
      <alignment vertical="top" wrapText="1"/>
    </xf>
    <xf numFmtId="181" fontId="64" fillId="21" borderId="65" xfId="1" applyNumberFormat="1" applyFont="1" applyFill="1" applyBorder="1" applyAlignment="1">
      <alignment horizontal="center" vertical="center" wrapText="1"/>
    </xf>
    <xf numFmtId="186" fontId="42" fillId="0" borderId="52" xfId="1" applyNumberFormat="1" applyFont="1" applyFill="1" applyBorder="1" applyAlignment="1">
      <alignment horizontal="center" vertical="center" wrapText="1"/>
    </xf>
    <xf numFmtId="186" fontId="4" fillId="0" borderId="52" xfId="1" applyNumberFormat="1" applyFont="1" applyFill="1" applyBorder="1" applyAlignment="1">
      <alignment horizontal="center" vertical="center" wrapText="1"/>
    </xf>
    <xf numFmtId="0" fontId="4" fillId="0" borderId="52" xfId="1" applyFont="1" applyFill="1" applyBorder="1">
      <alignment vertical="top" wrapText="1"/>
    </xf>
    <xf numFmtId="187" fontId="4" fillId="0" borderId="52" xfId="1" applyNumberFormat="1" applyFont="1" applyFill="1" applyBorder="1" applyAlignment="1">
      <alignment horizontal="center" vertical="center" wrapText="1"/>
    </xf>
    <xf numFmtId="0" fontId="75" fillId="2" borderId="54" xfId="4" applyFont="1" applyFill="1" applyBorder="1" applyAlignment="1">
      <alignment horizontal="center" vertical="center"/>
    </xf>
    <xf numFmtId="0" fontId="76" fillId="2" borderId="54" xfId="4" applyFont="1" applyFill="1" applyBorder="1"/>
    <xf numFmtId="0" fontId="76" fillId="2" borderId="52" xfId="4" applyFont="1" applyFill="1" applyBorder="1"/>
    <xf numFmtId="0" fontId="76" fillId="2" borderId="87" xfId="4" applyFont="1" applyFill="1" applyBorder="1"/>
    <xf numFmtId="0" fontId="77" fillId="2" borderId="87" xfId="4" applyFont="1" applyFill="1" applyBorder="1" applyAlignment="1">
      <alignment horizontal="center"/>
    </xf>
    <xf numFmtId="0" fontId="76" fillId="2" borderId="5" xfId="4" applyFont="1" applyFill="1" applyBorder="1"/>
    <xf numFmtId="0" fontId="76" fillId="2" borderId="6" xfId="4" applyFont="1" applyFill="1" applyBorder="1"/>
    <xf numFmtId="0" fontId="76" fillId="0" borderId="52" xfId="4" applyNumberFormat="1" applyFont="1"/>
    <xf numFmtId="49" fontId="76" fillId="2" borderId="3" xfId="4" applyNumberFormat="1" applyFont="1" applyFill="1" applyBorder="1" applyAlignment="1">
      <alignment vertical="center" wrapText="1"/>
    </xf>
    <xf numFmtId="0" fontId="76" fillId="2" borderId="90" xfId="4" applyFont="1" applyFill="1" applyBorder="1" applyAlignment="1">
      <alignment vertical="center"/>
    </xf>
    <xf numFmtId="0" fontId="76" fillId="2" borderId="94" xfId="4" applyFont="1" applyFill="1" applyBorder="1"/>
    <xf numFmtId="0" fontId="76" fillId="2" borderId="9" xfId="4" applyFont="1" applyFill="1" applyBorder="1"/>
    <xf numFmtId="0" fontId="77" fillId="2" borderId="3" xfId="4" applyNumberFormat="1" applyFont="1" applyFill="1" applyBorder="1" applyAlignment="1">
      <alignment horizontal="center" vertical="center" wrapText="1"/>
    </xf>
    <xf numFmtId="49" fontId="43" fillId="2" borderId="3" xfId="4" applyNumberFormat="1" applyFont="1" applyFill="1" applyBorder="1" applyAlignment="1">
      <alignment horizontal="left" vertical="center" wrapText="1"/>
    </xf>
    <xf numFmtId="0" fontId="43" fillId="0" borderId="3" xfId="4" applyNumberFormat="1" applyFont="1" applyFill="1" applyBorder="1" applyAlignment="1">
      <alignment horizontal="center" vertical="center" wrapText="1"/>
    </xf>
    <xf numFmtId="206" fontId="43" fillId="0" borderId="3" xfId="4" applyNumberFormat="1" applyFont="1" applyFill="1" applyBorder="1" applyAlignment="1">
      <alignment horizontal="right" vertical="center" wrapText="1"/>
    </xf>
    <xf numFmtId="49" fontId="77" fillId="0" borderId="62" xfId="4" applyNumberFormat="1" applyFont="1" applyFill="1" applyBorder="1" applyAlignment="1">
      <alignment horizontal="center" vertical="center"/>
    </xf>
    <xf numFmtId="38" fontId="77" fillId="0" borderId="62" xfId="4" applyNumberFormat="1" applyFont="1" applyFill="1" applyBorder="1" applyAlignment="1">
      <alignment horizontal="center" vertical="center"/>
    </xf>
    <xf numFmtId="206" fontId="47" fillId="0" borderId="3" xfId="4" applyNumberFormat="1" applyFont="1" applyFill="1" applyBorder="1" applyAlignment="1">
      <alignment horizontal="right" vertical="center" wrapText="1"/>
    </xf>
    <xf numFmtId="0" fontId="77" fillId="0" borderId="3" xfId="4" applyNumberFormat="1" applyFont="1" applyFill="1" applyBorder="1" applyAlignment="1">
      <alignment horizontal="center" vertical="center" wrapText="1"/>
    </xf>
    <xf numFmtId="49" fontId="43" fillId="0" borderId="3" xfId="4" applyNumberFormat="1" applyFont="1" applyFill="1" applyBorder="1" applyAlignment="1">
      <alignment horizontal="left" vertical="center" wrapText="1"/>
    </xf>
    <xf numFmtId="49" fontId="43" fillId="0" borderId="3" xfId="4" applyNumberFormat="1" applyFont="1" applyFill="1" applyBorder="1" applyAlignment="1">
      <alignment horizontal="left" vertical="top" wrapText="1"/>
    </xf>
    <xf numFmtId="0" fontId="76" fillId="0" borderId="90" xfId="4" applyFont="1" applyFill="1" applyBorder="1" applyAlignment="1">
      <alignment vertical="center"/>
    </xf>
    <xf numFmtId="0" fontId="76" fillId="0" borderId="94" xfId="4" applyFont="1" applyFill="1" applyBorder="1"/>
    <xf numFmtId="0" fontId="76" fillId="0" borderId="52" xfId="4" applyFont="1" applyFill="1" applyBorder="1"/>
    <xf numFmtId="0" fontId="76" fillId="0" borderId="9" xfId="4" applyFont="1" applyFill="1" applyBorder="1"/>
    <xf numFmtId="0" fontId="76" fillId="0" borderId="52" xfId="4" applyNumberFormat="1" applyFont="1" applyFill="1"/>
    <xf numFmtId="0" fontId="77" fillId="0" borderId="90" xfId="4" applyFont="1" applyFill="1" applyBorder="1" applyAlignment="1">
      <alignment horizontal="left" vertical="center"/>
    </xf>
    <xf numFmtId="0" fontId="76" fillId="2" borderId="52" xfId="4" applyFont="1" applyFill="1" applyBorder="1" applyAlignment="1">
      <alignment vertical="center" wrapText="1"/>
    </xf>
    <xf numFmtId="0" fontId="76" fillId="2" borderId="52" xfId="4" applyFont="1" applyFill="1" applyBorder="1" applyAlignment="1">
      <alignment vertical="center"/>
    </xf>
    <xf numFmtId="0" fontId="76" fillId="2" borderId="48" xfId="4" applyFont="1" applyFill="1" applyBorder="1"/>
    <xf numFmtId="0" fontId="76" fillId="2" borderId="48" xfId="4" applyFont="1" applyFill="1" applyBorder="1" applyAlignment="1">
      <alignment vertical="center"/>
    </xf>
    <xf numFmtId="0" fontId="76" fillId="2" borderId="102" xfId="4" applyFont="1" applyFill="1" applyBorder="1" applyAlignment="1">
      <alignment vertical="center"/>
    </xf>
    <xf numFmtId="0" fontId="77" fillId="2" borderId="104" xfId="4" applyFont="1" applyFill="1" applyBorder="1" applyAlignment="1">
      <alignment horizontal="center" vertical="center"/>
    </xf>
    <xf numFmtId="0" fontId="76" fillId="2" borderId="106" xfId="4" applyFont="1" applyFill="1" applyBorder="1"/>
    <xf numFmtId="0" fontId="76" fillId="0" borderId="52" xfId="4" applyNumberFormat="1" applyFont="1" applyBorder="1"/>
    <xf numFmtId="0" fontId="77" fillId="0" borderId="52" xfId="4" applyNumberFormat="1" applyFont="1" applyAlignment="1">
      <alignment horizontal="center"/>
    </xf>
    <xf numFmtId="0" fontId="73" fillId="2" borderId="96" xfId="6" applyFill="1" applyBorder="1" applyAlignment="1">
      <alignment vertical="center"/>
    </xf>
    <xf numFmtId="0" fontId="73" fillId="2" borderId="109" xfId="6" applyFill="1" applyBorder="1"/>
    <xf numFmtId="0" fontId="73" fillId="2" borderId="5" xfId="6" applyFill="1" applyBorder="1"/>
    <xf numFmtId="0" fontId="73" fillId="2" borderId="6" xfId="6" applyFill="1" applyBorder="1"/>
    <xf numFmtId="0" fontId="73" fillId="2" borderId="47" xfId="6" applyFill="1" applyBorder="1"/>
    <xf numFmtId="0" fontId="73" fillId="0" borderId="52" xfId="6" applyNumberFormat="1"/>
    <xf numFmtId="0" fontId="73" fillId="2" borderId="3" xfId="6" applyFill="1" applyBorder="1" applyAlignment="1">
      <alignment vertical="center"/>
    </xf>
    <xf numFmtId="0" fontId="28" fillId="2" borderId="3" xfId="6" applyFont="1" applyFill="1" applyBorder="1" applyAlignment="1">
      <alignment horizontal="center" vertical="center"/>
    </xf>
    <xf numFmtId="49" fontId="28" fillId="2" borderId="3" xfId="6" applyNumberFormat="1" applyFont="1" applyFill="1" applyBorder="1" applyAlignment="1">
      <alignment horizontal="center" vertical="center" wrapText="1"/>
    </xf>
    <xf numFmtId="0" fontId="73" fillId="2" borderId="110" xfId="6" applyFill="1" applyBorder="1" applyAlignment="1">
      <alignment vertical="center"/>
    </xf>
    <xf numFmtId="0" fontId="73" fillId="2" borderId="111" xfId="6" applyFill="1" applyBorder="1" applyAlignment="1">
      <alignment vertical="center"/>
    </xf>
    <xf numFmtId="0" fontId="73" fillId="2" borderId="94" xfId="6" applyFill="1" applyBorder="1"/>
    <xf numFmtId="0" fontId="73" fillId="2" borderId="52" xfId="6" applyFill="1" applyBorder="1"/>
    <xf numFmtId="0" fontId="73" fillId="2" borderId="9" xfId="6" applyFill="1" applyBorder="1"/>
    <xf numFmtId="0" fontId="73" fillId="2" borderId="26" xfId="6" applyFill="1" applyBorder="1"/>
    <xf numFmtId="49" fontId="28" fillId="2" borderId="3" xfId="6" applyNumberFormat="1" applyFont="1" applyFill="1" applyBorder="1" applyAlignment="1">
      <alignment horizontal="center" vertical="center"/>
    </xf>
    <xf numFmtId="0" fontId="73" fillId="2" borderId="3" xfId="6" applyFill="1" applyBorder="1" applyAlignment="1">
      <alignment vertical="center" wrapText="1"/>
    </xf>
    <xf numFmtId="0" fontId="81" fillId="4" borderId="95" xfId="6" applyFont="1" applyFill="1" applyBorder="1" applyAlignment="1">
      <alignment horizontal="center" vertical="center"/>
    </xf>
    <xf numFmtId="49" fontId="81" fillId="4" borderId="3" xfId="6" applyNumberFormat="1" applyFont="1" applyFill="1" applyBorder="1" applyAlignment="1">
      <alignment horizontal="center" vertical="center"/>
    </xf>
    <xf numFmtId="49" fontId="81" fillId="4" borderId="95" xfId="6" applyNumberFormat="1" applyFont="1" applyFill="1" applyBorder="1" applyAlignment="1">
      <alignment horizontal="center" vertical="center"/>
    </xf>
    <xf numFmtId="49" fontId="85" fillId="2" borderId="3" xfId="6" applyNumberFormat="1" applyFont="1" applyFill="1" applyBorder="1" applyAlignment="1">
      <alignment vertical="center"/>
    </xf>
    <xf numFmtId="0" fontId="85" fillId="2" borderId="3" xfId="6" applyNumberFormat="1" applyFont="1" applyFill="1" applyBorder="1" applyAlignment="1">
      <alignment horizontal="center" vertical="center"/>
    </xf>
    <xf numFmtId="206" fontId="85" fillId="2" borderId="3" xfId="6" applyNumberFormat="1" applyFont="1" applyFill="1" applyBorder="1" applyAlignment="1">
      <alignment vertical="center"/>
    </xf>
    <xf numFmtId="206" fontId="85" fillId="2" borderId="3" xfId="6" applyNumberFormat="1" applyFont="1" applyFill="1" applyBorder="1" applyAlignment="1">
      <alignment horizontal="center" vertical="center"/>
    </xf>
    <xf numFmtId="0" fontId="88" fillId="2" borderId="95" xfId="6" applyNumberFormat="1" applyFont="1" applyFill="1" applyBorder="1" applyAlignment="1">
      <alignment horizontal="center" vertical="center"/>
    </xf>
    <xf numFmtId="206" fontId="88" fillId="2" borderId="3" xfId="6" applyNumberFormat="1" applyFont="1" applyFill="1" applyBorder="1" applyAlignment="1">
      <alignment horizontal="center" vertical="center"/>
    </xf>
    <xf numFmtId="206" fontId="89" fillId="2" borderId="3" xfId="6" applyNumberFormat="1" applyFont="1" applyFill="1" applyBorder="1" applyAlignment="1">
      <alignment vertical="center"/>
    </xf>
    <xf numFmtId="49" fontId="85" fillId="2" borderId="3" xfId="6" applyNumberFormat="1" applyFont="1" applyFill="1" applyBorder="1" applyAlignment="1">
      <alignment horizontal="left" vertical="center" wrapText="1"/>
    </xf>
    <xf numFmtId="207" fontId="85" fillId="2" borderId="3" xfId="6" applyNumberFormat="1" applyFont="1" applyFill="1" applyBorder="1" applyAlignment="1">
      <alignment horizontal="center" vertical="center"/>
    </xf>
    <xf numFmtId="207" fontId="88" fillId="2" borderId="3" xfId="6" applyNumberFormat="1" applyFont="1" applyFill="1" applyBorder="1" applyAlignment="1">
      <alignment horizontal="center" vertical="center"/>
    </xf>
    <xf numFmtId="0" fontId="85" fillId="2" borderId="3" xfId="6" applyFont="1" applyFill="1" applyBorder="1" applyAlignment="1">
      <alignment horizontal="center" vertical="center"/>
    </xf>
    <xf numFmtId="0" fontId="88" fillId="2" borderId="95" xfId="6" applyFont="1" applyFill="1" applyBorder="1" applyAlignment="1">
      <alignment horizontal="center" vertical="center"/>
    </xf>
    <xf numFmtId="49" fontId="84" fillId="2" borderId="3" xfId="6" applyNumberFormat="1" applyFont="1" applyFill="1" applyBorder="1" applyAlignment="1">
      <alignment horizontal="right" vertical="center"/>
    </xf>
    <xf numFmtId="194" fontId="84" fillId="2" borderId="3" xfId="6" applyNumberFormat="1" applyFont="1" applyFill="1" applyBorder="1" applyAlignment="1">
      <alignment vertical="center"/>
    </xf>
    <xf numFmtId="0" fontId="85" fillId="2" borderId="3" xfId="6" applyFont="1" applyFill="1" applyBorder="1" applyAlignment="1">
      <alignment horizontal="left" vertical="center" wrapText="1"/>
    </xf>
    <xf numFmtId="194" fontId="20" fillId="2" borderId="3" xfId="6" applyNumberFormat="1" applyFont="1" applyFill="1" applyBorder="1" applyAlignment="1">
      <alignment vertical="center"/>
    </xf>
    <xf numFmtId="206" fontId="84" fillId="2" borderId="3" xfId="6" applyNumberFormat="1" applyFont="1" applyFill="1" applyBorder="1" applyAlignment="1">
      <alignment vertical="center"/>
    </xf>
    <xf numFmtId="207" fontId="85" fillId="0" borderId="3" xfId="6" applyNumberFormat="1" applyFont="1" applyFill="1" applyBorder="1" applyAlignment="1">
      <alignment horizontal="center" vertical="center"/>
    </xf>
    <xf numFmtId="49" fontId="86" fillId="2" borderId="3" xfId="6" applyNumberFormat="1" applyFont="1" applyFill="1" applyBorder="1" applyAlignment="1">
      <alignment vertical="center"/>
    </xf>
    <xf numFmtId="0" fontId="86" fillId="2" borderId="3" xfId="6" applyNumberFormat="1" applyFont="1" applyFill="1" applyBorder="1" applyAlignment="1">
      <alignment horizontal="center" vertical="center"/>
    </xf>
    <xf numFmtId="206" fontId="86" fillId="2" borderId="3" xfId="6" applyNumberFormat="1" applyFont="1" applyFill="1" applyBorder="1" applyAlignment="1">
      <alignment vertical="center"/>
    </xf>
    <xf numFmtId="49" fontId="86" fillId="2" borderId="3" xfId="6" applyNumberFormat="1" applyFont="1" applyFill="1" applyBorder="1" applyAlignment="1">
      <alignment horizontal="left" vertical="center" wrapText="1"/>
    </xf>
    <xf numFmtId="0" fontId="86" fillId="2" borderId="3" xfId="6" applyFont="1" applyFill="1" applyBorder="1" applyAlignment="1">
      <alignment horizontal="center" vertical="center"/>
    </xf>
    <xf numFmtId="206" fontId="86" fillId="2" borderId="3" xfId="6" applyNumberFormat="1" applyFont="1" applyFill="1" applyBorder="1" applyAlignment="1">
      <alignment horizontal="center" vertical="center"/>
    </xf>
    <xf numFmtId="206" fontId="91" fillId="2" borderId="3" xfId="6" applyNumberFormat="1" applyFont="1" applyFill="1" applyBorder="1" applyAlignment="1">
      <alignment vertical="center"/>
    </xf>
    <xf numFmtId="207" fontId="86" fillId="26" borderId="3" xfId="6" applyNumberFormat="1" applyFont="1" applyFill="1" applyBorder="1" applyAlignment="1">
      <alignment horizontal="center" vertical="center"/>
    </xf>
    <xf numFmtId="194" fontId="91" fillId="2" borderId="3" xfId="6" applyNumberFormat="1" applyFont="1" applyFill="1" applyBorder="1" applyAlignment="1">
      <alignment vertical="center"/>
    </xf>
    <xf numFmtId="0" fontId="86" fillId="2" borderId="3" xfId="6" applyFont="1" applyFill="1" applyBorder="1" applyAlignment="1">
      <alignment horizontal="left" vertical="center" wrapText="1"/>
    </xf>
    <xf numFmtId="206" fontId="20" fillId="2" borderId="3" xfId="6" applyNumberFormat="1" applyFont="1" applyFill="1" applyBorder="1" applyAlignment="1">
      <alignment vertical="center"/>
    </xf>
    <xf numFmtId="49" fontId="85" fillId="2" borderId="3" xfId="6" applyNumberFormat="1" applyFont="1" applyFill="1" applyBorder="1" applyAlignment="1">
      <alignment vertical="center" wrapText="1"/>
    </xf>
    <xf numFmtId="198" fontId="85" fillId="2" borderId="3" xfId="6" applyNumberFormat="1" applyFont="1" applyFill="1" applyBorder="1" applyAlignment="1">
      <alignment vertical="center"/>
    </xf>
    <xf numFmtId="198" fontId="89" fillId="2" borderId="95" xfId="6" applyNumberFormat="1" applyFont="1" applyFill="1" applyBorder="1" applyAlignment="1">
      <alignment vertical="center"/>
    </xf>
    <xf numFmtId="0" fontId="87" fillId="2" borderId="3" xfId="6" applyFont="1" applyFill="1" applyBorder="1" applyAlignment="1">
      <alignment horizontal="left" vertical="center" wrapText="1"/>
    </xf>
    <xf numFmtId="49" fontId="28" fillId="2" borderId="3" xfId="6" applyNumberFormat="1" applyFont="1" applyFill="1" applyBorder="1" applyAlignment="1">
      <alignment horizontal="right" vertical="center"/>
    </xf>
    <xf numFmtId="198" fontId="73" fillId="2" borderId="3" xfId="6" applyNumberFormat="1" applyFill="1" applyBorder="1" applyAlignment="1">
      <alignment vertical="center"/>
    </xf>
    <xf numFmtId="206" fontId="73" fillId="2" borderId="3" xfId="6" applyNumberFormat="1" applyFill="1" applyBorder="1" applyAlignment="1">
      <alignment vertical="center"/>
    </xf>
    <xf numFmtId="194" fontId="28" fillId="2" borderId="3" xfId="6" applyNumberFormat="1" applyFont="1" applyFill="1" applyBorder="1" applyAlignment="1">
      <alignment vertical="center"/>
    </xf>
    <xf numFmtId="0" fontId="93" fillId="2" borderId="3" xfId="6" applyFont="1" applyFill="1" applyBorder="1" applyAlignment="1">
      <alignment horizontal="left" vertical="center" wrapText="1"/>
    </xf>
    <xf numFmtId="0" fontId="28" fillId="2" borderId="3" xfId="6" applyFont="1" applyFill="1" applyBorder="1" applyAlignment="1">
      <alignment vertical="center"/>
    </xf>
    <xf numFmtId="206" fontId="32" fillId="2" borderId="3" xfId="6" applyNumberFormat="1" applyFont="1" applyFill="1" applyBorder="1" applyAlignment="1">
      <alignment vertical="center"/>
    </xf>
    <xf numFmtId="206" fontId="32" fillId="14" borderId="3" xfId="6" applyNumberFormat="1" applyFont="1" applyFill="1" applyBorder="1" applyAlignment="1">
      <alignment vertical="center"/>
    </xf>
    <xf numFmtId="0" fontId="89" fillId="2" borderId="103" xfId="6" applyFont="1" applyFill="1" applyBorder="1" applyAlignment="1">
      <alignment vertical="center"/>
    </xf>
    <xf numFmtId="49" fontId="20" fillId="2" borderId="105" xfId="6" applyNumberFormat="1" applyFont="1" applyFill="1" applyBorder="1" applyAlignment="1">
      <alignment horizontal="right" vertical="center"/>
    </xf>
    <xf numFmtId="206" fontId="94" fillId="2" borderId="105" xfId="6" applyNumberFormat="1" applyFont="1" applyFill="1" applyBorder="1" applyAlignment="1">
      <alignment vertical="center"/>
    </xf>
    <xf numFmtId="0" fontId="73" fillId="2" borderId="112" xfId="6" applyFill="1" applyBorder="1" applyAlignment="1">
      <alignment vertical="center"/>
    </xf>
    <xf numFmtId="0" fontId="73" fillId="2" borderId="113" xfId="6" applyFill="1" applyBorder="1"/>
    <xf numFmtId="0" fontId="73" fillId="2" borderId="11" xfId="6" applyFill="1" applyBorder="1"/>
    <xf numFmtId="0" fontId="73" fillId="2" borderId="12" xfId="6" applyFill="1" applyBorder="1"/>
    <xf numFmtId="0" fontId="73" fillId="2" borderId="51" xfId="6" applyFill="1" applyBorder="1"/>
    <xf numFmtId="0" fontId="73" fillId="2" borderId="48" xfId="6" applyFill="1" applyBorder="1"/>
    <xf numFmtId="0" fontId="73" fillId="2" borderId="93" xfId="6" applyFill="1" applyBorder="1"/>
    <xf numFmtId="0" fontId="73" fillId="2" borderId="114" xfId="6" applyFill="1" applyBorder="1"/>
    <xf numFmtId="194" fontId="73" fillId="2" borderId="11" xfId="6" applyNumberFormat="1" applyFill="1" applyBorder="1"/>
    <xf numFmtId="0" fontId="77" fillId="0" borderId="52" xfId="1" applyFont="1">
      <alignment vertical="top" wrapText="1"/>
    </xf>
    <xf numFmtId="49" fontId="96" fillId="0" borderId="116" xfId="7" applyNumberFormat="1" applyFont="1" applyBorder="1" applyAlignment="1">
      <alignment horizontal="center" vertical="center" wrapText="1"/>
    </xf>
    <xf numFmtId="49" fontId="58" fillId="0" borderId="3" xfId="1" applyNumberFormat="1" applyFont="1" applyFill="1" applyBorder="1" applyAlignment="1">
      <alignment horizontal="left" vertical="center" wrapText="1"/>
    </xf>
    <xf numFmtId="0" fontId="67" fillId="0" borderId="3" xfId="1" applyFont="1" applyFill="1" applyBorder="1" applyAlignment="1">
      <alignment vertical="center" wrapText="1"/>
    </xf>
    <xf numFmtId="0" fontId="43" fillId="0" borderId="52" xfId="1" applyFont="1" applyFill="1">
      <alignment vertical="top" wrapText="1"/>
    </xf>
    <xf numFmtId="0" fontId="43" fillId="0" borderId="3" xfId="1" applyFont="1" applyFill="1" applyBorder="1" applyAlignment="1">
      <alignment vertical="center" wrapText="1"/>
    </xf>
    <xf numFmtId="49" fontId="58" fillId="0" borderId="49" xfId="1" applyNumberFormat="1" applyFont="1" applyFill="1" applyBorder="1" applyAlignment="1">
      <alignment horizontal="left" vertical="center" wrapText="1"/>
    </xf>
    <xf numFmtId="0" fontId="43" fillId="0" borderId="49" xfId="1" applyFont="1" applyFill="1" applyBorder="1" applyAlignment="1">
      <alignment vertical="center" wrapText="1"/>
    </xf>
    <xf numFmtId="49" fontId="43" fillId="0" borderId="70" xfId="1" applyNumberFormat="1" applyFont="1" applyFill="1" applyBorder="1" applyAlignment="1">
      <alignment horizontal="center" vertical="center" wrapText="1"/>
    </xf>
    <xf numFmtId="49" fontId="58" fillId="0" borderId="70" xfId="1" applyNumberFormat="1" applyFont="1" applyFill="1" applyBorder="1" applyAlignment="1">
      <alignment horizontal="left" vertical="center" wrapText="1"/>
    </xf>
    <xf numFmtId="49" fontId="43" fillId="0" borderId="70" xfId="1" applyNumberFormat="1" applyFont="1" applyFill="1" applyBorder="1" applyAlignment="1">
      <alignment vertical="center" wrapText="1"/>
    </xf>
    <xf numFmtId="199" fontId="43" fillId="0" borderId="70" xfId="1" applyNumberFormat="1" applyFont="1" applyFill="1" applyBorder="1" applyAlignment="1">
      <alignment horizontal="center" vertical="center" wrapText="1"/>
    </xf>
    <xf numFmtId="0" fontId="43" fillId="0" borderId="50" xfId="1" applyFont="1" applyFill="1" applyBorder="1" applyAlignment="1">
      <alignment horizontal="center" vertical="center" wrapText="1"/>
    </xf>
    <xf numFmtId="49" fontId="43" fillId="0" borderId="50" xfId="1" applyNumberFormat="1" applyFont="1" applyFill="1" applyBorder="1" applyAlignment="1">
      <alignment horizontal="center" vertical="center" wrapText="1"/>
    </xf>
    <xf numFmtId="49" fontId="58" fillId="0" borderId="50" xfId="1" applyNumberFormat="1" applyFont="1" applyFill="1" applyBorder="1" applyAlignment="1">
      <alignment horizontal="left" vertical="center" wrapText="1"/>
    </xf>
    <xf numFmtId="49" fontId="43" fillId="0" borderId="50" xfId="1" applyNumberFormat="1" applyFont="1" applyFill="1" applyBorder="1" applyAlignment="1">
      <alignment vertical="center" wrapText="1"/>
    </xf>
    <xf numFmtId="199" fontId="43" fillId="0" borderId="50" xfId="1" applyNumberFormat="1" applyFont="1" applyFill="1" applyBorder="1" applyAlignment="1">
      <alignment horizontal="center" vertical="center" wrapText="1"/>
    </xf>
    <xf numFmtId="0" fontId="43" fillId="0" borderId="50" xfId="1" applyFont="1" applyFill="1" applyBorder="1" applyAlignment="1">
      <alignment vertical="center" wrapText="1"/>
    </xf>
    <xf numFmtId="204" fontId="58" fillId="0" borderId="70" xfId="1" applyNumberFormat="1" applyFont="1" applyFill="1" applyBorder="1" applyAlignment="1">
      <alignment horizontal="center" vertical="center"/>
    </xf>
    <xf numFmtId="49" fontId="58" fillId="0" borderId="3" xfId="1" applyNumberFormat="1" applyFont="1" applyFill="1" applyBorder="1" applyAlignment="1">
      <alignment horizontal="center" vertical="center"/>
    </xf>
    <xf numFmtId="49" fontId="58" fillId="0" borderId="3" xfId="1" applyNumberFormat="1" applyFont="1" applyFill="1" applyBorder="1" applyAlignment="1">
      <alignment vertical="center" wrapText="1"/>
    </xf>
    <xf numFmtId="0" fontId="43" fillId="0" borderId="52" xfId="1" applyFont="1">
      <alignment vertical="top" wrapText="1"/>
    </xf>
    <xf numFmtId="0" fontId="95" fillId="13" borderId="93" xfId="7" applyFill="1" applyBorder="1" applyAlignment="1"/>
    <xf numFmtId="0" fontId="95" fillId="13" borderId="52" xfId="7" applyFill="1" applyAlignment="1"/>
    <xf numFmtId="0" fontId="95" fillId="13" borderId="11" xfId="7" applyFill="1" applyBorder="1" applyAlignment="1"/>
    <xf numFmtId="0" fontId="95" fillId="0" borderId="52" xfId="7" applyAlignment="1"/>
    <xf numFmtId="0" fontId="77" fillId="0" borderId="120" xfId="7" applyFont="1" applyBorder="1" applyAlignment="1">
      <alignment horizontal="center" vertical="center"/>
    </xf>
    <xf numFmtId="1" fontId="4" fillId="13" borderId="60" xfId="1" applyNumberFormat="1" applyFont="1" applyFill="1" applyBorder="1" applyAlignment="1">
      <alignment horizontal="center" vertical="center" wrapText="1"/>
    </xf>
    <xf numFmtId="49" fontId="4" fillId="13" borderId="49" xfId="1" applyNumberFormat="1" applyFont="1" applyFill="1" applyBorder="1" applyAlignment="1">
      <alignment horizontal="left" vertical="center"/>
    </xf>
    <xf numFmtId="49" fontId="4" fillId="13" borderId="50" xfId="1" applyNumberFormat="1" applyFont="1" applyFill="1" applyBorder="1" applyAlignment="1">
      <alignment horizontal="left" vertical="center"/>
    </xf>
    <xf numFmtId="178" fontId="42" fillId="0" borderId="3" xfId="1" applyNumberFormat="1" applyFont="1" applyFill="1" applyBorder="1" applyAlignment="1">
      <alignment horizontal="center" vertical="center" wrapText="1"/>
    </xf>
    <xf numFmtId="0" fontId="31" fillId="14" borderId="49" xfId="1" applyFont="1" applyFill="1" applyBorder="1" applyAlignment="1">
      <alignment horizontal="center" vertical="center" wrapText="1"/>
    </xf>
    <xf numFmtId="0" fontId="31" fillId="14" borderId="60" xfId="1" applyFont="1" applyFill="1" applyBorder="1" applyAlignment="1">
      <alignment horizontal="center" vertical="center" wrapText="1"/>
    </xf>
    <xf numFmtId="0" fontId="31" fillId="14" borderId="50" xfId="1" applyFont="1" applyFill="1" applyBorder="1" applyAlignment="1">
      <alignment horizontal="center" vertical="center" wrapText="1"/>
    </xf>
    <xf numFmtId="178" fontId="31" fillId="14" borderId="49" xfId="1" applyNumberFormat="1" applyFont="1" applyFill="1" applyBorder="1" applyAlignment="1">
      <alignment horizontal="center" vertical="center" wrapText="1"/>
    </xf>
    <xf numFmtId="178" fontId="31" fillId="14" borderId="60" xfId="1" applyNumberFormat="1" applyFont="1" applyFill="1" applyBorder="1" applyAlignment="1">
      <alignment horizontal="center" vertical="center" wrapText="1"/>
    </xf>
    <xf numFmtId="178" fontId="31" fillId="14" borderId="50" xfId="1" applyNumberFormat="1" applyFont="1" applyFill="1" applyBorder="1" applyAlignment="1">
      <alignment horizontal="center" vertical="center" wrapText="1"/>
    </xf>
    <xf numFmtId="0" fontId="39" fillId="14" borderId="49" xfId="1" applyFont="1" applyFill="1" applyBorder="1" applyAlignment="1">
      <alignment horizontal="center" vertical="center" wrapText="1"/>
    </xf>
    <xf numFmtId="0" fontId="39" fillId="14" borderId="60" xfId="1" applyFont="1" applyFill="1" applyBorder="1" applyAlignment="1">
      <alignment horizontal="center" vertical="center" wrapText="1"/>
    </xf>
    <xf numFmtId="0" fontId="39" fillId="14" borderId="50" xfId="1" applyFont="1" applyFill="1" applyBorder="1" applyAlignment="1">
      <alignment horizontal="center" vertical="center" wrapText="1"/>
    </xf>
    <xf numFmtId="0" fontId="31" fillId="14" borderId="71" xfId="1" applyFont="1" applyFill="1" applyBorder="1" applyAlignment="1">
      <alignment horizontal="center" vertical="center" wrapText="1"/>
    </xf>
    <xf numFmtId="0" fontId="31" fillId="14" borderId="72" xfId="1" applyFont="1" applyFill="1" applyBorder="1" applyAlignment="1">
      <alignment horizontal="center" vertical="center" wrapText="1"/>
    </xf>
    <xf numFmtId="0" fontId="31" fillId="14" borderId="81" xfId="1" applyFont="1" applyFill="1" applyBorder="1" applyAlignment="1">
      <alignment horizontal="center" vertical="center" wrapText="1"/>
    </xf>
    <xf numFmtId="0" fontId="76" fillId="2" borderId="127" xfId="4" applyFont="1" applyFill="1" applyBorder="1" applyAlignment="1">
      <alignment vertical="center"/>
    </xf>
    <xf numFmtId="0" fontId="76" fillId="0" borderId="111" xfId="4" applyFont="1" applyFill="1" applyBorder="1" applyAlignment="1">
      <alignment vertical="center"/>
    </xf>
    <xf numFmtId="0" fontId="77" fillId="0" borderId="111" xfId="4" applyFont="1" applyFill="1" applyBorder="1" applyAlignment="1">
      <alignment horizontal="left" vertical="center"/>
    </xf>
    <xf numFmtId="0" fontId="76" fillId="2" borderId="111" xfId="4" applyFont="1" applyFill="1" applyBorder="1" applyAlignment="1">
      <alignment vertical="center"/>
    </xf>
    <xf numFmtId="0" fontId="77" fillId="30" borderId="132" xfId="3" applyFont="1" applyFill="1" applyBorder="1">
      <alignment vertical="center"/>
    </xf>
    <xf numFmtId="0" fontId="77" fillId="30" borderId="133" xfId="3" applyFont="1" applyFill="1" applyBorder="1">
      <alignment vertical="center"/>
    </xf>
    <xf numFmtId="0" fontId="77" fillId="30" borderId="134" xfId="3" applyFont="1" applyFill="1" applyBorder="1">
      <alignment vertical="center"/>
    </xf>
    <xf numFmtId="0" fontId="77" fillId="0" borderId="52" xfId="3" applyNumberFormat="1" applyFont="1">
      <alignment vertical="center"/>
    </xf>
    <xf numFmtId="49" fontId="77" fillId="2" borderId="137" xfId="3" applyNumberFormat="1" applyFont="1" applyFill="1" applyBorder="1" applyAlignment="1">
      <alignment vertical="center" wrapText="1"/>
    </xf>
    <xf numFmtId="0" fontId="76" fillId="2" borderId="42" xfId="3" applyFont="1" applyFill="1" applyBorder="1" applyAlignment="1">
      <alignment vertical="center" wrapText="1"/>
    </xf>
    <xf numFmtId="0" fontId="76" fillId="2" borderId="129" xfId="3" applyFont="1" applyFill="1" applyBorder="1" applyAlignment="1">
      <alignment vertical="center" wrapText="1"/>
    </xf>
    <xf numFmtId="0" fontId="76" fillId="2" borderId="136" xfId="3" applyFont="1" applyFill="1" applyBorder="1" applyAlignment="1">
      <alignment vertical="center" wrapText="1"/>
    </xf>
    <xf numFmtId="0" fontId="77" fillId="30" borderId="35" xfId="3" applyFont="1" applyFill="1" applyBorder="1">
      <alignment vertical="center"/>
    </xf>
    <xf numFmtId="0" fontId="77" fillId="30" borderId="36" xfId="3" applyFont="1" applyFill="1" applyBorder="1">
      <alignment vertical="center"/>
    </xf>
    <xf numFmtId="0" fontId="77" fillId="30" borderId="52" xfId="3" applyFont="1" applyFill="1" applyBorder="1">
      <alignment vertical="center"/>
    </xf>
    <xf numFmtId="0" fontId="77" fillId="30" borderId="139" xfId="3" applyFont="1" applyFill="1" applyBorder="1">
      <alignment vertical="center"/>
    </xf>
    <xf numFmtId="0" fontId="77" fillId="30" borderId="145" xfId="3" applyFont="1" applyFill="1" applyBorder="1">
      <alignment vertical="center"/>
    </xf>
    <xf numFmtId="49" fontId="114" fillId="17" borderId="149" xfId="3" applyNumberFormat="1" applyFont="1" applyFill="1" applyBorder="1" applyAlignment="1">
      <alignment horizontal="center" vertical="center" wrapText="1"/>
    </xf>
    <xf numFmtId="49" fontId="114" fillId="17" borderId="150" xfId="3" applyNumberFormat="1" applyFont="1" applyFill="1" applyBorder="1" applyAlignment="1">
      <alignment horizontal="center" vertical="center" wrapText="1"/>
    </xf>
    <xf numFmtId="0" fontId="111" fillId="32" borderId="56" xfId="3" applyFont="1" applyFill="1" applyBorder="1" applyAlignment="1">
      <alignment vertical="center" wrapText="1"/>
    </xf>
    <xf numFmtId="0" fontId="111" fillId="32" borderId="39" xfId="3" applyFont="1" applyFill="1" applyBorder="1" applyAlignment="1">
      <alignment vertical="center" wrapText="1"/>
    </xf>
    <xf numFmtId="0" fontId="111" fillId="32" borderId="62" xfId="3" applyFont="1" applyFill="1" applyBorder="1" applyAlignment="1">
      <alignment vertical="center" wrapText="1"/>
    </xf>
    <xf numFmtId="0" fontId="111" fillId="32" borderId="62" xfId="3" applyFont="1" applyFill="1" applyBorder="1" applyAlignment="1">
      <alignment horizontal="left" vertical="center" wrapText="1"/>
    </xf>
    <xf numFmtId="0" fontId="77" fillId="30" borderId="56" xfId="3" applyFont="1" applyFill="1" applyBorder="1">
      <alignment vertical="center"/>
    </xf>
    <xf numFmtId="0" fontId="77" fillId="30" borderId="39" xfId="3" applyFont="1" applyFill="1" applyBorder="1">
      <alignment vertical="center"/>
    </xf>
    <xf numFmtId="0" fontId="77" fillId="30" borderId="151" xfId="3" applyFont="1" applyFill="1" applyBorder="1">
      <alignment vertical="center"/>
    </xf>
    <xf numFmtId="0" fontId="77" fillId="30" borderId="152" xfId="3" applyFont="1" applyFill="1" applyBorder="1">
      <alignment vertical="center"/>
    </xf>
    <xf numFmtId="49" fontId="76" fillId="2" borderId="83" xfId="3" applyNumberFormat="1" applyFont="1" applyFill="1" applyBorder="1" applyAlignment="1">
      <alignment vertical="center" wrapText="1"/>
    </xf>
    <xf numFmtId="49" fontId="115" fillId="2" borderId="83" xfId="3" applyNumberFormat="1" applyFont="1" applyFill="1" applyBorder="1" applyAlignment="1">
      <alignment vertical="center" wrapText="1"/>
    </xf>
    <xf numFmtId="49" fontId="76" fillId="2" borderId="83" xfId="3" applyNumberFormat="1" applyFont="1" applyFill="1" applyBorder="1" applyAlignment="1">
      <alignment vertical="top" wrapText="1"/>
    </xf>
    <xf numFmtId="49" fontId="76" fillId="2" borderId="62" xfId="3" applyNumberFormat="1" applyFont="1" applyFill="1" applyBorder="1" applyAlignment="1">
      <alignment vertical="center" wrapText="1"/>
    </xf>
    <xf numFmtId="0" fontId="77" fillId="2" borderId="3" xfId="3" applyFont="1" applyFill="1" applyBorder="1" applyAlignment="1">
      <alignment vertical="center" wrapText="1"/>
    </xf>
    <xf numFmtId="49" fontId="76" fillId="2" borderId="3" xfId="3" applyNumberFormat="1" applyFont="1" applyFill="1" applyBorder="1" applyAlignment="1">
      <alignment vertical="center" wrapText="1"/>
    </xf>
    <xf numFmtId="0" fontId="77" fillId="2" borderId="3" xfId="3" applyFont="1" applyFill="1" applyBorder="1" applyAlignment="1">
      <alignment horizontal="center" vertical="center" wrapText="1"/>
    </xf>
    <xf numFmtId="49" fontId="115" fillId="2" borderId="3" xfId="3" applyNumberFormat="1" applyFont="1" applyFill="1" applyBorder="1" applyAlignment="1">
      <alignment horizontal="center" vertical="center" wrapText="1"/>
    </xf>
    <xf numFmtId="0" fontId="115" fillId="2" borderId="3" xfId="3" applyNumberFormat="1" applyFont="1" applyFill="1" applyBorder="1" applyAlignment="1">
      <alignment horizontal="center" vertical="center" wrapText="1"/>
    </xf>
    <xf numFmtId="49" fontId="77" fillId="2" borderId="3" xfId="3" applyNumberFormat="1" applyFont="1" applyFill="1" applyBorder="1" applyAlignment="1">
      <alignment vertical="center" wrapText="1"/>
    </xf>
    <xf numFmtId="0" fontId="76" fillId="30" borderId="3" xfId="3" applyNumberFormat="1" applyFont="1" applyFill="1" applyBorder="1" applyAlignment="1">
      <alignment horizontal="center" vertical="center"/>
    </xf>
    <xf numFmtId="1" fontId="76" fillId="30" borderId="3" xfId="3" applyNumberFormat="1" applyFont="1" applyFill="1" applyBorder="1" applyAlignment="1">
      <alignment horizontal="center" vertical="center"/>
    </xf>
    <xf numFmtId="1" fontId="76" fillId="2" borderId="154" xfId="3" applyNumberFormat="1" applyFont="1" applyFill="1" applyBorder="1" applyAlignment="1">
      <alignment horizontal="center" vertical="center"/>
    </xf>
    <xf numFmtId="1" fontId="90" fillId="2" borderId="155" xfId="3" applyNumberFormat="1" applyFont="1" applyFill="1" applyBorder="1" applyAlignment="1">
      <alignment horizontal="center" vertical="center"/>
    </xf>
    <xf numFmtId="49" fontId="115" fillId="2" borderId="83" xfId="3" applyNumberFormat="1" applyFont="1" applyFill="1" applyBorder="1" applyAlignment="1">
      <alignment horizontal="left" vertical="top" wrapText="1"/>
    </xf>
    <xf numFmtId="0" fontId="77" fillId="2" borderId="62" xfId="3" applyFont="1" applyFill="1" applyBorder="1" applyAlignment="1">
      <alignment vertical="center" wrapText="1"/>
    </xf>
    <xf numFmtId="1" fontId="76" fillId="2" borderId="156" xfId="3" applyNumberFormat="1" applyFont="1" applyFill="1" applyBorder="1" applyAlignment="1">
      <alignment horizontal="center" vertical="center"/>
    </xf>
    <xf numFmtId="1" fontId="90" fillId="2" borderId="157" xfId="3" applyNumberFormat="1" applyFont="1" applyFill="1" applyBorder="1" applyAlignment="1">
      <alignment horizontal="center" vertical="center"/>
    </xf>
    <xf numFmtId="49" fontId="76" fillId="0" borderId="83" xfId="3" applyNumberFormat="1" applyFont="1" applyFill="1" applyBorder="1" applyAlignment="1">
      <alignment vertical="center" wrapText="1"/>
    </xf>
    <xf numFmtId="0" fontId="116" fillId="2" borderId="3" xfId="3" applyFont="1" applyFill="1" applyBorder="1" applyAlignment="1">
      <alignment vertical="center" wrapText="1"/>
    </xf>
    <xf numFmtId="0" fontId="111" fillId="31" borderId="3" xfId="3" applyNumberFormat="1" applyFont="1" applyFill="1" applyBorder="1" applyAlignment="1">
      <alignment horizontal="center" vertical="center" wrapText="1"/>
    </xf>
    <xf numFmtId="49" fontId="76" fillId="2" borderId="50" xfId="3" applyNumberFormat="1" applyFont="1" applyFill="1" applyBorder="1" applyAlignment="1">
      <alignment horizontal="left" vertical="center" wrapText="1"/>
    </xf>
    <xf numFmtId="0" fontId="82" fillId="0" borderId="83" xfId="3" applyNumberFormat="1" applyFont="1" applyBorder="1" applyAlignment="1" applyProtection="1">
      <alignment vertical="center" wrapText="1"/>
      <protection locked="0"/>
    </xf>
    <xf numFmtId="0" fontId="76" fillId="2" borderId="3" xfId="3" applyNumberFormat="1" applyFont="1" applyFill="1" applyBorder="1" applyAlignment="1">
      <alignment vertical="center" wrapText="1"/>
    </xf>
    <xf numFmtId="0" fontId="76" fillId="2" borderId="3" xfId="3" applyFont="1" applyFill="1" applyBorder="1" applyAlignment="1">
      <alignment vertical="center" wrapText="1"/>
    </xf>
    <xf numFmtId="49" fontId="76" fillId="2" borderId="3" xfId="3" applyNumberFormat="1" applyFont="1" applyFill="1" applyBorder="1" applyAlignment="1">
      <alignment horizontal="center" vertical="center" wrapText="1"/>
    </xf>
    <xf numFmtId="0" fontId="119" fillId="2" borderId="3" xfId="3" applyFont="1" applyFill="1" applyBorder="1" applyAlignment="1">
      <alignment horizontal="center" vertical="center" wrapText="1"/>
    </xf>
    <xf numFmtId="0" fontId="77" fillId="31" borderId="3" xfId="3" applyNumberFormat="1" applyFont="1" applyFill="1" applyBorder="1" applyAlignment="1">
      <alignment vertical="center" wrapText="1"/>
    </xf>
    <xf numFmtId="49" fontId="115" fillId="2" borderId="3" xfId="3" applyNumberFormat="1" applyFont="1" applyFill="1" applyBorder="1" applyAlignment="1">
      <alignment vertical="center" wrapText="1"/>
    </xf>
    <xf numFmtId="0" fontId="115" fillId="2" borderId="3" xfId="3" applyFont="1" applyFill="1" applyBorder="1" applyAlignment="1">
      <alignment horizontal="left" vertical="center" wrapText="1"/>
    </xf>
    <xf numFmtId="0" fontId="115" fillId="2" borderId="3" xfId="3" applyFont="1" applyFill="1" applyBorder="1" applyAlignment="1">
      <alignment horizontal="center" vertical="center" wrapText="1"/>
    </xf>
    <xf numFmtId="1" fontId="85" fillId="2" borderId="156" xfId="3" applyNumberFormat="1" applyFont="1" applyFill="1" applyBorder="1" applyAlignment="1">
      <alignment horizontal="center" vertical="center" wrapText="1"/>
    </xf>
    <xf numFmtId="0" fontId="76" fillId="32" borderId="3" xfId="3" applyFont="1" applyFill="1" applyBorder="1" applyAlignment="1">
      <alignment horizontal="center" vertical="center"/>
    </xf>
    <xf numFmtId="1" fontId="85" fillId="32" borderId="156" xfId="3" applyNumberFormat="1" applyFont="1" applyFill="1" applyBorder="1" applyAlignment="1">
      <alignment horizontal="center" vertical="center" wrapText="1"/>
    </xf>
    <xf numFmtId="49" fontId="76" fillId="0" borderId="3" xfId="3" applyNumberFormat="1" applyFont="1" applyFill="1" applyBorder="1" applyAlignment="1">
      <alignment vertical="center" wrapText="1"/>
    </xf>
    <xf numFmtId="49" fontId="76" fillId="2" borderId="3" xfId="3" applyNumberFormat="1" applyFont="1" applyFill="1" applyBorder="1" applyAlignment="1">
      <alignment horizontal="left" vertical="top" wrapText="1"/>
    </xf>
    <xf numFmtId="0" fontId="76" fillId="0" borderId="3" xfId="3" applyNumberFormat="1" applyFont="1" applyFill="1" applyBorder="1" applyAlignment="1">
      <alignment horizontal="center" vertical="center" wrapText="1"/>
    </xf>
    <xf numFmtId="49" fontId="77" fillId="0" borderId="3" xfId="3" applyNumberFormat="1" applyFont="1" applyFill="1" applyBorder="1" applyAlignment="1">
      <alignment vertical="center" wrapText="1"/>
    </xf>
    <xf numFmtId="49" fontId="76" fillId="2" borderId="3" xfId="3" applyNumberFormat="1" applyFont="1" applyFill="1" applyBorder="1" applyAlignment="1">
      <alignment vertical="top" wrapText="1"/>
    </xf>
    <xf numFmtId="0" fontId="76" fillId="2" borderId="3" xfId="3" applyFont="1" applyFill="1" applyBorder="1" applyAlignment="1">
      <alignment horizontal="left" vertical="center" wrapText="1"/>
    </xf>
    <xf numFmtId="0" fontId="111" fillId="33" borderId="56" xfId="3" applyFont="1" applyFill="1" applyBorder="1" applyAlignment="1">
      <alignment vertical="center" wrapText="1"/>
    </xf>
    <xf numFmtId="0" fontId="111" fillId="33" borderId="39" xfId="3" applyFont="1" applyFill="1" applyBorder="1" applyAlignment="1">
      <alignment vertical="center" wrapText="1"/>
    </xf>
    <xf numFmtId="0" fontId="111" fillId="33" borderId="62" xfId="3" applyFont="1" applyFill="1" applyBorder="1" applyAlignment="1">
      <alignment vertical="center" wrapText="1"/>
    </xf>
    <xf numFmtId="0" fontId="111" fillId="33" borderId="56" xfId="3" applyFont="1" applyFill="1" applyBorder="1" applyAlignment="1">
      <alignment horizontal="left" vertical="center" wrapText="1"/>
    </xf>
    <xf numFmtId="0" fontId="120" fillId="30" borderId="145" xfId="3" applyFont="1" applyFill="1" applyBorder="1">
      <alignment vertical="center"/>
    </xf>
    <xf numFmtId="49" fontId="85" fillId="0" borderId="156" xfId="3" applyNumberFormat="1" applyFont="1" applyFill="1" applyBorder="1" applyAlignment="1">
      <alignment horizontal="center" vertical="center" wrapText="1"/>
    </xf>
    <xf numFmtId="0" fontId="120" fillId="30" borderId="52" xfId="3" applyFont="1" applyFill="1" applyBorder="1">
      <alignment vertical="center"/>
    </xf>
    <xf numFmtId="0" fontId="120" fillId="30" borderId="139" xfId="3" applyFont="1" applyFill="1" applyBorder="1">
      <alignment vertical="center"/>
    </xf>
    <xf numFmtId="0" fontId="76" fillId="2" borderId="3" xfId="3" applyFont="1" applyFill="1" applyBorder="1" applyAlignment="1">
      <alignment horizontal="center" vertical="center" wrapText="1"/>
    </xf>
    <xf numFmtId="0" fontId="76" fillId="2" borderId="3" xfId="3" applyNumberFormat="1" applyFont="1" applyFill="1" applyBorder="1" applyAlignment="1">
      <alignment horizontal="center" vertical="center" wrapText="1"/>
    </xf>
    <xf numFmtId="49" fontId="76" fillId="2" borderId="3" xfId="3" applyNumberFormat="1" applyFont="1" applyFill="1" applyBorder="1" applyAlignment="1">
      <alignment horizontal="left" vertical="center" wrapText="1"/>
    </xf>
    <xf numFmtId="49" fontId="77" fillId="2" borderId="49" xfId="3" applyNumberFormat="1" applyFont="1" applyFill="1" applyBorder="1" applyAlignment="1">
      <alignment vertical="center" wrapText="1"/>
    </xf>
    <xf numFmtId="49" fontId="76" fillId="2" borderId="49" xfId="3" applyNumberFormat="1" applyFont="1" applyFill="1" applyBorder="1" applyAlignment="1">
      <alignment vertical="center" wrapText="1"/>
    </xf>
    <xf numFmtId="0" fontId="77" fillId="2" borderId="49" xfId="3" applyFont="1" applyFill="1" applyBorder="1" applyAlignment="1">
      <alignment horizontal="center" vertical="center" wrapText="1"/>
    </xf>
    <xf numFmtId="0" fontId="77" fillId="2" borderId="49" xfId="3" applyFont="1" applyFill="1" applyBorder="1" applyAlignment="1">
      <alignment vertical="center" wrapText="1"/>
    </xf>
    <xf numFmtId="0" fontId="76" fillId="2" borderId="49" xfId="3" applyFont="1" applyFill="1" applyBorder="1" applyAlignment="1">
      <alignment horizontal="center" vertical="center" wrapText="1"/>
    </xf>
    <xf numFmtId="49" fontId="76" fillId="2" borderId="49" xfId="3" applyNumberFormat="1" applyFont="1" applyFill="1" applyBorder="1" applyAlignment="1">
      <alignment horizontal="center" vertical="center" wrapText="1"/>
    </xf>
    <xf numFmtId="0" fontId="76" fillId="2" borderId="49" xfId="3" applyNumberFormat="1" applyFont="1" applyFill="1" applyBorder="1" applyAlignment="1">
      <alignment horizontal="center" vertical="center" wrapText="1"/>
    </xf>
    <xf numFmtId="0" fontId="76" fillId="30" borderId="49" xfId="3" applyNumberFormat="1" applyFont="1" applyFill="1" applyBorder="1" applyAlignment="1">
      <alignment horizontal="center" vertical="center"/>
    </xf>
    <xf numFmtId="1" fontId="76" fillId="30" borderId="49" xfId="3" applyNumberFormat="1" applyFont="1" applyFill="1" applyBorder="1" applyAlignment="1">
      <alignment horizontal="center" vertical="center"/>
    </xf>
    <xf numFmtId="0" fontId="111" fillId="31" borderId="56" xfId="3" applyNumberFormat="1" applyFont="1" applyFill="1" applyBorder="1" applyAlignment="1">
      <alignment horizontal="center" vertical="center" wrapText="1"/>
    </xf>
    <xf numFmtId="49" fontId="77" fillId="2" borderId="83" xfId="3" applyNumberFormat="1" applyFont="1" applyFill="1" applyBorder="1" applyAlignment="1">
      <alignment vertical="center" wrapText="1"/>
    </xf>
    <xf numFmtId="0" fontId="77" fillId="2" borderId="83" xfId="3" applyFont="1" applyFill="1" applyBorder="1" applyAlignment="1">
      <alignment horizontal="center" vertical="center" wrapText="1"/>
    </xf>
    <xf numFmtId="0" fontId="77" fillId="2" borderId="83" xfId="3" applyFont="1" applyFill="1" applyBorder="1" applyAlignment="1">
      <alignment vertical="center" wrapText="1"/>
    </xf>
    <xf numFmtId="0" fontId="76" fillId="2" borderId="83" xfId="3" applyFont="1" applyFill="1" applyBorder="1" applyAlignment="1">
      <alignment horizontal="center" vertical="center" wrapText="1"/>
    </xf>
    <xf numFmtId="49" fontId="76" fillId="2" borderId="83" xfId="3" applyNumberFormat="1" applyFont="1" applyFill="1" applyBorder="1" applyAlignment="1">
      <alignment horizontal="center" vertical="center" wrapText="1"/>
    </xf>
    <xf numFmtId="0" fontId="76" fillId="2" borderId="83" xfId="3" applyNumberFormat="1" applyFont="1" applyFill="1" applyBorder="1" applyAlignment="1">
      <alignment horizontal="center" vertical="center" wrapText="1"/>
    </xf>
    <xf numFmtId="0" fontId="76" fillId="30" borderId="83" xfId="3" applyNumberFormat="1" applyFont="1" applyFill="1" applyBorder="1" applyAlignment="1">
      <alignment horizontal="center" vertical="center"/>
    </xf>
    <xf numFmtId="1" fontId="76" fillId="30" borderId="83" xfId="3" applyNumberFormat="1" applyFont="1" applyFill="1" applyBorder="1" applyAlignment="1">
      <alignment horizontal="center" vertical="center"/>
    </xf>
    <xf numFmtId="0" fontId="111" fillId="33" borderId="67" xfId="3" applyFont="1" applyFill="1" applyBorder="1" applyAlignment="1">
      <alignment vertical="center" wrapText="1"/>
    </xf>
    <xf numFmtId="0" fontId="111" fillId="33" borderId="36" xfId="3" applyFont="1" applyFill="1" applyBorder="1" applyAlignment="1">
      <alignment vertical="center" wrapText="1"/>
    </xf>
    <xf numFmtId="0" fontId="111" fillId="33" borderId="147" xfId="3" applyFont="1" applyFill="1" applyBorder="1" applyAlignment="1">
      <alignment vertical="center" wrapText="1"/>
    </xf>
    <xf numFmtId="0" fontId="111" fillId="33" borderId="67" xfId="3" applyFont="1" applyFill="1" applyBorder="1" applyAlignment="1">
      <alignment horizontal="left" vertical="center" wrapText="1"/>
    </xf>
    <xf numFmtId="1" fontId="122" fillId="2" borderId="156" xfId="3" applyNumberFormat="1" applyFont="1" applyFill="1" applyBorder="1" applyAlignment="1">
      <alignment horizontal="center" vertical="center"/>
    </xf>
    <xf numFmtId="49" fontId="115" fillId="2" borderId="3" xfId="3" applyNumberFormat="1" applyFont="1" applyFill="1" applyBorder="1" applyAlignment="1">
      <alignment horizontal="left" vertical="center" wrapText="1"/>
    </xf>
    <xf numFmtId="0" fontId="77" fillId="30" borderId="158" xfId="3" applyFont="1" applyFill="1" applyBorder="1" applyAlignment="1">
      <alignment vertical="center" wrapText="1"/>
    </xf>
    <xf numFmtId="0" fontId="77" fillId="30" borderId="48" xfId="3" applyFont="1" applyFill="1" applyBorder="1" applyAlignment="1">
      <alignment vertical="center" wrapText="1"/>
    </xf>
    <xf numFmtId="1" fontId="76" fillId="30" borderId="48" xfId="3" applyNumberFormat="1" applyFont="1" applyFill="1" applyBorder="1" applyAlignment="1">
      <alignment horizontal="center" vertical="center"/>
    </xf>
    <xf numFmtId="0" fontId="120" fillId="30" borderId="159" xfId="3" applyFont="1" applyFill="1" applyBorder="1">
      <alignment vertical="center"/>
    </xf>
    <xf numFmtId="1" fontId="47" fillId="30" borderId="160" xfId="3" applyNumberFormat="1" applyFont="1" applyFill="1" applyBorder="1" applyAlignment="1">
      <alignment horizontal="center" vertical="center"/>
    </xf>
    <xf numFmtId="0" fontId="77" fillId="30" borderId="161" xfId="3" applyFont="1" applyFill="1" applyBorder="1" applyAlignment="1">
      <alignment vertical="center" wrapText="1"/>
    </xf>
    <xf numFmtId="0" fontId="77" fillId="30" borderId="52" xfId="3" applyFont="1" applyFill="1" applyBorder="1" applyAlignment="1">
      <alignment vertical="center" wrapText="1"/>
    </xf>
    <xf numFmtId="0" fontId="120" fillId="30" borderId="162" xfId="3" applyFont="1" applyFill="1" applyBorder="1">
      <alignment vertical="center"/>
    </xf>
    <xf numFmtId="49" fontId="77" fillId="30" borderId="52" xfId="3" applyNumberFormat="1" applyFont="1" applyFill="1" applyBorder="1" applyAlignment="1">
      <alignment vertical="center" wrapText="1"/>
    </xf>
    <xf numFmtId="49" fontId="77" fillId="30" borderId="52" xfId="3" applyNumberFormat="1" applyFont="1" applyFill="1" applyBorder="1" applyAlignment="1">
      <alignment horizontal="center" vertical="center" wrapText="1"/>
    </xf>
    <xf numFmtId="0" fontId="76" fillId="30" borderId="52" xfId="3" applyFont="1" applyFill="1" applyBorder="1" applyAlignment="1">
      <alignment horizontal="center" vertical="center" wrapText="1"/>
    </xf>
    <xf numFmtId="49" fontId="77" fillId="14" borderId="52" xfId="3" applyNumberFormat="1" applyFont="1" applyFill="1" applyBorder="1" applyAlignment="1">
      <alignment vertical="center" wrapText="1"/>
    </xf>
    <xf numFmtId="0" fontId="77" fillId="14" borderId="52" xfId="3" applyNumberFormat="1" applyFont="1" applyFill="1" applyBorder="1" applyAlignment="1">
      <alignment vertical="center" wrapText="1"/>
    </xf>
    <xf numFmtId="0" fontId="77" fillId="30" borderId="52" xfId="3" applyNumberFormat="1" applyFont="1" applyFill="1" applyBorder="1" applyAlignment="1">
      <alignment vertical="center" wrapText="1"/>
    </xf>
    <xf numFmtId="49" fontId="77" fillId="30" borderId="52" xfId="3" applyNumberFormat="1" applyFont="1" applyFill="1" applyBorder="1" applyAlignment="1">
      <alignment horizontal="left" vertical="center" wrapText="1"/>
    </xf>
    <xf numFmtId="210" fontId="77" fillId="30" borderId="52" xfId="3" applyNumberFormat="1" applyFont="1" applyFill="1" applyBorder="1" applyAlignment="1">
      <alignment vertical="center" wrapText="1"/>
    </xf>
    <xf numFmtId="0" fontId="77" fillId="30" borderId="163" xfId="3" applyFont="1" applyFill="1" applyBorder="1" applyAlignment="1">
      <alignment vertical="center" wrapText="1"/>
    </xf>
    <xf numFmtId="0" fontId="77" fillId="30" borderId="164" xfId="3" applyFont="1" applyFill="1" applyBorder="1" applyAlignment="1">
      <alignment vertical="center" wrapText="1"/>
    </xf>
    <xf numFmtId="0" fontId="111" fillId="30" borderId="164" xfId="3" applyFont="1" applyFill="1" applyBorder="1" applyAlignment="1">
      <alignment vertical="center" wrapText="1"/>
    </xf>
    <xf numFmtId="0" fontId="111" fillId="30" borderId="164" xfId="3" applyFont="1" applyFill="1" applyBorder="1" applyAlignment="1">
      <alignment horizontal="left" vertical="center" wrapText="1"/>
    </xf>
    <xf numFmtId="0" fontId="120" fillId="30" borderId="164" xfId="3" applyFont="1" applyFill="1" applyBorder="1">
      <alignment vertical="center"/>
    </xf>
    <xf numFmtId="0" fontId="120" fillId="30" borderId="165" xfId="3" applyFont="1" applyFill="1" applyBorder="1">
      <alignment vertical="center"/>
    </xf>
    <xf numFmtId="0" fontId="77" fillId="0" borderId="52" xfId="3" applyFont="1">
      <alignment vertical="center"/>
    </xf>
    <xf numFmtId="49" fontId="114" fillId="17" borderId="166" xfId="3" applyNumberFormat="1" applyFont="1" applyFill="1" applyBorder="1" applyAlignment="1">
      <alignment horizontal="center" vertical="center" wrapText="1"/>
    </xf>
    <xf numFmtId="49" fontId="114" fillId="17" borderId="167" xfId="3" applyNumberFormat="1" applyFont="1" applyFill="1" applyBorder="1" applyAlignment="1">
      <alignment horizontal="center" vertical="center" wrapText="1"/>
    </xf>
    <xf numFmtId="0" fontId="77" fillId="30" borderId="168" xfId="3" applyFont="1" applyFill="1" applyBorder="1">
      <alignment vertical="center"/>
    </xf>
    <xf numFmtId="0" fontId="77" fillId="30" borderId="169" xfId="3" applyFont="1" applyFill="1" applyBorder="1">
      <alignment vertical="center"/>
    </xf>
    <xf numFmtId="1" fontId="76" fillId="2" borderId="168" xfId="3" applyNumberFormat="1" applyFont="1" applyFill="1" applyBorder="1" applyAlignment="1">
      <alignment horizontal="center" vertical="center"/>
    </xf>
    <xf numFmtId="49" fontId="76" fillId="14" borderId="83" xfId="3" applyNumberFormat="1" applyFont="1" applyFill="1" applyBorder="1" applyAlignment="1">
      <alignment vertical="center" wrapText="1"/>
    </xf>
    <xf numFmtId="1" fontId="85" fillId="2" borderId="168" xfId="3" applyNumberFormat="1" applyFont="1" applyFill="1" applyBorder="1" applyAlignment="1">
      <alignment horizontal="center" vertical="center" wrapText="1"/>
    </xf>
    <xf numFmtId="1" fontId="85" fillId="32" borderId="168" xfId="3" applyNumberFormat="1" applyFont="1" applyFill="1" applyBorder="1" applyAlignment="1">
      <alignment horizontal="center" vertical="center" wrapText="1"/>
    </xf>
    <xf numFmtId="49" fontId="85" fillId="0" borderId="168" xfId="3" applyNumberFormat="1" applyFont="1" applyFill="1" applyBorder="1" applyAlignment="1">
      <alignment horizontal="center" vertical="center" wrapText="1"/>
    </xf>
    <xf numFmtId="1" fontId="122" fillId="2" borderId="168" xfId="3" applyNumberFormat="1" applyFont="1" applyFill="1" applyBorder="1" applyAlignment="1">
      <alignment horizontal="center" vertical="center"/>
    </xf>
    <xf numFmtId="49" fontId="77" fillId="14" borderId="3" xfId="3" applyNumberFormat="1" applyFont="1" applyFill="1" applyBorder="1" applyAlignment="1">
      <alignment vertical="center" wrapText="1"/>
    </xf>
    <xf numFmtId="0" fontId="120" fillId="30" borderId="170" xfId="3" applyFont="1" applyFill="1" applyBorder="1">
      <alignment vertical="center"/>
    </xf>
    <xf numFmtId="1" fontId="77" fillId="30" borderId="171" xfId="3" applyNumberFormat="1" applyFont="1" applyFill="1" applyBorder="1" applyAlignment="1">
      <alignment horizontal="center" vertical="center"/>
    </xf>
    <xf numFmtId="0" fontId="124" fillId="30" borderId="52" xfId="3" applyFont="1" applyFill="1" applyBorder="1" applyAlignment="1">
      <alignment vertical="center" wrapText="1"/>
    </xf>
    <xf numFmtId="0" fontId="73" fillId="13" borderId="176" xfId="1" applyFont="1" applyFill="1" applyBorder="1" applyAlignment="1">
      <alignment horizontal="center"/>
    </xf>
    <xf numFmtId="0" fontId="73" fillId="13" borderId="177" xfId="1" applyFont="1" applyFill="1" applyBorder="1" applyAlignment="1"/>
    <xf numFmtId="0" fontId="34" fillId="13" borderId="1" xfId="1" applyFill="1" applyBorder="1" applyAlignment="1"/>
    <xf numFmtId="0" fontId="34" fillId="0" borderId="52" xfId="1" applyNumberFormat="1">
      <alignment vertical="top" wrapText="1"/>
    </xf>
    <xf numFmtId="49" fontId="128" fillId="13" borderId="3" xfId="1" applyNumberFormat="1" applyFont="1" applyFill="1" applyBorder="1" applyAlignment="1">
      <alignment vertical="center"/>
    </xf>
    <xf numFmtId="0" fontId="128" fillId="13" borderId="3" xfId="1" applyFont="1" applyFill="1" applyBorder="1" applyAlignment="1">
      <alignment vertical="center"/>
    </xf>
    <xf numFmtId="0" fontId="34" fillId="13" borderId="178" xfId="1" applyFill="1" applyBorder="1" applyAlignment="1"/>
    <xf numFmtId="0" fontId="34" fillId="13" borderId="177" xfId="1" applyFill="1" applyBorder="1" applyAlignment="1"/>
    <xf numFmtId="0" fontId="34" fillId="13" borderId="179" xfId="1" applyFill="1" applyBorder="1" applyAlignment="1"/>
    <xf numFmtId="0" fontId="73" fillId="34" borderId="38" xfId="1" applyFont="1" applyFill="1" applyBorder="1" applyAlignment="1">
      <alignment vertical="center"/>
    </xf>
    <xf numFmtId="0" fontId="73" fillId="34" borderId="40" xfId="1" applyFont="1" applyFill="1" applyBorder="1" applyAlignment="1">
      <alignment vertical="center"/>
    </xf>
    <xf numFmtId="0" fontId="73" fillId="34" borderId="156" xfId="1" applyFont="1" applyFill="1" applyBorder="1" applyAlignment="1">
      <alignment vertical="center"/>
    </xf>
    <xf numFmtId="0" fontId="73" fillId="34" borderId="157" xfId="1" applyFont="1" applyFill="1" applyBorder="1" applyAlignment="1">
      <alignment vertical="center"/>
    </xf>
    <xf numFmtId="0" fontId="129" fillId="36" borderId="2" xfId="1" applyNumberFormat="1" applyFont="1" applyFill="1" applyBorder="1" applyAlignment="1">
      <alignment horizontal="center" vertical="center"/>
    </xf>
    <xf numFmtId="49" fontId="73" fillId="13" borderId="3" xfId="1" applyNumberFormat="1" applyFont="1" applyFill="1" applyBorder="1" applyAlignment="1">
      <alignment horizontal="left" vertical="center" wrapText="1"/>
    </xf>
    <xf numFmtId="49" fontId="73" fillId="13" borderId="3" xfId="1" applyNumberFormat="1" applyFont="1" applyFill="1" applyBorder="1">
      <alignment vertical="top" wrapText="1"/>
    </xf>
    <xf numFmtId="0" fontId="73" fillId="13" borderId="3" xfId="1" applyFont="1" applyFill="1" applyBorder="1">
      <alignment vertical="top" wrapText="1"/>
    </xf>
    <xf numFmtId="49" fontId="73" fillId="13" borderId="3" xfId="1" applyNumberFormat="1" applyFont="1" applyFill="1" applyBorder="1" applyAlignment="1">
      <alignment horizontal="center" vertical="center" wrapText="1"/>
    </xf>
    <xf numFmtId="0" fontId="73" fillId="13" borderId="3" xfId="1" applyFont="1" applyFill="1" applyBorder="1" applyAlignment="1">
      <alignment horizontal="center" vertical="center" wrapText="1"/>
    </xf>
    <xf numFmtId="0" fontId="73" fillId="13" borderId="4" xfId="1" applyFont="1" applyFill="1" applyBorder="1" applyAlignment="1">
      <alignment horizontal="center" vertical="center" wrapText="1"/>
    </xf>
    <xf numFmtId="0" fontId="73" fillId="13" borderId="2" xfId="1" applyNumberFormat="1" applyFont="1" applyFill="1" applyBorder="1" applyAlignment="1">
      <alignment horizontal="center" vertical="center"/>
    </xf>
    <xf numFmtId="0" fontId="73" fillId="13" borderId="4" xfId="1" applyNumberFormat="1" applyFont="1" applyFill="1" applyBorder="1" applyAlignment="1">
      <alignment horizontal="center" vertical="center"/>
    </xf>
    <xf numFmtId="1" fontId="73" fillId="13" borderId="2" xfId="1" applyNumberFormat="1" applyFont="1" applyFill="1" applyBorder="1" applyAlignment="1">
      <alignment horizontal="center" vertical="center"/>
    </xf>
    <xf numFmtId="1" fontId="105" fillId="13" borderId="156" xfId="1" applyNumberFormat="1" applyFont="1" applyFill="1" applyBorder="1" applyAlignment="1">
      <alignment horizontal="center" vertical="center"/>
    </xf>
    <xf numFmtId="1" fontId="82" fillId="13" borderId="157" xfId="1" applyNumberFormat="1" applyFont="1" applyFill="1" applyBorder="1" applyAlignment="1">
      <alignment horizontal="center" vertical="center"/>
    </xf>
    <xf numFmtId="0" fontId="73" fillId="13" borderId="3" xfId="1" applyFont="1" applyFill="1" applyBorder="1" applyAlignment="1">
      <alignment horizontal="left" vertical="center" wrapText="1"/>
    </xf>
    <xf numFmtId="49" fontId="73" fillId="13" borderId="3" xfId="1" applyNumberFormat="1" applyFont="1" applyFill="1" applyBorder="1" applyAlignment="1">
      <alignment vertical="center" wrapText="1"/>
    </xf>
    <xf numFmtId="0" fontId="73" fillId="13" borderId="4" xfId="1" applyFont="1" applyFill="1" applyBorder="1" applyAlignment="1">
      <alignment vertical="center" wrapText="1"/>
    </xf>
    <xf numFmtId="49" fontId="73" fillId="13" borderId="4" xfId="1" applyNumberFormat="1" applyFont="1" applyFill="1" applyBorder="1" applyAlignment="1">
      <alignment horizontal="center" vertical="center" wrapText="1"/>
    </xf>
    <xf numFmtId="1" fontId="131" fillId="13" borderId="156" xfId="1" applyNumberFormat="1" applyFont="1" applyFill="1" applyBorder="1" applyAlignment="1">
      <alignment horizontal="center" vertical="center"/>
    </xf>
    <xf numFmtId="0" fontId="129" fillId="36" borderId="182" xfId="1" applyNumberFormat="1" applyFont="1" applyFill="1" applyBorder="1" applyAlignment="1">
      <alignment horizontal="center" vertical="center"/>
    </xf>
    <xf numFmtId="49" fontId="73" fillId="13" borderId="183" xfId="1" applyNumberFormat="1" applyFont="1" applyFill="1" applyBorder="1" applyAlignment="1">
      <alignment horizontal="left" vertical="center" wrapText="1"/>
    </xf>
    <xf numFmtId="0" fontId="73" fillId="13" borderId="183" xfId="1" applyFont="1" applyFill="1" applyBorder="1" applyAlignment="1">
      <alignment horizontal="left" vertical="center" wrapText="1"/>
    </xf>
    <xf numFmtId="49" fontId="73" fillId="13" borderId="183" xfId="1" applyNumberFormat="1" applyFont="1" applyFill="1" applyBorder="1" applyAlignment="1">
      <alignment horizontal="center" vertical="center" wrapText="1"/>
    </xf>
    <xf numFmtId="0" fontId="73" fillId="13" borderId="183" xfId="1" applyFont="1" applyFill="1" applyBorder="1" applyAlignment="1">
      <alignment horizontal="center" vertical="center" wrapText="1"/>
    </xf>
    <xf numFmtId="49" fontId="73" fillId="13" borderId="184" xfId="1" applyNumberFormat="1" applyFont="1" applyFill="1" applyBorder="1" applyAlignment="1">
      <alignment horizontal="center" vertical="center" wrapText="1"/>
    </xf>
    <xf numFmtId="0" fontId="34" fillId="13" borderId="185" xfId="1" applyFill="1" applyBorder="1" applyAlignment="1"/>
    <xf numFmtId="0" fontId="132" fillId="13" borderId="63" xfId="1" applyFont="1" applyFill="1" applyBorder="1" applyAlignment="1"/>
    <xf numFmtId="1" fontId="76" fillId="13" borderId="185" xfId="1" applyNumberFormat="1" applyFont="1" applyFill="1" applyBorder="1" applyAlignment="1">
      <alignment horizontal="center"/>
    </xf>
    <xf numFmtId="0" fontId="34" fillId="13" borderId="53" xfId="1" applyFill="1" applyBorder="1" applyAlignment="1"/>
    <xf numFmtId="0" fontId="133" fillId="13" borderId="186" xfId="1" applyFont="1" applyFill="1" applyBorder="1" applyAlignment="1"/>
    <xf numFmtId="211" fontId="106" fillId="13" borderId="187" xfId="1" applyNumberFormat="1" applyFont="1" applyFill="1" applyBorder="1" applyAlignment="1"/>
    <xf numFmtId="0" fontId="73" fillId="13" borderId="1" xfId="1" applyFont="1" applyFill="1" applyBorder="1" applyAlignment="1"/>
    <xf numFmtId="0" fontId="132" fillId="0" borderId="52" xfId="1" applyNumberFormat="1" applyFont="1">
      <alignment vertical="top" wrapText="1"/>
    </xf>
    <xf numFmtId="1" fontId="34" fillId="0" borderId="52" xfId="1" applyNumberFormat="1">
      <alignment vertical="top" wrapText="1"/>
    </xf>
    <xf numFmtId="0" fontId="34" fillId="13" borderId="47" xfId="1" applyFill="1" applyBorder="1" applyAlignment="1">
      <alignment vertical="center"/>
    </xf>
    <xf numFmtId="0" fontId="34" fillId="13" borderId="52" xfId="1" applyFill="1" applyBorder="1" applyAlignment="1">
      <alignment vertical="center"/>
    </xf>
    <xf numFmtId="49" fontId="111" fillId="13" borderId="83" xfId="1" applyNumberFormat="1" applyFont="1" applyFill="1" applyBorder="1" applyAlignment="1">
      <alignment horizontal="center" vertical="center"/>
    </xf>
    <xf numFmtId="49" fontId="77" fillId="13" borderId="83" xfId="1" applyNumberFormat="1" applyFont="1" applyFill="1" applyBorder="1" applyAlignment="1">
      <alignment horizontal="center" vertical="center" wrapText="1"/>
    </xf>
    <xf numFmtId="49" fontId="111" fillId="13" borderId="83" xfId="1" applyNumberFormat="1" applyFont="1" applyFill="1" applyBorder="1" applyAlignment="1">
      <alignment horizontal="center" vertical="center" wrapText="1"/>
    </xf>
    <xf numFmtId="49" fontId="111" fillId="13" borderId="52" xfId="1" applyNumberFormat="1" applyFont="1" applyFill="1" applyBorder="1" applyAlignment="1">
      <alignment horizontal="center" vertical="center" wrapText="1"/>
    </xf>
    <xf numFmtId="0" fontId="34" fillId="13" borderId="83" xfId="1" applyFill="1" applyBorder="1" applyAlignment="1">
      <alignment vertical="center"/>
    </xf>
    <xf numFmtId="0" fontId="85" fillId="13" borderId="52" xfId="1" applyFont="1" applyFill="1" applyBorder="1" applyAlignment="1">
      <alignment horizontal="center" vertical="center" wrapText="1"/>
    </xf>
    <xf numFmtId="49" fontId="34" fillId="13" borderId="83" xfId="1" applyNumberFormat="1" applyFill="1" applyBorder="1" applyAlignment="1">
      <alignment vertical="center"/>
    </xf>
    <xf numFmtId="49" fontId="85" fillId="13" borderId="83" xfId="1" applyNumberFormat="1" applyFont="1" applyFill="1" applyBorder="1" applyAlignment="1">
      <alignment vertical="center"/>
    </xf>
    <xf numFmtId="0" fontId="85" fillId="13" borderId="83" xfId="1" applyFont="1" applyFill="1" applyBorder="1" applyAlignment="1">
      <alignment horizontal="center" vertical="center"/>
    </xf>
    <xf numFmtId="0" fontId="85" fillId="13" borderId="52" xfId="1" applyFont="1" applyFill="1" applyBorder="1" applyAlignment="1">
      <alignment horizontal="center" vertical="center"/>
    </xf>
    <xf numFmtId="211" fontId="106" fillId="13" borderId="52" xfId="1" applyNumberFormat="1" applyFont="1" applyFill="1" applyBorder="1" applyAlignment="1"/>
    <xf numFmtId="0" fontId="134" fillId="13" borderId="83" xfId="1" applyFont="1" applyFill="1" applyBorder="1" applyAlignment="1">
      <alignment vertical="center"/>
    </xf>
    <xf numFmtId="0" fontId="84" fillId="13" borderId="188" xfId="1" applyFont="1" applyFill="1" applyBorder="1" applyAlignment="1">
      <alignment horizontal="center" vertical="center" wrapText="1"/>
    </xf>
    <xf numFmtId="0" fontId="85" fillId="13" borderId="177" xfId="1" applyFont="1" applyFill="1" applyBorder="1" applyAlignment="1"/>
    <xf numFmtId="0" fontId="77" fillId="13" borderId="177" xfId="1" applyFont="1" applyFill="1" applyBorder="1" applyAlignment="1"/>
    <xf numFmtId="0" fontId="77" fillId="13" borderId="1" xfId="1" applyFont="1" applyFill="1" applyBorder="1" applyAlignment="1"/>
    <xf numFmtId="0" fontId="77" fillId="0" borderId="52" xfId="1" applyNumberFormat="1" applyFont="1">
      <alignment vertical="top" wrapText="1"/>
    </xf>
    <xf numFmtId="49" fontId="84" fillId="18" borderId="189" xfId="1" applyNumberFormat="1" applyFont="1" applyFill="1" applyBorder="1" applyAlignment="1">
      <alignment horizontal="center" vertical="center" wrapText="1"/>
    </xf>
    <xf numFmtId="49" fontId="84" fillId="18" borderId="190" xfId="1" applyNumberFormat="1" applyFont="1" applyFill="1" applyBorder="1" applyAlignment="1">
      <alignment horizontal="center" vertical="center" wrapText="1"/>
    </xf>
    <xf numFmtId="49" fontId="84" fillId="18" borderId="191" xfId="1" applyNumberFormat="1" applyFont="1" applyFill="1" applyBorder="1" applyAlignment="1">
      <alignment horizontal="center" vertical="center" wrapText="1"/>
    </xf>
    <xf numFmtId="49" fontId="84" fillId="18" borderId="192" xfId="1" applyNumberFormat="1" applyFont="1" applyFill="1" applyBorder="1" applyAlignment="1">
      <alignment horizontal="center" vertical="center" wrapText="1"/>
    </xf>
    <xf numFmtId="0" fontId="77" fillId="13" borderId="86" xfId="1" applyFont="1" applyFill="1" applyBorder="1" applyAlignment="1"/>
    <xf numFmtId="49" fontId="64" fillId="17" borderId="193" xfId="1" applyNumberFormat="1" applyFont="1" applyFill="1" applyBorder="1" applyAlignment="1">
      <alignment horizontal="center" vertical="center" wrapText="1"/>
    </xf>
    <xf numFmtId="49" fontId="64" fillId="17" borderId="194" xfId="1" applyNumberFormat="1" applyFont="1" applyFill="1" applyBorder="1" applyAlignment="1">
      <alignment horizontal="center" vertical="center" wrapText="1"/>
    </xf>
    <xf numFmtId="0" fontId="77" fillId="13" borderId="195" xfId="1" applyNumberFormat="1" applyFont="1" applyFill="1" applyBorder="1" applyAlignment="1">
      <alignment vertical="center" wrapText="1"/>
    </xf>
    <xf numFmtId="49" fontId="77" fillId="13" borderId="2" xfId="1" applyNumberFormat="1" applyFont="1" applyFill="1" applyBorder="1" applyAlignment="1">
      <alignment vertical="center" wrapText="1"/>
    </xf>
    <xf numFmtId="49" fontId="77" fillId="13" borderId="3" xfId="1" applyNumberFormat="1" applyFont="1" applyFill="1" applyBorder="1" applyAlignment="1">
      <alignment vertical="center" wrapText="1"/>
    </xf>
    <xf numFmtId="49" fontId="85" fillId="13" borderId="3" xfId="1" applyNumberFormat="1" applyFont="1" applyFill="1" applyBorder="1" applyAlignment="1">
      <alignment horizontal="center" vertical="center" wrapText="1"/>
    </xf>
    <xf numFmtId="0" fontId="77" fillId="13" borderId="3" xfId="1" applyNumberFormat="1" applyFont="1" applyFill="1" applyBorder="1" applyAlignment="1">
      <alignment vertical="center" wrapText="1"/>
    </xf>
    <xf numFmtId="0" fontId="77" fillId="13" borderId="3" xfId="1" applyNumberFormat="1" applyFont="1" applyFill="1" applyBorder="1" applyAlignment="1">
      <alignment vertical="center"/>
    </xf>
    <xf numFmtId="1" fontId="77" fillId="13" borderId="4" xfId="1" applyNumberFormat="1" applyFont="1" applyFill="1" applyBorder="1" applyAlignment="1">
      <alignment vertical="center" wrapText="1"/>
    </xf>
    <xf numFmtId="0" fontId="85" fillId="13" borderId="196" xfId="1" applyFont="1" applyFill="1" applyBorder="1" applyAlignment="1">
      <alignment horizontal="center" vertical="center" wrapText="1"/>
    </xf>
    <xf numFmtId="1" fontId="47" fillId="0" borderId="197" xfId="1" applyNumberFormat="1" applyFont="1" applyFill="1" applyBorder="1" applyAlignment="1">
      <alignment horizontal="center" vertical="center"/>
    </xf>
    <xf numFmtId="1" fontId="47" fillId="0" borderId="198" xfId="1" applyNumberFormat="1" applyFont="1" applyFill="1" applyBorder="1" applyAlignment="1">
      <alignment horizontal="center" vertical="center"/>
    </xf>
    <xf numFmtId="0" fontId="77" fillId="13" borderId="199" xfId="1" applyNumberFormat="1" applyFont="1" applyFill="1" applyBorder="1" applyAlignment="1">
      <alignment vertical="center" wrapText="1"/>
    </xf>
    <xf numFmtId="49" fontId="77" fillId="0" borderId="200" xfId="3" applyNumberFormat="1" applyFont="1" applyFill="1" applyBorder="1" applyAlignment="1">
      <alignment vertical="center" wrapText="1"/>
    </xf>
    <xf numFmtId="49" fontId="77" fillId="2" borderId="200" xfId="3" applyNumberFormat="1" applyFont="1" applyFill="1" applyBorder="1" applyAlignment="1">
      <alignment vertical="center" wrapText="1"/>
    </xf>
    <xf numFmtId="49" fontId="85" fillId="13" borderId="200" xfId="1" applyNumberFormat="1" applyFont="1" applyFill="1" applyBorder="1" applyAlignment="1">
      <alignment horizontal="center" vertical="center" wrapText="1"/>
    </xf>
    <xf numFmtId="0" fontId="77" fillId="13" borderId="200" xfId="1" applyNumberFormat="1" applyFont="1" applyFill="1" applyBorder="1" applyAlignment="1">
      <alignment vertical="center" wrapText="1"/>
    </xf>
    <xf numFmtId="0" fontId="77" fillId="13" borderId="200" xfId="1" applyNumberFormat="1" applyFont="1" applyFill="1" applyBorder="1" applyAlignment="1">
      <alignment vertical="center"/>
    </xf>
    <xf numFmtId="1" fontId="77" fillId="13" borderId="201" xfId="1" applyNumberFormat="1" applyFont="1" applyFill="1" applyBorder="1" applyAlignment="1">
      <alignment vertical="center" wrapText="1"/>
    </xf>
    <xf numFmtId="0" fontId="85" fillId="13" borderId="202" xfId="1" applyFont="1" applyFill="1" applyBorder="1" applyAlignment="1">
      <alignment horizontal="center" vertical="center" wrapText="1"/>
    </xf>
    <xf numFmtId="0" fontId="77" fillId="13" borderId="5" xfId="1" applyFont="1" applyFill="1" applyBorder="1" applyAlignment="1"/>
    <xf numFmtId="1" fontId="47" fillId="0" borderId="203" xfId="1" applyNumberFormat="1" applyFont="1" applyFill="1" applyBorder="1" applyAlignment="1">
      <alignment horizontal="center" vertical="center" wrapText="1"/>
    </xf>
    <xf numFmtId="1" fontId="47" fillId="0" borderId="204" xfId="1" applyNumberFormat="1" applyFont="1" applyFill="1" applyBorder="1" applyAlignment="1">
      <alignment horizontal="center" vertical="center"/>
    </xf>
    <xf numFmtId="0" fontId="77" fillId="13" borderId="52" xfId="1" applyFont="1" applyFill="1" applyBorder="1" applyAlignment="1"/>
    <xf numFmtId="49" fontId="84" fillId="13" borderId="52" xfId="1" applyNumberFormat="1" applyFont="1" applyFill="1" applyBorder="1" applyAlignment="1">
      <alignment horizontal="center" vertical="center" wrapText="1"/>
    </xf>
    <xf numFmtId="0" fontId="77" fillId="13" borderId="52" xfId="1" applyFont="1" applyFill="1" applyBorder="1" applyAlignment="1">
      <alignment horizontal="center" vertical="center"/>
    </xf>
    <xf numFmtId="0" fontId="77" fillId="13" borderId="52" xfId="1" applyNumberFormat="1" applyFont="1" applyFill="1" applyBorder="1" applyAlignment="1">
      <alignment vertical="center"/>
    </xf>
    <xf numFmtId="1" fontId="77" fillId="13" borderId="52" xfId="1" applyNumberFormat="1" applyFont="1" applyFill="1" applyBorder="1" applyAlignment="1">
      <alignment vertical="center"/>
    </xf>
    <xf numFmtId="1" fontId="77" fillId="13" borderId="52" xfId="1" applyNumberFormat="1" applyFont="1" applyFill="1" applyBorder="1" applyAlignment="1"/>
    <xf numFmtId="0" fontId="77" fillId="0" borderId="52" xfId="1" applyNumberFormat="1" applyFont="1" applyBorder="1">
      <alignment vertical="top" wrapText="1"/>
    </xf>
    <xf numFmtId="49" fontId="77" fillId="13" borderId="52" xfId="1" applyNumberFormat="1" applyFont="1" applyFill="1" applyBorder="1" applyAlignment="1"/>
    <xf numFmtId="0" fontId="77" fillId="13" borderId="52" xfId="1" applyNumberFormat="1" applyFont="1" applyFill="1" applyBorder="1" applyAlignment="1"/>
    <xf numFmtId="49" fontId="85" fillId="13" borderId="52" xfId="1" applyNumberFormat="1" applyFont="1" applyFill="1" applyBorder="1" applyAlignment="1"/>
    <xf numFmtId="0" fontId="77" fillId="0" borderId="52" xfId="1" applyFont="1" applyBorder="1">
      <alignment vertical="top" wrapText="1"/>
    </xf>
    <xf numFmtId="49" fontId="77" fillId="14" borderId="52" xfId="0" applyNumberFormat="1" applyFont="1" applyFill="1" applyBorder="1" applyAlignment="1">
      <alignment vertical="center" wrapText="1"/>
    </xf>
    <xf numFmtId="0" fontId="77" fillId="14" borderId="52" xfId="0" applyNumberFormat="1" applyFont="1" applyFill="1" applyBorder="1" applyAlignment="1">
      <alignment vertical="center" wrapText="1"/>
    </xf>
    <xf numFmtId="49" fontId="77" fillId="30" borderId="52" xfId="0" applyNumberFormat="1" applyFont="1" applyFill="1" applyBorder="1" applyAlignment="1">
      <alignment vertical="center" wrapText="1"/>
    </xf>
    <xf numFmtId="0" fontId="77" fillId="30" borderId="52" xfId="0" applyNumberFormat="1" applyFont="1" applyFill="1" applyBorder="1" applyAlignment="1">
      <alignment vertical="center" wrapText="1"/>
    </xf>
    <xf numFmtId="0" fontId="77" fillId="30" borderId="52" xfId="0" applyFont="1" applyFill="1" applyBorder="1" applyAlignment="1">
      <alignment vertical="center" wrapText="1"/>
    </xf>
    <xf numFmtId="49" fontId="77" fillId="30" borderId="52" xfId="0" applyNumberFormat="1" applyFont="1" applyFill="1" applyBorder="1" applyAlignment="1">
      <alignment horizontal="left" vertical="center" wrapText="1"/>
    </xf>
    <xf numFmtId="210" fontId="77" fillId="30" borderId="52" xfId="0" applyNumberFormat="1" applyFont="1" applyFill="1" applyBorder="1" applyAlignment="1">
      <alignment vertical="center" wrapText="1"/>
    </xf>
    <xf numFmtId="0" fontId="77" fillId="14" borderId="52" xfId="3" applyFont="1" applyFill="1" applyBorder="1" applyAlignment="1">
      <alignment vertical="center" wrapText="1"/>
    </xf>
    <xf numFmtId="1" fontId="90" fillId="2" borderId="169" xfId="3" applyNumberFormat="1" applyFont="1" applyFill="1" applyBorder="1" applyAlignment="1">
      <alignment horizontal="center" vertical="center"/>
    </xf>
    <xf numFmtId="0" fontId="47" fillId="0" borderId="122" xfId="7" applyFont="1" applyBorder="1">
      <alignment vertical="center"/>
    </xf>
    <xf numFmtId="0" fontId="47" fillId="14" borderId="122" xfId="7" applyFont="1" applyFill="1" applyBorder="1">
      <alignment vertical="center"/>
    </xf>
    <xf numFmtId="49" fontId="28" fillId="0" borderId="121" xfId="7" applyNumberFormat="1" applyFont="1" applyBorder="1" applyAlignment="1">
      <alignment horizontal="center" vertical="center" wrapText="1"/>
    </xf>
    <xf numFmtId="0" fontId="77" fillId="0" borderId="122" xfId="7" applyFont="1" applyBorder="1">
      <alignment vertical="center"/>
    </xf>
    <xf numFmtId="0" fontId="77" fillId="0" borderId="125" xfId="7" applyFont="1" applyBorder="1">
      <alignment vertical="center"/>
    </xf>
    <xf numFmtId="208" fontId="47" fillId="0" borderId="124" xfId="7" applyNumberFormat="1" applyFont="1" applyBorder="1" applyAlignment="1">
      <alignment vertical="center" wrapText="1"/>
    </xf>
    <xf numFmtId="49" fontId="77" fillId="0" borderId="122" xfId="7" applyNumberFormat="1" applyFont="1" applyBorder="1" applyAlignment="1">
      <alignment horizontal="center" vertical="center"/>
    </xf>
    <xf numFmtId="192" fontId="47" fillId="0" borderId="121" xfId="7" applyNumberFormat="1" applyFont="1" applyBorder="1" applyAlignment="1">
      <alignment horizontal="center" vertical="center"/>
    </xf>
    <xf numFmtId="192" fontId="77" fillId="0" borderId="121" xfId="7" applyNumberFormat="1" applyFont="1" applyBorder="1" applyAlignment="1">
      <alignment horizontal="center" vertical="center"/>
    </xf>
    <xf numFmtId="192" fontId="47" fillId="0" borderId="121" xfId="7" applyNumberFormat="1" applyFont="1" applyBorder="1" applyAlignment="1">
      <alignment horizontal="center" vertical="center" wrapText="1"/>
    </xf>
    <xf numFmtId="192" fontId="77" fillId="0" borderId="121" xfId="7" applyNumberFormat="1" applyFont="1" applyBorder="1" applyAlignment="1">
      <alignment horizontal="center" vertical="center" wrapText="1"/>
    </xf>
    <xf numFmtId="9" fontId="47" fillId="0" borderId="122" xfId="8" applyFont="1" applyFill="1" applyBorder="1" applyAlignment="1">
      <alignment horizontal="center" vertical="center"/>
    </xf>
    <xf numFmtId="0" fontId="95" fillId="13" borderId="93" xfId="7" applyFill="1" applyBorder="1" applyAlignment="1">
      <alignment horizontal="center"/>
    </xf>
    <xf numFmtId="0" fontId="95" fillId="13" borderId="52" xfId="7" applyFill="1" applyAlignment="1">
      <alignment horizontal="center"/>
    </xf>
    <xf numFmtId="0" fontId="95" fillId="13" borderId="11" xfId="7" applyFill="1" applyBorder="1" applyAlignment="1">
      <alignment horizontal="center"/>
    </xf>
    <xf numFmtId="0" fontId="95" fillId="0" borderId="52" xfId="7" applyAlignment="1">
      <alignment horizontal="center"/>
    </xf>
    <xf numFmtId="49" fontId="77" fillId="0" borderId="120" xfId="7" applyNumberFormat="1" applyFont="1" applyBorder="1" applyAlignment="1">
      <alignment horizontal="center" vertical="center" wrapText="1"/>
    </xf>
    <xf numFmtId="9" fontId="67" fillId="0" borderId="122" xfId="8" applyFont="1" applyFill="1" applyBorder="1" applyAlignment="1">
      <alignment horizontal="center" vertical="center"/>
    </xf>
    <xf numFmtId="0" fontId="77" fillId="0" borderId="26" xfId="1" applyFont="1" applyBorder="1">
      <alignment vertical="top" wrapText="1"/>
    </xf>
    <xf numFmtId="209" fontId="81" fillId="17" borderId="207" xfId="7" applyNumberFormat="1" applyFont="1" applyFill="1" applyBorder="1" applyAlignment="1">
      <alignment horizontal="center" vertical="center"/>
    </xf>
    <xf numFmtId="0" fontId="47" fillId="13" borderId="93" xfId="7" applyFont="1" applyFill="1" applyBorder="1" applyAlignment="1"/>
    <xf numFmtId="0" fontId="47" fillId="13" borderId="52" xfId="7" applyFont="1" applyFill="1" applyAlignment="1"/>
    <xf numFmtId="0" fontId="47" fillId="13" borderId="11" xfId="7" applyFont="1" applyFill="1" applyBorder="1" applyAlignment="1"/>
    <xf numFmtId="0" fontId="47" fillId="0" borderId="52" xfId="7" applyFont="1" applyAlignment="1"/>
    <xf numFmtId="0" fontId="43" fillId="0" borderId="52" xfId="1" quotePrefix="1" applyFont="1">
      <alignment vertical="top" wrapText="1"/>
    </xf>
    <xf numFmtId="10" fontId="67" fillId="0" borderId="125" xfId="8" applyNumberFormat="1" applyFont="1" applyFill="1" applyBorder="1" applyAlignment="1">
      <alignment horizontal="center" vertical="center"/>
    </xf>
    <xf numFmtId="0" fontId="107" fillId="37" borderId="3" xfId="6" applyFont="1" applyFill="1" applyBorder="1" applyAlignment="1">
      <alignment vertical="center"/>
    </xf>
    <xf numFmtId="49" fontId="108" fillId="37" borderId="3" xfId="6" applyNumberFormat="1" applyFont="1" applyFill="1" applyBorder="1" applyAlignment="1">
      <alignment vertical="center" wrapText="1"/>
    </xf>
    <xf numFmtId="0" fontId="109" fillId="37" borderId="3" xfId="6" applyFont="1" applyFill="1" applyBorder="1" applyAlignment="1">
      <alignment vertical="center"/>
    </xf>
    <xf numFmtId="206" fontId="109" fillId="37" borderId="3" xfId="6" applyNumberFormat="1" applyFont="1" applyFill="1" applyBorder="1" applyAlignment="1">
      <alignment vertical="center"/>
    </xf>
    <xf numFmtId="0" fontId="109" fillId="37" borderId="3" xfId="6" applyFont="1" applyFill="1" applyBorder="1" applyAlignment="1">
      <alignment vertical="center" wrapText="1"/>
    </xf>
    <xf numFmtId="49" fontId="28" fillId="28" borderId="3" xfId="4" applyNumberFormat="1" applyFont="1" applyFill="1" applyBorder="1" applyAlignment="1">
      <alignment horizontal="left" vertical="center" wrapText="1"/>
    </xf>
    <xf numFmtId="49" fontId="28" fillId="28" borderId="3" xfId="4" applyNumberFormat="1" applyFont="1" applyFill="1" applyBorder="1" applyAlignment="1">
      <alignment horizontal="center" vertical="center" wrapText="1"/>
    </xf>
    <xf numFmtId="49" fontId="28" fillId="28" borderId="62" xfId="4" applyNumberFormat="1" applyFont="1" applyFill="1" applyBorder="1" applyAlignment="1">
      <alignment horizontal="center" vertical="center"/>
    </xf>
    <xf numFmtId="0" fontId="32" fillId="28" borderId="96" xfId="4" applyFont="1" applyFill="1" applyBorder="1" applyAlignment="1">
      <alignment horizontal="center" vertical="center"/>
    </xf>
    <xf numFmtId="0" fontId="47" fillId="0" borderId="3" xfId="4" applyNumberFormat="1" applyFont="1" applyFill="1" applyBorder="1" applyAlignment="1">
      <alignment horizontal="center" vertical="center" wrapText="1"/>
    </xf>
    <xf numFmtId="49" fontId="81" fillId="38" borderId="3" xfId="6" applyNumberFormat="1" applyFont="1" applyFill="1" applyBorder="1" applyAlignment="1">
      <alignment horizontal="center" vertical="center"/>
    </xf>
    <xf numFmtId="49" fontId="81" fillId="38" borderId="3" xfId="6" applyNumberFormat="1" applyFont="1" applyFill="1" applyBorder="1" applyAlignment="1">
      <alignment horizontal="center" vertical="center" wrapText="1"/>
    </xf>
    <xf numFmtId="49" fontId="77" fillId="2" borderId="3" xfId="6" applyNumberFormat="1" applyFont="1" applyFill="1" applyBorder="1" applyAlignment="1">
      <alignment horizontal="right" vertical="center"/>
    </xf>
    <xf numFmtId="0" fontId="77" fillId="2" borderId="3" xfId="6" applyNumberFormat="1" applyFont="1" applyFill="1" applyBorder="1" applyAlignment="1">
      <alignment horizontal="center" vertical="center"/>
    </xf>
    <xf numFmtId="198" fontId="77" fillId="2" borderId="3" xfId="6" applyNumberFormat="1" applyFont="1" applyFill="1" applyBorder="1" applyAlignment="1">
      <alignment horizontal="center" vertical="center"/>
    </xf>
    <xf numFmtId="0" fontId="73" fillId="2" borderId="3" xfId="6" applyFill="1" applyBorder="1"/>
    <xf numFmtId="0" fontId="93" fillId="2" borderId="3" xfId="6" applyFont="1" applyFill="1" applyBorder="1"/>
    <xf numFmtId="0" fontId="73" fillId="2" borderId="63" xfId="6" applyFill="1" applyBorder="1" applyAlignment="1">
      <alignment vertical="center"/>
    </xf>
    <xf numFmtId="49" fontId="32" fillId="2" borderId="63" xfId="6" applyNumberFormat="1" applyFont="1" applyFill="1" applyBorder="1" applyAlignment="1">
      <alignment horizontal="right" vertical="center"/>
    </xf>
    <xf numFmtId="215" fontId="32" fillId="2" borderId="63" xfId="6" applyNumberFormat="1" applyFont="1" applyFill="1" applyBorder="1" applyAlignment="1">
      <alignment horizontal="center" vertical="center"/>
    </xf>
    <xf numFmtId="0" fontId="73" fillId="2" borderId="63" xfId="6" applyFill="1" applyBorder="1"/>
    <xf numFmtId="0" fontId="137" fillId="2" borderId="11" xfId="6" applyFont="1" applyFill="1" applyBorder="1"/>
    <xf numFmtId="216" fontId="43" fillId="0" borderId="3" xfId="4" applyNumberFormat="1" applyFont="1" applyFill="1" applyBorder="1" applyAlignment="1">
      <alignment horizontal="right" vertical="center" wrapText="1"/>
    </xf>
    <xf numFmtId="49" fontId="114" fillId="17" borderId="212" xfId="1" applyNumberFormat="1" applyFont="1" applyFill="1" applyBorder="1" applyAlignment="1">
      <alignment horizontal="center" vertical="center" wrapText="1"/>
    </xf>
    <xf numFmtId="49" fontId="114" fillId="17" borderId="213" xfId="1" applyNumberFormat="1" applyFont="1" applyFill="1" applyBorder="1" applyAlignment="1">
      <alignment horizontal="center" vertical="center" wrapText="1"/>
    </xf>
    <xf numFmtId="0" fontId="73" fillId="2" borderId="53" xfId="6" applyFill="1" applyBorder="1"/>
    <xf numFmtId="49" fontId="9" fillId="2" borderId="5" xfId="6" applyNumberFormat="1" applyFont="1" applyFill="1" applyBorder="1" applyAlignment="1">
      <alignment vertical="center"/>
    </xf>
    <xf numFmtId="0" fontId="73" fillId="2" borderId="5" xfId="6" applyFill="1" applyBorder="1" applyAlignment="1">
      <alignment vertical="center"/>
    </xf>
    <xf numFmtId="0" fontId="73" fillId="2" borderId="214" xfId="6" applyFill="1" applyBorder="1"/>
    <xf numFmtId="0" fontId="73" fillId="2" borderId="216" xfId="6" applyFill="1" applyBorder="1"/>
    <xf numFmtId="0" fontId="73" fillId="2" borderId="36" xfId="6" applyFill="1" applyBorder="1"/>
    <xf numFmtId="0" fontId="73" fillId="2" borderId="36" xfId="6" applyFill="1" applyBorder="1" applyAlignment="1">
      <alignment vertical="center"/>
    </xf>
    <xf numFmtId="0" fontId="73" fillId="2" borderId="217" xfId="6" applyFill="1" applyBorder="1" applyAlignment="1">
      <alignment vertical="center"/>
    </xf>
    <xf numFmtId="49" fontId="77" fillId="39" borderId="3" xfId="6" applyNumberFormat="1" applyFont="1" applyFill="1" applyBorder="1" applyAlignment="1">
      <alignment horizontal="center" vertical="center"/>
    </xf>
    <xf numFmtId="49" fontId="77" fillId="39" borderId="3" xfId="6" applyNumberFormat="1" applyFont="1" applyFill="1" applyBorder="1" applyAlignment="1">
      <alignment horizontal="center" vertical="center" wrapText="1"/>
    </xf>
    <xf numFmtId="0" fontId="73" fillId="2" borderId="145" xfId="6" applyFill="1" applyBorder="1"/>
    <xf numFmtId="0" fontId="73" fillId="2" borderId="99" xfId="6" applyFill="1" applyBorder="1" applyAlignment="1">
      <alignment vertical="center"/>
    </xf>
    <xf numFmtId="49" fontId="77" fillId="2" borderId="3" xfId="6" applyNumberFormat="1" applyFont="1" applyFill="1" applyBorder="1" applyAlignment="1">
      <alignment vertical="center"/>
    </xf>
    <xf numFmtId="9" fontId="77" fillId="2" borderId="3" xfId="6" applyNumberFormat="1" applyFont="1" applyFill="1" applyBorder="1" applyAlignment="1">
      <alignment horizontal="center" vertical="center"/>
    </xf>
    <xf numFmtId="217" fontId="77" fillId="2" borderId="3" xfId="6" applyNumberFormat="1" applyFont="1" applyFill="1" applyBorder="1" applyAlignment="1">
      <alignment horizontal="center" vertical="center"/>
    </xf>
    <xf numFmtId="218" fontId="77" fillId="2" borderId="3" xfId="6" applyNumberFormat="1" applyFont="1" applyFill="1" applyBorder="1" applyAlignment="1">
      <alignment horizontal="center" vertical="center"/>
    </xf>
    <xf numFmtId="0" fontId="77" fillId="2" borderId="3" xfId="6" applyFont="1" applyFill="1" applyBorder="1" applyAlignment="1">
      <alignment horizontal="center" vertical="center" wrapText="1"/>
    </xf>
    <xf numFmtId="0" fontId="73" fillId="2" borderId="26" xfId="6" applyFill="1" applyBorder="1" applyAlignment="1">
      <alignment vertical="center"/>
    </xf>
    <xf numFmtId="1" fontId="77" fillId="2" borderId="218" xfId="6" applyNumberFormat="1" applyFont="1" applyFill="1" applyBorder="1"/>
    <xf numFmtId="0" fontId="77" fillId="2" borderId="218" xfId="6" applyFont="1" applyFill="1" applyBorder="1" applyAlignment="1">
      <alignment horizontal="center"/>
    </xf>
    <xf numFmtId="1" fontId="77" fillId="2" borderId="218" xfId="6" applyNumberFormat="1" applyFont="1" applyFill="1" applyBorder="1" applyAlignment="1">
      <alignment horizontal="center"/>
    </xf>
    <xf numFmtId="0" fontId="28" fillId="2" borderId="218" xfId="6" applyFont="1" applyFill="1" applyBorder="1" applyAlignment="1">
      <alignment horizontal="center"/>
    </xf>
    <xf numFmtId="217" fontId="28" fillId="2" borderId="218" xfId="6" applyNumberFormat="1" applyFont="1" applyFill="1" applyBorder="1" applyAlignment="1">
      <alignment horizontal="center"/>
    </xf>
    <xf numFmtId="0" fontId="4" fillId="2" borderId="219" xfId="6" applyFont="1" applyFill="1" applyBorder="1" applyAlignment="1">
      <alignment horizontal="center" vertical="center"/>
    </xf>
    <xf numFmtId="0" fontId="73" fillId="2" borderId="220" xfId="6" applyFill="1" applyBorder="1" applyAlignment="1">
      <alignment vertical="center"/>
    </xf>
    <xf numFmtId="1" fontId="81" fillId="2" borderId="221" xfId="6" applyNumberFormat="1" applyFont="1" applyFill="1" applyBorder="1" applyAlignment="1">
      <alignment horizontal="center" vertical="center" wrapText="1"/>
    </xf>
    <xf numFmtId="190" fontId="81" fillId="2" borderId="221" xfId="6" applyNumberFormat="1" applyFont="1" applyFill="1" applyBorder="1" applyAlignment="1">
      <alignment horizontal="center" vertical="center" wrapText="1"/>
    </xf>
    <xf numFmtId="1" fontId="81" fillId="2" borderId="222" xfId="6" applyNumberFormat="1" applyFont="1" applyFill="1" applyBorder="1" applyAlignment="1">
      <alignment horizontal="center" vertical="center" wrapText="1"/>
    </xf>
    <xf numFmtId="49" fontId="77" fillId="2" borderId="3" xfId="6" applyNumberFormat="1" applyFont="1" applyFill="1" applyBorder="1" applyAlignment="1">
      <alignment horizontal="left" vertical="center" wrapText="1"/>
    </xf>
    <xf numFmtId="178" fontId="77" fillId="2" borderId="3" xfId="6" applyNumberFormat="1" applyFont="1" applyFill="1" applyBorder="1" applyAlignment="1">
      <alignment horizontal="center" vertical="center"/>
    </xf>
    <xf numFmtId="178" fontId="71" fillId="2" borderId="3" xfId="6" applyNumberFormat="1" applyFont="1" applyFill="1" applyBorder="1" applyAlignment="1">
      <alignment horizontal="center" vertical="center" wrapText="1"/>
    </xf>
    <xf numFmtId="0" fontId="77" fillId="2" borderId="3" xfId="6" applyFont="1" applyFill="1" applyBorder="1" applyAlignment="1">
      <alignment wrapText="1"/>
    </xf>
    <xf numFmtId="0" fontId="73" fillId="2" borderId="220" xfId="6" applyFill="1" applyBorder="1"/>
    <xf numFmtId="0" fontId="77" fillId="2" borderId="223" xfId="6" applyFont="1" applyFill="1" applyBorder="1" applyAlignment="1">
      <alignment vertical="center"/>
    </xf>
    <xf numFmtId="49" fontId="28" fillId="2" borderId="223" xfId="6" applyNumberFormat="1" applyFont="1" applyFill="1" applyBorder="1" applyAlignment="1">
      <alignment horizontal="center" vertical="center"/>
    </xf>
    <xf numFmtId="0" fontId="77" fillId="2" borderId="224" xfId="6" applyFont="1" applyFill="1" applyBorder="1" applyAlignment="1">
      <alignment wrapText="1"/>
    </xf>
    <xf numFmtId="0" fontId="77" fillId="2" borderId="221" xfId="6" applyFont="1" applyFill="1" applyBorder="1" applyAlignment="1">
      <alignment vertical="center"/>
    </xf>
    <xf numFmtId="0" fontId="77" fillId="2" borderId="225" xfId="6" applyFont="1" applyFill="1" applyBorder="1" applyAlignment="1">
      <alignment vertical="center"/>
    </xf>
    <xf numFmtId="220" fontId="77" fillId="2" borderId="225" xfId="6" applyNumberFormat="1" applyFont="1" applyFill="1" applyBorder="1" applyAlignment="1">
      <alignment vertical="center"/>
    </xf>
    <xf numFmtId="0" fontId="77" fillId="2" borderId="226" xfId="6" applyFont="1" applyFill="1" applyBorder="1"/>
    <xf numFmtId="0" fontId="73" fillId="2" borderId="227" xfId="6" applyFill="1" applyBorder="1"/>
    <xf numFmtId="221" fontId="77" fillId="2" borderId="3" xfId="6" applyNumberFormat="1" applyFont="1" applyFill="1" applyBorder="1" applyAlignment="1">
      <alignment vertical="center"/>
    </xf>
    <xf numFmtId="0" fontId="77" fillId="2" borderId="228" xfId="6" applyFont="1" applyFill="1" applyBorder="1" applyAlignment="1">
      <alignment vertical="center"/>
    </xf>
    <xf numFmtId="49" fontId="28" fillId="2" borderId="225" xfId="6" applyNumberFormat="1" applyFont="1" applyFill="1" applyBorder="1" applyAlignment="1">
      <alignment horizontal="center" vertical="center"/>
    </xf>
    <xf numFmtId="49" fontId="28" fillId="2" borderId="229" xfId="6" applyNumberFormat="1" applyFont="1" applyFill="1" applyBorder="1" applyAlignment="1">
      <alignment horizontal="center" vertical="center"/>
    </xf>
    <xf numFmtId="215" fontId="28" fillId="2" borderId="230" xfId="6" applyNumberFormat="1" applyFont="1" applyFill="1" applyBorder="1" applyAlignment="1">
      <alignment horizontal="right" vertical="center"/>
    </xf>
    <xf numFmtId="0" fontId="73" fillId="2" borderId="55" xfId="6" applyFill="1" applyBorder="1"/>
    <xf numFmtId="0" fontId="77" fillId="2" borderId="225" xfId="6" applyFont="1" applyFill="1" applyBorder="1"/>
    <xf numFmtId="0" fontId="73" fillId="2" borderId="231" xfId="6" applyFill="1" applyBorder="1"/>
    <xf numFmtId="0" fontId="73" fillId="2" borderId="232" xfId="6" applyFill="1" applyBorder="1"/>
    <xf numFmtId="49" fontId="77" fillId="29" borderId="215" xfId="6" applyNumberFormat="1" applyFont="1" applyFill="1" applyBorder="1" applyAlignment="1">
      <alignment vertical="center"/>
    </xf>
    <xf numFmtId="49" fontId="77" fillId="29" borderId="221" xfId="6" applyNumberFormat="1" applyFont="1" applyFill="1" applyBorder="1" applyAlignment="1">
      <alignment vertical="center"/>
    </xf>
    <xf numFmtId="217" fontId="47" fillId="2" borderId="3" xfId="6" applyNumberFormat="1" applyFont="1" applyFill="1" applyBorder="1" applyAlignment="1">
      <alignment horizontal="center" vertical="center"/>
    </xf>
    <xf numFmtId="9" fontId="77" fillId="2" borderId="3" xfId="6" applyNumberFormat="1" applyFont="1" applyFill="1" applyBorder="1" applyAlignment="1">
      <alignment horizontal="center" vertical="center" wrapText="1"/>
    </xf>
    <xf numFmtId="219" fontId="28" fillId="29" borderId="223" xfId="6" applyNumberFormat="1" applyFont="1" applyFill="1" applyBorder="1" applyAlignment="1">
      <alignment horizontal="center" vertical="center"/>
    </xf>
    <xf numFmtId="0" fontId="4" fillId="0" borderId="68" xfId="1" applyFont="1" applyFill="1" applyBorder="1" applyAlignment="1">
      <alignment horizontal="center" vertical="center" wrapText="1"/>
    </xf>
    <xf numFmtId="200" fontId="138" fillId="0" borderId="68" xfId="1" applyNumberFormat="1" applyFont="1" applyFill="1" applyBorder="1" applyAlignment="1">
      <alignment horizontal="center" vertical="center" wrapText="1"/>
    </xf>
    <xf numFmtId="200" fontId="10" fillId="14" borderId="54" xfId="1" applyNumberFormat="1" applyFont="1" applyFill="1" applyBorder="1" applyAlignment="1">
      <alignment horizontal="center" vertical="center" wrapText="1"/>
    </xf>
    <xf numFmtId="209" fontId="77" fillId="0" borderId="233" xfId="9" applyNumberFormat="1" applyFont="1" applyFill="1" applyBorder="1" applyAlignment="1">
      <alignment horizontal="center" vertical="center"/>
    </xf>
    <xf numFmtId="203" fontId="77" fillId="0" borderId="233" xfId="9" applyNumberFormat="1" applyFont="1" applyFill="1" applyBorder="1" applyAlignment="1">
      <alignment horizontal="center" vertical="center"/>
    </xf>
    <xf numFmtId="222" fontId="77" fillId="0" borderId="233" xfId="9" applyNumberFormat="1" applyFont="1" applyFill="1" applyBorder="1" applyAlignment="1">
      <alignment vertical="center"/>
    </xf>
    <xf numFmtId="0" fontId="139" fillId="0" borderId="233" xfId="9" applyNumberFormat="1" applyFont="1" applyFill="1" applyBorder="1" applyAlignment="1">
      <alignment horizontal="center" vertical="center"/>
    </xf>
    <xf numFmtId="222" fontId="139" fillId="0" borderId="233" xfId="9" applyNumberFormat="1" applyFont="1" applyFill="1" applyBorder="1" applyAlignment="1">
      <alignment vertical="center"/>
    </xf>
    <xf numFmtId="203" fontId="77" fillId="0" borderId="233" xfId="9" applyNumberFormat="1" applyFont="1" applyFill="1" applyBorder="1" applyAlignment="1">
      <alignment vertical="center"/>
    </xf>
    <xf numFmtId="178" fontId="4" fillId="0" borderId="39" xfId="1" applyNumberFormat="1" applyFont="1" applyFill="1" applyBorder="1" applyAlignment="1">
      <alignment horizontal="center" vertical="center" wrapText="1"/>
    </xf>
    <xf numFmtId="49" fontId="45" fillId="27" borderId="3" xfId="1" applyNumberFormat="1" applyFont="1" applyFill="1" applyBorder="1" applyAlignment="1">
      <alignment horizontal="center" vertical="center"/>
    </xf>
    <xf numFmtId="49" fontId="46" fillId="0" borderId="3" xfId="1" applyNumberFormat="1" applyFont="1" applyFill="1" applyBorder="1" applyAlignment="1">
      <alignment horizontal="center" vertical="center" wrapText="1"/>
    </xf>
    <xf numFmtId="49" fontId="46" fillId="14" borderId="3" xfId="1" applyNumberFormat="1" applyFont="1" applyFill="1" applyBorder="1" applyAlignment="1">
      <alignment horizontal="center" vertical="center" wrapText="1"/>
    </xf>
    <xf numFmtId="49" fontId="45" fillId="27" borderId="3" xfId="1" applyNumberFormat="1" applyFont="1" applyFill="1" applyBorder="1" applyAlignment="1">
      <alignment horizontal="center" vertical="center" wrapText="1"/>
    </xf>
    <xf numFmtId="209" fontId="64" fillId="17" borderId="237" xfId="9" applyNumberFormat="1" applyFont="1" applyFill="1" applyBorder="1" applyAlignment="1">
      <alignment horizontal="center" vertical="center" wrapText="1"/>
    </xf>
    <xf numFmtId="209" fontId="64" fillId="17" borderId="12" xfId="9" applyNumberFormat="1" applyFont="1" applyFill="1" applyBorder="1" applyAlignment="1">
      <alignment horizontal="center" vertical="center" wrapText="1"/>
    </xf>
    <xf numFmtId="223" fontId="64" fillId="17" borderId="238" xfId="9" applyNumberFormat="1" applyFont="1" applyFill="1" applyBorder="1" applyAlignment="1">
      <alignment horizontal="center" vertical="center" wrapText="1"/>
    </xf>
    <xf numFmtId="222" fontId="64" fillId="17" borderId="238" xfId="9" applyNumberFormat="1" applyFont="1" applyFill="1" applyBorder="1" applyAlignment="1">
      <alignment horizontal="center" vertical="center" wrapText="1"/>
    </xf>
    <xf numFmtId="222" fontId="64" fillId="17" borderId="238" xfId="9" applyNumberFormat="1" applyFont="1" applyFill="1" applyBorder="1" applyAlignment="1">
      <alignment horizontal="center" vertical="center"/>
    </xf>
    <xf numFmtId="203" fontId="64" fillId="17" borderId="238" xfId="9" applyNumberFormat="1" applyFont="1" applyFill="1" applyBorder="1" applyAlignment="1">
      <alignment horizontal="center" vertical="center" wrapText="1"/>
    </xf>
    <xf numFmtId="49" fontId="64" fillId="17" borderId="238" xfId="9" applyNumberFormat="1" applyFont="1" applyFill="1" applyBorder="1" applyAlignment="1">
      <alignment horizontal="center" vertical="center" wrapText="1"/>
    </xf>
    <xf numFmtId="49" fontId="64" fillId="17" borderId="238" xfId="9" applyNumberFormat="1" applyFont="1" applyFill="1" applyBorder="1" applyAlignment="1">
      <alignment horizontal="center" vertical="center"/>
    </xf>
    <xf numFmtId="49" fontId="64" fillId="17" borderId="239" xfId="9" applyNumberFormat="1" applyFont="1" applyFill="1" applyBorder="1" applyAlignment="1">
      <alignment horizontal="center" vertical="center" wrapText="1"/>
    </xf>
    <xf numFmtId="209" fontId="77" fillId="0" borderId="240" xfId="9" applyNumberFormat="1" applyFont="1" applyFill="1" applyBorder="1" applyAlignment="1">
      <alignment horizontal="center" vertical="center"/>
    </xf>
    <xf numFmtId="209" fontId="77" fillId="0" borderId="178" xfId="9" applyNumberFormat="1" applyFont="1" applyFill="1" applyBorder="1" applyAlignment="1">
      <alignment horizontal="center" vertical="center"/>
    </xf>
    <xf numFmtId="203" fontId="77" fillId="0" borderId="1" xfId="9" applyNumberFormat="1" applyFont="1" applyFill="1" applyBorder="1" applyAlignment="1">
      <alignment horizontal="center" vertical="center"/>
    </xf>
    <xf numFmtId="222" fontId="77" fillId="0" borderId="1" xfId="9" applyNumberFormat="1" applyFont="1" applyFill="1" applyBorder="1"/>
    <xf numFmtId="1" fontId="77" fillId="0" borderId="1" xfId="9" applyNumberFormat="1" applyFont="1" applyFill="1" applyBorder="1" applyAlignment="1">
      <alignment horizontal="right" vertical="center"/>
    </xf>
    <xf numFmtId="1" fontId="77" fillId="0" borderId="1" xfId="9" applyNumberFormat="1" applyFont="1" applyFill="1" applyBorder="1" applyAlignment="1">
      <alignment vertical="center"/>
    </xf>
    <xf numFmtId="1" fontId="77" fillId="0" borderId="1" xfId="9" applyNumberFormat="1" applyFont="1" applyFill="1" applyBorder="1" applyAlignment="1">
      <alignment horizontal="center" vertical="center"/>
    </xf>
    <xf numFmtId="203" fontId="77" fillId="0" borderId="1" xfId="9" applyNumberFormat="1" applyFont="1" applyFill="1" applyBorder="1" applyAlignment="1">
      <alignment horizontal="right" vertical="center"/>
    </xf>
    <xf numFmtId="222" fontId="77" fillId="0" borderId="1" xfId="9" applyNumberFormat="1" applyFont="1" applyFill="1" applyBorder="1" applyAlignment="1">
      <alignment horizontal="center" vertical="center"/>
    </xf>
    <xf numFmtId="222" fontId="77" fillId="0" borderId="1" xfId="9" applyNumberFormat="1" applyFont="1" applyFill="1" applyBorder="1" applyAlignment="1">
      <alignment vertical="center"/>
    </xf>
    <xf numFmtId="1" fontId="77" fillId="0" borderId="241" xfId="9" applyNumberFormat="1" applyFont="1" applyFill="1" applyBorder="1" applyAlignment="1">
      <alignment horizontal="left" vertical="center" wrapText="1"/>
    </xf>
    <xf numFmtId="178" fontId="39" fillId="0" borderId="3" xfId="1" applyNumberFormat="1" applyFont="1" applyFill="1" applyBorder="1" applyAlignment="1">
      <alignment horizontal="center" vertical="center" wrapText="1"/>
    </xf>
    <xf numFmtId="178" fontId="39" fillId="14" borderId="49" xfId="1" applyNumberFormat="1" applyFont="1" applyFill="1" applyBorder="1" applyAlignment="1">
      <alignment horizontal="center" vertical="center" wrapText="1"/>
    </xf>
    <xf numFmtId="178" fontId="43" fillId="0" borderId="240" xfId="9" applyNumberFormat="1" applyFont="1" applyFill="1" applyBorder="1" applyAlignment="1">
      <alignment horizontal="center" vertical="center" wrapText="1"/>
    </xf>
    <xf numFmtId="178" fontId="43" fillId="0" borderId="178" xfId="9" applyNumberFormat="1" applyFont="1" applyFill="1" applyBorder="1" applyAlignment="1">
      <alignment horizontal="center" vertical="center" wrapText="1"/>
    </xf>
    <xf numFmtId="178" fontId="43" fillId="0" borderId="1" xfId="9" applyNumberFormat="1" applyFont="1" applyFill="1" applyBorder="1" applyAlignment="1">
      <alignment horizontal="center" vertical="center" wrapText="1"/>
    </xf>
    <xf numFmtId="178" fontId="43" fillId="0" borderId="1" xfId="9" applyNumberFormat="1" applyFont="1" applyFill="1" applyBorder="1" applyAlignment="1">
      <alignment horizontal="right" vertical="center" wrapText="1"/>
    </xf>
    <xf numFmtId="203" fontId="43" fillId="0" borderId="1" xfId="9" applyNumberFormat="1" applyFont="1" applyFill="1" applyBorder="1" applyAlignment="1">
      <alignment horizontal="right" vertical="center" wrapText="1"/>
    </xf>
    <xf numFmtId="222" fontId="43" fillId="0" borderId="1" xfId="9" applyNumberFormat="1" applyFont="1" applyFill="1" applyBorder="1" applyAlignment="1">
      <alignment horizontal="center" vertical="center" wrapText="1"/>
    </xf>
    <xf numFmtId="178" fontId="43" fillId="0" borderId="1" xfId="9" applyNumberFormat="1" applyFont="1" applyFill="1" applyBorder="1" applyAlignment="1">
      <alignment vertical="center" wrapText="1"/>
    </xf>
    <xf numFmtId="1" fontId="77" fillId="0" borderId="241" xfId="9" applyNumberFormat="1" applyFont="1" applyFill="1" applyBorder="1" applyAlignment="1">
      <alignment vertical="center"/>
    </xf>
    <xf numFmtId="178" fontId="31" fillId="0" borderId="3" xfId="1" applyNumberFormat="1" applyFont="1" applyFill="1" applyBorder="1" applyAlignment="1">
      <alignment horizontal="center" vertical="center" wrapText="1"/>
    </xf>
    <xf numFmtId="178" fontId="39" fillId="14" borderId="50" xfId="1" applyNumberFormat="1" applyFont="1" applyFill="1" applyBorder="1" applyAlignment="1">
      <alignment horizontal="center" vertical="center" wrapText="1"/>
    </xf>
    <xf numFmtId="224" fontId="77" fillId="0" borderId="240" xfId="9" applyNumberFormat="1" applyFont="1" applyFill="1" applyBorder="1" applyAlignment="1">
      <alignment horizontal="center" vertical="center"/>
    </xf>
    <xf numFmtId="224" fontId="77" fillId="0" borderId="178" xfId="9" applyNumberFormat="1" applyFont="1" applyFill="1" applyBorder="1" applyAlignment="1">
      <alignment horizontal="center" vertical="center"/>
    </xf>
    <xf numFmtId="225" fontId="77" fillId="0" borderId="1" xfId="9" applyNumberFormat="1" applyFont="1" applyFill="1" applyBorder="1" applyAlignment="1">
      <alignment horizontal="center"/>
    </xf>
    <xf numFmtId="225" fontId="77" fillId="0" borderId="1" xfId="9" applyNumberFormat="1" applyFont="1" applyFill="1" applyBorder="1" applyAlignment="1">
      <alignment horizontal="center" vertical="center"/>
    </xf>
    <xf numFmtId="222" fontId="77" fillId="0" borderId="1" xfId="9" applyNumberFormat="1" applyFont="1" applyFill="1" applyBorder="1" applyAlignment="1">
      <alignment horizontal="right"/>
    </xf>
    <xf numFmtId="222" fontId="77" fillId="0" borderId="1" xfId="9" applyNumberFormat="1" applyFont="1" applyFill="1" applyBorder="1" applyAlignment="1">
      <alignment horizontal="center"/>
    </xf>
    <xf numFmtId="203" fontId="77" fillId="0" borderId="1" xfId="9" applyNumberFormat="1" applyFont="1" applyFill="1" applyBorder="1" applyAlignment="1">
      <alignment horizontal="right"/>
    </xf>
    <xf numFmtId="49" fontId="77" fillId="0" borderId="1" xfId="9" applyNumberFormat="1" applyFont="1" applyFill="1" applyBorder="1" applyAlignment="1">
      <alignment horizontal="center"/>
    </xf>
    <xf numFmtId="9" fontId="77" fillId="0" borderId="1" xfId="9" applyNumberFormat="1" applyFont="1" applyFill="1" applyBorder="1"/>
    <xf numFmtId="49" fontId="47" fillId="0" borderId="241" xfId="9" applyNumberFormat="1" applyFont="1" applyFill="1" applyBorder="1" applyAlignment="1">
      <alignment vertical="center"/>
    </xf>
    <xf numFmtId="49" fontId="4" fillId="13" borderId="71" xfId="1" applyNumberFormat="1" applyFont="1" applyFill="1" applyBorder="1" applyAlignment="1">
      <alignment horizontal="left" vertical="center"/>
    </xf>
    <xf numFmtId="0" fontId="43" fillId="0" borderId="71" xfId="1" applyFont="1" applyBorder="1" applyAlignment="1">
      <alignment vertical="center"/>
    </xf>
    <xf numFmtId="49" fontId="4" fillId="13" borderId="48" xfId="1" applyNumberFormat="1" applyFont="1" applyFill="1" applyBorder="1" applyAlignment="1">
      <alignment horizontal="center" vertical="center" wrapText="1"/>
    </xf>
    <xf numFmtId="49" fontId="4" fillId="0" borderId="242" xfId="1" applyNumberFormat="1" applyFont="1" applyFill="1" applyBorder="1" applyAlignment="1">
      <alignment horizontal="center" vertical="center" wrapText="1"/>
    </xf>
    <xf numFmtId="0" fontId="140" fillId="0" borderId="70" xfId="11" applyFont="1" applyBorder="1" applyAlignment="1"/>
    <xf numFmtId="49" fontId="4" fillId="13" borderId="70" xfId="1" applyNumberFormat="1" applyFont="1" applyFill="1" applyBorder="1" applyAlignment="1">
      <alignment horizontal="center" vertical="center" wrapText="1"/>
    </xf>
    <xf numFmtId="49" fontId="141" fillId="13" borderId="70" xfId="1" applyNumberFormat="1" applyFont="1" applyFill="1" applyBorder="1" applyAlignment="1">
      <alignment horizontal="left" vertical="center"/>
    </xf>
    <xf numFmtId="0" fontId="142" fillId="0" borderId="70" xfId="1" applyFont="1" applyBorder="1" applyAlignment="1">
      <alignment vertical="center"/>
    </xf>
    <xf numFmtId="190" fontId="77" fillId="0" borderId="1" xfId="9" applyNumberFormat="1" applyFont="1" applyFill="1" applyBorder="1" applyAlignment="1">
      <alignment horizontal="left" vertical="center" wrapText="1"/>
    </xf>
    <xf numFmtId="1" fontId="4" fillId="13" borderId="145" xfId="1" applyNumberFormat="1" applyFont="1" applyFill="1" applyBorder="1" applyAlignment="1">
      <alignment horizontal="left" vertical="center" wrapText="1"/>
    </xf>
    <xf numFmtId="49" fontId="4" fillId="13" borderId="83" xfId="1" applyNumberFormat="1" applyFont="1" applyFill="1" applyBorder="1" applyAlignment="1">
      <alignment horizontal="left" vertical="center"/>
    </xf>
    <xf numFmtId="0" fontId="43" fillId="0" borderId="83" xfId="1" applyFont="1" applyBorder="1" applyAlignment="1">
      <alignment vertical="center"/>
    </xf>
    <xf numFmtId="49" fontId="4" fillId="13" borderId="83" xfId="1" applyNumberFormat="1" applyFont="1" applyFill="1" applyBorder="1" applyAlignment="1">
      <alignment horizontal="center" vertical="center" wrapText="1"/>
    </xf>
    <xf numFmtId="49" fontId="4" fillId="0" borderId="83" xfId="1" applyNumberFormat="1" applyFont="1" applyFill="1" applyBorder="1" applyAlignment="1">
      <alignment horizontal="center" vertical="center" wrapText="1"/>
    </xf>
    <xf numFmtId="222" fontId="77" fillId="0" borderId="1" xfId="9" applyNumberFormat="1" applyFont="1" applyFill="1" applyBorder="1" applyAlignment="1">
      <alignment horizontal="left"/>
    </xf>
    <xf numFmtId="49" fontId="42" fillId="0" borderId="49" xfId="1" applyNumberFormat="1" applyFont="1" applyFill="1" applyBorder="1" applyAlignment="1">
      <alignment horizontal="left" vertical="center"/>
    </xf>
    <xf numFmtId="49" fontId="42" fillId="0" borderId="49" xfId="1" applyNumberFormat="1" applyFont="1" applyFill="1" applyBorder="1" applyAlignment="1">
      <alignment horizontal="left" vertical="center" wrapText="1"/>
    </xf>
    <xf numFmtId="49" fontId="4" fillId="13" borderId="83" xfId="1" applyNumberFormat="1" applyFont="1" applyFill="1" applyBorder="1" applyAlignment="1">
      <alignment vertical="center"/>
    </xf>
    <xf numFmtId="49" fontId="77" fillId="0" borderId="241" xfId="9" applyNumberFormat="1" applyFont="1" applyFill="1" applyBorder="1" applyAlignment="1">
      <alignment horizontal="left" vertical="center"/>
    </xf>
    <xf numFmtId="49" fontId="4" fillId="13" borderId="50" xfId="1" applyNumberFormat="1" applyFont="1" applyFill="1" applyBorder="1" applyAlignment="1">
      <alignment horizontal="center" vertical="center" wrapText="1"/>
    </xf>
    <xf numFmtId="49" fontId="77" fillId="0" borderId="1" xfId="9" applyNumberFormat="1" applyFont="1" applyFill="1" applyBorder="1" applyAlignment="1">
      <alignment vertical="center"/>
    </xf>
    <xf numFmtId="49" fontId="39" fillId="13" borderId="3" xfId="1" applyNumberFormat="1" applyFont="1" applyFill="1" applyBorder="1" applyAlignment="1">
      <alignment vertical="center"/>
    </xf>
    <xf numFmtId="224" fontId="43" fillId="0" borderId="178" xfId="9" applyNumberFormat="1" applyFont="1" applyFill="1" applyBorder="1" applyAlignment="1">
      <alignment horizontal="center" vertical="center"/>
    </xf>
    <xf numFmtId="225" fontId="43" fillId="0" borderId="1" xfId="9" applyNumberFormat="1" applyFont="1" applyFill="1" applyBorder="1" applyAlignment="1">
      <alignment horizontal="center"/>
    </xf>
    <xf numFmtId="225" fontId="43" fillId="0" borderId="1" xfId="9" applyNumberFormat="1" applyFont="1" applyFill="1" applyBorder="1" applyAlignment="1">
      <alignment horizontal="center" vertical="center"/>
    </xf>
    <xf numFmtId="222" fontId="43" fillId="0" borderId="1" xfId="9" applyNumberFormat="1" applyFont="1" applyFill="1" applyBorder="1"/>
    <xf numFmtId="222" fontId="43" fillId="0" borderId="1" xfId="9" applyNumberFormat="1" applyFont="1" applyFill="1" applyBorder="1" applyAlignment="1">
      <alignment horizontal="right"/>
    </xf>
    <xf numFmtId="222" fontId="43" fillId="0" borderId="1" xfId="9" applyNumberFormat="1" applyFont="1" applyFill="1" applyBorder="1" applyAlignment="1">
      <alignment horizontal="center"/>
    </xf>
    <xf numFmtId="203" fontId="43" fillId="0" borderId="1" xfId="9" applyNumberFormat="1" applyFont="1" applyFill="1" applyBorder="1" applyAlignment="1">
      <alignment horizontal="right"/>
    </xf>
    <xf numFmtId="49" fontId="43" fillId="0" borderId="1" xfId="9" applyNumberFormat="1" applyFont="1" applyFill="1" applyBorder="1" applyAlignment="1">
      <alignment horizontal="center"/>
    </xf>
    <xf numFmtId="9" fontId="43" fillId="0" borderId="1" xfId="9" applyNumberFormat="1" applyFont="1" applyFill="1" applyBorder="1"/>
    <xf numFmtId="190" fontId="43" fillId="0" borderId="1" xfId="9" applyNumberFormat="1" applyFont="1" applyFill="1" applyBorder="1" applyAlignment="1">
      <alignment horizontal="left" vertical="center" wrapText="1"/>
    </xf>
    <xf numFmtId="49" fontId="43" fillId="0" borderId="241" xfId="9" applyNumberFormat="1" applyFont="1" applyFill="1" applyBorder="1" applyAlignment="1">
      <alignment vertical="center"/>
    </xf>
    <xf numFmtId="224" fontId="43" fillId="0" borderId="240" xfId="9" applyNumberFormat="1" applyFont="1" applyFill="1" applyBorder="1" applyAlignment="1">
      <alignment horizontal="center" vertical="center"/>
    </xf>
    <xf numFmtId="203" fontId="43" fillId="0" borderId="1" xfId="9" applyNumberFormat="1" applyFont="1" applyFill="1" applyBorder="1" applyAlignment="1">
      <alignment horizontal="center" vertical="center"/>
    </xf>
    <xf numFmtId="222" fontId="43" fillId="0" borderId="1" xfId="9" applyNumberFormat="1" applyFont="1" applyFill="1" applyBorder="1" applyAlignment="1">
      <alignment horizontal="left"/>
    </xf>
    <xf numFmtId="178" fontId="4" fillId="0" borderId="3" xfId="1" applyNumberFormat="1" applyFont="1" applyFill="1" applyBorder="1" applyAlignment="1">
      <alignment horizontal="center" vertical="center" wrapText="1"/>
    </xf>
    <xf numFmtId="49" fontId="43" fillId="0" borderId="241" xfId="9" applyNumberFormat="1" applyFont="1" applyFill="1" applyBorder="1" applyAlignment="1">
      <alignment horizontal="left" vertical="center"/>
    </xf>
    <xf numFmtId="49" fontId="43" fillId="0" borderId="1" xfId="9" applyNumberFormat="1" applyFont="1" applyFill="1" applyBorder="1" applyAlignment="1">
      <alignment vertical="center"/>
    </xf>
    <xf numFmtId="178" fontId="39" fillId="14" borderId="60" xfId="1" applyNumberFormat="1" applyFont="1" applyFill="1" applyBorder="1" applyAlignment="1">
      <alignment horizontal="center" vertical="center" wrapText="1"/>
    </xf>
    <xf numFmtId="226" fontId="43" fillId="0" borderId="1" xfId="9" applyNumberFormat="1" applyFont="1" applyFill="1" applyBorder="1" applyAlignment="1">
      <alignment horizontal="center"/>
    </xf>
    <xf numFmtId="49" fontId="42" fillId="13" borderId="3" xfId="1" applyNumberFormat="1" applyFont="1" applyFill="1" applyBorder="1" applyAlignment="1">
      <alignment horizontal="left" vertical="center"/>
    </xf>
    <xf numFmtId="49" fontId="42" fillId="13" borderId="3" xfId="1" applyNumberFormat="1" applyFont="1" applyFill="1" applyBorder="1" applyAlignment="1"/>
    <xf numFmtId="222" fontId="58" fillId="0" borderId="1" xfId="9" applyNumberFormat="1" applyFont="1" applyFill="1" applyBorder="1" applyAlignment="1">
      <alignment horizontal="center" vertical="center"/>
    </xf>
    <xf numFmtId="203" fontId="43" fillId="0" borderId="1" xfId="9" applyNumberFormat="1" applyFont="1" applyFill="1" applyBorder="1" applyAlignment="1">
      <alignment horizontal="center"/>
    </xf>
    <xf numFmtId="214" fontId="43" fillId="0" borderId="1" xfId="9" applyNumberFormat="1" applyFont="1" applyFill="1" applyBorder="1"/>
    <xf numFmtId="222" fontId="43" fillId="0" borderId="241" xfId="9" applyNumberFormat="1" applyFont="1" applyFill="1" applyBorder="1" applyAlignment="1">
      <alignment horizontal="center"/>
    </xf>
    <xf numFmtId="203" fontId="43" fillId="0" borderId="1" xfId="9" applyNumberFormat="1" applyFont="1" applyFill="1" applyBorder="1" applyAlignment="1">
      <alignment horizontal="center" vertical="center" wrapText="1"/>
    </xf>
    <xf numFmtId="178" fontId="43" fillId="0" borderId="241" xfId="9" applyNumberFormat="1" applyFont="1" applyFill="1" applyBorder="1" applyAlignment="1">
      <alignment horizontal="center" vertical="center" wrapText="1"/>
    </xf>
    <xf numFmtId="0" fontId="31" fillId="0" borderId="3" xfId="1" applyFont="1" applyFill="1" applyBorder="1" applyAlignment="1">
      <alignment horizontal="center" vertical="center" wrapText="1"/>
    </xf>
    <xf numFmtId="49" fontId="43" fillId="0" borderId="241" xfId="9" applyNumberFormat="1" applyFont="1" applyFill="1" applyBorder="1" applyAlignment="1">
      <alignment vertical="center" wrapText="1"/>
    </xf>
    <xf numFmtId="222" fontId="43" fillId="0" borderId="241" xfId="9" applyFont="1" applyFill="1" applyBorder="1" applyAlignment="1">
      <alignment vertical="center" wrapText="1"/>
    </xf>
    <xf numFmtId="222" fontId="47" fillId="0" borderId="241" xfId="9" applyFont="1" applyFill="1" applyBorder="1" applyAlignment="1">
      <alignment horizontal="left" vertical="center" wrapText="1"/>
    </xf>
    <xf numFmtId="0" fontId="39" fillId="0" borderId="3" xfId="1" applyFont="1" applyFill="1" applyBorder="1" applyAlignment="1">
      <alignment horizontal="center" vertical="center" wrapText="1"/>
    </xf>
    <xf numFmtId="0" fontId="42" fillId="0" borderId="3" xfId="1" applyFont="1" applyFill="1" applyBorder="1" applyAlignment="1">
      <alignment horizontal="center" vertical="center" wrapText="1"/>
    </xf>
    <xf numFmtId="0" fontId="46" fillId="17" borderId="3" xfId="1" applyFont="1" applyFill="1" applyBorder="1" applyAlignment="1">
      <alignment horizontal="center" vertical="center" wrapText="1"/>
    </xf>
    <xf numFmtId="222" fontId="43" fillId="0" borderId="241" xfId="9" applyFont="1" applyFill="1" applyBorder="1" applyAlignment="1">
      <alignment horizontal="left" vertical="center" wrapText="1"/>
    </xf>
    <xf numFmtId="49" fontId="42" fillId="13" borderId="3" xfId="1" applyNumberFormat="1" applyFont="1" applyFill="1" applyBorder="1" applyAlignment="1">
      <alignment wrapText="1"/>
    </xf>
    <xf numFmtId="49" fontId="4" fillId="13" borderId="50" xfId="1" applyNumberFormat="1" applyFont="1" applyFill="1" applyBorder="1" applyAlignment="1">
      <alignment vertical="center" wrapText="1"/>
    </xf>
    <xf numFmtId="0" fontId="31" fillId="0" borderId="70" xfId="1" applyFont="1" applyFill="1" applyBorder="1" applyAlignment="1">
      <alignment horizontal="center" vertical="center" wrapText="1"/>
    </xf>
    <xf numFmtId="178" fontId="4" fillId="0" borderId="39" xfId="1" applyNumberFormat="1" applyFont="1" applyFill="1" applyBorder="1" applyAlignment="1">
      <alignment vertical="center" wrapText="1"/>
    </xf>
    <xf numFmtId="49" fontId="43" fillId="0" borderId="1" xfId="9" applyNumberFormat="1" applyFont="1" applyFill="1" applyBorder="1" applyAlignment="1">
      <alignment vertical="center" wrapText="1"/>
    </xf>
    <xf numFmtId="49" fontId="43" fillId="0" borderId="1" xfId="9" applyNumberFormat="1" applyFont="1" applyFill="1" applyBorder="1" applyAlignment="1">
      <alignment horizontal="left" vertical="center" wrapText="1"/>
    </xf>
    <xf numFmtId="0" fontId="4" fillId="0" borderId="3" xfId="1" applyFont="1" applyFill="1" applyBorder="1" applyAlignment="1">
      <alignment horizontal="center" vertical="center" wrapText="1"/>
    </xf>
    <xf numFmtId="49" fontId="31" fillId="0" borderId="3" xfId="1" applyNumberFormat="1" applyFont="1" applyBorder="1" applyAlignment="1">
      <alignment horizontal="left" vertical="center"/>
    </xf>
    <xf numFmtId="49" fontId="31" fillId="14" borderId="3" xfId="1" applyNumberFormat="1" applyFont="1" applyFill="1" applyBorder="1" applyAlignment="1">
      <alignment horizontal="left" vertical="center" wrapText="1"/>
    </xf>
    <xf numFmtId="1" fontId="31" fillId="14" borderId="3" xfId="1" applyNumberFormat="1" applyFont="1" applyFill="1" applyBorder="1" applyAlignment="1">
      <alignment horizontal="left" vertical="center" wrapText="1"/>
    </xf>
    <xf numFmtId="49" fontId="31" fillId="14" borderId="3" xfId="1" applyNumberFormat="1" applyFont="1" applyFill="1" applyBorder="1" applyAlignment="1">
      <alignment vertical="center"/>
    </xf>
    <xf numFmtId="49" fontId="39" fillId="0" borderId="3" xfId="1" applyNumberFormat="1" applyFont="1" applyFill="1" applyBorder="1" applyAlignment="1">
      <alignment horizontal="left" vertical="center" wrapText="1"/>
    </xf>
    <xf numFmtId="178" fontId="4" fillId="0" borderId="49" xfId="1" applyNumberFormat="1" applyFont="1" applyFill="1" applyBorder="1" applyAlignment="1">
      <alignment horizontal="center" vertical="center" wrapText="1"/>
    </xf>
    <xf numFmtId="178" fontId="42" fillId="14" borderId="153" xfId="1" applyNumberFormat="1" applyFont="1" applyFill="1" applyBorder="1" applyAlignment="1">
      <alignment horizontal="center" vertical="center" wrapText="1"/>
    </xf>
    <xf numFmtId="178" fontId="42" fillId="0" borderId="62" xfId="1" applyNumberFormat="1" applyFont="1" applyFill="1" applyBorder="1" applyAlignment="1">
      <alignment horizontal="center" vertical="center" wrapText="1"/>
    </xf>
    <xf numFmtId="178" fontId="42" fillId="0" borderId="39" xfId="1" applyNumberFormat="1" applyFont="1" applyFill="1" applyBorder="1" applyAlignment="1">
      <alignment horizontal="center" vertical="center" wrapText="1"/>
    </xf>
    <xf numFmtId="178" fontId="42" fillId="14" borderId="246" xfId="1" applyNumberFormat="1" applyFont="1" applyFill="1" applyBorder="1" applyAlignment="1">
      <alignment horizontal="center" vertical="center" wrapText="1"/>
    </xf>
    <xf numFmtId="178" fontId="42" fillId="0" borderId="247" xfId="1" applyNumberFormat="1" applyFont="1" applyFill="1" applyBorder="1" applyAlignment="1">
      <alignment horizontal="center" vertical="center" wrapText="1"/>
    </xf>
    <xf numFmtId="49" fontId="31" fillId="0" borderId="62" xfId="1" applyNumberFormat="1" applyFont="1" applyBorder="1" applyAlignment="1">
      <alignment horizontal="left" vertical="center"/>
    </xf>
    <xf numFmtId="49" fontId="31" fillId="14" borderId="3" xfId="1" applyNumberFormat="1" applyFont="1" applyFill="1" applyBorder="1" applyAlignment="1">
      <alignment vertical="center" wrapText="1"/>
    </xf>
    <xf numFmtId="1" fontId="31" fillId="14" borderId="49" xfId="1" applyNumberFormat="1" applyFont="1" applyFill="1" applyBorder="1" applyAlignment="1">
      <alignment vertical="center" wrapText="1"/>
    </xf>
    <xf numFmtId="49" fontId="39" fillId="0" borderId="3" xfId="1" applyNumberFormat="1" applyFont="1" applyFill="1" applyBorder="1" applyAlignment="1">
      <alignment vertical="center"/>
    </xf>
    <xf numFmtId="49" fontId="4" fillId="13" borderId="62" xfId="1" applyNumberFormat="1" applyFont="1" applyFill="1" applyBorder="1" applyAlignment="1">
      <alignment horizontal="left" vertical="center"/>
    </xf>
    <xf numFmtId="0" fontId="4" fillId="13" borderId="62" xfId="1" applyFont="1" applyFill="1" applyBorder="1" applyAlignment="1">
      <alignment vertical="center" wrapText="1"/>
    </xf>
    <xf numFmtId="49" fontId="39" fillId="0" borderId="3" xfId="1" applyNumberFormat="1" applyFont="1" applyFill="1" applyBorder="1" applyAlignment="1">
      <alignment vertical="center" wrapText="1"/>
    </xf>
    <xf numFmtId="49" fontId="77" fillId="0" borderId="241" xfId="9" applyNumberFormat="1" applyFont="1" applyFill="1" applyBorder="1" applyAlignment="1">
      <alignment vertical="center"/>
    </xf>
    <xf numFmtId="178" fontId="42" fillId="0" borderId="70" xfId="1" applyNumberFormat="1" applyFont="1" applyFill="1" applyBorder="1" applyAlignment="1">
      <alignment horizontal="center" vertical="center" wrapText="1"/>
    </xf>
    <xf numFmtId="49" fontId="31" fillId="0" borderId="3" xfId="1" applyNumberFormat="1" applyFont="1" applyBorder="1" applyAlignment="1">
      <alignment vertical="center" wrapText="1"/>
    </xf>
    <xf numFmtId="1" fontId="31" fillId="0" borderId="3" xfId="1" applyNumberFormat="1" applyFont="1" applyBorder="1" applyAlignment="1">
      <alignment vertical="center" wrapText="1"/>
    </xf>
    <xf numFmtId="49" fontId="31" fillId="0" borderId="3" xfId="1" applyNumberFormat="1" applyFont="1" applyBorder="1" applyAlignment="1">
      <alignment vertical="center"/>
    </xf>
    <xf numFmtId="49" fontId="39" fillId="0" borderId="3" xfId="1" applyNumberFormat="1" applyFont="1" applyBorder="1" applyAlignment="1">
      <alignment vertical="center" wrapText="1"/>
    </xf>
    <xf numFmtId="1" fontId="39" fillId="0" borderId="3" xfId="1" applyNumberFormat="1" applyFont="1" applyBorder="1" applyAlignment="1">
      <alignment vertical="center" wrapText="1"/>
    </xf>
    <xf numFmtId="49" fontId="39" fillId="0" borderId="3" xfId="1" applyNumberFormat="1" applyFont="1" applyBorder="1" applyAlignment="1">
      <alignment vertical="center"/>
    </xf>
    <xf numFmtId="178" fontId="42" fillId="0" borderId="81" xfId="1" applyNumberFormat="1" applyFont="1" applyFill="1" applyBorder="1" applyAlignment="1">
      <alignment horizontal="center" vertical="center" wrapText="1"/>
    </xf>
    <xf numFmtId="178" fontId="42" fillId="14" borderId="81" xfId="1" applyNumberFormat="1" applyFont="1" applyFill="1" applyBorder="1" applyAlignment="1">
      <alignment horizontal="center" vertical="center" wrapText="1"/>
    </xf>
    <xf numFmtId="49" fontId="39" fillId="0" borderId="81" xfId="1" applyNumberFormat="1" applyFont="1" applyBorder="1" applyAlignment="1">
      <alignment horizontal="left" vertical="center"/>
    </xf>
    <xf numFmtId="49" fontId="39" fillId="0" borderId="72" xfId="1" applyNumberFormat="1" applyFont="1" applyBorder="1" applyAlignment="1">
      <alignment horizontal="left" vertical="center"/>
    </xf>
    <xf numFmtId="49" fontId="39" fillId="0" borderId="72" xfId="1" applyNumberFormat="1" applyFont="1" applyBorder="1" applyAlignment="1">
      <alignment vertical="center" wrapText="1"/>
    </xf>
    <xf numFmtId="1" fontId="39" fillId="0" borderId="72" xfId="1" applyNumberFormat="1" applyFont="1" applyBorder="1" applyAlignment="1">
      <alignment vertical="center" wrapText="1"/>
    </xf>
    <xf numFmtId="49" fontId="39" fillId="0" borderId="72" xfId="1" applyNumberFormat="1" applyFont="1" applyBorder="1" applyAlignment="1">
      <alignment vertical="center"/>
    </xf>
    <xf numFmtId="49" fontId="41" fillId="0" borderId="249" xfId="1" applyNumberFormat="1" applyFont="1" applyBorder="1" applyAlignment="1">
      <alignment horizontal="left" vertical="center"/>
    </xf>
    <xf numFmtId="1" fontId="43" fillId="0" borderId="70" xfId="2" applyNumberFormat="1" applyFont="1" applyBorder="1" applyAlignment="1" applyProtection="1">
      <alignment horizontal="left" vertical="center" wrapText="1"/>
      <protection locked="0"/>
    </xf>
    <xf numFmtId="1" fontId="42" fillId="0" borderId="70" xfId="1" applyNumberFormat="1" applyFont="1" applyBorder="1" applyAlignment="1">
      <alignment vertical="center" wrapText="1"/>
    </xf>
    <xf numFmtId="202" fontId="43" fillId="0" borderId="70" xfId="2" applyFont="1" applyBorder="1" applyAlignment="1" applyProtection="1">
      <alignment horizontal="left" vertical="center" wrapText="1"/>
      <protection locked="0"/>
    </xf>
    <xf numFmtId="222" fontId="77" fillId="0" borderId="1" xfId="9" applyFont="1" applyFill="1" applyBorder="1" applyAlignment="1">
      <alignment vertical="center" wrapText="1"/>
    </xf>
    <xf numFmtId="49" fontId="47" fillId="0" borderId="1" xfId="9" applyNumberFormat="1" applyFont="1" applyFill="1" applyBorder="1" applyAlignment="1">
      <alignment horizontal="left" vertical="center" wrapText="1"/>
    </xf>
    <xf numFmtId="178" fontId="4" fillId="17" borderId="3" xfId="1" applyNumberFormat="1" applyFont="1" applyFill="1" applyBorder="1" applyAlignment="1">
      <alignment horizontal="center" vertical="center" wrapText="1"/>
    </xf>
    <xf numFmtId="49" fontId="42" fillId="0" borderId="3" xfId="1" applyNumberFormat="1" applyFont="1" applyBorder="1" applyAlignment="1">
      <alignment horizontal="left" vertical="center" wrapText="1"/>
    </xf>
    <xf numFmtId="222" fontId="47" fillId="0" borderId="1" xfId="9" applyFont="1" applyFill="1" applyBorder="1" applyAlignment="1">
      <alignment vertical="center" wrapText="1"/>
    </xf>
    <xf numFmtId="49" fontId="4" fillId="0" borderId="3" xfId="1" applyNumberFormat="1" applyFont="1" applyFill="1" applyBorder="1" applyAlignment="1">
      <alignment horizontal="left" vertical="center"/>
    </xf>
    <xf numFmtId="49" fontId="4" fillId="17" borderId="3" xfId="1" applyNumberFormat="1" applyFont="1" applyFill="1" applyBorder="1" applyAlignment="1">
      <alignment horizontal="left" vertical="center"/>
    </xf>
    <xf numFmtId="49" fontId="4" fillId="17" borderId="3" xfId="1" applyNumberFormat="1" applyFont="1" applyFill="1" applyBorder="1" applyAlignment="1">
      <alignment horizontal="left" vertical="center" wrapText="1"/>
    </xf>
    <xf numFmtId="1" fontId="4" fillId="17" borderId="3" xfId="1" applyNumberFormat="1" applyFont="1" applyFill="1" applyBorder="1" applyAlignment="1">
      <alignment horizontal="left" vertical="center" wrapText="1"/>
    </xf>
    <xf numFmtId="49" fontId="11" fillId="16" borderId="67" xfId="1" applyNumberFormat="1" applyFont="1" applyFill="1" applyBorder="1" applyAlignment="1">
      <alignment vertical="center"/>
    </xf>
    <xf numFmtId="178" fontId="4" fillId="0" borderId="36" xfId="1" applyNumberFormat="1" applyFont="1" applyFill="1" applyBorder="1" applyAlignment="1">
      <alignment vertical="center" wrapText="1"/>
    </xf>
    <xf numFmtId="178" fontId="4" fillId="16" borderId="36" xfId="1" applyNumberFormat="1" applyFont="1" applyFill="1" applyBorder="1" applyAlignment="1">
      <alignment vertical="center" wrapText="1"/>
    </xf>
    <xf numFmtId="190" fontId="11" fillId="16" borderId="36" xfId="1" applyNumberFormat="1" applyFont="1" applyFill="1" applyBorder="1" applyAlignment="1">
      <alignment vertical="center"/>
    </xf>
    <xf numFmtId="1" fontId="4" fillId="16" borderId="36" xfId="1" applyNumberFormat="1" applyFont="1" applyFill="1" applyBorder="1" applyAlignment="1">
      <alignment vertical="center" wrapText="1"/>
    </xf>
    <xf numFmtId="1" fontId="4" fillId="16" borderId="36" xfId="1" applyNumberFormat="1" applyFont="1" applyFill="1" applyBorder="1" applyAlignment="1">
      <alignment vertical="center"/>
    </xf>
    <xf numFmtId="192" fontId="4" fillId="16" borderId="36" xfId="1" applyNumberFormat="1" applyFont="1" applyFill="1" applyBorder="1" applyAlignment="1">
      <alignment horizontal="center" vertical="center"/>
    </xf>
    <xf numFmtId="1" fontId="4" fillId="16" borderId="36" xfId="1" applyNumberFormat="1" applyFont="1" applyFill="1" applyBorder="1" applyAlignment="1">
      <alignment horizontal="center" vertical="center"/>
    </xf>
    <xf numFmtId="190" fontId="4" fillId="13" borderId="49" xfId="1" applyNumberFormat="1" applyFont="1" applyFill="1" applyBorder="1" applyAlignment="1">
      <alignment horizontal="left" vertical="center"/>
    </xf>
    <xf numFmtId="49" fontId="4" fillId="13" borderId="71" xfId="1" applyNumberFormat="1" applyFont="1" applyFill="1" applyBorder="1" applyAlignment="1">
      <alignment vertical="center" wrapText="1"/>
    </xf>
    <xf numFmtId="190" fontId="4" fillId="13" borderId="49" xfId="1" applyNumberFormat="1" applyFont="1" applyFill="1" applyBorder="1" applyAlignment="1">
      <alignment vertical="center"/>
    </xf>
    <xf numFmtId="192" fontId="4" fillId="13" borderId="49" xfId="1" applyNumberFormat="1" applyFont="1" applyFill="1" applyBorder="1" applyAlignment="1">
      <alignment horizontal="center" vertical="center"/>
    </xf>
    <xf numFmtId="194" fontId="4" fillId="13" borderId="49" xfId="1" applyNumberFormat="1" applyFont="1" applyFill="1" applyBorder="1" applyAlignment="1">
      <alignment horizontal="center" vertical="center"/>
    </xf>
    <xf numFmtId="190" fontId="4" fillId="13" borderId="53" xfId="1" applyNumberFormat="1" applyFont="1" applyFill="1" applyBorder="1" applyAlignment="1">
      <alignment horizontal="center" vertical="center" wrapText="1"/>
    </xf>
    <xf numFmtId="0" fontId="4" fillId="0" borderId="48" xfId="1" applyFont="1" applyFill="1" applyBorder="1" applyAlignment="1">
      <alignment horizontal="center" vertical="center"/>
    </xf>
    <xf numFmtId="0" fontId="4" fillId="0" borderId="36" xfId="1" applyFont="1" applyFill="1" applyBorder="1" applyAlignment="1">
      <alignment horizontal="center" vertical="center"/>
    </xf>
    <xf numFmtId="222" fontId="43" fillId="0" borderId="1" xfId="9" applyFont="1" applyFill="1" applyBorder="1" applyAlignment="1">
      <alignment vertical="center" wrapText="1"/>
    </xf>
    <xf numFmtId="224" fontId="43" fillId="0" borderId="240" xfId="9" applyNumberFormat="1" applyFont="1" applyFill="1" applyBorder="1" applyAlignment="1">
      <alignment horizontal="left" vertical="center" wrapText="1"/>
    </xf>
    <xf numFmtId="224" fontId="43" fillId="0" borderId="178" xfId="9" applyNumberFormat="1" applyFont="1" applyFill="1" applyBorder="1" applyAlignment="1">
      <alignment horizontal="left" vertical="center" wrapText="1"/>
    </xf>
    <xf numFmtId="178" fontId="43" fillId="0" borderId="1" xfId="9" applyNumberFormat="1" applyFont="1" applyFill="1" applyBorder="1" applyAlignment="1">
      <alignment horizontal="left" vertical="center" wrapText="1"/>
    </xf>
    <xf numFmtId="222" fontId="70" fillId="0" borderId="1" xfId="9" applyNumberFormat="1" applyFont="1" applyFill="1" applyBorder="1"/>
    <xf numFmtId="9" fontId="70" fillId="0" borderId="1" xfId="9" applyNumberFormat="1" applyFont="1" applyFill="1" applyBorder="1"/>
    <xf numFmtId="49" fontId="77" fillId="0" borderId="241" xfId="9" applyNumberFormat="1" applyFont="1" applyFill="1" applyBorder="1" applyAlignment="1">
      <alignment horizontal="left" vertical="center" wrapText="1"/>
    </xf>
    <xf numFmtId="0" fontId="4" fillId="0" borderId="3" xfId="1" applyFont="1" applyFill="1" applyBorder="1" applyAlignment="1">
      <alignment horizontal="center" vertical="center"/>
    </xf>
    <xf numFmtId="222" fontId="77" fillId="0" borderId="1" xfId="9" applyNumberFormat="1" applyFont="1" applyFill="1" applyBorder="1" applyAlignment="1">
      <alignment horizontal="right" vertical="center"/>
    </xf>
    <xf numFmtId="190" fontId="40" fillId="13" borderId="53" xfId="1" applyNumberFormat="1" applyFont="1" applyFill="1" applyBorder="1" applyAlignment="1">
      <alignment horizontal="center" vertical="center" wrapText="1"/>
    </xf>
    <xf numFmtId="0" fontId="42" fillId="0" borderId="3" xfId="1" applyFont="1" applyFill="1" applyBorder="1" applyAlignment="1">
      <alignment horizontal="center" vertical="center"/>
    </xf>
    <xf numFmtId="0" fontId="42" fillId="17" borderId="3" xfId="1" applyFont="1" applyFill="1" applyBorder="1" applyAlignment="1">
      <alignment horizontal="center" vertical="center"/>
    </xf>
    <xf numFmtId="192" fontId="42" fillId="0" borderId="101" xfId="1" applyNumberFormat="1" applyFont="1" applyFill="1" applyBorder="1" applyAlignment="1">
      <alignment horizontal="center" vertical="center"/>
    </xf>
    <xf numFmtId="194" fontId="42" fillId="0" borderId="49" xfId="1" applyNumberFormat="1" applyFont="1" applyFill="1" applyBorder="1" applyAlignment="1">
      <alignment horizontal="center" vertical="center"/>
    </xf>
    <xf numFmtId="192" fontId="42" fillId="0" borderId="249" xfId="1" applyNumberFormat="1" applyFont="1" applyFill="1" applyBorder="1" applyAlignment="1">
      <alignment horizontal="center" vertical="center"/>
    </xf>
    <xf numFmtId="224" fontId="43" fillId="0" borderId="240" xfId="9" applyNumberFormat="1" applyFont="1" applyFill="1" applyBorder="1" applyAlignment="1">
      <alignment horizontal="center" vertical="center" wrapText="1"/>
    </xf>
    <xf numFmtId="224" fontId="43" fillId="0" borderId="178" xfId="9" applyNumberFormat="1" applyFont="1" applyFill="1" applyBorder="1" applyAlignment="1">
      <alignment horizontal="center" vertical="center" wrapText="1"/>
    </xf>
    <xf numFmtId="0" fontId="42" fillId="0" borderId="70" xfId="1" applyFont="1" applyFill="1" applyBorder="1" applyAlignment="1">
      <alignment horizontal="center" vertical="center" wrapText="1"/>
    </xf>
    <xf numFmtId="224" fontId="77" fillId="0" borderId="250" xfId="9" applyNumberFormat="1" applyFont="1" applyFill="1" applyBorder="1" applyAlignment="1">
      <alignment horizontal="center" vertical="center"/>
    </xf>
    <xf numFmtId="224" fontId="77" fillId="0" borderId="6" xfId="9" applyNumberFormat="1" applyFont="1" applyFill="1" applyBorder="1" applyAlignment="1">
      <alignment horizontal="center" vertical="center"/>
    </xf>
    <xf numFmtId="225" fontId="77" fillId="0" borderId="177" xfId="9" applyNumberFormat="1" applyFont="1" applyFill="1" applyBorder="1" applyAlignment="1">
      <alignment horizontal="center"/>
    </xf>
    <xf numFmtId="222" fontId="77" fillId="0" borderId="177" xfId="9" applyNumberFormat="1" applyFont="1" applyFill="1" applyBorder="1"/>
    <xf numFmtId="222" fontId="77" fillId="0" borderId="177" xfId="9" applyNumberFormat="1" applyFont="1" applyFill="1" applyBorder="1" applyAlignment="1">
      <alignment horizontal="right"/>
    </xf>
    <xf numFmtId="222" fontId="77" fillId="0" borderId="177" xfId="9" applyNumberFormat="1" applyFont="1" applyFill="1" applyBorder="1" applyAlignment="1">
      <alignment horizontal="center"/>
    </xf>
    <xf numFmtId="203" fontId="77" fillId="0" borderId="177" xfId="9" applyNumberFormat="1" applyFont="1" applyFill="1" applyBorder="1" applyAlignment="1">
      <alignment horizontal="right"/>
    </xf>
    <xf numFmtId="9" fontId="77" fillId="0" borderId="177" xfId="9" applyNumberFormat="1" applyFont="1" applyFill="1" applyBorder="1"/>
    <xf numFmtId="49" fontId="77" fillId="0" borderId="251" xfId="9" applyNumberFormat="1" applyFont="1" applyFill="1" applyBorder="1" applyAlignment="1">
      <alignment horizontal="left" vertical="center" wrapText="1"/>
    </xf>
    <xf numFmtId="0" fontId="4" fillId="0" borderId="48" xfId="1" applyFont="1" applyFill="1" applyBorder="1" applyAlignment="1">
      <alignment horizontal="center" vertical="center" wrapText="1"/>
    </xf>
    <xf numFmtId="224" fontId="77" fillId="0" borderId="162" xfId="9" applyNumberFormat="1" applyFont="1" applyFill="1" applyBorder="1" applyAlignment="1">
      <alignment horizontal="center" vertical="center"/>
    </xf>
    <xf numFmtId="203" fontId="77" fillId="0" borderId="162" xfId="9" applyNumberFormat="1" applyFont="1" applyFill="1" applyBorder="1" applyAlignment="1">
      <alignment horizontal="center" vertical="center"/>
    </xf>
    <xf numFmtId="222" fontId="77" fillId="0" borderId="162" xfId="9" applyNumberFormat="1" applyFont="1" applyFill="1" applyBorder="1"/>
    <xf numFmtId="222" fontId="77" fillId="0" borderId="162" xfId="9" applyNumberFormat="1" applyFont="1" applyFill="1" applyBorder="1" applyAlignment="1">
      <alignment horizontal="right"/>
    </xf>
    <xf numFmtId="222" fontId="77" fillId="0" borderId="162" xfId="9" applyNumberFormat="1" applyFont="1" applyFill="1" applyBorder="1" applyAlignment="1">
      <alignment horizontal="center"/>
    </xf>
    <xf numFmtId="203" fontId="77" fillId="0" borderId="162" xfId="9" applyNumberFormat="1" applyFont="1" applyFill="1" applyBorder="1" applyAlignment="1">
      <alignment horizontal="right"/>
    </xf>
    <xf numFmtId="9" fontId="77" fillId="0" borderId="162" xfId="9" applyNumberFormat="1" applyFont="1" applyFill="1" applyBorder="1"/>
    <xf numFmtId="49" fontId="77" fillId="0" borderId="162" xfId="9" applyNumberFormat="1" applyFont="1" applyFill="1" applyBorder="1" applyAlignment="1">
      <alignment horizontal="left" vertical="center" wrapText="1"/>
    </xf>
    <xf numFmtId="178" fontId="4" fillId="0" borderId="52" xfId="1" applyNumberFormat="1" applyFont="1" applyFill="1" applyAlignment="1">
      <alignment horizontal="center" vertical="center"/>
    </xf>
    <xf numFmtId="224" fontId="77" fillId="0" borderId="52" xfId="9" applyNumberFormat="1" applyFont="1" applyFill="1" applyBorder="1" applyAlignment="1">
      <alignment horizontal="center" vertical="center"/>
    </xf>
    <xf numFmtId="203" fontId="77" fillId="0" borderId="52" xfId="9" applyNumberFormat="1" applyFont="1" applyFill="1" applyBorder="1" applyAlignment="1">
      <alignment horizontal="center" vertical="center"/>
    </xf>
    <xf numFmtId="222" fontId="77" fillId="0" borderId="52" xfId="9" applyNumberFormat="1" applyFont="1" applyFill="1" applyBorder="1"/>
    <xf numFmtId="222" fontId="77" fillId="0" borderId="52" xfId="9" applyNumberFormat="1" applyFont="1" applyFill="1" applyBorder="1" applyAlignment="1">
      <alignment horizontal="right"/>
    </xf>
    <xf numFmtId="222" fontId="77" fillId="0" borderId="52" xfId="9" applyNumberFormat="1" applyFont="1" applyFill="1" applyBorder="1" applyAlignment="1">
      <alignment horizontal="center"/>
    </xf>
    <xf numFmtId="203" fontId="77" fillId="0" borderId="52" xfId="9" applyNumberFormat="1" applyFont="1" applyFill="1" applyBorder="1" applyAlignment="1">
      <alignment horizontal="right"/>
    </xf>
    <xf numFmtId="9" fontId="77" fillId="0" borderId="52" xfId="9" applyNumberFormat="1" applyFont="1" applyFill="1" applyBorder="1"/>
    <xf numFmtId="49" fontId="77" fillId="0" borderId="52" xfId="9" applyNumberFormat="1" applyFont="1" applyFill="1" applyBorder="1" applyAlignment="1">
      <alignment horizontal="left" vertical="center" wrapText="1"/>
    </xf>
    <xf numFmtId="225" fontId="77" fillId="0" borderId="52" xfId="9" applyNumberFormat="1" applyFont="1" applyFill="1" applyBorder="1" applyAlignment="1">
      <alignment horizontal="center"/>
    </xf>
    <xf numFmtId="225" fontId="77" fillId="0" borderId="52" xfId="9" applyNumberFormat="1" applyFont="1" applyFill="1" applyBorder="1" applyAlignment="1">
      <alignment horizontal="center" vertical="center"/>
    </xf>
    <xf numFmtId="222" fontId="47" fillId="0" borderId="52" xfId="9" applyNumberFormat="1" applyFont="1" applyFill="1" applyBorder="1" applyAlignment="1">
      <alignment horizontal="right"/>
    </xf>
    <xf numFmtId="222" fontId="47" fillId="0" borderId="52" xfId="9" applyNumberFormat="1" applyFont="1" applyFill="1" applyBorder="1"/>
    <xf numFmtId="222" fontId="47" fillId="0" borderId="52" xfId="9" applyNumberFormat="1" applyFont="1" applyFill="1" applyBorder="1" applyAlignment="1">
      <alignment horizontal="center"/>
    </xf>
    <xf numFmtId="203" fontId="47" fillId="0" borderId="52" xfId="9" applyNumberFormat="1" applyFont="1" applyFill="1" applyBorder="1" applyAlignment="1">
      <alignment horizontal="right"/>
    </xf>
    <xf numFmtId="222" fontId="77" fillId="0" borderId="52" xfId="9" applyNumberFormat="1" applyFont="1" applyFill="1" applyBorder="1" applyAlignment="1">
      <alignment horizontal="center" wrapText="1"/>
    </xf>
    <xf numFmtId="222" fontId="43" fillId="0" borderId="52" xfId="9" applyNumberFormat="1" applyFont="1" applyFill="1" applyBorder="1"/>
    <xf numFmtId="0" fontId="4" fillId="0" borderId="52" xfId="1" applyFont="1" applyFill="1" applyAlignment="1">
      <alignment horizontal="center" vertical="center" wrapText="1"/>
    </xf>
    <xf numFmtId="224" fontId="43" fillId="0" borderId="52" xfId="9" applyNumberFormat="1" applyFont="1" applyFill="1" applyBorder="1" applyAlignment="1">
      <alignment horizontal="center" vertical="center" wrapText="1"/>
    </xf>
    <xf numFmtId="178" fontId="43" fillId="0" borderId="52" xfId="9" applyNumberFormat="1" applyFont="1" applyFill="1" applyBorder="1" applyAlignment="1">
      <alignment horizontal="center" vertical="center" wrapText="1"/>
    </xf>
    <xf numFmtId="203" fontId="43" fillId="0" borderId="52" xfId="9" applyNumberFormat="1" applyFont="1" applyFill="1" applyBorder="1" applyAlignment="1">
      <alignment horizontal="center" vertical="center" wrapText="1"/>
    </xf>
    <xf numFmtId="0" fontId="4" fillId="0" borderId="11" xfId="1" applyFont="1" applyFill="1" applyBorder="1" applyAlignment="1">
      <alignment horizontal="center" vertical="center" wrapText="1"/>
    </xf>
    <xf numFmtId="0" fontId="4" fillId="0" borderId="11" xfId="1" applyFont="1" applyBorder="1">
      <alignment vertical="top" wrapText="1"/>
    </xf>
    <xf numFmtId="224" fontId="77" fillId="0" borderId="252" xfId="9" applyNumberFormat="1" applyFont="1" applyFill="1" applyBorder="1" applyAlignment="1">
      <alignment horizontal="center" vertical="center"/>
    </xf>
    <xf numFmtId="225" fontId="77" fillId="0" borderId="252" xfId="9" applyNumberFormat="1" applyFont="1" applyFill="1" applyBorder="1" applyAlignment="1">
      <alignment horizontal="center"/>
    </xf>
    <xf numFmtId="225" fontId="77" fillId="0" borderId="252" xfId="9" applyNumberFormat="1" applyFont="1" applyFill="1" applyBorder="1" applyAlignment="1">
      <alignment horizontal="center" vertical="center"/>
    </xf>
    <xf numFmtId="222" fontId="77" fillId="0" borderId="252" xfId="9" applyNumberFormat="1" applyFont="1" applyFill="1" applyBorder="1"/>
    <xf numFmtId="222" fontId="77" fillId="0" borderId="252" xfId="9" applyNumberFormat="1" applyFont="1" applyFill="1" applyBorder="1" applyAlignment="1">
      <alignment horizontal="right" vertical="center"/>
    </xf>
    <xf numFmtId="222" fontId="77" fillId="0" borderId="252" xfId="9" applyNumberFormat="1" applyFont="1" applyFill="1" applyBorder="1" applyAlignment="1">
      <alignment horizontal="center"/>
    </xf>
    <xf numFmtId="203" fontId="77" fillId="0" borderId="252" xfId="9" applyNumberFormat="1" applyFont="1" applyFill="1" applyBorder="1" applyAlignment="1">
      <alignment horizontal="right"/>
    </xf>
    <xf numFmtId="9" fontId="77" fillId="0" borderId="252" xfId="9" applyNumberFormat="1" applyFont="1" applyFill="1" applyBorder="1"/>
    <xf numFmtId="49" fontId="77" fillId="0" borderId="252" xfId="9" applyNumberFormat="1" applyFont="1" applyFill="1" applyBorder="1" applyAlignment="1">
      <alignment horizontal="left" vertical="center"/>
    </xf>
    <xf numFmtId="0" fontId="4" fillId="13" borderId="52" xfId="1" applyFont="1" applyFill="1" applyBorder="1" applyAlignment="1">
      <alignment vertical="center" wrapText="1"/>
    </xf>
    <xf numFmtId="0" fontId="4" fillId="0" borderId="52" xfId="1" applyFont="1" applyFill="1" applyBorder="1" applyAlignment="1">
      <alignment horizontal="center" vertical="center" wrapText="1"/>
    </xf>
    <xf numFmtId="190" fontId="4" fillId="13" borderId="52" xfId="1" applyNumberFormat="1" applyFont="1" applyFill="1" applyBorder="1" applyAlignment="1">
      <alignment vertical="center" wrapText="1"/>
    </xf>
    <xf numFmtId="190" fontId="4" fillId="13" borderId="52" xfId="1" applyNumberFormat="1" applyFont="1" applyFill="1" applyBorder="1" applyAlignment="1">
      <alignment horizontal="center" vertical="center" wrapText="1"/>
    </xf>
    <xf numFmtId="0" fontId="4" fillId="13" borderId="52" xfId="1" applyFont="1" applyFill="1" applyBorder="1" applyAlignment="1">
      <alignment horizontal="center" vertical="center" wrapText="1"/>
    </xf>
    <xf numFmtId="0" fontId="4" fillId="0" borderId="52" xfId="1" applyFont="1" applyBorder="1">
      <alignment vertical="top" wrapText="1"/>
    </xf>
    <xf numFmtId="222" fontId="77" fillId="0" borderId="52" xfId="9" applyNumberFormat="1" applyFont="1" applyFill="1" applyBorder="1" applyAlignment="1">
      <alignment horizontal="right" vertical="center"/>
    </xf>
    <xf numFmtId="49" fontId="77" fillId="0" borderId="52" xfId="9" applyNumberFormat="1" applyFont="1" applyFill="1" applyBorder="1" applyAlignment="1">
      <alignment horizontal="left" vertical="center"/>
    </xf>
    <xf numFmtId="203" fontId="77" fillId="0" borderId="52" xfId="9" applyNumberFormat="1" applyFont="1" applyFill="1" applyBorder="1" applyAlignment="1">
      <alignment horizontal="right" vertical="center"/>
    </xf>
    <xf numFmtId="222" fontId="77" fillId="0" borderId="52" xfId="9" applyNumberFormat="1" applyFont="1" applyFill="1" applyBorder="1" applyAlignment="1">
      <alignment vertical="center"/>
    </xf>
    <xf numFmtId="222" fontId="43" fillId="0" borderId="52" xfId="9" applyNumberFormat="1" applyFont="1" applyFill="1" applyBorder="1" applyAlignment="1">
      <alignment horizontal="right"/>
    </xf>
    <xf numFmtId="203" fontId="43" fillId="0" borderId="52" xfId="9" applyNumberFormat="1" applyFont="1" applyFill="1" applyBorder="1" applyAlignment="1">
      <alignment horizontal="right"/>
    </xf>
    <xf numFmtId="49" fontId="43" fillId="0" borderId="52" xfId="9" applyNumberFormat="1" applyFont="1" applyFill="1" applyBorder="1" applyAlignment="1">
      <alignment horizontal="left" vertical="center"/>
    </xf>
    <xf numFmtId="0" fontId="4" fillId="0" borderId="52" xfId="1" applyFont="1" applyFill="1" applyBorder="1" applyAlignment="1">
      <alignment horizontal="center" vertical="top" wrapText="1"/>
    </xf>
    <xf numFmtId="209" fontId="77" fillId="0" borderId="52" xfId="9" applyNumberFormat="1" applyFont="1" applyFill="1" applyBorder="1" applyAlignment="1">
      <alignment horizontal="center" vertical="center"/>
    </xf>
    <xf numFmtId="0" fontId="139" fillId="0" borderId="52" xfId="9" applyNumberFormat="1" applyFont="1" applyFill="1" applyBorder="1" applyAlignment="1">
      <alignment horizontal="center" vertical="center"/>
    </xf>
    <xf numFmtId="222" fontId="139" fillId="0" borderId="52" xfId="9" applyNumberFormat="1" applyFont="1" applyFill="1" applyBorder="1" applyAlignment="1">
      <alignment vertical="center"/>
    </xf>
    <xf numFmtId="203" fontId="77" fillId="0" borderId="52" xfId="9" applyNumberFormat="1" applyFont="1" applyFill="1" applyBorder="1" applyAlignment="1">
      <alignment vertical="center"/>
    </xf>
    <xf numFmtId="1" fontId="4" fillId="15" borderId="36" xfId="1" applyNumberFormat="1" applyFont="1" applyFill="1" applyBorder="1" applyAlignment="1">
      <alignment horizontal="center" vertical="center"/>
    </xf>
    <xf numFmtId="49" fontId="4" fillId="0" borderId="153" xfId="1" applyNumberFormat="1" applyFont="1" applyFill="1" applyBorder="1" applyAlignment="1">
      <alignment horizontal="center" vertical="center" wrapText="1"/>
    </xf>
    <xf numFmtId="49" fontId="4" fillId="0" borderId="253" xfId="1" applyNumberFormat="1" applyFont="1" applyFill="1" applyBorder="1" applyAlignment="1">
      <alignment horizontal="center" vertical="center" wrapText="1"/>
    </xf>
    <xf numFmtId="201" fontId="4" fillId="16" borderId="254" xfId="1" applyNumberFormat="1" applyFont="1" applyFill="1" applyBorder="1" applyAlignment="1">
      <alignment vertical="center"/>
    </xf>
    <xf numFmtId="191" fontId="42" fillId="13" borderId="259" xfId="1" applyNumberFormat="1" applyFont="1" applyFill="1" applyBorder="1" applyAlignment="1">
      <alignment horizontal="left" vertical="center" wrapText="1"/>
    </xf>
    <xf numFmtId="191" fontId="42" fillId="13" borderId="259" xfId="1" applyNumberFormat="1" applyFont="1" applyFill="1" applyBorder="1" applyAlignment="1">
      <alignment horizontal="center" vertical="center" wrapText="1"/>
    </xf>
    <xf numFmtId="191" fontId="42" fillId="13" borderId="260" xfId="1" applyNumberFormat="1" applyFont="1" applyFill="1" applyBorder="1" applyAlignment="1">
      <alignment horizontal="left" vertical="center" wrapText="1"/>
    </xf>
    <xf numFmtId="191" fontId="40" fillId="13" borderId="147" xfId="1" applyNumberFormat="1" applyFont="1" applyFill="1" applyBorder="1" applyAlignment="1">
      <alignment horizontal="left" vertical="center" wrapText="1"/>
    </xf>
    <xf numFmtId="191" fontId="4" fillId="13" borderId="259" xfId="1" applyNumberFormat="1" applyFont="1" applyFill="1" applyBorder="1" applyAlignment="1">
      <alignment vertical="center" wrapText="1"/>
    </xf>
    <xf numFmtId="191" fontId="4" fillId="13" borderId="259" xfId="1" applyNumberFormat="1" applyFont="1" applyFill="1" applyBorder="1" applyAlignment="1">
      <alignment vertical="center"/>
    </xf>
    <xf numFmtId="190" fontId="4" fillId="13" borderId="259" xfId="1" applyNumberFormat="1" applyFont="1" applyFill="1" applyBorder="1" applyAlignment="1">
      <alignment horizontal="center" vertical="center"/>
    </xf>
    <xf numFmtId="191" fontId="4" fillId="13" borderId="259" xfId="1" applyNumberFormat="1" applyFont="1" applyFill="1" applyBorder="1" applyAlignment="1">
      <alignment horizontal="center" vertical="center" wrapText="1"/>
    </xf>
    <xf numFmtId="0" fontId="4" fillId="13" borderId="259" xfId="1" applyFont="1" applyFill="1" applyBorder="1" applyAlignment="1">
      <alignment horizontal="center" vertical="center"/>
    </xf>
    <xf numFmtId="1" fontId="4" fillId="16" borderId="254" xfId="1" applyNumberFormat="1" applyFont="1" applyFill="1" applyBorder="1" applyAlignment="1">
      <alignment vertical="center"/>
    </xf>
    <xf numFmtId="191" fontId="42" fillId="13" borderId="259" xfId="1" applyNumberFormat="1" applyFont="1" applyFill="1" applyBorder="1" applyAlignment="1">
      <alignment vertical="center"/>
    </xf>
    <xf numFmtId="191" fontId="42" fillId="13" borderId="259" xfId="1" applyNumberFormat="1" applyFont="1" applyFill="1" applyBorder="1" applyAlignment="1">
      <alignment vertical="center" wrapText="1"/>
    </xf>
    <xf numFmtId="191" fontId="42" fillId="13" borderId="259" xfId="1" applyNumberFormat="1" applyFont="1" applyFill="1" applyBorder="1" applyAlignment="1">
      <alignment horizontal="center" vertical="center"/>
    </xf>
    <xf numFmtId="191" fontId="42" fillId="13" borderId="259" xfId="1" applyNumberFormat="1" applyFont="1" applyFill="1" applyBorder="1" applyAlignment="1">
      <alignment horizontal="left" vertical="center"/>
    </xf>
    <xf numFmtId="1" fontId="4" fillId="14" borderId="254" xfId="1" applyNumberFormat="1" applyFont="1" applyFill="1" applyBorder="1" applyAlignment="1">
      <alignment vertical="center"/>
    </xf>
    <xf numFmtId="191" fontId="42" fillId="0" borderId="259" xfId="1" applyNumberFormat="1" applyFont="1" applyFill="1" applyBorder="1" applyAlignment="1">
      <alignment vertical="center"/>
    </xf>
    <xf numFmtId="191" fontId="42" fillId="0" borderId="259" xfId="1" applyNumberFormat="1" applyFont="1" applyFill="1" applyBorder="1" applyAlignment="1">
      <alignment horizontal="left" vertical="center"/>
    </xf>
    <xf numFmtId="190" fontId="42" fillId="0" borderId="259" xfId="1" applyNumberFormat="1" applyFont="1" applyFill="1" applyBorder="1" applyAlignment="1">
      <alignment horizontal="center" vertical="center"/>
    </xf>
    <xf numFmtId="193" fontId="4" fillId="13" borderId="259" xfId="1" applyNumberFormat="1" applyFont="1" applyFill="1" applyBorder="1" applyAlignment="1">
      <alignment vertical="center" wrapText="1"/>
    </xf>
    <xf numFmtId="193" fontId="4" fillId="13" borderId="259" xfId="1" applyNumberFormat="1" applyFont="1" applyFill="1" applyBorder="1" applyAlignment="1">
      <alignment horizontal="center" vertical="center" wrapText="1"/>
    </xf>
    <xf numFmtId="193" fontId="42" fillId="13" borderId="259" xfId="1" applyNumberFormat="1" applyFont="1" applyFill="1" applyBorder="1" applyAlignment="1">
      <alignment vertical="center" wrapText="1"/>
    </xf>
    <xf numFmtId="194" fontId="42" fillId="13" borderId="259" xfId="1" applyNumberFormat="1" applyFont="1" applyFill="1" applyBorder="1" applyAlignment="1">
      <alignment vertical="center"/>
    </xf>
    <xf numFmtId="182" fontId="61" fillId="13" borderId="249" xfId="1" applyNumberFormat="1" applyFont="1" applyFill="1" applyBorder="1" applyAlignment="1">
      <alignment horizontal="left" vertical="center" wrapText="1"/>
    </xf>
    <xf numFmtId="191" fontId="4" fillId="13" borderId="259" xfId="1" applyNumberFormat="1" applyFont="1" applyFill="1" applyBorder="1" applyAlignment="1">
      <alignment horizontal="center" vertical="center"/>
    </xf>
    <xf numFmtId="191" fontId="4" fillId="0" borderId="259" xfId="1" applyNumberFormat="1" applyFont="1" applyBorder="1" applyAlignment="1">
      <alignment vertical="center"/>
    </xf>
    <xf numFmtId="182" fontId="42" fillId="0" borderId="263" xfId="1" applyNumberFormat="1" applyFont="1" applyBorder="1" applyAlignment="1">
      <alignment horizontal="center" vertical="center"/>
    </xf>
    <xf numFmtId="182" fontId="41" fillId="0" borderId="249" xfId="1" applyNumberFormat="1" applyFont="1" applyBorder="1" applyAlignment="1">
      <alignment horizontal="center" vertical="center"/>
    </xf>
    <xf numFmtId="191" fontId="66" fillId="13" borderId="259" xfId="1" applyNumberFormat="1" applyFont="1" applyFill="1" applyBorder="1" applyAlignment="1">
      <alignment horizontal="left" vertical="center"/>
    </xf>
    <xf numFmtId="191" fontId="4" fillId="13" borderId="255" xfId="1" applyNumberFormat="1" applyFont="1" applyFill="1" applyBorder="1" applyAlignment="1">
      <alignment vertical="center"/>
    </xf>
    <xf numFmtId="191" fontId="4" fillId="13" borderId="249" xfId="1" applyNumberFormat="1" applyFont="1" applyFill="1" applyBorder="1" applyAlignment="1">
      <alignment vertical="center"/>
    </xf>
    <xf numFmtId="1" fontId="4" fillId="16" borderId="249" xfId="1" applyNumberFormat="1" applyFont="1" applyFill="1" applyBorder="1" applyAlignment="1">
      <alignment vertical="center"/>
    </xf>
    <xf numFmtId="191" fontId="4" fillId="13" borderId="249" xfId="1" applyNumberFormat="1" applyFont="1" applyFill="1" applyBorder="1" applyAlignment="1">
      <alignment horizontal="center" vertical="center" wrapText="1"/>
    </xf>
    <xf numFmtId="191" fontId="4" fillId="13" borderId="249" xfId="1" applyNumberFormat="1" applyFont="1" applyFill="1" applyBorder="1" applyAlignment="1">
      <alignment vertical="center" wrapText="1"/>
    </xf>
    <xf numFmtId="191" fontId="4" fillId="13" borderId="249" xfId="1" applyNumberFormat="1" applyFont="1" applyFill="1" applyBorder="1" applyAlignment="1">
      <alignment horizontal="center" vertical="center"/>
    </xf>
    <xf numFmtId="194" fontId="4" fillId="13" borderId="249" xfId="1" applyNumberFormat="1" applyFont="1" applyFill="1" applyBorder="1" applyAlignment="1">
      <alignment vertical="center"/>
    </xf>
    <xf numFmtId="191" fontId="40" fillId="13" borderId="83" xfId="1" applyNumberFormat="1" applyFont="1" applyFill="1" applyBorder="1" applyAlignment="1">
      <alignment vertical="center" wrapText="1"/>
    </xf>
    <xf numFmtId="182" fontId="42" fillId="13" borderId="262" xfId="1" applyNumberFormat="1" applyFont="1" applyFill="1" applyBorder="1" applyAlignment="1">
      <alignment vertical="center" wrapText="1"/>
    </xf>
    <xf numFmtId="9" fontId="77" fillId="0" borderId="1" xfId="8" applyFont="1" applyFill="1" applyBorder="1" applyAlignment="1">
      <alignment horizontal="center" vertical="center"/>
    </xf>
    <xf numFmtId="9" fontId="77" fillId="0" borderId="233" xfId="8" applyFont="1" applyFill="1" applyBorder="1" applyAlignment="1">
      <alignment horizontal="center" vertical="center"/>
    </xf>
    <xf numFmtId="9" fontId="64" fillId="17" borderId="238" xfId="8" applyFont="1" applyFill="1" applyBorder="1" applyAlignment="1">
      <alignment horizontal="center" vertical="center"/>
    </xf>
    <xf numFmtId="9" fontId="43" fillId="0" borderId="1" xfId="8" applyFont="1" applyFill="1" applyBorder="1" applyAlignment="1">
      <alignment horizontal="center" vertical="center" wrapText="1"/>
    </xf>
    <xf numFmtId="9" fontId="77" fillId="0" borderId="177" xfId="8" applyFont="1" applyFill="1" applyBorder="1" applyAlignment="1">
      <alignment horizontal="center" vertical="center"/>
    </xf>
    <xf numFmtId="9" fontId="77" fillId="0" borderId="52" xfId="8" applyFont="1" applyFill="1" applyBorder="1" applyAlignment="1">
      <alignment horizontal="center" vertical="center"/>
    </xf>
    <xf numFmtId="9" fontId="43" fillId="0" borderId="52" xfId="8" applyFont="1" applyFill="1" applyBorder="1" applyAlignment="1">
      <alignment horizontal="center" vertical="center" wrapText="1"/>
    </xf>
    <xf numFmtId="9" fontId="77" fillId="0" borderId="252" xfId="8" applyFont="1" applyFill="1" applyBorder="1" applyAlignment="1">
      <alignment horizontal="center" vertical="center"/>
    </xf>
    <xf numFmtId="203" fontId="4" fillId="0" borderId="257" xfId="1" applyNumberFormat="1" applyFont="1" applyFill="1" applyBorder="1" applyAlignment="1">
      <alignment horizontal="center" vertical="center" wrapText="1"/>
    </xf>
    <xf numFmtId="203" fontId="4" fillId="0" borderId="246" xfId="1" applyNumberFormat="1" applyFont="1" applyFill="1" applyBorder="1" applyAlignment="1">
      <alignment horizontal="center" vertical="center" wrapText="1"/>
    </xf>
    <xf numFmtId="203" fontId="4" fillId="0" borderId="67" xfId="1" applyNumberFormat="1" applyFont="1" applyFill="1" applyBorder="1" applyAlignment="1">
      <alignment horizontal="center" vertical="center" wrapText="1"/>
    </xf>
    <xf numFmtId="203" fontId="4" fillId="0" borderId="258" xfId="1" applyNumberFormat="1" applyFont="1" applyFill="1" applyBorder="1" applyAlignment="1">
      <alignment horizontal="center" vertical="center" wrapText="1"/>
    </xf>
    <xf numFmtId="203" fontId="4" fillId="0" borderId="258" xfId="1" applyNumberFormat="1" applyFont="1" applyFill="1" applyBorder="1" applyAlignment="1">
      <alignment horizontal="center" vertical="center"/>
    </xf>
    <xf numFmtId="203" fontId="4" fillId="13" borderId="258" xfId="1" applyNumberFormat="1" applyFont="1" applyFill="1" applyBorder="1" applyAlignment="1">
      <alignment horizontal="center" vertical="center"/>
    </xf>
    <xf numFmtId="203" fontId="4" fillId="14" borderId="254" xfId="1" applyNumberFormat="1" applyFont="1" applyFill="1" applyBorder="1" applyAlignment="1">
      <alignment horizontal="center" vertical="center"/>
    </xf>
    <xf numFmtId="203" fontId="4" fillId="13" borderId="258" xfId="1" applyNumberFormat="1" applyFont="1" applyFill="1" applyBorder="1" applyAlignment="1">
      <alignment horizontal="center" vertical="center" wrapText="1"/>
    </xf>
    <xf numFmtId="203" fontId="4" fillId="16" borderId="254" xfId="1" applyNumberFormat="1" applyFont="1" applyFill="1" applyBorder="1" applyAlignment="1">
      <alignment horizontal="center" vertical="center"/>
    </xf>
    <xf numFmtId="203" fontId="42" fillId="0" borderId="258" xfId="1" applyNumberFormat="1" applyFont="1" applyFill="1" applyBorder="1" applyAlignment="1">
      <alignment horizontal="center" vertical="center" wrapText="1"/>
    </xf>
    <xf numFmtId="203" fontId="42" fillId="0" borderId="258" xfId="1" applyNumberFormat="1" applyFont="1" applyFill="1" applyBorder="1" applyAlignment="1">
      <alignment horizontal="center" vertical="center"/>
    </xf>
    <xf numFmtId="203" fontId="42" fillId="0" borderId="52" xfId="1" applyNumberFormat="1" applyFont="1" applyFill="1" applyBorder="1" applyAlignment="1">
      <alignment horizontal="center" vertical="center"/>
    </xf>
    <xf numFmtId="203" fontId="42" fillId="0" borderId="258" xfId="1" applyNumberFormat="1" applyFont="1" applyBorder="1" applyAlignment="1">
      <alignment horizontal="center" vertical="center"/>
    </xf>
    <xf numFmtId="203" fontId="42" fillId="0" borderId="244" xfId="1" applyNumberFormat="1" applyFont="1" applyBorder="1" applyAlignment="1">
      <alignment horizontal="center" vertical="center"/>
    </xf>
    <xf numFmtId="203" fontId="47" fillId="0" borderId="52" xfId="2" applyNumberFormat="1" applyFont="1" applyBorder="1" applyAlignment="1" applyProtection="1">
      <alignment horizontal="center" vertical="center"/>
      <protection locked="0"/>
    </xf>
    <xf numFmtId="203" fontId="4" fillId="0" borderId="258" xfId="1" applyNumberFormat="1" applyFont="1" applyBorder="1" applyAlignment="1">
      <alignment horizontal="center" vertical="center"/>
    </xf>
    <xf numFmtId="203" fontId="4" fillId="16" borderId="36" xfId="1" applyNumberFormat="1" applyFont="1" applyFill="1" applyBorder="1" applyAlignment="1">
      <alignment horizontal="center" vertical="center"/>
    </xf>
    <xf numFmtId="203" fontId="4" fillId="13" borderId="255" xfId="1" applyNumberFormat="1" applyFont="1" applyFill="1" applyBorder="1" applyAlignment="1">
      <alignment horizontal="center" vertical="center"/>
    </xf>
    <xf numFmtId="203" fontId="4" fillId="13" borderId="52" xfId="1" applyNumberFormat="1" applyFont="1" applyFill="1" applyBorder="1" applyAlignment="1">
      <alignment horizontal="center" vertical="center"/>
    </xf>
    <xf numFmtId="203" fontId="4" fillId="15" borderId="52" xfId="1" applyNumberFormat="1" applyFont="1" applyFill="1" applyBorder="1" applyAlignment="1">
      <alignment horizontal="center" vertical="center"/>
    </xf>
    <xf numFmtId="203" fontId="31" fillId="13" borderId="258" xfId="1" applyNumberFormat="1" applyFont="1" applyFill="1" applyBorder="1" applyAlignment="1">
      <alignment horizontal="center" vertical="center" wrapText="1"/>
    </xf>
    <xf numFmtId="203" fontId="42" fillId="0" borderId="52" xfId="1" applyNumberFormat="1" applyFont="1" applyBorder="1" applyAlignment="1">
      <alignment horizontal="center" vertical="center"/>
    </xf>
    <xf numFmtId="203" fontId="4" fillId="14" borderId="83" xfId="1" applyNumberFormat="1" applyFont="1" applyFill="1" applyBorder="1" applyAlignment="1">
      <alignment horizontal="center" vertical="center"/>
    </xf>
    <xf numFmtId="203" fontId="4" fillId="15" borderId="36" xfId="1" applyNumberFormat="1" applyFont="1" applyFill="1" applyBorder="1" applyAlignment="1">
      <alignment horizontal="center" vertical="center"/>
    </xf>
    <xf numFmtId="203" fontId="45" fillId="27" borderId="3" xfId="1" applyNumberFormat="1" applyFont="1" applyFill="1" applyBorder="1" applyAlignment="1">
      <alignment horizontal="center" vertical="center"/>
    </xf>
    <xf numFmtId="203" fontId="4" fillId="16" borderId="255" xfId="1" applyNumberFormat="1" applyFont="1" applyFill="1" applyBorder="1" applyAlignment="1">
      <alignment horizontal="center" vertical="center"/>
    </xf>
    <xf numFmtId="203" fontId="4" fillId="0" borderId="83" xfId="1" applyNumberFormat="1" applyFont="1" applyFill="1" applyBorder="1" applyAlignment="1">
      <alignment horizontal="center" vertical="center" wrapText="1"/>
    </xf>
    <xf numFmtId="203" fontId="4" fillId="0" borderId="83" xfId="1" applyNumberFormat="1" applyFont="1" applyFill="1" applyBorder="1" applyAlignment="1">
      <alignment horizontal="center" vertical="center"/>
    </xf>
    <xf numFmtId="203" fontId="4" fillId="13" borderId="83" xfId="1" applyNumberFormat="1" applyFont="1" applyFill="1" applyBorder="1" applyAlignment="1">
      <alignment horizontal="center" vertical="center"/>
    </xf>
    <xf numFmtId="203" fontId="4" fillId="13" borderId="83" xfId="1" applyNumberFormat="1" applyFont="1" applyFill="1" applyBorder="1" applyAlignment="1">
      <alignment horizontal="center" vertical="center" wrapText="1"/>
    </xf>
    <xf numFmtId="203" fontId="4" fillId="16" borderId="83" xfId="1" applyNumberFormat="1" applyFont="1" applyFill="1" applyBorder="1" applyAlignment="1">
      <alignment horizontal="center" vertical="center"/>
    </xf>
    <xf numFmtId="203" fontId="42" fillId="0" borderId="83" xfId="1" applyNumberFormat="1" applyFont="1" applyFill="1" applyBorder="1" applyAlignment="1">
      <alignment horizontal="center" vertical="center" wrapText="1"/>
    </xf>
    <xf numFmtId="203" fontId="42" fillId="0" borderId="83" xfId="1" applyNumberFormat="1" applyFont="1" applyFill="1" applyBorder="1" applyAlignment="1">
      <alignment horizontal="center" vertical="center"/>
    </xf>
    <xf numFmtId="203" fontId="42" fillId="0" borderId="83" xfId="1" applyNumberFormat="1" applyFont="1" applyBorder="1" applyAlignment="1">
      <alignment horizontal="center" vertical="center"/>
    </xf>
    <xf numFmtId="203" fontId="47" fillId="0" borderId="83" xfId="2" applyNumberFormat="1" applyFont="1" applyBorder="1" applyAlignment="1" applyProtection="1">
      <alignment horizontal="center" vertical="center"/>
      <protection locked="0"/>
    </xf>
    <xf numFmtId="203" fontId="4" fillId="0" borderId="83" xfId="1" applyNumberFormat="1" applyFont="1" applyBorder="1" applyAlignment="1">
      <alignment horizontal="center" vertical="center"/>
    </xf>
    <xf numFmtId="203" fontId="42" fillId="13" borderId="83" xfId="1" applyNumberFormat="1" applyFont="1" applyFill="1" applyBorder="1" applyAlignment="1">
      <alignment vertical="center"/>
    </xf>
    <xf numFmtId="203" fontId="4" fillId="13" borderId="264" xfId="1" applyNumberFormat="1" applyFont="1" applyFill="1" applyBorder="1" applyAlignment="1">
      <alignment horizontal="center" vertical="center"/>
    </xf>
    <xf numFmtId="203" fontId="4" fillId="15" borderId="265" xfId="1" applyNumberFormat="1" applyFont="1" applyFill="1" applyBorder="1" applyAlignment="1">
      <alignment horizontal="center" vertical="center"/>
    </xf>
    <xf numFmtId="203" fontId="31" fillId="13" borderId="83" xfId="1" applyNumberFormat="1" applyFont="1" applyFill="1" applyBorder="1" applyAlignment="1">
      <alignment horizontal="center" vertical="center" wrapText="1"/>
    </xf>
    <xf numFmtId="203" fontId="4" fillId="13" borderId="52" xfId="1" applyNumberFormat="1" applyFont="1" applyFill="1" applyAlignment="1">
      <alignment horizontal="center" vertical="center"/>
    </xf>
    <xf numFmtId="203" fontId="4" fillId="13" borderId="11" xfId="1" applyNumberFormat="1" applyFont="1" applyFill="1" applyBorder="1" applyAlignment="1">
      <alignment horizontal="center" vertical="center" wrapText="1"/>
    </xf>
    <xf numFmtId="203" fontId="4" fillId="13" borderId="52" xfId="1" applyNumberFormat="1" applyFont="1" applyFill="1" applyBorder="1" applyAlignment="1">
      <alignment horizontal="center" vertical="center" wrapText="1"/>
    </xf>
    <xf numFmtId="203" fontId="4" fillId="0" borderId="52" xfId="1" applyNumberFormat="1" applyFont="1" applyFill="1" applyBorder="1" applyAlignment="1">
      <alignment horizontal="center" vertical="top" wrapText="1"/>
    </xf>
    <xf numFmtId="203" fontId="4" fillId="40" borderId="68" xfId="1" applyNumberFormat="1" applyFont="1" applyFill="1" applyBorder="1" applyAlignment="1">
      <alignment horizontal="center" vertical="center" wrapText="1"/>
    </xf>
    <xf numFmtId="203" fontId="4" fillId="0" borderId="3" xfId="1" applyNumberFormat="1" applyFont="1" applyFill="1" applyBorder="1" applyAlignment="1">
      <alignment horizontal="center" vertical="center" wrapText="1"/>
    </xf>
    <xf numFmtId="203" fontId="4" fillId="0" borderId="49" xfId="1" applyNumberFormat="1" applyFont="1" applyFill="1" applyBorder="1" applyAlignment="1">
      <alignment horizontal="center" vertical="center" wrapText="1"/>
    </xf>
    <xf numFmtId="203" fontId="4" fillId="0" borderId="70" xfId="1" applyNumberFormat="1" applyFont="1" applyFill="1" applyBorder="1" applyAlignment="1">
      <alignment horizontal="center" vertical="center" wrapText="1"/>
    </xf>
    <xf numFmtId="203" fontId="4" fillId="0" borderId="3" xfId="1" applyNumberFormat="1" applyFont="1" applyFill="1" applyBorder="1" applyAlignment="1">
      <alignment horizontal="center" vertical="center"/>
    </xf>
    <xf numFmtId="203" fontId="42" fillId="0" borderId="3" xfId="1" applyNumberFormat="1" applyFont="1" applyFill="1" applyBorder="1" applyAlignment="1">
      <alignment horizontal="center" vertical="center"/>
    </xf>
    <xf numFmtId="203" fontId="4" fillId="16" borderId="39" xfId="1" applyNumberFormat="1" applyFont="1" applyFill="1" applyBorder="1" applyAlignment="1">
      <alignment horizontal="center" vertical="center"/>
    </xf>
    <xf numFmtId="203" fontId="4" fillId="13" borderId="3" xfId="1" applyNumberFormat="1" applyFont="1" applyFill="1" applyBorder="1" applyAlignment="1">
      <alignment horizontal="center" vertical="center"/>
    </xf>
    <xf numFmtId="203" fontId="4" fillId="13" borderId="3" xfId="1" applyNumberFormat="1" applyFont="1" applyFill="1" applyBorder="1" applyAlignment="1">
      <alignment horizontal="center" vertical="center" wrapText="1"/>
    </xf>
    <xf numFmtId="203" fontId="42" fillId="0" borderId="3" xfId="1" applyNumberFormat="1" applyFont="1" applyFill="1" applyBorder="1" applyAlignment="1">
      <alignment horizontal="center" vertical="center" wrapText="1"/>
    </xf>
    <xf numFmtId="203" fontId="4" fillId="0" borderId="50" xfId="1" applyNumberFormat="1" applyFont="1" applyFill="1" applyBorder="1" applyAlignment="1">
      <alignment horizontal="center" vertical="center" wrapText="1"/>
    </xf>
    <xf numFmtId="203" fontId="4" fillId="14" borderId="39" xfId="1" applyNumberFormat="1" applyFont="1" applyFill="1" applyBorder="1" applyAlignment="1">
      <alignment horizontal="center" vertical="center"/>
    </xf>
    <xf numFmtId="203" fontId="40" fillId="14" borderId="3" xfId="1" applyNumberFormat="1" applyFont="1" applyFill="1" applyBorder="1" applyAlignment="1">
      <alignment horizontal="center" vertical="center"/>
    </xf>
    <xf numFmtId="203" fontId="42" fillId="13" borderId="3" xfId="1" applyNumberFormat="1" applyFont="1" applyFill="1" applyBorder="1" applyAlignment="1">
      <alignment horizontal="center" vertical="center"/>
    </xf>
    <xf numFmtId="203" fontId="42" fillId="16" borderId="36" xfId="1" applyNumberFormat="1" applyFont="1" applyFill="1" applyBorder="1" applyAlignment="1">
      <alignment horizontal="center" vertical="center"/>
    </xf>
    <xf numFmtId="203" fontId="42" fillId="13" borderId="49" xfId="1" applyNumberFormat="1" applyFont="1" applyFill="1" applyBorder="1" applyAlignment="1">
      <alignment horizontal="center" vertical="center"/>
    </xf>
    <xf numFmtId="203" fontId="4" fillId="13" borderId="48" xfId="1" applyNumberFormat="1" applyFont="1" applyFill="1" applyBorder="1" applyAlignment="1">
      <alignment horizontal="center" vertical="center"/>
    </xf>
    <xf numFmtId="203" fontId="4" fillId="15" borderId="52" xfId="1" applyNumberFormat="1" applyFont="1" applyFill="1" applyAlignment="1">
      <alignment horizontal="center" vertical="center"/>
    </xf>
    <xf numFmtId="203" fontId="4" fillId="40" borderId="54" xfId="1" applyNumberFormat="1" applyFont="1" applyFill="1" applyBorder="1" applyAlignment="1">
      <alignment horizontal="center" vertical="center" wrapText="1"/>
    </xf>
    <xf numFmtId="203" fontId="42" fillId="0" borderId="3" xfId="1" applyNumberFormat="1" applyFont="1" applyBorder="1" applyAlignment="1">
      <alignment horizontal="center" vertical="center"/>
    </xf>
    <xf numFmtId="203" fontId="42" fillId="0" borderId="72" xfId="1" applyNumberFormat="1" applyFont="1" applyBorder="1" applyAlignment="1">
      <alignment horizontal="center" vertical="center"/>
    </xf>
    <xf numFmtId="203" fontId="4" fillId="13" borderId="49" xfId="1" applyNumberFormat="1" applyFont="1" applyFill="1" applyBorder="1" applyAlignment="1">
      <alignment horizontal="center" vertical="center"/>
    </xf>
    <xf numFmtId="203" fontId="4" fillId="0" borderId="62" xfId="1" applyNumberFormat="1" applyFont="1" applyFill="1" applyBorder="1" applyAlignment="1">
      <alignment horizontal="center" vertical="center" wrapText="1"/>
    </xf>
    <xf numFmtId="203" fontId="4" fillId="0" borderId="101" xfId="1" applyNumberFormat="1" applyFont="1" applyFill="1" applyBorder="1" applyAlignment="1">
      <alignment horizontal="center" vertical="center" wrapText="1"/>
    </xf>
    <xf numFmtId="203" fontId="4" fillId="13" borderId="256" xfId="1" applyNumberFormat="1" applyFont="1" applyFill="1" applyBorder="1" applyAlignment="1">
      <alignment horizontal="center" vertical="center"/>
    </xf>
    <xf numFmtId="224" fontId="43" fillId="14" borderId="240" xfId="9" applyNumberFormat="1" applyFont="1" applyFill="1" applyBorder="1" applyAlignment="1">
      <alignment horizontal="center" vertical="center"/>
    </xf>
    <xf numFmtId="49" fontId="43" fillId="0" borderId="1" xfId="9" applyNumberFormat="1" applyFont="1" applyFill="1" applyBorder="1" applyAlignment="1">
      <alignment horizontal="center" vertical="center"/>
    </xf>
    <xf numFmtId="222" fontId="77" fillId="0" borderId="233" xfId="9" applyNumberFormat="1" applyFont="1" applyFill="1" applyBorder="1" applyAlignment="1">
      <alignment horizontal="center" vertical="center"/>
    </xf>
    <xf numFmtId="222" fontId="43" fillId="0" borderId="1" xfId="9" applyNumberFormat="1" applyFont="1" applyFill="1" applyBorder="1" applyAlignment="1">
      <alignment horizontal="center" vertical="center"/>
    </xf>
    <xf numFmtId="222" fontId="77" fillId="0" borderId="177" xfId="9" applyNumberFormat="1" applyFont="1" applyFill="1" applyBorder="1" applyAlignment="1">
      <alignment horizontal="center" vertical="center"/>
    </xf>
    <xf numFmtId="222" fontId="77" fillId="0" borderId="162" xfId="9" applyNumberFormat="1" applyFont="1" applyFill="1" applyBorder="1" applyAlignment="1">
      <alignment horizontal="center" vertical="center"/>
    </xf>
    <xf numFmtId="222" fontId="77" fillId="0" borderId="52" xfId="9" applyNumberFormat="1" applyFont="1" applyFill="1" applyBorder="1" applyAlignment="1">
      <alignment horizontal="center" vertical="center"/>
    </xf>
    <xf numFmtId="222" fontId="77" fillId="0" borderId="252" xfId="9" applyNumberFormat="1" applyFont="1" applyFill="1" applyBorder="1" applyAlignment="1">
      <alignment horizontal="center" vertical="center"/>
    </xf>
    <xf numFmtId="222" fontId="144" fillId="0" borderId="1" xfId="9" applyNumberFormat="1" applyFont="1" applyFill="1" applyBorder="1" applyAlignment="1">
      <alignment horizontal="left" vertical="center"/>
    </xf>
    <xf numFmtId="178" fontId="4" fillId="15" borderId="39" xfId="1" applyNumberFormat="1" applyFont="1" applyFill="1" applyBorder="1" applyAlignment="1">
      <alignment vertical="center"/>
    </xf>
    <xf numFmtId="203" fontId="4" fillId="14" borderId="83" xfId="1" applyNumberFormat="1" applyFont="1" applyFill="1" applyBorder="1" applyAlignment="1">
      <alignment horizontal="center" vertical="center" wrapText="1"/>
    </xf>
    <xf numFmtId="1" fontId="4" fillId="14" borderId="83" xfId="1" applyNumberFormat="1" applyFont="1" applyFill="1" applyBorder="1" applyAlignment="1">
      <alignment horizontal="center" vertical="center" wrapText="1"/>
    </xf>
    <xf numFmtId="191" fontId="145" fillId="13" borderId="259" xfId="1" applyNumberFormat="1" applyFont="1" applyFill="1" applyBorder="1" applyAlignment="1">
      <alignment horizontal="left" vertical="center"/>
    </xf>
    <xf numFmtId="203" fontId="10" fillId="13" borderId="52" xfId="1" applyNumberFormat="1" applyFont="1" applyFill="1" applyBorder="1" applyAlignment="1">
      <alignment horizontal="center" vertical="center"/>
    </xf>
    <xf numFmtId="203" fontId="10" fillId="13" borderId="48" xfId="1" applyNumberFormat="1" applyFont="1" applyFill="1" applyBorder="1" applyAlignment="1">
      <alignment horizontal="center" vertical="center"/>
    </xf>
    <xf numFmtId="0" fontId="101" fillId="30" borderId="52" xfId="0" applyFont="1" applyFill="1" applyBorder="1" applyAlignment="1">
      <alignment vertical="center" wrapText="1"/>
    </xf>
    <xf numFmtId="49" fontId="20" fillId="2" borderId="46" xfId="0" applyNumberFormat="1" applyFont="1" applyFill="1" applyBorder="1" applyAlignment="1">
      <alignment horizontal="left" vertical="top" wrapText="1"/>
    </xf>
    <xf numFmtId="49" fontId="20" fillId="2" borderId="16" xfId="0" applyNumberFormat="1" applyFont="1" applyFill="1" applyBorder="1" applyAlignment="1">
      <alignment horizontal="left" vertical="top"/>
    </xf>
    <xf numFmtId="49" fontId="20" fillId="2" borderId="8" xfId="0" applyNumberFormat="1" applyFont="1" applyFill="1" applyBorder="1" applyAlignment="1">
      <alignment horizontal="left" vertical="top"/>
    </xf>
    <xf numFmtId="49" fontId="20" fillId="2" borderId="9" xfId="0" applyNumberFormat="1" applyFont="1" applyFill="1" applyBorder="1" applyAlignment="1">
      <alignment horizontal="left" vertical="top"/>
    </xf>
    <xf numFmtId="49" fontId="20" fillId="2" borderId="10" xfId="0" applyNumberFormat="1" applyFont="1" applyFill="1" applyBorder="1" applyAlignment="1">
      <alignment horizontal="left" vertical="top"/>
    </xf>
    <xf numFmtId="49" fontId="20" fillId="2" borderId="11" xfId="0" applyNumberFormat="1" applyFont="1" applyFill="1" applyBorder="1" applyAlignment="1">
      <alignment horizontal="left" vertical="top"/>
    </xf>
    <xf numFmtId="49" fontId="20" fillId="2" borderId="12" xfId="0" applyNumberFormat="1" applyFont="1" applyFill="1" applyBorder="1" applyAlignment="1">
      <alignment horizontal="left" vertical="top"/>
    </xf>
    <xf numFmtId="0" fontId="146" fillId="2" borderId="266" xfId="12" applyFill="1" applyBorder="1">
      <alignment vertical="top" wrapText="1"/>
    </xf>
    <xf numFmtId="0" fontId="146" fillId="2" borderId="267" xfId="12" applyFill="1" applyBorder="1">
      <alignment vertical="top" wrapText="1"/>
    </xf>
    <xf numFmtId="0" fontId="4" fillId="2" borderId="267" xfId="12" applyFont="1" applyFill="1" applyBorder="1" applyAlignment="1">
      <alignment horizontal="left" vertical="center" wrapText="1"/>
    </xf>
    <xf numFmtId="0" fontId="4" fillId="2" borderId="267" xfId="12" applyFont="1" applyFill="1" applyBorder="1" applyAlignment="1">
      <alignment horizontal="center" vertical="top" wrapText="1"/>
    </xf>
    <xf numFmtId="49" fontId="146" fillId="2" borderId="267" xfId="12" applyNumberFormat="1" applyFill="1" applyBorder="1" applyAlignment="1">
      <alignment vertical="center" wrapText="1"/>
    </xf>
    <xf numFmtId="49" fontId="4" fillId="2" borderId="267" xfId="12" applyNumberFormat="1" applyFont="1" applyFill="1" applyBorder="1" applyAlignment="1">
      <alignment horizontal="center" vertical="top" wrapText="1"/>
    </xf>
    <xf numFmtId="0" fontId="4" fillId="2" borderId="267" xfId="12" applyFont="1" applyFill="1" applyBorder="1" applyAlignment="1">
      <alignment horizontal="center" vertical="center" wrapText="1"/>
    </xf>
    <xf numFmtId="182" fontId="146" fillId="2" borderId="267" xfId="12" applyNumberFormat="1" applyFill="1" applyBorder="1">
      <alignment vertical="top" wrapText="1"/>
    </xf>
    <xf numFmtId="178" fontId="146" fillId="2" borderId="267" xfId="12" applyNumberFormat="1" applyFill="1" applyBorder="1">
      <alignment vertical="top" wrapText="1"/>
    </xf>
    <xf numFmtId="0" fontId="4" fillId="13" borderId="267" xfId="1" applyFont="1" applyFill="1" applyBorder="1">
      <alignment vertical="top" wrapText="1"/>
    </xf>
    <xf numFmtId="0" fontId="146" fillId="2" borderId="268" xfId="12" applyFill="1" applyBorder="1">
      <alignment vertical="top" wrapText="1"/>
    </xf>
    <xf numFmtId="0" fontId="146" fillId="0" borderId="52" xfId="12" applyNumberFormat="1">
      <alignment vertical="top" wrapText="1"/>
    </xf>
    <xf numFmtId="49" fontId="146" fillId="2" borderId="26" xfId="12" applyNumberFormat="1" applyFill="1" applyBorder="1">
      <alignment vertical="top" wrapText="1"/>
    </xf>
    <xf numFmtId="0" fontId="146" fillId="2" borderId="52" xfId="12" applyFill="1" applyBorder="1">
      <alignment vertical="top" wrapText="1"/>
    </xf>
    <xf numFmtId="49" fontId="4" fillId="2" borderId="269" xfId="12" applyNumberFormat="1" applyFont="1" applyFill="1" applyBorder="1" applyAlignment="1">
      <alignment horizontal="left" vertical="center" wrapText="1"/>
    </xf>
    <xf numFmtId="0" fontId="4" fillId="2" borderId="52" xfId="12" applyFont="1" applyFill="1" applyBorder="1" applyAlignment="1">
      <alignment horizontal="center" vertical="center" wrapText="1"/>
    </xf>
    <xf numFmtId="0" fontId="4" fillId="2" borderId="52" xfId="12" applyFont="1" applyFill="1" applyBorder="1" applyAlignment="1">
      <alignment horizontal="center" vertical="top" wrapText="1"/>
    </xf>
    <xf numFmtId="49" fontId="146" fillId="2" borderId="52" xfId="12" applyNumberFormat="1" applyFill="1" applyBorder="1" applyAlignment="1">
      <alignment vertical="center" wrapText="1"/>
    </xf>
    <xf numFmtId="49" fontId="4" fillId="2" borderId="52" xfId="12" applyNumberFormat="1" applyFont="1" applyFill="1" applyBorder="1" applyAlignment="1">
      <alignment horizontal="center" vertical="top" wrapText="1"/>
    </xf>
    <xf numFmtId="182" fontId="146" fillId="2" borderId="52" xfId="12" applyNumberFormat="1" applyFill="1" applyBorder="1">
      <alignment vertical="top" wrapText="1"/>
    </xf>
    <xf numFmtId="178" fontId="146" fillId="2" borderId="52" xfId="12" applyNumberFormat="1" applyFill="1" applyBorder="1">
      <alignment vertical="top" wrapText="1"/>
    </xf>
    <xf numFmtId="0" fontId="146" fillId="2" borderId="9" xfId="12" applyFill="1" applyBorder="1">
      <alignment vertical="top" wrapText="1"/>
    </xf>
    <xf numFmtId="49" fontId="4" fillId="2" borderId="270" xfId="12" applyNumberFormat="1" applyFont="1" applyFill="1" applyBorder="1" applyAlignment="1">
      <alignment horizontal="left" vertical="center" wrapText="1"/>
    </xf>
    <xf numFmtId="49" fontId="15" fillId="2" borderId="52" xfId="12" applyNumberFormat="1" applyFont="1" applyFill="1" applyBorder="1" applyAlignment="1">
      <alignment horizontal="center" vertical="center" wrapText="1"/>
    </xf>
    <xf numFmtId="183" fontId="4" fillId="2" borderId="52" xfId="12" applyNumberFormat="1" applyFont="1" applyFill="1" applyBorder="1" applyAlignment="1">
      <alignment horizontal="center" vertical="center" wrapText="1"/>
    </xf>
    <xf numFmtId="183" fontId="4" fillId="2" borderId="271" xfId="12" applyNumberFormat="1" applyFont="1" applyFill="1" applyBorder="1" applyAlignment="1">
      <alignment horizontal="left" vertical="top" wrapText="1"/>
    </xf>
    <xf numFmtId="49" fontId="13" fillId="2" borderId="52" xfId="12" applyNumberFormat="1" applyFont="1" applyFill="1" applyBorder="1" applyAlignment="1">
      <alignment horizontal="center" vertical="top" wrapText="1"/>
    </xf>
    <xf numFmtId="183" fontId="4" fillId="2" borderId="52" xfId="12" applyNumberFormat="1" applyFont="1" applyFill="1" applyBorder="1" applyAlignment="1">
      <alignment horizontal="left" vertical="top" wrapText="1"/>
    </xf>
    <xf numFmtId="49" fontId="146" fillId="2" borderId="273" xfId="12" applyNumberFormat="1" applyFill="1" applyBorder="1">
      <alignment vertical="top" wrapText="1"/>
    </xf>
    <xf numFmtId="0" fontId="146" fillId="2" borderId="269" xfId="12" applyFill="1" applyBorder="1">
      <alignment vertical="top" wrapText="1"/>
    </xf>
    <xf numFmtId="183" fontId="4" fillId="2" borderId="269" xfId="12" applyNumberFormat="1" applyFont="1" applyFill="1" applyBorder="1" applyAlignment="1">
      <alignment horizontal="left" vertical="top" wrapText="1"/>
    </xf>
    <xf numFmtId="49" fontId="18" fillId="7" borderId="269" xfId="12" applyNumberFormat="1" applyFont="1" applyFill="1" applyBorder="1" applyAlignment="1">
      <alignment horizontal="center" vertical="center" wrapText="1"/>
    </xf>
    <xf numFmtId="49" fontId="146" fillId="2" borderId="269" xfId="12" applyNumberFormat="1" applyFill="1" applyBorder="1">
      <alignment vertical="top" wrapText="1"/>
    </xf>
    <xf numFmtId="0" fontId="146" fillId="2" borderId="269" xfId="12" applyFill="1" applyBorder="1" applyAlignment="1">
      <alignment vertical="center" wrapText="1"/>
    </xf>
    <xf numFmtId="49" fontId="13" fillId="2" borderId="269" xfId="12" applyNumberFormat="1" applyFont="1" applyFill="1" applyBorder="1" applyAlignment="1">
      <alignment horizontal="center" vertical="top" wrapText="1"/>
    </xf>
    <xf numFmtId="178" fontId="146" fillId="2" borderId="269" xfId="12" applyNumberFormat="1" applyFill="1" applyBorder="1">
      <alignment vertical="top" wrapText="1"/>
    </xf>
    <xf numFmtId="49" fontId="11" fillId="3" borderId="274" xfId="12" applyNumberFormat="1" applyFont="1" applyFill="1" applyBorder="1" applyAlignment="1">
      <alignment horizontal="center" vertical="center" wrapText="1"/>
    </xf>
    <xf numFmtId="49" fontId="18" fillId="9" borderId="274" xfId="12" applyNumberFormat="1" applyFont="1" applyFill="1" applyBorder="1" applyAlignment="1">
      <alignment horizontal="center" vertical="center" wrapText="1"/>
    </xf>
    <xf numFmtId="49" fontId="45" fillId="17" borderId="272" xfId="1" applyNumberFormat="1" applyFont="1" applyFill="1" applyBorder="1" applyAlignment="1">
      <alignment horizontal="center" vertical="center" wrapText="1"/>
    </xf>
    <xf numFmtId="49" fontId="11" fillId="10" borderId="274" xfId="12" applyNumberFormat="1" applyFont="1" applyFill="1" applyBorder="1" applyAlignment="1">
      <alignment vertical="center"/>
    </xf>
    <xf numFmtId="184" fontId="11" fillId="10" borderId="274" xfId="12" applyNumberFormat="1" applyFont="1" applyFill="1" applyBorder="1" applyAlignment="1">
      <alignment horizontal="right" vertical="center"/>
    </xf>
    <xf numFmtId="184" fontId="11" fillId="10" borderId="274" xfId="12" applyNumberFormat="1" applyFont="1" applyFill="1" applyBorder="1" applyAlignment="1">
      <alignment vertical="center"/>
    </xf>
    <xf numFmtId="184" fontId="11" fillId="10" borderId="274" xfId="12" applyNumberFormat="1" applyFont="1" applyFill="1" applyBorder="1" applyAlignment="1">
      <alignment horizontal="center" vertical="center"/>
    </xf>
    <xf numFmtId="49" fontId="11" fillId="10" borderId="274" xfId="12" applyNumberFormat="1" applyFont="1" applyFill="1" applyBorder="1" applyAlignment="1">
      <alignment horizontal="center" vertical="center"/>
    </xf>
    <xf numFmtId="182" fontId="11" fillId="10" borderId="274" xfId="12" applyNumberFormat="1" applyFont="1" applyFill="1" applyBorder="1" applyAlignment="1">
      <alignment vertical="center"/>
    </xf>
    <xf numFmtId="178" fontId="11" fillId="10" borderId="274" xfId="12" applyNumberFormat="1" applyFont="1" applyFill="1" applyBorder="1" applyAlignment="1">
      <alignment vertical="center"/>
    </xf>
    <xf numFmtId="184" fontId="11" fillId="22" borderId="272" xfId="1" applyNumberFormat="1" applyFont="1" applyFill="1" applyBorder="1" applyAlignment="1">
      <alignment vertical="center"/>
    </xf>
    <xf numFmtId="49" fontId="4" fillId="11" borderId="274" xfId="12" applyNumberFormat="1" applyFont="1" applyFill="1" applyBorder="1" applyAlignment="1">
      <alignment horizontal="center" vertical="center" wrapText="1"/>
    </xf>
    <xf numFmtId="184" fontId="19" fillId="2" borderId="274" xfId="12" applyNumberFormat="1" applyFont="1" applyFill="1" applyBorder="1" applyAlignment="1">
      <alignment horizontal="right" vertical="center" wrapText="1"/>
    </xf>
    <xf numFmtId="49" fontId="34" fillId="2" borderId="274" xfId="12" applyNumberFormat="1" applyFont="1" applyFill="1" applyBorder="1" applyAlignment="1">
      <alignment vertical="center" wrapText="1"/>
    </xf>
    <xf numFmtId="0" fontId="20" fillId="2" borderId="274" xfId="12" applyNumberFormat="1" applyFont="1" applyFill="1" applyBorder="1" applyAlignment="1">
      <alignment horizontal="center" vertical="center"/>
    </xf>
    <xf numFmtId="184" fontId="20" fillId="2" borderId="274" xfId="12" applyNumberFormat="1" applyFont="1" applyFill="1" applyBorder="1" applyAlignment="1">
      <alignment horizontal="right" vertical="center" wrapText="1"/>
    </xf>
    <xf numFmtId="185" fontId="20" fillId="2" borderId="274" xfId="12" applyNumberFormat="1" applyFont="1" applyFill="1" applyBorder="1" applyAlignment="1">
      <alignment horizontal="center" vertical="center" wrapText="1"/>
    </xf>
    <xf numFmtId="49" fontId="21" fillId="2" borderId="274" xfId="12" applyNumberFormat="1" applyFont="1" applyFill="1" applyBorder="1" applyAlignment="1">
      <alignment horizontal="center" vertical="center" wrapText="1"/>
    </xf>
    <xf numFmtId="49" fontId="20" fillId="2" borderId="274" xfId="12" applyNumberFormat="1" applyFont="1" applyFill="1" applyBorder="1" applyAlignment="1">
      <alignment horizontal="center" vertical="center" wrapText="1"/>
    </xf>
    <xf numFmtId="49" fontId="20" fillId="2" borderId="274" xfId="12" applyNumberFormat="1" applyFont="1" applyFill="1" applyBorder="1" applyAlignment="1">
      <alignment horizontal="left" vertical="top" wrapText="1"/>
    </xf>
    <xf numFmtId="0" fontId="20" fillId="2" borderId="274" xfId="12" applyNumberFormat="1" applyFont="1" applyFill="1" applyBorder="1" applyAlignment="1">
      <alignment horizontal="center" vertical="center" wrapText="1"/>
    </xf>
    <xf numFmtId="49" fontId="22" fillId="2" borderId="274" xfId="12" applyNumberFormat="1" applyFont="1" applyFill="1" applyBorder="1" applyAlignment="1">
      <alignment vertical="center" wrapText="1"/>
    </xf>
    <xf numFmtId="178" fontId="4" fillId="2" borderId="274" xfId="12" applyNumberFormat="1" applyFont="1" applyFill="1" applyBorder="1" applyAlignment="1">
      <alignment horizontal="center" vertical="center"/>
    </xf>
    <xf numFmtId="186" fontId="4" fillId="2" borderId="274" xfId="12" applyNumberFormat="1" applyFont="1" applyFill="1" applyBorder="1" applyAlignment="1">
      <alignment horizontal="center" vertical="center"/>
    </xf>
    <xf numFmtId="187" fontId="4" fillId="2" borderId="274" xfId="12" applyNumberFormat="1" applyFont="1" applyFill="1" applyBorder="1" applyAlignment="1">
      <alignment horizontal="center" vertical="center"/>
    </xf>
    <xf numFmtId="186" fontId="4" fillId="0" borderId="275" xfId="1" applyNumberFormat="1" applyFont="1" applyFill="1" applyBorder="1" applyAlignment="1">
      <alignment horizontal="center" vertical="center" wrapText="1"/>
    </xf>
    <xf numFmtId="186" fontId="4" fillId="0" borderId="272" xfId="1" applyNumberFormat="1" applyFont="1" applyFill="1" applyBorder="1" applyAlignment="1">
      <alignment horizontal="center" vertical="center" wrapText="1"/>
    </xf>
    <xf numFmtId="186" fontId="4" fillId="23" borderId="272" xfId="1" applyNumberFormat="1" applyFont="1" applyFill="1" applyBorder="1" applyAlignment="1">
      <alignment horizontal="center" vertical="center" wrapText="1"/>
    </xf>
    <xf numFmtId="49" fontId="19" fillId="11" borderId="274" xfId="12" applyNumberFormat="1" applyFont="1" applyFill="1" applyBorder="1" applyAlignment="1">
      <alignment horizontal="center" vertical="center" wrapText="1"/>
    </xf>
    <xf numFmtId="184" fontId="4" fillId="2" borderId="274" xfId="12" applyNumberFormat="1" applyFont="1" applyFill="1" applyBorder="1" applyAlignment="1">
      <alignment horizontal="right" vertical="center" wrapText="1"/>
    </xf>
    <xf numFmtId="0" fontId="4" fillId="2" borderId="274" xfId="12" applyNumberFormat="1" applyFont="1" applyFill="1" applyBorder="1" applyAlignment="1">
      <alignment horizontal="center" vertical="center"/>
    </xf>
    <xf numFmtId="185" fontId="4" fillId="2" borderId="274" xfId="12" applyNumberFormat="1" applyFont="1" applyFill="1" applyBorder="1" applyAlignment="1">
      <alignment horizontal="center" vertical="center" wrapText="1"/>
    </xf>
    <xf numFmtId="49" fontId="4" fillId="2" borderId="274" xfId="12" applyNumberFormat="1" applyFont="1" applyFill="1" applyBorder="1" applyAlignment="1">
      <alignment horizontal="center" vertical="center" wrapText="1"/>
    </xf>
    <xf numFmtId="49" fontId="22" fillId="11" borderId="274" xfId="12" applyNumberFormat="1" applyFont="1" applyFill="1" applyBorder="1" applyAlignment="1">
      <alignment vertical="center" wrapText="1"/>
    </xf>
    <xf numFmtId="181" fontId="146" fillId="2" borderId="274" xfId="12" applyNumberFormat="1" applyFill="1" applyBorder="1" applyAlignment="1">
      <alignment vertical="center" wrapText="1"/>
    </xf>
    <xf numFmtId="49" fontId="146" fillId="2" borderId="274" xfId="12" applyNumberFormat="1" applyFill="1" applyBorder="1" applyAlignment="1">
      <alignment vertical="center" wrapText="1"/>
    </xf>
    <xf numFmtId="49" fontId="19" fillId="2" borderId="274" xfId="12" applyNumberFormat="1" applyFont="1" applyFill="1" applyBorder="1" applyAlignment="1">
      <alignment horizontal="left" vertical="center" wrapText="1"/>
    </xf>
    <xf numFmtId="0" fontId="19" fillId="2" borderId="274" xfId="12" applyNumberFormat="1" applyFont="1" applyFill="1" applyBorder="1" applyAlignment="1">
      <alignment horizontal="center" vertical="center"/>
    </xf>
    <xf numFmtId="185" fontId="19" fillId="2" borderId="274" xfId="12" applyNumberFormat="1" applyFont="1" applyFill="1" applyBorder="1" applyAlignment="1">
      <alignment horizontal="center" vertical="center" wrapText="1"/>
    </xf>
    <xf numFmtId="49" fontId="4" fillId="2" borderId="274" xfId="12" applyNumberFormat="1" applyFont="1" applyFill="1" applyBorder="1" applyAlignment="1">
      <alignment horizontal="left" vertical="center" wrapText="1"/>
    </xf>
    <xf numFmtId="0" fontId="4" fillId="2" borderId="274" xfId="12" applyNumberFormat="1" applyFont="1" applyFill="1" applyBorder="1" applyAlignment="1">
      <alignment horizontal="center" vertical="center" wrapText="1"/>
    </xf>
    <xf numFmtId="49" fontId="19" fillId="3" borderId="274" xfId="12" applyNumberFormat="1" applyFont="1" applyFill="1" applyBorder="1" applyAlignment="1">
      <alignment vertical="center" wrapText="1"/>
    </xf>
    <xf numFmtId="186" fontId="42" fillId="0" borderId="272" xfId="1" applyNumberFormat="1" applyFont="1" applyFill="1" applyBorder="1" applyAlignment="1">
      <alignment horizontal="center" vertical="center" wrapText="1"/>
    </xf>
    <xf numFmtId="49" fontId="14" fillId="11" borderId="274" xfId="12" applyNumberFormat="1" applyFont="1" applyFill="1" applyBorder="1" applyAlignment="1">
      <alignment horizontal="center" vertical="center" wrapText="1"/>
    </xf>
    <xf numFmtId="49" fontId="13" fillId="2" borderId="274" xfId="12" applyNumberFormat="1" applyFont="1" applyFill="1" applyBorder="1" applyAlignment="1">
      <alignment horizontal="left" vertical="center" wrapText="1"/>
    </xf>
    <xf numFmtId="0" fontId="13" fillId="2" borderId="274" xfId="12" applyNumberFormat="1" applyFont="1" applyFill="1" applyBorder="1" applyAlignment="1">
      <alignment horizontal="center" vertical="center"/>
    </xf>
    <xf numFmtId="184" fontId="13" fillId="2" borderId="274" xfId="12" applyNumberFormat="1" applyFont="1" applyFill="1" applyBorder="1" applyAlignment="1">
      <alignment horizontal="right" vertical="center" wrapText="1"/>
    </xf>
    <xf numFmtId="49" fontId="13" fillId="2" borderId="274" xfId="12" applyNumberFormat="1" applyFont="1" applyFill="1" applyBorder="1" applyAlignment="1">
      <alignment horizontal="center" vertical="center" wrapText="1"/>
    </xf>
    <xf numFmtId="0" fontId="4" fillId="2" borderId="274" xfId="12" applyFont="1" applyFill="1" applyBorder="1" applyAlignment="1">
      <alignment horizontal="center" vertical="center" wrapText="1"/>
    </xf>
    <xf numFmtId="49" fontId="13" fillId="2" borderId="274" xfId="12" applyNumberFormat="1" applyFont="1" applyFill="1" applyBorder="1" applyAlignment="1">
      <alignment vertical="center" wrapText="1"/>
    </xf>
    <xf numFmtId="0" fontId="4" fillId="2" borderId="274" xfId="12" applyFont="1" applyFill="1" applyBorder="1" applyAlignment="1">
      <alignment horizontal="left" vertical="center" wrapText="1"/>
    </xf>
    <xf numFmtId="0" fontId="146" fillId="0" borderId="52" xfId="12">
      <alignment vertical="top" wrapText="1"/>
    </xf>
    <xf numFmtId="49" fontId="4" fillId="4" borderId="274" xfId="12" applyNumberFormat="1" applyFont="1" applyFill="1" applyBorder="1" applyAlignment="1">
      <alignment horizontal="center" vertical="center" wrapText="1"/>
    </xf>
    <xf numFmtId="49" fontId="25" fillId="2" borderId="274" xfId="12" applyNumberFormat="1" applyFont="1" applyFill="1" applyBorder="1" applyAlignment="1">
      <alignment vertical="center" wrapText="1"/>
    </xf>
    <xf numFmtId="0" fontId="146" fillId="2" borderId="274" xfId="12" applyFill="1" applyBorder="1" applyAlignment="1">
      <alignment vertical="center" wrapText="1"/>
    </xf>
    <xf numFmtId="0" fontId="4" fillId="2" borderId="274" xfId="12" applyFont="1" applyFill="1" applyBorder="1" applyAlignment="1">
      <alignment horizontal="center" vertical="center"/>
    </xf>
    <xf numFmtId="188" fontId="146" fillId="2" borderId="274" xfId="12" applyNumberFormat="1" applyFill="1" applyBorder="1" applyAlignment="1">
      <alignment vertical="center" wrapText="1"/>
    </xf>
    <xf numFmtId="1" fontId="146" fillId="2" borderId="274" xfId="12" applyNumberFormat="1" applyFill="1" applyBorder="1" applyAlignment="1">
      <alignment vertical="center" wrapText="1"/>
    </xf>
    <xf numFmtId="0" fontId="26" fillId="2" borderId="274" xfId="12" applyFont="1" applyFill="1" applyBorder="1" applyAlignment="1">
      <alignment horizontal="center" vertical="center" wrapText="1"/>
    </xf>
    <xf numFmtId="1" fontId="146" fillId="2" borderId="274" xfId="12" applyNumberFormat="1" applyFill="1" applyBorder="1" applyAlignment="1">
      <alignment vertical="center"/>
    </xf>
    <xf numFmtId="187" fontId="4" fillId="0" borderId="272" xfId="1" applyNumberFormat="1" applyFont="1" applyFill="1" applyBorder="1" applyAlignment="1">
      <alignment horizontal="center" vertical="center"/>
    </xf>
    <xf numFmtId="184" fontId="146" fillId="2" borderId="274" xfId="12" applyNumberFormat="1" applyFill="1" applyBorder="1" applyAlignment="1">
      <alignment vertical="center" wrapText="1"/>
    </xf>
    <xf numFmtId="184" fontId="4" fillId="2" borderId="274" xfId="12" applyNumberFormat="1" applyFont="1" applyFill="1" applyBorder="1" applyAlignment="1">
      <alignment horizontal="center" vertical="center" wrapText="1"/>
    </xf>
    <xf numFmtId="0" fontId="41" fillId="17" borderId="274" xfId="12" applyNumberFormat="1" applyFont="1" applyFill="1" applyBorder="1" applyAlignment="1">
      <alignment horizontal="center" vertical="center"/>
    </xf>
    <xf numFmtId="49" fontId="4" fillId="0" borderId="272" xfId="1" applyNumberFormat="1" applyFont="1" applyFill="1" applyBorder="1" applyAlignment="1">
      <alignment horizontal="center" vertical="center" wrapText="1"/>
    </xf>
    <xf numFmtId="184" fontId="4" fillId="0" borderId="272" xfId="1" applyNumberFormat="1" applyFont="1" applyFill="1" applyBorder="1" applyAlignment="1">
      <alignment horizontal="right" vertical="center" wrapText="1"/>
    </xf>
    <xf numFmtId="49" fontId="42" fillId="0" borderId="272" xfId="1" applyNumberFormat="1" applyFont="1" applyFill="1" applyBorder="1" applyAlignment="1">
      <alignment vertical="center" wrapText="1"/>
    </xf>
    <xf numFmtId="0" fontId="41" fillId="17" borderId="272" xfId="1" applyNumberFormat="1" applyFont="1" applyFill="1" applyBorder="1" applyAlignment="1">
      <alignment horizontal="center" vertical="center"/>
    </xf>
    <xf numFmtId="184" fontId="42" fillId="0" borderId="272" xfId="1" applyNumberFormat="1" applyFont="1" applyFill="1" applyBorder="1" applyAlignment="1">
      <alignment horizontal="right" vertical="center" wrapText="1"/>
    </xf>
    <xf numFmtId="184" fontId="42" fillId="0" borderId="272" xfId="1" applyNumberFormat="1" applyFont="1" applyFill="1" applyBorder="1" applyAlignment="1">
      <alignment vertical="center" wrapText="1"/>
    </xf>
    <xf numFmtId="49" fontId="42" fillId="0" borderId="272" xfId="1" applyNumberFormat="1" applyFont="1" applyFill="1" applyBorder="1" applyAlignment="1">
      <alignment horizontal="center" vertical="center" wrapText="1"/>
    </xf>
    <xf numFmtId="49" fontId="65" fillId="0" borderId="272" xfId="1" applyNumberFormat="1" applyFont="1" applyFill="1" applyBorder="1" applyAlignment="1">
      <alignment vertical="center" wrapText="1"/>
    </xf>
    <xf numFmtId="0" fontId="4" fillId="0" borderId="272" xfId="1" applyFont="1" applyFill="1" applyBorder="1" applyAlignment="1">
      <alignment horizontal="center" vertical="center" wrapText="1"/>
    </xf>
    <xf numFmtId="178" fontId="4" fillId="0" borderId="272" xfId="1" applyNumberFormat="1" applyFont="1" applyFill="1" applyBorder="1" applyAlignment="1">
      <alignment horizontal="center" vertical="center"/>
    </xf>
    <xf numFmtId="186" fontId="4" fillId="0" borderId="272" xfId="1" applyNumberFormat="1" applyFont="1" applyFill="1" applyBorder="1" applyAlignment="1">
      <alignment horizontal="center" vertical="center"/>
    </xf>
    <xf numFmtId="49" fontId="4" fillId="2" borderId="279" xfId="12" applyNumberFormat="1" applyFont="1" applyFill="1" applyBorder="1" applyAlignment="1">
      <alignment horizontal="center" vertical="center" wrapText="1"/>
    </xf>
    <xf numFmtId="184" fontId="4" fillId="2" borderId="271" xfId="12" applyNumberFormat="1" applyFont="1" applyFill="1" applyBorder="1" applyAlignment="1">
      <alignment horizontal="right" vertical="center" wrapText="1"/>
    </xf>
    <xf numFmtId="49" fontId="146" fillId="2" borderId="271" xfId="12" applyNumberFormat="1" applyFill="1" applyBorder="1" applyAlignment="1">
      <alignment vertical="center" wrapText="1"/>
    </xf>
    <xf numFmtId="0" fontId="4" fillId="2" borderId="271" xfId="12" applyFont="1" applyFill="1" applyBorder="1" applyAlignment="1">
      <alignment horizontal="center" vertical="center"/>
    </xf>
    <xf numFmtId="184" fontId="146" fillId="2" borderId="271" xfId="12" applyNumberFormat="1" applyFill="1" applyBorder="1" applyAlignment="1">
      <alignment vertical="center" wrapText="1"/>
    </xf>
    <xf numFmtId="49" fontId="4" fillId="2" borderId="271" xfId="12" applyNumberFormat="1" applyFont="1" applyFill="1" applyBorder="1" applyAlignment="1">
      <alignment horizontal="center" vertical="center" wrapText="1"/>
    </xf>
    <xf numFmtId="0" fontId="4" fillId="2" borderId="271" xfId="12" applyFont="1" applyFill="1" applyBorder="1" applyAlignment="1">
      <alignment horizontal="center" vertical="center" wrapText="1"/>
    </xf>
    <xf numFmtId="205" fontId="45" fillId="17" borderId="271" xfId="12" applyNumberFormat="1" applyFont="1" applyFill="1" applyBorder="1" applyAlignment="1">
      <alignment horizontal="center" vertical="center"/>
    </xf>
    <xf numFmtId="178" fontId="4" fillId="2" borderId="271" xfId="12" applyNumberFormat="1" applyFont="1" applyFill="1" applyBorder="1" applyAlignment="1">
      <alignment horizontal="center" vertical="center"/>
    </xf>
    <xf numFmtId="186" fontId="4" fillId="2" borderId="271" xfId="12" applyNumberFormat="1" applyFont="1" applyFill="1" applyBorder="1" applyAlignment="1">
      <alignment horizontal="center" vertical="center"/>
    </xf>
    <xf numFmtId="187" fontId="12" fillId="2" borderId="271" xfId="12" applyNumberFormat="1" applyFont="1" applyFill="1" applyBorder="1" applyAlignment="1">
      <alignment horizontal="center" vertical="center"/>
    </xf>
    <xf numFmtId="49" fontId="4" fillId="2" borderId="26" xfId="12" applyNumberFormat="1" applyFont="1" applyFill="1" applyBorder="1" applyAlignment="1">
      <alignment horizontal="center" vertical="center" wrapText="1"/>
    </xf>
    <xf numFmtId="184" fontId="4" fillId="2" borderId="52" xfId="12" applyNumberFormat="1" applyFont="1" applyFill="1" applyBorder="1" applyAlignment="1">
      <alignment horizontal="right" vertical="center" wrapText="1"/>
    </xf>
    <xf numFmtId="0" fontId="4" fillId="2" borderId="52" xfId="12" applyFont="1" applyFill="1" applyBorder="1" applyAlignment="1">
      <alignment horizontal="center" vertical="center"/>
    </xf>
    <xf numFmtId="185" fontId="4" fillId="2" borderId="52" xfId="12" applyNumberFormat="1" applyFont="1" applyFill="1" applyBorder="1" applyAlignment="1">
      <alignment horizontal="center" vertical="center" wrapText="1"/>
    </xf>
    <xf numFmtId="49" fontId="4" fillId="2" borderId="52" xfId="12" applyNumberFormat="1" applyFont="1" applyFill="1" applyBorder="1" applyAlignment="1">
      <alignment horizontal="center" vertical="center" wrapText="1"/>
    </xf>
    <xf numFmtId="49" fontId="4" fillId="2" borderId="52" xfId="12" applyNumberFormat="1" applyFont="1" applyFill="1" applyBorder="1" applyAlignment="1">
      <alignment horizontal="left" vertical="center" wrapText="1"/>
    </xf>
    <xf numFmtId="49" fontId="19" fillId="2" borderId="52" xfId="12" applyNumberFormat="1" applyFont="1" applyFill="1" applyBorder="1" applyAlignment="1">
      <alignment vertical="center" wrapText="1"/>
    </xf>
    <xf numFmtId="182" fontId="4" fillId="2" borderId="52" xfId="12" applyNumberFormat="1" applyFont="1" applyFill="1" applyBorder="1" applyAlignment="1">
      <alignment horizontal="center" vertical="center" wrapText="1"/>
    </xf>
    <xf numFmtId="182" fontId="4" fillId="2" borderId="52" xfId="12" applyNumberFormat="1" applyFont="1" applyFill="1" applyBorder="1" applyAlignment="1">
      <alignment horizontal="center" vertical="center"/>
    </xf>
    <xf numFmtId="178" fontId="4" fillId="2" borderId="52" xfId="12" applyNumberFormat="1" applyFont="1" applyFill="1" applyBorder="1" applyAlignment="1">
      <alignment horizontal="center" vertical="center"/>
    </xf>
    <xf numFmtId="186" fontId="4" fillId="2" borderId="52" xfId="12" applyNumberFormat="1" applyFont="1" applyFill="1" applyBorder="1" applyAlignment="1">
      <alignment horizontal="center" vertical="center"/>
    </xf>
    <xf numFmtId="187" fontId="4" fillId="2" borderId="52" xfId="12" applyNumberFormat="1" applyFont="1" applyFill="1" applyBorder="1" applyAlignment="1">
      <alignment horizontal="center" vertical="center"/>
    </xf>
    <xf numFmtId="182" fontId="4" fillId="2" borderId="26" xfId="12" applyNumberFormat="1" applyFont="1" applyFill="1" applyBorder="1" applyAlignment="1">
      <alignment horizontal="center" vertical="center" wrapText="1"/>
    </xf>
    <xf numFmtId="182" fontId="146" fillId="2" borderId="52" xfId="12" applyNumberFormat="1" applyFill="1" applyBorder="1" applyAlignment="1">
      <alignment vertical="center" wrapText="1"/>
    </xf>
    <xf numFmtId="1" fontId="15" fillId="2" borderId="52" xfId="12" applyNumberFormat="1" applyFont="1" applyFill="1" applyBorder="1" applyAlignment="1">
      <alignment vertical="center"/>
    </xf>
    <xf numFmtId="184" fontId="11" fillId="0" borderId="272" xfId="1" applyNumberFormat="1" applyFont="1" applyFill="1" applyBorder="1" applyAlignment="1">
      <alignment vertical="center"/>
    </xf>
    <xf numFmtId="182" fontId="4" fillId="2" borderId="273" xfId="12" applyNumberFormat="1" applyFont="1" applyFill="1" applyBorder="1" applyAlignment="1">
      <alignment horizontal="center" vertical="center" wrapText="1"/>
    </xf>
    <xf numFmtId="182" fontId="4" fillId="2" borderId="269" xfId="12" applyNumberFormat="1" applyFont="1" applyFill="1" applyBorder="1" applyAlignment="1">
      <alignment horizontal="center" vertical="center" wrapText="1"/>
    </xf>
    <xf numFmtId="1" fontId="146" fillId="2" borderId="52" xfId="12" applyNumberFormat="1" applyFill="1" applyBorder="1" applyAlignment="1">
      <alignment vertical="center"/>
    </xf>
    <xf numFmtId="49" fontId="29" fillId="12" borderId="274" xfId="12" applyNumberFormat="1" applyFont="1" applyFill="1" applyBorder="1" applyAlignment="1">
      <alignment horizontal="center" vertical="center"/>
    </xf>
    <xf numFmtId="49" fontId="29" fillId="12" borderId="274" xfId="12" applyNumberFormat="1" applyFont="1" applyFill="1" applyBorder="1" applyAlignment="1">
      <alignment horizontal="left" vertical="center"/>
    </xf>
    <xf numFmtId="49" fontId="29" fillId="12" borderId="274" xfId="12" applyNumberFormat="1" applyFont="1" applyFill="1" applyBorder="1" applyAlignment="1"/>
    <xf numFmtId="189" fontId="29" fillId="12" borderId="274" xfId="12" applyNumberFormat="1" applyFont="1" applyFill="1" applyBorder="1" applyAlignment="1"/>
    <xf numFmtId="189" fontId="29" fillId="12" borderId="274" xfId="12" applyNumberFormat="1" applyFont="1" applyFill="1" applyBorder="1" applyAlignment="1">
      <alignment horizontal="left" vertical="center"/>
    </xf>
    <xf numFmtId="0" fontId="146" fillId="2" borderId="280" xfId="12" applyFill="1" applyBorder="1">
      <alignment vertical="top" wrapText="1"/>
    </xf>
    <xf numFmtId="0" fontId="4" fillId="2" borderId="280" xfId="12" applyFont="1" applyFill="1" applyBorder="1" applyAlignment="1">
      <alignment horizontal="center" vertical="center" wrapText="1"/>
    </xf>
    <xf numFmtId="0" fontId="146" fillId="2" borderId="281" xfId="12" applyFill="1" applyBorder="1">
      <alignment vertical="top" wrapText="1"/>
    </xf>
    <xf numFmtId="0" fontId="4" fillId="13" borderId="280" xfId="1" applyFont="1" applyFill="1" applyBorder="1">
      <alignment vertical="top" wrapText="1"/>
    </xf>
    <xf numFmtId="184" fontId="11" fillId="0" borderId="284" xfId="1" applyNumberFormat="1" applyFont="1" applyFill="1" applyBorder="1" applyAlignment="1">
      <alignment vertical="center"/>
    </xf>
    <xf numFmtId="186" fontId="4" fillId="0" borderId="284" xfId="1" applyNumberFormat="1" applyFont="1" applyFill="1" applyBorder="1" applyAlignment="1">
      <alignment horizontal="center" vertical="center" wrapText="1"/>
    </xf>
    <xf numFmtId="186" fontId="42" fillId="0" borderId="284" xfId="1" applyNumberFormat="1" applyFont="1" applyFill="1" applyBorder="1" applyAlignment="1">
      <alignment horizontal="center" vertical="center" wrapText="1"/>
    </xf>
    <xf numFmtId="186" fontId="4" fillId="0" borderId="285" xfId="1" applyNumberFormat="1" applyFont="1" applyFill="1" applyBorder="1" applyAlignment="1">
      <alignment horizontal="center" vertical="center" wrapText="1"/>
    </xf>
    <xf numFmtId="186" fontId="40" fillId="0" borderId="284" xfId="1" applyNumberFormat="1" applyFont="1" applyFill="1" applyBorder="1" applyAlignment="1">
      <alignment horizontal="center" vertical="center" wrapText="1"/>
    </xf>
    <xf numFmtId="186" fontId="4" fillId="0" borderId="283" xfId="1" applyNumberFormat="1" applyFont="1" applyFill="1" applyBorder="1" applyAlignment="1">
      <alignment horizontal="center" vertical="center" wrapText="1"/>
    </xf>
    <xf numFmtId="184" fontId="11" fillId="0" borderId="52" xfId="1" applyNumberFormat="1" applyFont="1" applyFill="1" applyBorder="1" applyAlignment="1">
      <alignment vertical="center"/>
    </xf>
    <xf numFmtId="184" fontId="11" fillId="0" borderId="283" xfId="1" applyNumberFormat="1" applyFont="1" applyFill="1" applyBorder="1" applyAlignment="1">
      <alignment vertical="center"/>
    </xf>
    <xf numFmtId="186" fontId="42" fillId="0" borderId="283" xfId="1" applyNumberFormat="1" applyFont="1" applyFill="1" applyBorder="1" applyAlignment="1">
      <alignment horizontal="center" vertical="center" wrapText="1"/>
    </xf>
    <xf numFmtId="187" fontId="4" fillId="0" borderId="283" xfId="1" applyNumberFormat="1" applyFont="1" applyFill="1" applyBorder="1" applyAlignment="1">
      <alignment horizontal="center" vertical="center" wrapText="1"/>
    </xf>
    <xf numFmtId="186" fontId="40" fillId="0" borderId="52" xfId="1" applyNumberFormat="1" applyFont="1" applyFill="1" applyBorder="1" applyAlignment="1">
      <alignment horizontal="center" vertical="center" wrapText="1"/>
    </xf>
    <xf numFmtId="186" fontId="4" fillId="23" borderId="283" xfId="1" applyNumberFormat="1" applyFont="1" applyFill="1" applyBorder="1" applyAlignment="1">
      <alignment horizontal="center" vertical="center" wrapText="1"/>
    </xf>
    <xf numFmtId="203" fontId="4" fillId="13" borderId="267" xfId="1" applyNumberFormat="1" applyFont="1" applyFill="1" applyBorder="1">
      <alignment vertical="top" wrapText="1"/>
    </xf>
    <xf numFmtId="203" fontId="45" fillId="17" borderId="272" xfId="1" applyNumberFormat="1" applyFont="1" applyFill="1" applyBorder="1" applyAlignment="1">
      <alignment horizontal="center" vertical="center" wrapText="1"/>
    </xf>
    <xf numFmtId="203" fontId="11" fillId="22" borderId="272" xfId="1" applyNumberFormat="1" applyFont="1" applyFill="1" applyBorder="1" applyAlignment="1">
      <alignment vertical="center"/>
    </xf>
    <xf numFmtId="203" fontId="42" fillId="0" borderId="52" xfId="1" applyNumberFormat="1" applyFont="1" applyFill="1" applyBorder="1" applyAlignment="1">
      <alignment horizontal="center" vertical="center" wrapText="1"/>
    </xf>
    <xf numFmtId="203" fontId="4" fillId="0" borderId="52" xfId="1" applyNumberFormat="1" applyFont="1" applyFill="1" applyBorder="1" applyAlignment="1">
      <alignment horizontal="center" vertical="center" wrapText="1"/>
    </xf>
    <xf numFmtId="203" fontId="11" fillId="0" borderId="52" xfId="1" applyNumberFormat="1" applyFont="1" applyFill="1" applyBorder="1" applyAlignment="1">
      <alignment vertical="center"/>
    </xf>
    <xf numFmtId="203" fontId="4" fillId="0" borderId="52" xfId="1" applyNumberFormat="1" applyFont="1" applyFill="1" applyBorder="1">
      <alignment vertical="top" wrapText="1"/>
    </xf>
    <xf numFmtId="203" fontId="40" fillId="0" borderId="52" xfId="1" applyNumberFormat="1" applyFont="1" applyFill="1" applyBorder="1" applyAlignment="1">
      <alignment horizontal="center" vertical="center" wrapText="1"/>
    </xf>
    <xf numFmtId="203" fontId="4" fillId="13" borderId="52" xfId="1" applyNumberFormat="1" applyFont="1" applyFill="1" applyBorder="1">
      <alignment vertical="top" wrapText="1"/>
    </xf>
    <xf numFmtId="203" fontId="4" fillId="13" borderId="280" xfId="1" applyNumberFormat="1" applyFont="1" applyFill="1" applyBorder="1">
      <alignment vertical="top" wrapText="1"/>
    </xf>
    <xf numFmtId="203" fontId="4" fillId="0" borderId="52" xfId="1" applyNumberFormat="1" applyFont="1">
      <alignment vertical="top" wrapText="1"/>
    </xf>
    <xf numFmtId="224" fontId="4" fillId="2" borderId="274" xfId="12" applyNumberFormat="1" applyFont="1" applyFill="1" applyBorder="1" applyAlignment="1">
      <alignment horizontal="center" vertical="center"/>
    </xf>
    <xf numFmtId="224" fontId="11" fillId="10" borderId="274" xfId="12" applyNumberFormat="1" applyFont="1" applyFill="1" applyBorder="1" applyAlignment="1">
      <alignment vertical="center"/>
    </xf>
    <xf numFmtId="224" fontId="41" fillId="17" borderId="272" xfId="1" applyNumberFormat="1" applyFont="1" applyFill="1" applyBorder="1" applyAlignment="1">
      <alignment horizontal="center" vertical="center"/>
    </xf>
    <xf numFmtId="227" fontId="41" fillId="17" borderId="274" xfId="12" applyNumberFormat="1" applyFont="1" applyFill="1" applyBorder="1" applyAlignment="1">
      <alignment horizontal="center" vertical="center"/>
    </xf>
    <xf numFmtId="227" fontId="4" fillId="2" borderId="274" xfId="12" applyNumberFormat="1" applyFont="1" applyFill="1" applyBorder="1" applyAlignment="1">
      <alignment horizontal="center" vertical="center"/>
    </xf>
    <xf numFmtId="227" fontId="40" fillId="2" borderId="276" xfId="12" applyNumberFormat="1" applyFont="1" applyFill="1" applyBorder="1" applyAlignment="1">
      <alignment horizontal="center" vertical="center"/>
    </xf>
    <xf numFmtId="227" fontId="41" fillId="17" borderId="274" xfId="12" applyNumberFormat="1" applyFont="1" applyFill="1" applyBorder="1" applyAlignment="1">
      <alignment horizontal="center" vertical="center" wrapText="1"/>
    </xf>
    <xf numFmtId="227" fontId="4" fillId="2" borderId="290" xfId="12" applyNumberFormat="1" applyFont="1" applyFill="1" applyBorder="1" applyAlignment="1">
      <alignment horizontal="center" vertical="center"/>
    </xf>
    <xf numFmtId="227" fontId="4" fillId="2" borderId="274" xfId="12" applyNumberFormat="1" applyFont="1" applyFill="1" applyBorder="1" applyAlignment="1">
      <alignment horizontal="center" vertical="center" wrapText="1"/>
    </xf>
    <xf numFmtId="227" fontId="40" fillId="2" borderId="274" xfId="12" applyNumberFormat="1" applyFont="1" applyFill="1" applyBorder="1" applyAlignment="1">
      <alignment horizontal="center" vertical="center"/>
    </xf>
    <xf numFmtId="227" fontId="11" fillId="10" borderId="274" xfId="12" applyNumberFormat="1" applyFont="1" applyFill="1" applyBorder="1" applyAlignment="1">
      <alignment vertical="center"/>
    </xf>
    <xf numFmtId="227" fontId="41" fillId="17" borderId="272" xfId="1" applyNumberFormat="1" applyFont="1" applyFill="1" applyBorder="1" applyAlignment="1">
      <alignment horizontal="center" vertical="center"/>
    </xf>
    <xf numFmtId="224" fontId="40" fillId="0" borderId="275" xfId="1" applyNumberFormat="1" applyFont="1" applyFill="1" applyBorder="1" applyAlignment="1">
      <alignment horizontal="center" vertical="center" wrapText="1"/>
    </xf>
    <xf numFmtId="224" fontId="4" fillId="0" borderId="275" xfId="1" applyNumberFormat="1" applyFont="1" applyFill="1" applyBorder="1" applyAlignment="1">
      <alignment horizontal="center" vertical="center" wrapText="1"/>
    </xf>
    <xf numFmtId="224" fontId="4" fillId="0" borderId="272" xfId="1" applyNumberFormat="1" applyFont="1" applyFill="1" applyBorder="1" applyAlignment="1">
      <alignment horizontal="center" vertical="center" wrapText="1"/>
    </xf>
    <xf numFmtId="224" fontId="4" fillId="23" borderId="272" xfId="1" applyNumberFormat="1" applyFont="1" applyFill="1" applyBorder="1" applyAlignment="1">
      <alignment horizontal="center" vertical="center" wrapText="1"/>
    </xf>
    <xf numFmtId="224" fontId="40" fillId="0" borderId="272" xfId="1" applyNumberFormat="1" applyFont="1" applyFill="1" applyBorder="1" applyAlignment="1">
      <alignment horizontal="center" vertical="center" wrapText="1"/>
    </xf>
    <xf numFmtId="224" fontId="4" fillId="0" borderId="83" xfId="1" applyNumberFormat="1" applyFont="1" applyFill="1" applyBorder="1" applyAlignment="1">
      <alignment horizontal="center" vertical="center" wrapText="1"/>
    </xf>
    <xf numFmtId="224" fontId="4" fillId="0" borderId="272" xfId="1" applyNumberFormat="1" applyFont="1" applyBorder="1" applyAlignment="1">
      <alignment horizontal="center" vertical="center" wrapText="1"/>
    </xf>
    <xf numFmtId="224" fontId="42" fillId="0" borderId="272" xfId="1" applyNumberFormat="1" applyFont="1" applyFill="1" applyBorder="1" applyAlignment="1">
      <alignment horizontal="center" vertical="center" wrapText="1"/>
    </xf>
    <xf numFmtId="224" fontId="11" fillId="22" borderId="272" xfId="1" applyNumberFormat="1" applyFont="1" applyFill="1" applyBorder="1" applyAlignment="1">
      <alignment vertical="center"/>
    </xf>
    <xf numFmtId="224" fontId="4" fillId="0" borderId="272" xfId="1" applyNumberFormat="1" applyFont="1" applyFill="1" applyBorder="1" applyAlignment="1">
      <alignment horizontal="center" vertical="center"/>
    </xf>
    <xf numFmtId="38" fontId="4" fillId="0" borderId="275" xfId="1" applyNumberFormat="1" applyFont="1" applyFill="1" applyBorder="1" applyAlignment="1">
      <alignment horizontal="center" vertical="center" wrapText="1"/>
    </xf>
    <xf numFmtId="38" fontId="4" fillId="0" borderId="272" xfId="1" applyNumberFormat="1" applyFont="1" applyFill="1" applyBorder="1" applyAlignment="1">
      <alignment horizontal="center" vertical="center" wrapText="1"/>
    </xf>
    <xf numFmtId="38" fontId="4" fillId="23" borderId="272" xfId="1" applyNumberFormat="1" applyFont="1" applyFill="1" applyBorder="1" applyAlignment="1">
      <alignment horizontal="center" vertical="center" wrapText="1"/>
    </xf>
    <xf numFmtId="38" fontId="42" fillId="0" borderId="272" xfId="1" applyNumberFormat="1" applyFont="1" applyFill="1" applyBorder="1" applyAlignment="1">
      <alignment horizontal="center" vertical="center" wrapText="1"/>
    </xf>
    <xf numFmtId="38" fontId="11" fillId="22" borderId="272" xfId="1" applyNumberFormat="1" applyFont="1" applyFill="1" applyBorder="1" applyAlignment="1">
      <alignment vertical="center"/>
    </xf>
    <xf numFmtId="38" fontId="4" fillId="0" borderId="272" xfId="1" applyNumberFormat="1" applyFont="1" applyFill="1" applyBorder="1" applyAlignment="1">
      <alignment horizontal="center" vertical="center"/>
    </xf>
    <xf numFmtId="8" fontId="4" fillId="2" borderId="274" xfId="12" applyNumberFormat="1" applyFont="1" applyFill="1" applyBorder="1" applyAlignment="1">
      <alignment horizontal="center" vertical="center"/>
    </xf>
    <xf numFmtId="224" fontId="4" fillId="2" borderId="276" xfId="12" applyNumberFormat="1" applyFont="1" applyFill="1" applyBorder="1" applyAlignment="1">
      <alignment horizontal="center" vertical="center"/>
    </xf>
    <xf numFmtId="205" fontId="45" fillId="0" borderId="271" xfId="12" applyNumberFormat="1" applyFont="1" applyFill="1" applyBorder="1" applyAlignment="1">
      <alignment horizontal="center" vertical="center"/>
    </xf>
    <xf numFmtId="187" fontId="147" fillId="2" borderId="274" xfId="12" applyNumberFormat="1" applyFont="1" applyFill="1" applyBorder="1" applyAlignment="1">
      <alignment horizontal="left" vertical="top" wrapText="1"/>
    </xf>
    <xf numFmtId="224" fontId="43" fillId="0" borderId="291" xfId="9" applyNumberFormat="1" applyFont="1" applyFill="1" applyBorder="1" applyAlignment="1">
      <alignment horizontal="center" vertical="center"/>
    </xf>
    <xf numFmtId="194" fontId="42" fillId="0" borderId="287" xfId="1" applyNumberFormat="1" applyFont="1" applyFill="1" applyBorder="1" applyAlignment="1">
      <alignment horizontal="center" vertical="center"/>
    </xf>
    <xf numFmtId="194" fontId="42" fillId="0" borderId="292" xfId="1" applyNumberFormat="1" applyFont="1" applyFill="1" applyBorder="1" applyAlignment="1">
      <alignment horizontal="center" vertical="center"/>
    </xf>
    <xf numFmtId="203" fontId="4" fillId="16" borderId="271" xfId="1" applyNumberFormat="1" applyFont="1" applyFill="1" applyBorder="1" applyAlignment="1">
      <alignment horizontal="center" vertical="center"/>
    </xf>
    <xf numFmtId="203" fontId="42" fillId="0" borderId="83" xfId="1" applyNumberFormat="1" applyFont="1" applyFill="1" applyBorder="1" applyAlignment="1">
      <alignment vertical="center"/>
    </xf>
    <xf numFmtId="10" fontId="77" fillId="0" borderId="1" xfId="8" applyNumberFormat="1" applyFont="1" applyFill="1" applyBorder="1" applyAlignment="1">
      <alignment horizontal="center" vertical="center"/>
    </xf>
    <xf numFmtId="203" fontId="148" fillId="0" borderId="162" xfId="9" applyNumberFormat="1" applyFont="1" applyFill="1" applyBorder="1" applyAlignment="1">
      <alignment horizontal="center" vertical="center"/>
    </xf>
    <xf numFmtId="203" fontId="138" fillId="13" borderId="52" xfId="1" applyNumberFormat="1" applyFont="1" applyFill="1" applyAlignment="1">
      <alignment horizontal="center" vertical="center"/>
    </xf>
    <xf numFmtId="190" fontId="138" fillId="13" borderId="52" xfId="1" applyNumberFormat="1" applyFont="1" applyFill="1" applyAlignment="1">
      <alignment horizontal="center" vertical="center"/>
    </xf>
    <xf numFmtId="203" fontId="149" fillId="13" borderId="52" xfId="1" applyNumberFormat="1" applyFont="1" applyFill="1" applyAlignment="1">
      <alignment horizontal="center" vertical="center"/>
    </xf>
    <xf numFmtId="190" fontId="149" fillId="13" borderId="52" xfId="1" applyNumberFormat="1" applyFont="1" applyFill="1" applyAlignment="1">
      <alignment vertical="center"/>
    </xf>
    <xf numFmtId="49" fontId="150" fillId="19" borderId="84" xfId="0" applyNumberFormat="1" applyFont="1" applyFill="1" applyBorder="1" applyAlignment="1">
      <alignment horizontal="center" vertical="center" wrapText="1"/>
    </xf>
    <xf numFmtId="49" fontId="150" fillId="20" borderId="84" xfId="0" applyNumberFormat="1" applyFont="1" applyFill="1" applyBorder="1" applyAlignment="1">
      <alignment horizontal="center" vertical="center" wrapText="1"/>
    </xf>
    <xf numFmtId="49" fontId="151" fillId="2" borderId="19" xfId="0" applyNumberFormat="1" applyFont="1" applyFill="1" applyBorder="1" applyAlignment="1">
      <alignment horizontal="center"/>
    </xf>
    <xf numFmtId="14" fontId="150" fillId="19" borderId="84" xfId="0" applyNumberFormat="1" applyFont="1" applyFill="1" applyBorder="1" applyAlignment="1">
      <alignment horizontal="center" vertical="center" wrapText="1"/>
    </xf>
    <xf numFmtId="14" fontId="150" fillId="20" borderId="84" xfId="0" applyNumberFormat="1" applyFont="1" applyFill="1" applyBorder="1" applyAlignment="1">
      <alignment horizontal="center" vertical="center" wrapText="1"/>
    </xf>
    <xf numFmtId="49" fontId="152" fillId="2" borderId="23" xfId="0" applyNumberFormat="1" applyFont="1" applyFill="1" applyBorder="1" applyAlignment="1">
      <alignment horizontal="center" vertical="center" wrapText="1"/>
    </xf>
    <xf numFmtId="49" fontId="153" fillId="2" borderId="28" xfId="0" applyNumberFormat="1" applyFont="1" applyFill="1" applyBorder="1" applyAlignment="1">
      <alignment horizontal="center" vertical="center" wrapText="1"/>
    </xf>
    <xf numFmtId="49" fontId="154" fillId="2" borderId="30" xfId="0" applyNumberFormat="1" applyFont="1" applyFill="1" applyBorder="1" applyAlignment="1">
      <alignment horizontal="center"/>
    </xf>
    <xf numFmtId="49" fontId="154" fillId="2" borderId="30" xfId="0" applyNumberFormat="1" applyFont="1" applyFill="1" applyBorder="1" applyAlignment="1">
      <alignment horizontal="center" vertical="center" wrapText="1"/>
    </xf>
    <xf numFmtId="179" fontId="153" fillId="2" borderId="30" xfId="0" applyNumberFormat="1" applyFont="1" applyFill="1" applyBorder="1" applyAlignment="1">
      <alignment horizontal="center" vertical="center"/>
    </xf>
    <xf numFmtId="179" fontId="154" fillId="2" borderId="30" xfId="0" applyNumberFormat="1" applyFont="1" applyFill="1" applyBorder="1" applyAlignment="1">
      <alignment horizontal="center" vertical="center"/>
    </xf>
    <xf numFmtId="195" fontId="153" fillId="2" borderId="44" xfId="0" applyNumberFormat="1" applyFont="1" applyFill="1" applyBorder="1" applyAlignment="1">
      <alignment horizontal="center" vertical="center"/>
    </xf>
    <xf numFmtId="179" fontId="155" fillId="2" borderId="16" xfId="0" applyNumberFormat="1" applyFont="1" applyFill="1" applyBorder="1">
      <alignment vertical="top" wrapText="1"/>
    </xf>
    <xf numFmtId="0" fontId="156" fillId="2" borderId="16" xfId="0" applyFont="1" applyFill="1" applyBorder="1">
      <alignment vertical="top" wrapText="1"/>
    </xf>
    <xf numFmtId="49" fontId="10" fillId="2" borderId="23" xfId="0" applyNumberFormat="1" applyFont="1" applyFill="1" applyBorder="1" applyAlignment="1">
      <alignment horizontal="center" vertical="top" wrapText="1"/>
    </xf>
    <xf numFmtId="0" fontId="80" fillId="17" borderId="300" xfId="0" applyFont="1" applyFill="1" applyBorder="1" applyAlignment="1">
      <alignment horizontal="center" vertical="center"/>
    </xf>
    <xf numFmtId="49" fontId="159" fillId="4" borderId="299" xfId="0" quotePrefix="1" applyNumberFormat="1" applyFont="1" applyFill="1" applyBorder="1" applyAlignment="1">
      <alignment horizontal="center" vertical="center" wrapText="1"/>
    </xf>
    <xf numFmtId="49" fontId="159" fillId="4" borderId="299" xfId="0" applyNumberFormat="1" applyFont="1" applyFill="1" applyBorder="1" applyAlignment="1">
      <alignment horizontal="center" vertical="center" wrapText="1"/>
    </xf>
    <xf numFmtId="49" fontId="159" fillId="4" borderId="299" xfId="0" applyNumberFormat="1" applyFont="1" applyFill="1" applyBorder="1" applyAlignment="1">
      <alignment horizontal="center" vertical="center"/>
    </xf>
    <xf numFmtId="0" fontId="76" fillId="0" borderId="0" xfId="0" applyNumberFormat="1" applyFont="1" applyAlignment="1"/>
    <xf numFmtId="0" fontId="0" fillId="0" borderId="0" xfId="0" applyNumberFormat="1" applyAlignment="1"/>
    <xf numFmtId="49" fontId="20" fillId="2" borderId="280" xfId="0" applyNumberFormat="1" applyFont="1" applyFill="1" applyBorder="1" applyAlignment="1">
      <alignment horizontal="left" vertical="top"/>
    </xf>
    <xf numFmtId="49" fontId="4" fillId="2" borderId="156" xfId="0" applyNumberFormat="1" applyFont="1" applyFill="1" applyBorder="1" applyAlignment="1">
      <alignment horizontal="center"/>
    </xf>
    <xf numFmtId="49" fontId="4" fillId="2" borderId="256" xfId="0" applyNumberFormat="1" applyFont="1" applyFill="1" applyBorder="1" applyAlignment="1">
      <alignment horizontal="center"/>
    </xf>
    <xf numFmtId="49" fontId="138" fillId="2" borderId="301" xfId="0" applyNumberFormat="1" applyFont="1" applyFill="1" applyBorder="1" applyAlignment="1">
      <alignment horizontal="center" vertical="center" wrapText="1"/>
    </xf>
    <xf numFmtId="49" fontId="138" fillId="2" borderId="302" xfId="0" applyNumberFormat="1" applyFont="1" applyFill="1" applyBorder="1" applyAlignment="1">
      <alignment horizontal="center" vertical="top" wrapText="1"/>
    </xf>
    <xf numFmtId="49" fontId="4" fillId="2" borderId="156" xfId="0" applyNumberFormat="1" applyFont="1" applyFill="1" applyBorder="1" applyAlignment="1">
      <alignment horizontal="center" vertical="center" wrapText="1"/>
    </xf>
    <xf numFmtId="49" fontId="4" fillId="2" borderId="256" xfId="0" applyNumberFormat="1" applyFont="1" applyFill="1" applyBorder="1" applyAlignment="1">
      <alignment horizontal="center" vertical="center" wrapText="1"/>
    </xf>
    <xf numFmtId="179" fontId="42" fillId="2" borderId="30" xfId="0" applyNumberFormat="1" applyFont="1" applyFill="1" applyBorder="1" applyAlignment="1">
      <alignment horizontal="center" vertical="center"/>
    </xf>
    <xf numFmtId="229" fontId="78" fillId="2" borderId="156" xfId="0" applyNumberFormat="1" applyFont="1" applyFill="1" applyBorder="1" applyAlignment="1">
      <alignment horizontal="center" vertical="center"/>
    </xf>
    <xf numFmtId="229" fontId="160" fillId="0" borderId="256" xfId="0" applyNumberFormat="1" applyFont="1" applyFill="1" applyBorder="1" applyAlignment="1">
      <alignment horizontal="center" vertical="center" wrapText="1"/>
    </xf>
    <xf numFmtId="229" fontId="78" fillId="0" borderId="156" xfId="0" applyNumberFormat="1" applyFont="1" applyFill="1" applyBorder="1" applyAlignment="1">
      <alignment horizontal="center" vertical="center"/>
    </xf>
    <xf numFmtId="229" fontId="32" fillId="0" borderId="156" xfId="0" applyNumberFormat="1" applyFont="1" applyFill="1" applyBorder="1" applyAlignment="1">
      <alignment horizontal="center" vertical="center"/>
    </xf>
    <xf numFmtId="229" fontId="32" fillId="0" borderId="186" xfId="10" applyNumberFormat="1" applyFont="1" applyFill="1" applyBorder="1" applyAlignment="1">
      <alignment horizontal="center" vertical="center"/>
    </xf>
    <xf numFmtId="49" fontId="162" fillId="19" borderId="84" xfId="0" applyNumberFormat="1" applyFont="1" applyFill="1" applyBorder="1" applyAlignment="1">
      <alignment horizontal="center" vertical="center" wrapText="1"/>
    </xf>
    <xf numFmtId="49" fontId="162" fillId="20" borderId="84" xfId="0" applyNumberFormat="1" applyFont="1" applyFill="1" applyBorder="1" applyAlignment="1">
      <alignment horizontal="center" vertical="center" wrapText="1"/>
    </xf>
    <xf numFmtId="49" fontId="163" fillId="2" borderId="19" xfId="0" applyNumberFormat="1" applyFont="1" applyFill="1" applyBorder="1" applyAlignment="1">
      <alignment horizontal="center"/>
    </xf>
    <xf numFmtId="14" fontId="162" fillId="19" borderId="84" xfId="0" applyNumberFormat="1" applyFont="1" applyFill="1" applyBorder="1" applyAlignment="1">
      <alignment horizontal="center" vertical="center" wrapText="1"/>
    </xf>
    <xf numFmtId="14" fontId="162" fillId="20" borderId="84" xfId="0" applyNumberFormat="1" applyFont="1" applyFill="1" applyBorder="1" applyAlignment="1">
      <alignment horizontal="center" vertical="center" wrapText="1"/>
    </xf>
    <xf numFmtId="49" fontId="10" fillId="2" borderId="28" xfId="0" applyNumberFormat="1" applyFont="1" applyFill="1" applyBorder="1" applyAlignment="1">
      <alignment horizontal="center" vertical="center" wrapText="1"/>
    </xf>
    <xf numFmtId="49" fontId="138" fillId="2" borderId="30" xfId="0" applyNumberFormat="1" applyFont="1" applyFill="1" applyBorder="1" applyAlignment="1">
      <alignment horizontal="center"/>
    </xf>
    <xf numFmtId="179" fontId="66" fillId="2" borderId="44" xfId="0" applyNumberFormat="1" applyFont="1" applyFill="1" applyBorder="1" applyAlignment="1">
      <alignment horizontal="center" vertical="center"/>
    </xf>
    <xf numFmtId="49" fontId="161" fillId="17" borderId="311" xfId="0" applyNumberFormat="1" applyFont="1" applyFill="1" applyBorder="1" applyAlignment="1">
      <alignment horizontal="center"/>
    </xf>
    <xf numFmtId="49" fontId="161" fillId="17" borderId="312" xfId="0" applyNumberFormat="1" applyFont="1" applyFill="1" applyBorder="1" applyAlignment="1">
      <alignment horizontal="center"/>
    </xf>
    <xf numFmtId="49" fontId="159" fillId="4" borderId="312" xfId="0" applyNumberFormat="1" applyFont="1" applyFill="1" applyBorder="1" applyAlignment="1">
      <alignment horizontal="center" vertical="center" wrapText="1"/>
    </xf>
    <xf numFmtId="49" fontId="159" fillId="4" borderId="313" xfId="0" applyNumberFormat="1" applyFont="1" applyFill="1" applyBorder="1" applyAlignment="1">
      <alignment horizontal="center" vertical="center" wrapText="1"/>
    </xf>
    <xf numFmtId="14" fontId="161" fillId="17" borderId="314" xfId="0" applyNumberFormat="1" applyFont="1" applyFill="1" applyBorder="1" applyAlignment="1">
      <alignment horizontal="center" vertical="center" wrapText="1"/>
    </xf>
    <xf numFmtId="14" fontId="161" fillId="17" borderId="315" xfId="0" applyNumberFormat="1" applyFont="1" applyFill="1" applyBorder="1" applyAlignment="1">
      <alignment horizontal="center" vertical="center" wrapText="1"/>
    </xf>
    <xf numFmtId="49" fontId="159" fillId="4" borderId="316" xfId="0" applyNumberFormat="1" applyFont="1" applyFill="1" applyBorder="1" applyAlignment="1">
      <alignment horizontal="center" vertical="center" wrapText="1"/>
    </xf>
    <xf numFmtId="49" fontId="159" fillId="4" borderId="317" xfId="0" applyNumberFormat="1" applyFont="1" applyFill="1" applyBorder="1" applyAlignment="1">
      <alignment horizontal="center" vertical="center" wrapText="1"/>
    </xf>
    <xf numFmtId="9" fontId="47" fillId="0" borderId="1" xfId="8" applyFont="1" applyFill="1" applyBorder="1" applyAlignment="1">
      <alignment horizontal="center" vertical="center"/>
    </xf>
    <xf numFmtId="192" fontId="43" fillId="0" borderId="1" xfId="9" applyNumberFormat="1" applyFont="1" applyFill="1" applyBorder="1" applyAlignment="1">
      <alignment horizontal="center" vertical="center" wrapText="1"/>
    </xf>
    <xf numFmtId="224" fontId="77" fillId="0" borderId="1" xfId="9" applyNumberFormat="1" applyFont="1" applyFill="1" applyBorder="1" applyAlignment="1">
      <alignment horizontal="center" vertical="center"/>
    </xf>
    <xf numFmtId="224" fontId="43" fillId="0" borderId="1" xfId="9" applyNumberFormat="1" applyFont="1" applyFill="1" applyBorder="1" applyAlignment="1">
      <alignment horizontal="center" vertical="center" wrapText="1"/>
    </xf>
    <xf numFmtId="224" fontId="43" fillId="0" borderId="1" xfId="9" applyNumberFormat="1" applyFont="1" applyFill="1" applyBorder="1" applyAlignment="1">
      <alignment horizontal="center" vertical="center"/>
    </xf>
    <xf numFmtId="224" fontId="43" fillId="14" borderId="1" xfId="9" applyNumberFormat="1" applyFont="1" applyFill="1" applyBorder="1" applyAlignment="1">
      <alignment horizontal="center" vertical="center"/>
    </xf>
    <xf numFmtId="224" fontId="43" fillId="0" borderId="1" xfId="9" applyNumberFormat="1" applyFont="1" applyFill="1" applyBorder="1" applyAlignment="1">
      <alignment horizontal="left" vertical="center" wrapText="1"/>
    </xf>
    <xf numFmtId="224" fontId="77" fillId="0" borderId="177" xfId="9" applyNumberFormat="1" applyFont="1" applyFill="1" applyBorder="1" applyAlignment="1">
      <alignment horizontal="center" vertical="center"/>
    </xf>
    <xf numFmtId="182" fontId="138" fillId="13" borderId="52" xfId="1" applyNumberFormat="1" applyFont="1" applyFill="1" applyAlignment="1">
      <alignment vertical="center"/>
    </xf>
    <xf numFmtId="203" fontId="10" fillId="13" borderId="52" xfId="1" applyNumberFormat="1" applyFont="1" applyFill="1" applyAlignment="1">
      <alignment horizontal="center" vertical="center"/>
    </xf>
    <xf numFmtId="9" fontId="148" fillId="0" borderId="162" xfId="8" applyFont="1" applyFill="1" applyBorder="1" applyAlignment="1">
      <alignment horizontal="center" vertical="center"/>
    </xf>
    <xf numFmtId="203" fontId="148" fillId="0" borderId="52" xfId="9" applyNumberFormat="1" applyFont="1" applyFill="1" applyBorder="1" applyAlignment="1">
      <alignment horizontal="center" vertical="center"/>
    </xf>
    <xf numFmtId="9" fontId="148" fillId="0" borderId="52" xfId="8" applyFont="1" applyFill="1" applyBorder="1" applyAlignment="1">
      <alignment horizontal="center" vertical="center"/>
    </xf>
    <xf numFmtId="179" fontId="42" fillId="2" borderId="318" xfId="0" applyNumberFormat="1" applyFont="1" applyFill="1" applyBorder="1" applyAlignment="1">
      <alignment horizontal="center" vertical="center"/>
    </xf>
    <xf numFmtId="179" fontId="153" fillId="2" borderId="318" xfId="0" applyNumberFormat="1" applyFont="1" applyFill="1" applyBorder="1" applyAlignment="1">
      <alignment horizontal="center" vertical="center"/>
    </xf>
    <xf numFmtId="0" fontId="0" fillId="2" borderId="52" xfId="0" applyFill="1" applyBorder="1">
      <alignment vertical="top" wrapText="1"/>
    </xf>
    <xf numFmtId="179" fontId="154" fillId="2" borderId="318" xfId="0" applyNumberFormat="1" applyFont="1" applyFill="1" applyBorder="1" applyAlignment="1">
      <alignment horizontal="center" vertical="center"/>
    </xf>
    <xf numFmtId="0" fontId="4" fillId="2" borderId="318" xfId="0" applyFont="1" applyFill="1" applyBorder="1" applyAlignment="1">
      <alignment horizontal="left" vertical="center"/>
    </xf>
    <xf numFmtId="0" fontId="146" fillId="2" borderId="322" xfId="12" applyFill="1" applyBorder="1">
      <alignment vertical="top" wrapText="1"/>
    </xf>
    <xf numFmtId="49" fontId="18" fillId="9" borderId="323" xfId="12" applyNumberFormat="1" applyFont="1" applyFill="1" applyBorder="1" applyAlignment="1">
      <alignment horizontal="center" vertical="center" wrapText="1"/>
    </xf>
    <xf numFmtId="184" fontId="11" fillId="10" borderId="323" xfId="12" applyNumberFormat="1" applyFont="1" applyFill="1" applyBorder="1" applyAlignment="1">
      <alignment vertical="center"/>
    </xf>
    <xf numFmtId="227" fontId="40" fillId="2" borderId="324" xfId="12" applyNumberFormat="1" applyFont="1" applyFill="1" applyBorder="1" applyAlignment="1">
      <alignment horizontal="center" vertical="center"/>
    </xf>
    <xf numFmtId="227" fontId="4" fillId="2" borderId="60" xfId="12" applyNumberFormat="1" applyFont="1" applyFill="1" applyBorder="1" applyAlignment="1">
      <alignment horizontal="center" vertical="center"/>
    </xf>
    <xf numFmtId="227" fontId="4" fillId="2" borderId="324" xfId="12" applyNumberFormat="1" applyFont="1" applyFill="1" applyBorder="1" applyAlignment="1">
      <alignment horizontal="center" vertical="center"/>
    </xf>
    <xf numFmtId="227" fontId="11" fillId="10" borderId="323" xfId="12" applyNumberFormat="1" applyFont="1" applyFill="1" applyBorder="1" applyAlignment="1">
      <alignment vertical="center"/>
    </xf>
    <xf numFmtId="227" fontId="4" fillId="2" borderId="323" xfId="12" applyNumberFormat="1" applyFont="1" applyFill="1" applyBorder="1" applyAlignment="1">
      <alignment horizontal="center" vertical="center"/>
    </xf>
    <xf numFmtId="227" fontId="41" fillId="17" borderId="325" xfId="1" applyNumberFormat="1" applyFont="1" applyFill="1" applyBorder="1" applyAlignment="1">
      <alignment horizontal="center" vertical="center"/>
    </xf>
    <xf numFmtId="205" fontId="45" fillId="0" borderId="326" xfId="12" applyNumberFormat="1" applyFont="1" applyFill="1" applyBorder="1" applyAlignment="1">
      <alignment horizontal="center" vertical="center"/>
    </xf>
    <xf numFmtId="227" fontId="40" fillId="2" borderId="327" xfId="12" applyNumberFormat="1" applyFont="1" applyFill="1" applyBorder="1" applyAlignment="1">
      <alignment horizontal="center" vertical="center"/>
    </xf>
    <xf numFmtId="227" fontId="40" fillId="2" borderId="246" xfId="12" applyNumberFormat="1" applyFont="1" applyFill="1" applyBorder="1" applyAlignment="1">
      <alignment horizontal="center" vertical="center"/>
    </xf>
    <xf numFmtId="227" fontId="4" fillId="2" borderId="67" xfId="12" applyNumberFormat="1" applyFont="1" applyFill="1" applyBorder="1" applyAlignment="1">
      <alignment horizontal="center" vertical="center"/>
    </xf>
    <xf numFmtId="224" fontId="4" fillId="2" borderId="328" xfId="12" applyNumberFormat="1" applyFont="1" applyFill="1" applyBorder="1" applyAlignment="1">
      <alignment horizontal="center" vertical="center"/>
    </xf>
    <xf numFmtId="224" fontId="4" fillId="2" borderId="324" xfId="12" applyNumberFormat="1" applyFont="1" applyFill="1" applyBorder="1" applyAlignment="1">
      <alignment horizontal="center" vertical="center"/>
    </xf>
    <xf numFmtId="224" fontId="4" fillId="2" borderId="261" xfId="12" applyNumberFormat="1" applyFont="1" applyFill="1" applyBorder="1" applyAlignment="1">
      <alignment horizontal="center" vertical="center"/>
    </xf>
    <xf numFmtId="224" fontId="11" fillId="10" borderId="323" xfId="12" applyNumberFormat="1" applyFont="1" applyFill="1" applyBorder="1" applyAlignment="1">
      <alignment vertical="center"/>
    </xf>
    <xf numFmtId="224" fontId="4" fillId="2" borderId="323" xfId="12" applyNumberFormat="1" applyFont="1" applyFill="1" applyBorder="1" applyAlignment="1">
      <alignment horizontal="center" vertical="center"/>
    </xf>
    <xf numFmtId="224" fontId="41" fillId="17" borderId="325" xfId="1" applyNumberFormat="1" applyFont="1" applyFill="1" applyBorder="1" applyAlignment="1">
      <alignment horizontal="center" vertical="center"/>
    </xf>
    <xf numFmtId="205" fontId="45" fillId="17" borderId="326" xfId="12" applyNumberFormat="1" applyFont="1" applyFill="1" applyBorder="1" applyAlignment="1">
      <alignment horizontal="center" vertical="center"/>
    </xf>
    <xf numFmtId="224" fontId="4" fillId="2" borderId="326" xfId="12" applyNumberFormat="1" applyFont="1" applyFill="1" applyBorder="1" applyAlignment="1">
      <alignment horizontal="center" vertical="center"/>
    </xf>
    <xf numFmtId="224" fontId="4" fillId="2" borderId="325" xfId="12" applyNumberFormat="1" applyFont="1" applyFill="1" applyBorder="1" applyAlignment="1">
      <alignment horizontal="center" vertical="center"/>
    </xf>
    <xf numFmtId="49" fontId="164" fillId="2" borderId="274" xfId="12" applyNumberFormat="1" applyFont="1" applyFill="1" applyBorder="1" applyAlignment="1">
      <alignment vertical="center" wrapText="1"/>
    </xf>
    <xf numFmtId="227" fontId="165" fillId="2" borderId="324" xfId="12" applyNumberFormat="1" applyFont="1" applyFill="1" applyBorder="1" applyAlignment="1">
      <alignment horizontal="center" vertical="center"/>
    </xf>
    <xf numFmtId="227" fontId="165" fillId="2" borderId="83" xfId="12" applyNumberFormat="1" applyFont="1" applyFill="1" applyBorder="1" applyAlignment="1">
      <alignment horizontal="center" vertical="center"/>
    </xf>
    <xf numFmtId="227" fontId="165" fillId="2" borderId="323" xfId="12" applyNumberFormat="1" applyFont="1" applyFill="1" applyBorder="1" applyAlignment="1">
      <alignment horizontal="center" vertical="center"/>
    </xf>
    <xf numFmtId="0" fontId="92" fillId="0" borderId="52" xfId="13"/>
    <xf numFmtId="0" fontId="43" fillId="0" borderId="52" xfId="14" applyFont="1" applyAlignment="1">
      <alignment horizontal="left" vertical="center"/>
    </xf>
    <xf numFmtId="0" fontId="43" fillId="0" borderId="52" xfId="14" applyFont="1" applyAlignment="1">
      <alignment horizontal="left" vertical="center" wrapText="1"/>
    </xf>
    <xf numFmtId="0" fontId="43" fillId="0" borderId="52" xfId="14" applyFont="1" applyAlignment="1">
      <alignment horizontal="center" vertical="center"/>
    </xf>
    <xf numFmtId="49" fontId="43" fillId="0" borderId="52" xfId="14" applyNumberFormat="1" applyFont="1">
      <alignment vertical="center"/>
    </xf>
    <xf numFmtId="0" fontId="47" fillId="0" borderId="52" xfId="14" applyFont="1" applyAlignment="1">
      <alignment horizontal="left" vertical="center"/>
    </xf>
    <xf numFmtId="0" fontId="47" fillId="0" borderId="52" xfId="14" applyFont="1">
      <alignment vertical="center"/>
    </xf>
    <xf numFmtId="0" fontId="92" fillId="0" borderId="52" xfId="13" applyAlignment="1">
      <alignment horizontal="center"/>
    </xf>
    <xf numFmtId="0" fontId="43" fillId="0" borderId="52" xfId="14" applyFont="1" applyAlignment="1">
      <alignment horizontal="center" vertical="center" wrapText="1"/>
    </xf>
    <xf numFmtId="9" fontId="43" fillId="0" borderId="52" xfId="14" applyNumberFormat="1" applyFont="1" applyAlignment="1">
      <alignment horizontal="center" vertical="center"/>
    </xf>
    <xf numFmtId="0" fontId="54" fillId="0" borderId="52" xfId="14" applyFont="1">
      <alignment vertical="center"/>
    </xf>
    <xf numFmtId="0" fontId="166" fillId="0" borderId="282" xfId="14" applyFont="1" applyBorder="1" applyAlignment="1">
      <alignment horizontal="left" vertical="center" wrapText="1"/>
    </xf>
    <xf numFmtId="0" fontId="166" fillId="0" borderId="52" xfId="14" applyFont="1" applyAlignment="1">
      <alignment horizontal="left" vertical="center" wrapText="1"/>
    </xf>
    <xf numFmtId="230" fontId="54" fillId="0" borderId="329" xfId="14" applyNumberFormat="1" applyFont="1" applyBorder="1" applyAlignment="1">
      <alignment horizontal="left" vertical="center" wrapText="1"/>
    </xf>
    <xf numFmtId="230" fontId="54" fillId="0" borderId="52" xfId="14" applyNumberFormat="1" applyFont="1" applyAlignment="1">
      <alignment horizontal="left" vertical="center" wrapText="1"/>
    </xf>
    <xf numFmtId="49" fontId="48" fillId="0" borderId="52" xfId="14" applyNumberFormat="1" applyFont="1">
      <alignment vertical="center"/>
    </xf>
    <xf numFmtId="230" fontId="43" fillId="0" borderId="52" xfId="14" applyNumberFormat="1" applyFont="1" applyAlignment="1">
      <alignment horizontal="left" vertical="center" wrapText="1"/>
    </xf>
    <xf numFmtId="231" fontId="43" fillId="0" borderId="52" xfId="14" applyNumberFormat="1" applyFont="1" applyAlignment="1">
      <alignment horizontal="center" vertical="center"/>
    </xf>
    <xf numFmtId="230" fontId="43" fillId="0" borderId="52" xfId="14" applyNumberFormat="1" applyFont="1" applyAlignment="1">
      <alignment horizontal="center" vertical="center" wrapText="1"/>
    </xf>
    <xf numFmtId="9" fontId="43" fillId="0" borderId="52" xfId="14" applyNumberFormat="1" applyFont="1">
      <alignment vertical="center"/>
    </xf>
    <xf numFmtId="230" fontId="54" fillId="0" borderId="329" xfId="14" applyNumberFormat="1" applyFont="1" applyBorder="1" applyAlignment="1">
      <alignment horizontal="left" vertical="center"/>
    </xf>
    <xf numFmtId="230" fontId="54" fillId="0" borderId="52" xfId="14" applyNumberFormat="1" applyFont="1" applyAlignment="1">
      <alignment horizontal="left" vertical="center"/>
    </xf>
    <xf numFmtId="49" fontId="67" fillId="0" borderId="52" xfId="14" applyNumberFormat="1" applyFont="1">
      <alignment vertical="center"/>
    </xf>
    <xf numFmtId="231" fontId="43" fillId="0" borderId="52" xfId="14" applyNumberFormat="1" applyFont="1">
      <alignment vertical="center"/>
    </xf>
    <xf numFmtId="230" fontId="43" fillId="0" borderId="52" xfId="14" applyNumberFormat="1" applyFont="1" applyAlignment="1">
      <alignment horizontal="left" vertical="center"/>
    </xf>
    <xf numFmtId="0" fontId="106" fillId="43" borderId="325" xfId="13" applyFont="1" applyFill="1" applyBorder="1" applyAlignment="1">
      <alignment horizontal="center" vertical="center"/>
    </xf>
    <xf numFmtId="0" fontId="106" fillId="43" borderId="325" xfId="13" applyFont="1" applyFill="1" applyBorder="1" applyAlignment="1">
      <alignment horizontal="center" vertical="center" wrapText="1"/>
    </xf>
    <xf numFmtId="0" fontId="91" fillId="43" borderId="325" xfId="13" applyFont="1" applyFill="1" applyBorder="1" applyAlignment="1">
      <alignment horizontal="center" vertical="center" wrapText="1"/>
    </xf>
    <xf numFmtId="0" fontId="167" fillId="43" borderId="325" xfId="13" applyFont="1" applyFill="1" applyBorder="1" applyAlignment="1">
      <alignment horizontal="center" vertical="center" wrapText="1"/>
    </xf>
    <xf numFmtId="226" fontId="106" fillId="43" borderId="325" xfId="13" applyNumberFormat="1" applyFont="1" applyFill="1" applyBorder="1" applyAlignment="1">
      <alignment horizontal="center" vertical="center" wrapText="1"/>
    </xf>
    <xf numFmtId="231" fontId="64" fillId="0" borderId="52" xfId="14" applyNumberFormat="1" applyFont="1" applyAlignment="1">
      <alignment horizontal="center" vertical="center" wrapText="1"/>
    </xf>
    <xf numFmtId="231" fontId="64" fillId="17" borderId="330" xfId="14" applyNumberFormat="1" applyFont="1" applyFill="1" applyBorder="1" applyAlignment="1">
      <alignment horizontal="center" vertical="center" wrapText="1"/>
    </xf>
    <xf numFmtId="231" fontId="64" fillId="17" borderId="331" xfId="14" applyNumberFormat="1" applyFont="1" applyFill="1" applyBorder="1" applyAlignment="1">
      <alignment horizontal="center" vertical="center" wrapText="1"/>
    </xf>
    <xf numFmtId="9" fontId="64" fillId="17" borderId="332" xfId="14" applyNumberFormat="1" applyFont="1" applyFill="1" applyBorder="1" applyAlignment="1">
      <alignment horizontal="center" vertical="center" wrapText="1"/>
    </xf>
    <xf numFmtId="9" fontId="64" fillId="17" borderId="333" xfId="14" applyNumberFormat="1" applyFont="1" applyFill="1" applyBorder="1" applyAlignment="1">
      <alignment horizontal="center" vertical="center" wrapText="1"/>
    </xf>
    <xf numFmtId="232" fontId="64" fillId="17" borderId="334" xfId="14" applyNumberFormat="1" applyFont="1" applyFill="1" applyBorder="1" applyAlignment="1">
      <alignment horizontal="center" vertical="center" wrapText="1"/>
    </xf>
    <xf numFmtId="232" fontId="64" fillId="17" borderId="335" xfId="14" applyNumberFormat="1" applyFont="1" applyFill="1" applyBorder="1" applyAlignment="1">
      <alignment horizontal="center" vertical="center" wrapText="1"/>
    </xf>
    <xf numFmtId="233" fontId="64" fillId="17" borderId="335" xfId="14" applyNumberFormat="1" applyFont="1" applyFill="1" applyBorder="1" applyAlignment="1">
      <alignment horizontal="center" vertical="center" wrapText="1"/>
    </xf>
    <xf numFmtId="232" fontId="64" fillId="17" borderId="336" xfId="14" applyNumberFormat="1" applyFont="1" applyFill="1" applyBorder="1" applyAlignment="1">
      <alignment horizontal="center" vertical="center" wrapText="1"/>
    </xf>
    <xf numFmtId="0" fontId="58" fillId="0" borderId="52" xfId="13" applyFont="1"/>
    <xf numFmtId="0" fontId="77" fillId="23" borderId="325" xfId="14" applyFont="1" applyFill="1" applyBorder="1" applyAlignment="1">
      <alignment horizontal="center" vertical="center" wrapText="1"/>
    </xf>
    <xf numFmtId="0" fontId="48" fillId="23" borderId="325" xfId="14" applyFont="1" applyFill="1" applyBorder="1" applyAlignment="1">
      <alignment horizontal="center" vertical="center" wrapText="1"/>
    </xf>
    <xf numFmtId="0" fontId="168" fillId="23" borderId="325" xfId="14" applyFont="1" applyFill="1" applyBorder="1" applyAlignment="1">
      <alignment horizontal="center" vertical="center" wrapText="1"/>
    </xf>
    <xf numFmtId="0" fontId="168" fillId="23" borderId="325" xfId="14" applyFont="1" applyFill="1" applyBorder="1" applyAlignment="1">
      <alignment horizontal="left" vertical="center" wrapText="1"/>
    </xf>
    <xf numFmtId="49" fontId="43" fillId="23" borderId="325" xfId="14" applyNumberFormat="1" applyFont="1" applyFill="1" applyBorder="1" applyAlignment="1">
      <alignment horizontal="center" vertical="center" wrapText="1"/>
    </xf>
    <xf numFmtId="0" fontId="77" fillId="23" borderId="325" xfId="14" applyFont="1" applyFill="1" applyBorder="1" applyAlignment="1">
      <alignment horizontal="center" vertical="center"/>
    </xf>
    <xf numFmtId="49" fontId="77" fillId="23" borderId="325" xfId="14" applyNumberFormat="1" applyFont="1" applyFill="1" applyBorder="1" applyAlignment="1">
      <alignment horizontal="center" vertical="center" wrapText="1"/>
    </xf>
    <xf numFmtId="39" fontId="77" fillId="23" borderId="325" xfId="14" applyNumberFormat="1" applyFont="1" applyFill="1" applyBorder="1" applyAlignment="1">
      <alignment horizontal="center" vertical="center" wrapText="1"/>
    </xf>
    <xf numFmtId="49" fontId="47" fillId="0" borderId="325" xfId="14" applyNumberFormat="1" applyFont="1" applyBorder="1" applyAlignment="1">
      <alignment vertical="center" wrapText="1"/>
    </xf>
    <xf numFmtId="49" fontId="47" fillId="23" borderId="325" xfId="14" applyNumberFormat="1" applyFont="1" applyFill="1" applyBorder="1" applyAlignment="1">
      <alignment vertical="center" wrapText="1"/>
    </xf>
    <xf numFmtId="49" fontId="47" fillId="23" borderId="325" xfId="14" applyNumberFormat="1" applyFont="1" applyFill="1" applyBorder="1" applyAlignment="1" applyProtection="1">
      <alignment horizontal="left" vertical="center" wrapText="1"/>
      <protection locked="0"/>
    </xf>
    <xf numFmtId="49" fontId="47" fillId="23" borderId="325" xfId="14" applyNumberFormat="1" applyFont="1" applyFill="1" applyBorder="1" applyAlignment="1">
      <alignment horizontal="center" vertical="center" wrapText="1"/>
    </xf>
    <xf numFmtId="49" fontId="47" fillId="23" borderId="325" xfId="14" applyNumberFormat="1" applyFont="1" applyFill="1" applyBorder="1" applyAlignment="1">
      <alignment horizontal="left" vertical="center" wrapText="1"/>
    </xf>
    <xf numFmtId="231" fontId="47" fillId="23" borderId="325" xfId="14" applyNumberFormat="1" applyFont="1" applyFill="1" applyBorder="1" applyAlignment="1">
      <alignment horizontal="center" vertical="center" wrapText="1"/>
    </xf>
    <xf numFmtId="231" fontId="77" fillId="23" borderId="325" xfId="14" applyNumberFormat="1" applyFont="1" applyFill="1" applyBorder="1" applyAlignment="1">
      <alignment horizontal="center" vertical="center" wrapText="1"/>
    </xf>
    <xf numFmtId="3" fontId="47" fillId="23" borderId="325" xfId="14" applyNumberFormat="1" applyFont="1" applyFill="1" applyBorder="1" applyAlignment="1">
      <alignment horizontal="center" vertical="center"/>
    </xf>
    <xf numFmtId="0" fontId="43" fillId="23" borderId="325" xfId="14" applyFont="1" applyFill="1" applyBorder="1" applyAlignment="1">
      <alignment horizontal="center" vertical="center" wrapText="1"/>
    </xf>
    <xf numFmtId="234" fontId="47" fillId="23" borderId="325" xfId="14" applyNumberFormat="1" applyFont="1" applyFill="1" applyBorder="1" applyAlignment="1">
      <alignment horizontal="center" vertical="center"/>
    </xf>
    <xf numFmtId="6" fontId="43" fillId="23" borderId="325" xfId="14" applyNumberFormat="1" applyFont="1" applyFill="1" applyBorder="1" applyAlignment="1">
      <alignment horizontal="center" vertical="center"/>
    </xf>
    <xf numFmtId="234" fontId="43" fillId="23" borderId="325" xfId="14" applyNumberFormat="1" applyFont="1" applyFill="1" applyBorder="1" applyAlignment="1">
      <alignment horizontal="center" vertical="center"/>
    </xf>
    <xf numFmtId="231" fontId="77" fillId="23" borderId="52" xfId="14" applyNumberFormat="1" applyFont="1" applyFill="1" applyAlignment="1">
      <alignment horizontal="center" vertical="center" wrapText="1"/>
    </xf>
    <xf numFmtId="231" fontId="43" fillId="23" borderId="337" xfId="14" applyNumberFormat="1" applyFont="1" applyFill="1" applyBorder="1" applyAlignment="1">
      <alignment horizontal="center" vertical="center" wrapText="1"/>
    </xf>
    <xf numFmtId="231" fontId="47" fillId="23" borderId="256" xfId="14" applyNumberFormat="1" applyFont="1" applyFill="1" applyBorder="1" applyAlignment="1">
      <alignment horizontal="center" vertical="center" wrapText="1"/>
    </xf>
    <xf numFmtId="9" fontId="47" fillId="23" borderId="338" xfId="14" applyNumberFormat="1" applyFont="1" applyFill="1" applyBorder="1" applyAlignment="1">
      <alignment horizontal="center" vertical="center" wrapText="1"/>
    </xf>
    <xf numFmtId="9" fontId="47" fillId="23" borderId="52" xfId="14" applyNumberFormat="1" applyFont="1" applyFill="1" applyAlignment="1">
      <alignment horizontal="center" vertical="center" wrapText="1"/>
    </xf>
    <xf numFmtId="6" fontId="47" fillId="23" borderId="339" xfId="14" applyNumberFormat="1" applyFont="1" applyFill="1" applyBorder="1" applyAlignment="1">
      <alignment horizontal="center" vertical="center"/>
    </xf>
    <xf numFmtId="6" fontId="47" fillId="23" borderId="303" xfId="14" applyNumberFormat="1" applyFont="1" applyFill="1" applyBorder="1" applyAlignment="1">
      <alignment horizontal="center" vertical="center" wrapText="1"/>
    </xf>
    <xf numFmtId="6" fontId="43" fillId="23" borderId="303" xfId="14" applyNumberFormat="1" applyFont="1" applyFill="1" applyBorder="1" applyAlignment="1">
      <alignment horizontal="center" vertical="center" wrapText="1"/>
    </xf>
    <xf numFmtId="9" fontId="43" fillId="23" borderId="340" xfId="14" applyNumberFormat="1" applyFont="1" applyFill="1" applyBorder="1" applyAlignment="1">
      <alignment horizontal="center" vertical="center" wrapText="1"/>
    </xf>
    <xf numFmtId="38" fontId="47" fillId="23" borderId="256" xfId="14" applyNumberFormat="1" applyFont="1" applyFill="1" applyBorder="1" applyAlignment="1">
      <alignment horizontal="center" vertical="center" wrapText="1"/>
    </xf>
    <xf numFmtId="0" fontId="77" fillId="0" borderId="325" xfId="14" applyFont="1" applyBorder="1" applyAlignment="1">
      <alignment horizontal="center" vertical="center" wrapText="1"/>
    </xf>
    <xf numFmtId="0" fontId="168" fillId="0" borderId="325" xfId="14" applyFont="1" applyBorder="1" applyAlignment="1">
      <alignment horizontal="center" vertical="center" wrapText="1"/>
    </xf>
    <xf numFmtId="0" fontId="43" fillId="0" borderId="325" xfId="14" applyFont="1" applyBorder="1" applyAlignment="1">
      <alignment horizontal="left" vertical="center" wrapText="1"/>
    </xf>
    <xf numFmtId="49" fontId="43" fillId="0" borderId="325" xfId="14" applyNumberFormat="1" applyFont="1" applyBorder="1" applyAlignment="1">
      <alignment horizontal="center" vertical="center" wrapText="1"/>
    </xf>
    <xf numFmtId="0" fontId="43" fillId="0" borderId="325" xfId="14" applyFont="1" applyBorder="1" applyAlignment="1">
      <alignment horizontal="center" vertical="center"/>
    </xf>
    <xf numFmtId="39" fontId="43" fillId="0" borderId="325" xfId="14" applyNumberFormat="1" applyFont="1" applyBorder="1" applyAlignment="1">
      <alignment horizontal="center" vertical="center" wrapText="1"/>
    </xf>
    <xf numFmtId="49" fontId="47" fillId="0" borderId="325" xfId="14" applyNumberFormat="1" applyFont="1" applyBorder="1" applyAlignment="1" applyProtection="1">
      <alignment horizontal="left" vertical="center" wrapText="1"/>
      <protection locked="0"/>
    </xf>
    <xf numFmtId="49" fontId="47" fillId="0" borderId="325" xfId="14" applyNumberFormat="1" applyFont="1" applyBorder="1" applyAlignment="1">
      <alignment horizontal="center" vertical="center" wrapText="1"/>
    </xf>
    <xf numFmtId="49" fontId="47" fillId="0" borderId="325" xfId="14" applyNumberFormat="1" applyFont="1" applyBorder="1" applyAlignment="1">
      <alignment horizontal="left" vertical="center" wrapText="1"/>
    </xf>
    <xf numFmtId="231" fontId="47" fillId="0" borderId="325" xfId="14" applyNumberFormat="1" applyFont="1" applyBorder="1" applyAlignment="1">
      <alignment horizontal="center" vertical="center" wrapText="1"/>
    </xf>
    <xf numFmtId="0" fontId="43" fillId="0" borderId="325" xfId="14" applyFont="1" applyBorder="1" applyAlignment="1">
      <alignment horizontal="center" vertical="center" wrapText="1"/>
    </xf>
    <xf numFmtId="6" fontId="47" fillId="23" borderId="337" xfId="14" applyNumberFormat="1" applyFont="1" applyFill="1" applyBorder="1" applyAlignment="1">
      <alignment horizontal="center" vertical="center"/>
    </xf>
    <xf numFmtId="3" fontId="47" fillId="0" borderId="325" xfId="14" applyNumberFormat="1" applyFont="1" applyBorder="1" applyAlignment="1">
      <alignment horizontal="center" vertical="center"/>
    </xf>
    <xf numFmtId="234" fontId="47" fillId="0" borderId="325" xfId="14" applyNumberFormat="1" applyFont="1" applyBorder="1" applyAlignment="1">
      <alignment horizontal="center" vertical="center"/>
    </xf>
    <xf numFmtId="6" fontId="43" fillId="0" borderId="325" xfId="14" applyNumberFormat="1" applyFont="1" applyBorder="1" applyAlignment="1">
      <alignment horizontal="center" vertical="center"/>
    </xf>
    <xf numFmtId="6" fontId="47" fillId="0" borderId="337" xfId="14" applyNumberFormat="1" applyFont="1" applyBorder="1" applyAlignment="1">
      <alignment horizontal="center" vertical="center"/>
    </xf>
    <xf numFmtId="38" fontId="47" fillId="0" borderId="256" xfId="14" applyNumberFormat="1" applyFont="1" applyBorder="1" applyAlignment="1">
      <alignment horizontal="center" vertical="center" wrapText="1"/>
    </xf>
    <xf numFmtId="0" fontId="170" fillId="0" borderId="325" xfId="1" applyFont="1" applyFill="1" applyBorder="1" applyAlignment="1">
      <alignment horizontal="left" vertical="center" wrapText="1"/>
    </xf>
    <xf numFmtId="0" fontId="171" fillId="0" borderId="325" xfId="15" applyFont="1" applyBorder="1" applyAlignment="1">
      <alignment horizontal="center" vertical="center" wrapText="1"/>
    </xf>
    <xf numFmtId="231" fontId="47" fillId="23" borderId="52" xfId="14" applyNumberFormat="1" applyFont="1" applyFill="1" applyAlignment="1">
      <alignment horizontal="center" vertical="center" wrapText="1"/>
    </xf>
    <xf numFmtId="231" fontId="67" fillId="23" borderId="337" xfId="14" applyNumberFormat="1" applyFont="1" applyFill="1" applyBorder="1" applyAlignment="1">
      <alignment horizontal="center" vertical="center" wrapText="1"/>
    </xf>
    <xf numFmtId="0" fontId="77" fillId="0" borderId="325" xfId="14" applyFont="1" applyBorder="1" applyAlignment="1">
      <alignment horizontal="center" vertical="center"/>
    </xf>
    <xf numFmtId="49" fontId="77" fillId="0" borderId="325" xfId="14" applyNumberFormat="1" applyFont="1" applyBorder="1" applyAlignment="1">
      <alignment horizontal="center" vertical="center" wrapText="1"/>
    </xf>
    <xf numFmtId="39" fontId="77" fillId="0" borderId="325" xfId="14" applyNumberFormat="1" applyFont="1" applyBorder="1" applyAlignment="1">
      <alignment horizontal="center" vertical="center" wrapText="1"/>
    </xf>
    <xf numFmtId="231" fontId="77" fillId="0" borderId="52" xfId="14" applyNumberFormat="1" applyFont="1" applyAlignment="1">
      <alignment horizontal="center" vertical="center" wrapText="1"/>
    </xf>
    <xf numFmtId="9" fontId="47" fillId="0" borderId="52" xfId="14" applyNumberFormat="1" applyFont="1" applyAlignment="1">
      <alignment horizontal="center" vertical="center" wrapText="1"/>
    </xf>
    <xf numFmtId="0" fontId="77" fillId="0" borderId="52" xfId="14" applyFont="1" applyAlignment="1">
      <alignment vertical="top" wrapText="1"/>
    </xf>
    <xf numFmtId="0" fontId="172" fillId="0" borderId="323" xfId="15" applyFont="1" applyBorder="1" applyAlignment="1">
      <alignment horizontal="center" vertical="center" wrapText="1"/>
    </xf>
    <xf numFmtId="0" fontId="168" fillId="0" borderId="325" xfId="14" applyFont="1" applyBorder="1" applyAlignment="1">
      <alignment vertical="center" wrapText="1"/>
    </xf>
    <xf numFmtId="231" fontId="47" fillId="0" borderId="52" xfId="14" applyNumberFormat="1" applyFont="1" applyAlignment="1">
      <alignment horizontal="center" vertical="center" wrapText="1"/>
    </xf>
    <xf numFmtId="0" fontId="47" fillId="0" borderId="52" xfId="14" applyFont="1" applyAlignment="1">
      <alignment vertical="top" wrapText="1"/>
    </xf>
    <xf numFmtId="231" fontId="70" fillId="23" borderId="337" xfId="14" applyNumberFormat="1" applyFont="1" applyFill="1" applyBorder="1" applyAlignment="1">
      <alignment horizontal="center" vertical="center" wrapText="1"/>
    </xf>
    <xf numFmtId="0" fontId="171" fillId="0" borderId="325" xfId="1" applyFont="1" applyFill="1" applyBorder="1" applyAlignment="1">
      <alignment horizontal="center" vertical="center" wrapText="1"/>
    </xf>
    <xf numFmtId="49" fontId="43" fillId="0" borderId="325" xfId="14" applyNumberFormat="1" applyFont="1" applyBorder="1" applyAlignment="1" applyProtection="1">
      <alignment horizontal="left" vertical="center" wrapText="1"/>
      <protection locked="0"/>
    </xf>
    <xf numFmtId="49" fontId="176" fillId="0" borderId="325" xfId="14" applyNumberFormat="1" applyFont="1" applyBorder="1" applyAlignment="1" applyProtection="1">
      <alignment horizontal="left" vertical="center" wrapText="1"/>
      <protection locked="0"/>
    </xf>
    <xf numFmtId="0" fontId="168" fillId="0" borderId="325" xfId="14" applyFont="1" applyBorder="1" applyAlignment="1">
      <alignment horizontal="left" vertical="center" wrapText="1"/>
    </xf>
    <xf numFmtId="0" fontId="43" fillId="0" borderId="325" xfId="14" applyFont="1" applyBorder="1" applyAlignment="1">
      <alignment vertical="center" wrapText="1"/>
    </xf>
    <xf numFmtId="49" fontId="60" fillId="0" borderId="325" xfId="14" applyNumberFormat="1" applyFont="1" applyBorder="1" applyAlignment="1">
      <alignment horizontal="left" vertical="center" wrapText="1"/>
    </xf>
    <xf numFmtId="3" fontId="43" fillId="0" borderId="325" xfId="14" applyNumberFormat="1" applyFont="1" applyBorder="1" applyAlignment="1">
      <alignment horizontal="center" vertical="center"/>
    </xf>
    <xf numFmtId="234" fontId="43" fillId="0" borderId="325" xfId="14" applyNumberFormat="1" applyFont="1" applyBorder="1" applyAlignment="1">
      <alignment horizontal="center" vertical="center"/>
    </xf>
    <xf numFmtId="231" fontId="43" fillId="0" borderId="52" xfId="14" applyNumberFormat="1" applyFont="1" applyAlignment="1">
      <alignment horizontal="center" vertical="center" wrapText="1"/>
    </xf>
    <xf numFmtId="9" fontId="43" fillId="0" borderId="52" xfId="14" applyNumberFormat="1" applyFont="1" applyAlignment="1">
      <alignment horizontal="center" vertical="center" wrapText="1"/>
    </xf>
    <xf numFmtId="6" fontId="43" fillId="0" borderId="337" xfId="14" applyNumberFormat="1" applyFont="1" applyBorder="1" applyAlignment="1">
      <alignment horizontal="center" vertical="center"/>
    </xf>
    <xf numFmtId="38" fontId="43" fillId="0" borderId="256" xfId="14" applyNumberFormat="1" applyFont="1" applyBorder="1" applyAlignment="1">
      <alignment horizontal="center" vertical="center" wrapText="1"/>
    </xf>
    <xf numFmtId="231" fontId="77" fillId="0" borderId="52" xfId="14" applyNumberFormat="1" applyFont="1" applyAlignment="1">
      <alignment horizontal="left" vertical="center" wrapText="1"/>
    </xf>
    <xf numFmtId="49" fontId="77" fillId="0" borderId="52" xfId="14" applyNumberFormat="1" applyFont="1" applyAlignment="1">
      <alignment vertical="center" wrapText="1"/>
    </xf>
    <xf numFmtId="235" fontId="77" fillId="0" borderId="52" xfId="14" applyNumberFormat="1" applyFont="1" applyAlignment="1">
      <alignment horizontal="center" vertical="center"/>
    </xf>
    <xf numFmtId="235" fontId="47" fillId="0" borderId="52" xfId="14" applyNumberFormat="1" applyFont="1" applyAlignment="1">
      <alignment horizontal="left" vertical="center"/>
    </xf>
    <xf numFmtId="0" fontId="43" fillId="0" borderId="52" xfId="14" applyFont="1" applyAlignment="1">
      <alignment horizontal="center" vertical="top"/>
    </xf>
    <xf numFmtId="49" fontId="28" fillId="0" borderId="52" xfId="14" applyNumberFormat="1" applyFont="1" applyAlignment="1">
      <alignment vertical="center" wrapText="1"/>
    </xf>
    <xf numFmtId="0" fontId="28" fillId="0" borderId="52" xfId="14" applyFont="1" applyAlignment="1">
      <alignment horizontal="left" vertical="center" wrapText="1"/>
    </xf>
    <xf numFmtId="0" fontId="28" fillId="0" borderId="52" xfId="14" applyFont="1" applyAlignment="1">
      <alignment horizontal="right" vertical="center"/>
    </xf>
    <xf numFmtId="0" fontId="179" fillId="0" borderId="52" xfId="14" applyFont="1" applyAlignment="1">
      <alignment horizontal="right" vertical="center"/>
    </xf>
    <xf numFmtId="231" fontId="180" fillId="14" borderId="325" xfId="14" applyNumberFormat="1" applyFont="1" applyFill="1" applyBorder="1" applyAlignment="1">
      <alignment horizontal="center" vertical="center" wrapText="1"/>
    </xf>
    <xf numFmtId="0" fontId="54" fillId="0" borderId="52" xfId="14" applyFont="1" applyAlignment="1">
      <alignment horizontal="center" vertical="center" wrapText="1"/>
    </xf>
    <xf numFmtId="6" fontId="180" fillId="14" borderId="325" xfId="14" applyNumberFormat="1" applyFont="1" applyFill="1" applyBorder="1" applyAlignment="1">
      <alignment horizontal="center" vertical="center" wrapText="1"/>
    </xf>
    <xf numFmtId="9" fontId="70" fillId="0" borderId="52" xfId="16" applyFont="1" applyAlignment="1">
      <alignment horizontal="center" vertical="center" wrapText="1"/>
    </xf>
    <xf numFmtId="9" fontId="54" fillId="0" borderId="52" xfId="14" applyNumberFormat="1" applyFont="1" applyAlignment="1">
      <alignment horizontal="center" vertical="center" wrapText="1"/>
    </xf>
    <xf numFmtId="6" fontId="181" fillId="14" borderId="325" xfId="14" applyNumberFormat="1" applyFont="1" applyFill="1" applyBorder="1" applyAlignment="1">
      <alignment horizontal="center" vertical="center" wrapText="1"/>
    </xf>
    <xf numFmtId="8" fontId="77" fillId="23" borderId="325" xfId="14" applyNumberFormat="1" applyFont="1" applyFill="1" applyBorder="1" applyAlignment="1">
      <alignment horizontal="center" vertical="center" wrapText="1"/>
    </xf>
    <xf numFmtId="231" fontId="67" fillId="14" borderId="337" xfId="14" applyNumberFormat="1" applyFont="1" applyFill="1" applyBorder="1" applyAlignment="1">
      <alignment horizontal="center" vertical="center" wrapText="1"/>
    </xf>
    <xf numFmtId="231" fontId="43" fillId="14" borderId="337" xfId="14" applyNumberFormat="1" applyFont="1" applyFill="1" applyBorder="1" applyAlignment="1">
      <alignment horizontal="center" vertical="center" wrapText="1"/>
    </xf>
    <xf numFmtId="231" fontId="182" fillId="14" borderId="325" xfId="14" applyNumberFormat="1" applyFont="1" applyFill="1" applyBorder="1" applyAlignment="1">
      <alignment horizontal="center" vertical="center" wrapText="1"/>
    </xf>
    <xf numFmtId="0" fontId="48" fillId="14" borderId="325" xfId="14" applyFont="1" applyFill="1" applyBorder="1" applyAlignment="1">
      <alignment horizontal="center" vertical="center" wrapText="1"/>
    </xf>
    <xf numFmtId="228" fontId="183" fillId="0" borderId="303" xfId="0" applyNumberFormat="1" applyFont="1" applyFill="1" applyBorder="1" applyAlignment="1">
      <alignment horizontal="center" vertical="center" wrapText="1"/>
    </xf>
    <xf numFmtId="228" fontId="183" fillId="2" borderId="303" xfId="0" applyNumberFormat="1" applyFont="1" applyFill="1" applyBorder="1" applyAlignment="1">
      <alignment horizontal="center" vertical="center" wrapText="1"/>
    </xf>
    <xf numFmtId="228" fontId="183" fillId="2" borderId="304" xfId="0" applyNumberFormat="1" applyFont="1" applyFill="1" applyBorder="1" applyAlignment="1">
      <alignment horizontal="center" vertical="center" wrapText="1"/>
    </xf>
    <xf numFmtId="228" fontId="183" fillId="0" borderId="256" xfId="0" applyNumberFormat="1" applyFont="1" applyFill="1" applyBorder="1" applyAlignment="1">
      <alignment horizontal="center" vertical="center" wrapText="1"/>
    </xf>
    <xf numFmtId="228" fontId="183" fillId="2" borderId="256" xfId="0" applyNumberFormat="1" applyFont="1" applyFill="1" applyBorder="1" applyAlignment="1">
      <alignment horizontal="center" vertical="center" wrapText="1"/>
    </xf>
    <xf numFmtId="228" fontId="183" fillId="2" borderId="305" xfId="0" applyNumberFormat="1" applyFont="1" applyFill="1" applyBorder="1" applyAlignment="1">
      <alignment horizontal="center" vertical="center" wrapText="1"/>
    </xf>
    <xf numFmtId="229" fontId="183" fillId="0" borderId="256" xfId="0" applyNumberFormat="1" applyFont="1" applyFill="1" applyBorder="1" applyAlignment="1">
      <alignment horizontal="center" vertical="center" wrapText="1"/>
    </xf>
    <xf numFmtId="229" fontId="183" fillId="2" borderId="256" xfId="0" applyNumberFormat="1" applyFont="1" applyFill="1" applyBorder="1" applyAlignment="1">
      <alignment horizontal="center" vertical="center" wrapText="1"/>
    </xf>
    <xf numFmtId="229" fontId="183" fillId="2" borderId="305" xfId="0" applyNumberFormat="1" applyFont="1" applyFill="1" applyBorder="1" applyAlignment="1">
      <alignment horizontal="center" vertical="center" wrapText="1"/>
    </xf>
    <xf numFmtId="229" fontId="184" fillId="0" borderId="256" xfId="10" applyNumberFormat="1" applyFont="1" applyFill="1" applyBorder="1" applyAlignment="1">
      <alignment horizontal="center" vertical="center"/>
    </xf>
    <xf numFmtId="229" fontId="184" fillId="2" borderId="256" xfId="10" applyNumberFormat="1" applyFont="1" applyFill="1" applyBorder="1" applyAlignment="1">
      <alignment horizontal="center" vertical="center"/>
    </xf>
    <xf numFmtId="229" fontId="184" fillId="2" borderId="256" xfId="0" applyNumberFormat="1" applyFont="1" applyFill="1" applyBorder="1" applyAlignment="1">
      <alignment horizontal="center" vertical="center"/>
    </xf>
    <xf numFmtId="229" fontId="184" fillId="2" borderId="305" xfId="0" applyNumberFormat="1" applyFont="1" applyFill="1" applyBorder="1" applyAlignment="1">
      <alignment horizontal="center" vertical="center"/>
    </xf>
    <xf numFmtId="229" fontId="184" fillId="0" borderId="256" xfId="10" applyNumberFormat="1" applyFont="1" applyFill="1" applyBorder="1" applyAlignment="1">
      <alignment horizontal="center" vertical="center" wrapText="1"/>
    </xf>
    <xf numFmtId="229" fontId="184" fillId="2" borderId="256" xfId="10" applyNumberFormat="1" applyFont="1" applyFill="1" applyBorder="1" applyAlignment="1">
      <alignment horizontal="center" vertical="center" wrapText="1"/>
    </xf>
    <xf numFmtId="229" fontId="184" fillId="2" borderId="256" xfId="0" applyNumberFormat="1" applyFont="1" applyFill="1" applyBorder="1" applyAlignment="1">
      <alignment horizontal="center" vertical="center" wrapText="1"/>
    </xf>
    <xf numFmtId="229" fontId="184" fillId="2" borderId="305" xfId="0" applyNumberFormat="1" applyFont="1" applyFill="1" applyBorder="1" applyAlignment="1">
      <alignment horizontal="center" vertical="center" wrapText="1"/>
    </xf>
    <xf numFmtId="229" fontId="184" fillId="0" borderId="306" xfId="10" applyNumberFormat="1" applyFont="1" applyFill="1" applyBorder="1" applyAlignment="1">
      <alignment horizontal="center" vertical="center" wrapText="1"/>
    </xf>
    <xf numFmtId="229" fontId="184" fillId="2" borderId="306" xfId="10" applyNumberFormat="1" applyFont="1" applyFill="1" applyBorder="1" applyAlignment="1">
      <alignment horizontal="center" vertical="center" wrapText="1"/>
    </xf>
    <xf numFmtId="229" fontId="184" fillId="2" borderId="306" xfId="0" applyNumberFormat="1" applyFont="1" applyFill="1" applyBorder="1" applyAlignment="1">
      <alignment horizontal="center" vertical="center" wrapText="1"/>
    </xf>
    <xf numFmtId="229" fontId="184" fillId="2" borderId="307" xfId="0" applyNumberFormat="1" applyFont="1" applyFill="1" applyBorder="1" applyAlignment="1">
      <alignment horizontal="center" vertical="center" wrapText="1"/>
    </xf>
    <xf numFmtId="229" fontId="71" fillId="0" borderId="256" xfId="0" applyNumberFormat="1" applyFont="1" applyFill="1" applyBorder="1" applyAlignment="1">
      <alignment horizontal="left" vertical="center" wrapText="1"/>
    </xf>
    <xf numFmtId="49" fontId="85" fillId="2" borderId="323" xfId="6" applyNumberFormat="1" applyFont="1" applyFill="1" applyBorder="1" applyAlignment="1">
      <alignment vertical="center"/>
    </xf>
    <xf numFmtId="0" fontId="85" fillId="2" borderId="323" xfId="6" applyNumberFormat="1" applyFont="1" applyFill="1" applyBorder="1" applyAlignment="1">
      <alignment horizontal="center" vertical="center"/>
    </xf>
    <xf numFmtId="207" fontId="85" fillId="26" borderId="323" xfId="6" applyNumberFormat="1" applyFont="1" applyFill="1" applyBorder="1" applyAlignment="1">
      <alignment horizontal="center" vertical="center"/>
    </xf>
    <xf numFmtId="206" fontId="85" fillId="2" borderId="323" xfId="6" applyNumberFormat="1" applyFont="1" applyFill="1" applyBorder="1" applyAlignment="1">
      <alignment vertical="center"/>
    </xf>
    <xf numFmtId="207" fontId="85" fillId="0" borderId="323" xfId="6" applyNumberFormat="1" applyFont="1" applyFill="1" applyBorder="1" applyAlignment="1">
      <alignment horizontal="center" vertical="center"/>
    </xf>
    <xf numFmtId="49" fontId="85" fillId="2" borderId="323" xfId="6" applyNumberFormat="1" applyFont="1" applyFill="1" applyBorder="1" applyAlignment="1">
      <alignment horizontal="left" vertical="center" wrapText="1"/>
    </xf>
    <xf numFmtId="0" fontId="73" fillId="2" borderId="345" xfId="6" applyFill="1" applyBorder="1" applyAlignment="1">
      <alignment vertical="center"/>
    </xf>
    <xf numFmtId="207" fontId="88" fillId="2" borderId="323" xfId="6" applyNumberFormat="1" applyFont="1" applyFill="1" applyBorder="1" applyAlignment="1">
      <alignment horizontal="center" vertical="center"/>
    </xf>
    <xf numFmtId="0" fontId="73" fillId="2" borderId="346" xfId="6" applyFill="1" applyBorder="1" applyAlignment="1">
      <alignment vertical="center"/>
    </xf>
    <xf numFmtId="207" fontId="86" fillId="2" borderId="3" xfId="6" applyNumberFormat="1" applyFont="1" applyFill="1" applyBorder="1" applyAlignment="1">
      <alignment horizontal="left" vertical="center"/>
    </xf>
    <xf numFmtId="0" fontId="86" fillId="2" borderId="323" xfId="6" applyFont="1" applyFill="1" applyBorder="1" applyAlignment="1">
      <alignment horizontal="center" vertical="center"/>
    </xf>
    <xf numFmtId="207" fontId="86" fillId="26" borderId="323" xfId="6" applyNumberFormat="1" applyFont="1" applyFill="1" applyBorder="1" applyAlignment="1">
      <alignment horizontal="center" vertical="center"/>
    </xf>
    <xf numFmtId="206" fontId="86" fillId="2" borderId="323" xfId="6" applyNumberFormat="1" applyFont="1" applyFill="1" applyBorder="1" applyAlignment="1">
      <alignment vertical="center"/>
    </xf>
    <xf numFmtId="49" fontId="86" fillId="2" borderId="323" xfId="6" applyNumberFormat="1" applyFont="1" applyFill="1" applyBorder="1" applyAlignment="1">
      <alignment horizontal="left" vertical="center" wrapText="1"/>
    </xf>
    <xf numFmtId="1" fontId="185" fillId="44" borderId="52" xfId="17" applyNumberFormat="1" applyFont="1" applyFill="1" applyAlignment="1">
      <alignment horizontal="center" vertical="center"/>
    </xf>
    <xf numFmtId="1" fontId="185" fillId="44" borderId="52" xfId="17" applyNumberFormat="1" applyFont="1" applyFill="1">
      <alignment vertical="center"/>
    </xf>
    <xf numFmtId="216" fontId="77" fillId="0" borderId="52" xfId="17" applyNumberFormat="1" applyFont="1" applyAlignment="1">
      <alignment vertical="top" wrapText="1"/>
    </xf>
    <xf numFmtId="1" fontId="43" fillId="44" borderId="52" xfId="17" applyNumberFormat="1" applyFont="1" applyFill="1" applyAlignment="1">
      <alignment horizontal="center" vertical="center"/>
    </xf>
    <xf numFmtId="216" fontId="185" fillId="44" borderId="325" xfId="17" applyNumberFormat="1" applyFont="1" applyFill="1" applyBorder="1" applyAlignment="1">
      <alignment horizontal="center" vertical="center"/>
    </xf>
    <xf numFmtId="216" fontId="185" fillId="44" borderId="325" xfId="17" applyNumberFormat="1" applyFont="1" applyFill="1" applyBorder="1" applyAlignment="1">
      <alignment horizontal="center" vertical="center" wrapText="1"/>
    </xf>
    <xf numFmtId="216" fontId="43" fillId="44" borderId="325" xfId="17" applyNumberFormat="1" applyFont="1" applyFill="1" applyBorder="1" applyAlignment="1">
      <alignment horizontal="center" vertical="center" wrapText="1"/>
    </xf>
    <xf numFmtId="1" fontId="43" fillId="44" borderId="52" xfId="17" applyNumberFormat="1" applyFont="1" applyFill="1" applyAlignment="1">
      <alignment horizontal="left" vertical="center"/>
    </xf>
    <xf numFmtId="1" fontId="185" fillId="0" borderId="325" xfId="17" applyNumberFormat="1" applyFont="1" applyBorder="1" applyAlignment="1">
      <alignment horizontal="center" vertical="center"/>
    </xf>
    <xf numFmtId="1" fontId="186" fillId="0" borderId="325" xfId="17" applyNumberFormat="1" applyFont="1" applyBorder="1" applyAlignment="1">
      <alignment horizontal="center" vertical="center"/>
    </xf>
    <xf numFmtId="1" fontId="43" fillId="0" borderId="325" xfId="17" applyNumberFormat="1" applyFont="1" applyBorder="1" applyAlignment="1">
      <alignment horizontal="center" vertical="center"/>
    </xf>
    <xf numFmtId="176" fontId="43" fillId="14" borderId="325" xfId="17" applyNumberFormat="1" applyFont="1" applyFill="1" applyBorder="1" applyAlignment="1">
      <alignment horizontal="center" vertical="center"/>
    </xf>
    <xf numFmtId="176" fontId="185" fillId="14" borderId="325" xfId="17" applyNumberFormat="1" applyFont="1" applyFill="1" applyBorder="1" applyAlignment="1">
      <alignment horizontal="center" vertical="center"/>
    </xf>
    <xf numFmtId="216" fontId="185" fillId="45" borderId="350" xfId="17" applyNumberFormat="1" applyFont="1" applyFill="1" applyBorder="1">
      <alignment vertical="center"/>
    </xf>
    <xf numFmtId="1" fontId="185" fillId="45" borderId="329" xfId="17" applyNumberFormat="1" applyFont="1" applyFill="1" applyBorder="1">
      <alignment vertical="center"/>
    </xf>
    <xf numFmtId="1" fontId="185" fillId="45" borderId="329" xfId="17" applyNumberFormat="1" applyFont="1" applyFill="1" applyBorder="1" applyAlignment="1">
      <alignment horizontal="center" vertical="center"/>
    </xf>
    <xf numFmtId="1" fontId="43" fillId="45" borderId="329" xfId="17" applyNumberFormat="1" applyFont="1" applyFill="1" applyBorder="1">
      <alignment vertical="center"/>
    </xf>
    <xf numFmtId="1" fontId="185" fillId="45" borderId="351" xfId="17" applyNumberFormat="1" applyFont="1" applyFill="1" applyBorder="1">
      <alignment vertical="center"/>
    </xf>
    <xf numFmtId="216" fontId="185" fillId="0" borderId="52" xfId="17" applyNumberFormat="1" applyFont="1" applyAlignment="1">
      <alignment vertical="top" wrapText="1"/>
    </xf>
    <xf numFmtId="236" fontId="43" fillId="46" borderId="325" xfId="18" applyNumberFormat="1" applyFont="1" applyFill="1" applyBorder="1" applyAlignment="1">
      <alignment horizontal="center" vertical="center"/>
    </xf>
    <xf numFmtId="216" fontId="47" fillId="46" borderId="325" xfId="19" applyNumberFormat="1" applyFont="1" applyFill="1" applyBorder="1" applyAlignment="1">
      <alignment horizontal="left" vertical="center"/>
    </xf>
    <xf numFmtId="1" fontId="77" fillId="13" borderId="323" xfId="20" applyNumberFormat="1" applyFont="1" applyFill="1" applyBorder="1" applyAlignment="1">
      <alignment horizontal="center" vertical="center"/>
    </xf>
    <xf numFmtId="238" fontId="43" fillId="0" borderId="325" xfId="21" applyNumberFormat="1" applyFont="1" applyBorder="1" applyAlignment="1">
      <alignment horizontal="center" vertical="center" shrinkToFit="1"/>
    </xf>
    <xf numFmtId="6" fontId="47" fillId="0" borderId="325" xfId="19" applyNumberFormat="1" applyFont="1" applyBorder="1" applyAlignment="1">
      <alignment horizontal="center" vertical="center"/>
    </xf>
    <xf numFmtId="38" fontId="43" fillId="47" borderId="325" xfId="22" applyNumberFormat="1" applyFont="1" applyFill="1" applyBorder="1" applyAlignment="1">
      <alignment horizontal="center" vertical="center"/>
    </xf>
    <xf numFmtId="216" fontId="43" fillId="13" borderId="323" xfId="20" applyNumberFormat="1" applyFont="1" applyFill="1" applyBorder="1" applyAlignment="1">
      <alignment horizontal="center" vertical="center"/>
    </xf>
    <xf numFmtId="37" fontId="43" fillId="13" borderId="323" xfId="20" applyNumberFormat="1" applyFont="1" applyFill="1" applyBorder="1" applyAlignment="1">
      <alignment horizontal="center" vertical="center"/>
    </xf>
    <xf numFmtId="1" fontId="92" fillId="0" borderId="323" xfId="20" applyNumberFormat="1" applyBorder="1" applyAlignment="1">
      <alignment vertical="center"/>
    </xf>
    <xf numFmtId="1" fontId="43" fillId="0" borderId="52" xfId="17" applyNumberFormat="1" applyFont="1" applyAlignment="1">
      <alignment horizontal="center" vertical="center"/>
    </xf>
    <xf numFmtId="1" fontId="77" fillId="23" borderId="323" xfId="20" applyNumberFormat="1" applyFont="1" applyFill="1" applyBorder="1" applyAlignment="1">
      <alignment horizontal="center" vertical="center"/>
    </xf>
    <xf numFmtId="37" fontId="43" fillId="23" borderId="323" xfId="20" applyNumberFormat="1" applyFont="1" applyFill="1" applyBorder="1" applyAlignment="1">
      <alignment horizontal="center" vertical="center"/>
    </xf>
    <xf numFmtId="1" fontId="77" fillId="0" borderId="323" xfId="20" applyNumberFormat="1" applyFont="1" applyBorder="1" applyAlignment="1">
      <alignment horizontal="center" vertical="center"/>
    </xf>
    <xf numFmtId="38" fontId="43" fillId="0" borderId="325" xfId="22" applyNumberFormat="1" applyFont="1" applyBorder="1" applyAlignment="1">
      <alignment horizontal="center" vertical="center"/>
    </xf>
    <xf numFmtId="216" fontId="43" fillId="0" borderId="323" xfId="20" applyNumberFormat="1" applyFont="1" applyBorder="1" applyAlignment="1">
      <alignment horizontal="center" vertical="center"/>
    </xf>
    <xf numFmtId="37" fontId="43" fillId="0" borderId="323" xfId="20" applyNumberFormat="1" applyFont="1" applyBorder="1" applyAlignment="1">
      <alignment horizontal="center" vertical="center"/>
    </xf>
    <xf numFmtId="236" fontId="43" fillId="48" borderId="325" xfId="18" applyNumberFormat="1" applyFont="1" applyFill="1" applyBorder="1" applyAlignment="1">
      <alignment horizontal="center" vertical="center"/>
    </xf>
    <xf numFmtId="216" fontId="47" fillId="48" borderId="325" xfId="19" applyNumberFormat="1" applyFont="1" applyFill="1" applyBorder="1" applyAlignment="1">
      <alignment horizontal="left" vertical="center"/>
    </xf>
    <xf numFmtId="216" fontId="43" fillId="0" borderId="52" xfId="17" applyNumberFormat="1" applyFont="1" applyAlignment="1">
      <alignment vertical="top" wrapText="1"/>
    </xf>
    <xf numFmtId="216" fontId="43" fillId="0" borderId="352" xfId="23" applyFont="1" applyBorder="1" applyAlignment="1">
      <alignment horizontal="center" vertical="center"/>
    </xf>
    <xf numFmtId="37" fontId="43" fillId="0" borderId="352" xfId="23" applyNumberFormat="1" applyFont="1" applyBorder="1" applyAlignment="1">
      <alignment horizontal="center" vertical="center"/>
    </xf>
    <xf numFmtId="216" fontId="43" fillId="0" borderId="352" xfId="23" applyFont="1" applyBorder="1">
      <alignment vertical="center"/>
    </xf>
    <xf numFmtId="216" fontId="43" fillId="0" borderId="355" xfId="23" applyFont="1" applyBorder="1" applyAlignment="1">
      <alignment horizontal="center" vertical="center" shrinkToFit="1"/>
    </xf>
    <xf numFmtId="216" fontId="43" fillId="0" borderId="356" xfId="23" applyFont="1" applyBorder="1" applyAlignment="1">
      <alignment vertical="center" shrinkToFit="1"/>
    </xf>
    <xf numFmtId="236" fontId="43" fillId="0" borderId="357" xfId="23" applyNumberFormat="1" applyFont="1" applyBorder="1" applyAlignment="1">
      <alignment horizontal="center" vertical="center"/>
    </xf>
    <xf numFmtId="216" fontId="86" fillId="0" borderId="353" xfId="23" applyFont="1" applyBorder="1">
      <alignment vertical="center"/>
    </xf>
    <xf numFmtId="236" fontId="187" fillId="50" borderId="358" xfId="24" applyNumberFormat="1" applyFont="1" applyFill="1" applyBorder="1" applyAlignment="1">
      <alignment horizontal="center" vertical="center" wrapText="1"/>
    </xf>
    <xf numFmtId="38" fontId="187" fillId="50" borderId="358" xfId="24" applyNumberFormat="1" applyFont="1" applyFill="1" applyBorder="1" applyAlignment="1">
      <alignment horizontal="center" vertical="center" wrapText="1"/>
    </xf>
    <xf numFmtId="37" fontId="187" fillId="50" borderId="358" xfId="24" applyNumberFormat="1" applyFont="1" applyFill="1" applyBorder="1" applyAlignment="1">
      <alignment horizontal="center" vertical="center" wrapText="1"/>
    </xf>
    <xf numFmtId="38" fontId="187" fillId="50" borderId="359" xfId="24" applyNumberFormat="1" applyFont="1" applyFill="1" applyBorder="1" applyAlignment="1">
      <alignment horizontal="left" vertical="center" wrapText="1"/>
    </xf>
    <xf numFmtId="38" fontId="187" fillId="50" borderId="244" xfId="24" applyNumberFormat="1" applyFont="1" applyFill="1" applyBorder="1" applyAlignment="1">
      <alignment horizontal="center" vertical="center" wrapText="1"/>
    </xf>
    <xf numFmtId="38" fontId="187" fillId="50" borderId="244" xfId="24" applyNumberFormat="1" applyFont="1" applyFill="1" applyBorder="1" applyAlignment="1">
      <alignment horizontal="left" vertical="center" wrapText="1"/>
    </xf>
    <xf numFmtId="8" fontId="187" fillId="50" borderId="244" xfId="24" applyNumberFormat="1" applyFont="1" applyFill="1" applyBorder="1" applyAlignment="1">
      <alignment horizontal="center" vertical="center" wrapText="1"/>
    </xf>
    <xf numFmtId="216" fontId="43" fillId="0" borderId="52" xfId="25" applyFont="1">
      <alignment vertical="center"/>
    </xf>
    <xf numFmtId="236" fontId="187" fillId="50" borderId="244" xfId="24" applyNumberFormat="1" applyFont="1" applyFill="1" applyBorder="1" applyAlignment="1">
      <alignment horizontal="center" vertical="center" wrapText="1"/>
    </xf>
    <xf numFmtId="38" fontId="187" fillId="50" borderId="282" xfId="24" applyNumberFormat="1" applyFont="1" applyFill="1" applyBorder="1" applyAlignment="1">
      <alignment horizontal="center" vertical="center" wrapText="1"/>
    </xf>
    <xf numFmtId="37" fontId="187" fillId="50" borderId="282" xfId="24" applyNumberFormat="1" applyFont="1" applyFill="1" applyBorder="1" applyAlignment="1">
      <alignment horizontal="center" vertical="center" wrapText="1"/>
    </xf>
    <xf numFmtId="38" fontId="187" fillId="50" borderId="282" xfId="24" applyNumberFormat="1" applyFont="1" applyFill="1" applyBorder="1" applyAlignment="1">
      <alignment horizontal="left" vertical="center" wrapText="1"/>
    </xf>
    <xf numFmtId="216" fontId="52" fillId="0" borderId="325" xfId="26" applyNumberFormat="1" applyFont="1" applyBorder="1">
      <alignment vertical="center"/>
    </xf>
    <xf numFmtId="236" fontId="52" fillId="0" borderId="351" xfId="26" applyNumberFormat="1" applyFont="1" applyBorder="1" applyAlignment="1">
      <alignment horizontal="center" vertical="center"/>
    </xf>
    <xf numFmtId="236" fontId="52" fillId="0" borderId="325" xfId="26" applyNumberFormat="1" applyFont="1" applyBorder="1" applyAlignment="1">
      <alignment horizontal="center" vertical="center"/>
    </xf>
    <xf numFmtId="216" fontId="37" fillId="0" borderId="325" xfId="26" applyNumberFormat="1" applyFont="1" applyBorder="1" applyAlignment="1">
      <alignment horizontal="left" vertical="center"/>
    </xf>
    <xf numFmtId="216" fontId="77" fillId="0" borderId="52" xfId="26" applyNumberFormat="1" applyFont="1">
      <alignment vertical="center"/>
    </xf>
    <xf numFmtId="236" fontId="37" fillId="0" borderId="325" xfId="26" applyNumberFormat="1" applyFont="1" applyBorder="1" applyAlignment="1">
      <alignment horizontal="center" vertical="center"/>
    </xf>
    <xf numFmtId="37" fontId="37" fillId="0" borderId="325" xfId="26" applyNumberFormat="1" applyFont="1" applyBorder="1" applyAlignment="1">
      <alignment horizontal="center" vertical="center"/>
    </xf>
    <xf numFmtId="216" fontId="58" fillId="13" borderId="325" xfId="27" applyFont="1" applyFill="1" applyBorder="1" applyAlignment="1">
      <alignment horizontal="left" vertical="center" wrapText="1"/>
    </xf>
    <xf numFmtId="209" fontId="52" fillId="0" borderId="325" xfId="26" applyNumberFormat="1" applyFont="1" applyBorder="1" applyAlignment="1">
      <alignment horizontal="center" vertical="center" wrapText="1"/>
    </xf>
    <xf numFmtId="240" fontId="52" fillId="0" borderId="325" xfId="26" applyNumberFormat="1" applyFont="1" applyBorder="1" applyAlignment="1">
      <alignment horizontal="center" vertical="center" wrapText="1"/>
    </xf>
    <xf numFmtId="216" fontId="102" fillId="0" borderId="325" xfId="26" applyNumberFormat="1" applyFont="1" applyBorder="1" applyAlignment="1">
      <alignment vertical="center" wrapText="1"/>
    </xf>
    <xf numFmtId="216" fontId="52" fillId="0" borderId="360" xfId="26" applyNumberFormat="1" applyFont="1" applyBorder="1" applyAlignment="1">
      <alignment vertical="center" wrapText="1"/>
    </xf>
    <xf numFmtId="37" fontId="52" fillId="0" borderId="325" xfId="26" applyNumberFormat="1" applyFont="1" applyBorder="1" applyAlignment="1">
      <alignment horizontal="center" vertical="center" wrapText="1"/>
    </xf>
    <xf numFmtId="37" fontId="37" fillId="0" borderId="278" xfId="26" applyNumberFormat="1" applyFont="1" applyBorder="1" applyAlignment="1">
      <alignment horizontal="center" vertical="center"/>
    </xf>
    <xf numFmtId="216" fontId="188" fillId="0" borderId="325" xfId="28" applyFont="1" applyBorder="1" applyAlignment="1">
      <alignment vertical="center" wrapText="1"/>
    </xf>
    <xf numFmtId="37" fontId="52" fillId="0" borderId="360" xfId="26" applyNumberFormat="1" applyFont="1" applyBorder="1" applyAlignment="1">
      <alignment horizontal="center" vertical="center" wrapText="1"/>
    </xf>
    <xf numFmtId="216" fontId="77" fillId="23" borderId="52" xfId="26" applyNumberFormat="1" applyFont="1" applyFill="1">
      <alignment vertical="center"/>
    </xf>
    <xf numFmtId="236" fontId="37" fillId="0" borderId="360" xfId="26" applyNumberFormat="1" applyFont="1" applyBorder="1" applyAlignment="1">
      <alignment horizontal="center" vertical="center"/>
    </xf>
    <xf numFmtId="37" fontId="37" fillId="0" borderId="81" xfId="26" applyNumberFormat="1" applyFont="1" applyBorder="1" applyAlignment="1">
      <alignment horizontal="center" vertical="center"/>
    </xf>
    <xf numFmtId="216" fontId="58" fillId="13" borderId="360" xfId="27" applyFont="1" applyFill="1" applyBorder="1" applyAlignment="1">
      <alignment horizontal="left" vertical="center" wrapText="1"/>
    </xf>
    <xf numFmtId="209" fontId="52" fillId="0" borderId="360" xfId="26" applyNumberFormat="1" applyFont="1" applyBorder="1" applyAlignment="1">
      <alignment horizontal="center" vertical="center" wrapText="1"/>
    </xf>
    <xf numFmtId="216" fontId="52" fillId="0" borderId="325" xfId="26" applyNumberFormat="1" applyFont="1" applyBorder="1" applyAlignment="1">
      <alignment horizontal="left" vertical="center" wrapText="1"/>
    </xf>
    <xf numFmtId="216" fontId="52" fillId="0" borderId="325" xfId="26" applyNumberFormat="1" applyFont="1" applyBorder="1" applyAlignment="1">
      <alignment vertical="center" wrapText="1"/>
    </xf>
    <xf numFmtId="216" fontId="53" fillId="13" borderId="325" xfId="27" applyFont="1" applyFill="1" applyBorder="1" applyAlignment="1">
      <alignment vertical="center" wrapText="1"/>
    </xf>
    <xf numFmtId="236" fontId="37" fillId="0" borderId="278" xfId="26" applyNumberFormat="1" applyFont="1" applyBorder="1" applyAlignment="1">
      <alignment horizontal="center" vertical="center"/>
    </xf>
    <xf numFmtId="37" fontId="52" fillId="0" borderId="278" xfId="26" applyNumberFormat="1" applyFont="1" applyBorder="1" applyAlignment="1">
      <alignment horizontal="center" vertical="center" wrapText="1"/>
    </xf>
    <xf numFmtId="216" fontId="52" fillId="0" borderId="329" xfId="26" applyNumberFormat="1" applyFont="1" applyBorder="1" applyAlignment="1">
      <alignment horizontal="left" vertical="center"/>
    </xf>
    <xf numFmtId="216" fontId="52" fillId="0" borderId="325" xfId="26" applyNumberFormat="1" applyFont="1" applyBorder="1" applyAlignment="1">
      <alignment horizontal="center" vertical="center"/>
    </xf>
    <xf numFmtId="8" fontId="52" fillId="0" borderId="325" xfId="26" applyNumberFormat="1" applyFont="1" applyBorder="1" applyAlignment="1">
      <alignment horizontal="center" vertical="center"/>
    </xf>
    <xf numFmtId="37" fontId="37" fillId="0" borderId="360" xfId="26" applyNumberFormat="1" applyFont="1" applyBorder="1" applyAlignment="1">
      <alignment horizontal="center" vertical="center"/>
    </xf>
    <xf numFmtId="216" fontId="52" fillId="0" borderId="325" xfId="26" applyNumberFormat="1" applyFont="1" applyBorder="1" applyAlignment="1">
      <alignment horizontal="left" vertical="center"/>
    </xf>
    <xf numFmtId="216" fontId="52" fillId="0" borderId="351" xfId="26" applyNumberFormat="1" applyFont="1" applyBorder="1" applyAlignment="1">
      <alignment horizontal="center" vertical="center"/>
    </xf>
    <xf numFmtId="216" fontId="37" fillId="0" borderId="325" xfId="26" applyNumberFormat="1" applyFont="1" applyBorder="1" applyAlignment="1">
      <alignment horizontal="left" vertical="center" wrapText="1"/>
    </xf>
    <xf numFmtId="216" fontId="190" fillId="13" borderId="325" xfId="27" applyFont="1" applyFill="1" applyBorder="1" applyAlignment="1">
      <alignment horizontal="left" vertical="center" wrapText="1"/>
    </xf>
    <xf numFmtId="37" fontId="52" fillId="0" borderId="81" xfId="26" applyNumberFormat="1" applyFont="1" applyBorder="1" applyAlignment="1">
      <alignment horizontal="center" vertical="center" wrapText="1"/>
    </xf>
    <xf numFmtId="216" fontId="190" fillId="13" borderId="350" xfId="27" applyFont="1" applyFill="1" applyBorder="1" applyAlignment="1">
      <alignment horizontal="left" vertical="center" wrapText="1"/>
    </xf>
    <xf numFmtId="216" fontId="191" fillId="13" borderId="325" xfId="27" applyFont="1" applyFill="1" applyBorder="1" applyAlignment="1">
      <alignment horizontal="left" vertical="center" wrapText="1"/>
    </xf>
    <xf numFmtId="236" fontId="192" fillId="0" borderId="52" xfId="26" applyNumberFormat="1" applyFont="1" applyAlignment="1">
      <alignment horizontal="center" vertical="center"/>
    </xf>
    <xf numFmtId="216" fontId="192" fillId="0" borderId="52" xfId="26" applyNumberFormat="1" applyFont="1" applyAlignment="1">
      <alignment horizontal="center" vertical="center"/>
    </xf>
    <xf numFmtId="216" fontId="192" fillId="0" borderId="52" xfId="26" applyNumberFormat="1" applyFont="1" applyAlignment="1">
      <alignment vertical="center" wrapText="1"/>
    </xf>
    <xf numFmtId="240" fontId="52" fillId="0" borderId="52" xfId="26" applyNumberFormat="1" applyFont="1" applyAlignment="1">
      <alignment horizontal="center" vertical="center" wrapText="1"/>
    </xf>
    <xf numFmtId="216" fontId="192" fillId="0" borderId="52" xfId="26" applyNumberFormat="1" applyFont="1" applyAlignment="1">
      <alignment horizontal="left" vertical="center"/>
    </xf>
    <xf numFmtId="8" fontId="192" fillId="0" borderId="52" xfId="26" applyNumberFormat="1" applyFont="1" applyAlignment="1">
      <alignment horizontal="left" vertical="center"/>
    </xf>
    <xf numFmtId="216" fontId="78" fillId="0" borderId="52" xfId="26" applyNumberFormat="1" applyFont="1">
      <alignment vertical="center"/>
    </xf>
    <xf numFmtId="8" fontId="47" fillId="14" borderId="282" xfId="24" applyNumberFormat="1" applyFont="1" applyFill="1" applyBorder="1" applyAlignment="1">
      <alignment horizontal="center" vertical="center" wrapText="1"/>
    </xf>
    <xf numFmtId="180" fontId="42" fillId="2" borderId="30" xfId="0" applyNumberFormat="1" applyFont="1" applyFill="1" applyBorder="1" applyAlignment="1">
      <alignment horizontal="center" vertical="center"/>
    </xf>
    <xf numFmtId="229" fontId="78" fillId="0" borderId="156" xfId="10" applyNumberFormat="1" applyFont="1" applyFill="1" applyBorder="1" applyAlignment="1">
      <alignment horizontal="center" vertical="center"/>
    </xf>
    <xf numFmtId="207" fontId="86" fillId="23" borderId="3" xfId="6" applyNumberFormat="1" applyFont="1" applyFill="1" applyBorder="1" applyAlignment="1">
      <alignment horizontal="center" vertical="center"/>
    </xf>
    <xf numFmtId="0" fontId="89" fillId="17" borderId="95" xfId="6" applyFont="1" applyFill="1" applyBorder="1" applyAlignment="1">
      <alignment vertical="center"/>
    </xf>
    <xf numFmtId="206" fontId="89" fillId="17" borderId="3" xfId="6" applyNumberFormat="1" applyFont="1" applyFill="1" applyBorder="1" applyAlignment="1">
      <alignment vertical="center"/>
    </xf>
    <xf numFmtId="0" fontId="193" fillId="17" borderId="108" xfId="6" applyFont="1" applyFill="1" applyBorder="1" applyAlignment="1">
      <alignment vertical="center"/>
    </xf>
    <xf numFmtId="0" fontId="193" fillId="17" borderId="111" xfId="6" applyFont="1" applyFill="1" applyBorder="1" applyAlignment="1">
      <alignment vertical="center"/>
    </xf>
    <xf numFmtId="0" fontId="193" fillId="17" borderId="111" xfId="6" applyFont="1" applyFill="1" applyBorder="1" applyAlignment="1">
      <alignment horizontal="center" vertical="center"/>
    </xf>
    <xf numFmtId="10" fontId="73" fillId="2" borderId="11" xfId="8" applyNumberFormat="1" applyFont="1" applyFill="1" applyBorder="1" applyAlignment="1"/>
    <xf numFmtId="0" fontId="77" fillId="0" borderId="323" xfId="4" applyNumberFormat="1" applyFont="1" applyFill="1" applyBorder="1" applyAlignment="1">
      <alignment horizontal="center" vertical="center" wrapText="1"/>
    </xf>
    <xf numFmtId="49" fontId="43" fillId="0" borderId="323" xfId="4" applyNumberFormat="1" applyFont="1" applyFill="1" applyBorder="1" applyAlignment="1">
      <alignment horizontal="left" vertical="center" wrapText="1"/>
    </xf>
    <xf numFmtId="0" fontId="43" fillId="0" borderId="323" xfId="4" applyNumberFormat="1" applyFont="1" applyFill="1" applyBorder="1" applyAlignment="1">
      <alignment horizontal="center" vertical="center" wrapText="1"/>
    </xf>
    <xf numFmtId="206" fontId="43" fillId="0" borderId="323" xfId="4" applyNumberFormat="1" applyFont="1" applyFill="1" applyBorder="1" applyAlignment="1">
      <alignment horizontal="right" vertical="center" wrapText="1"/>
    </xf>
    <xf numFmtId="49" fontId="43" fillId="0" borderId="323" xfId="4" applyNumberFormat="1" applyFont="1" applyFill="1" applyBorder="1" applyAlignment="1">
      <alignment horizontal="left" vertical="top" wrapText="1"/>
    </xf>
    <xf numFmtId="49" fontId="77" fillId="0" borderId="361" xfId="4" applyNumberFormat="1" applyFont="1" applyFill="1" applyBorder="1" applyAlignment="1">
      <alignment horizontal="center" vertical="center"/>
    </xf>
    <xf numFmtId="38" fontId="77" fillId="0" borderId="361" xfId="4" applyNumberFormat="1" applyFont="1" applyFill="1" applyBorder="1" applyAlignment="1">
      <alignment horizontal="center" vertical="center"/>
    </xf>
    <xf numFmtId="0" fontId="77" fillId="0" borderId="346" xfId="4" applyFont="1" applyFill="1" applyBorder="1" applyAlignment="1">
      <alignment horizontal="left" vertical="center"/>
    </xf>
    <xf numFmtId="0" fontId="77" fillId="13" borderId="83" xfId="1" applyNumberFormat="1" applyFont="1" applyFill="1" applyBorder="1" applyAlignment="1">
      <alignment horizontal="center" vertical="center"/>
    </xf>
    <xf numFmtId="1" fontId="77" fillId="13" borderId="83" xfId="1" applyNumberFormat="1" applyFont="1" applyFill="1" applyBorder="1" applyAlignment="1">
      <alignment horizontal="center" vertical="center"/>
    </xf>
    <xf numFmtId="49" fontId="77" fillId="13" borderId="83" xfId="1" applyNumberFormat="1" applyFont="1" applyFill="1" applyBorder="1" applyAlignment="1">
      <alignment horizontal="center" vertical="center"/>
    </xf>
    <xf numFmtId="0" fontId="77" fillId="13" borderId="83" xfId="1" applyFont="1" applyFill="1" applyBorder="1" applyAlignment="1">
      <alignment horizontal="center" vertical="center" wrapText="1"/>
    </xf>
    <xf numFmtId="0" fontId="77" fillId="13" borderId="52" xfId="1" applyFont="1" applyFill="1" applyBorder="1" applyAlignment="1">
      <alignment horizontal="center" vertical="center" wrapText="1"/>
    </xf>
    <xf numFmtId="0" fontId="77" fillId="13" borderId="156" xfId="1" applyNumberFormat="1" applyFont="1" applyFill="1" applyBorder="1" applyAlignment="1">
      <alignment horizontal="center" vertical="center"/>
    </xf>
    <xf numFmtId="1" fontId="47" fillId="13" borderId="157" xfId="1" applyNumberFormat="1" applyFont="1" applyFill="1" applyBorder="1" applyAlignment="1">
      <alignment horizontal="center" vertical="center"/>
    </xf>
    <xf numFmtId="0" fontId="77" fillId="13" borderId="83" xfId="1" applyFont="1" applyFill="1" applyBorder="1" applyAlignment="1">
      <alignment horizontal="left" vertical="top" wrapText="1"/>
    </xf>
    <xf numFmtId="0" fontId="77" fillId="13" borderId="52" xfId="1" applyFont="1" applyFill="1" applyBorder="1" applyAlignment="1">
      <alignment horizontal="left" vertical="top" wrapText="1"/>
    </xf>
    <xf numFmtId="0" fontId="34" fillId="13" borderId="83" xfId="1" applyFill="1" applyBorder="1" applyAlignment="1">
      <alignment vertical="top"/>
    </xf>
    <xf numFmtId="0" fontId="77" fillId="13" borderId="186" xfId="1" applyNumberFormat="1" applyFont="1" applyFill="1" applyBorder="1" applyAlignment="1">
      <alignment horizontal="center" vertical="center"/>
    </xf>
    <xf numFmtId="1" fontId="47" fillId="13" borderId="187" xfId="1" applyNumberFormat="1" applyFont="1" applyFill="1" applyBorder="1" applyAlignment="1">
      <alignment horizontal="center" vertical="center"/>
    </xf>
    <xf numFmtId="49" fontId="77" fillId="13" borderId="83" xfId="1" applyNumberFormat="1" applyFont="1" applyFill="1" applyBorder="1" applyAlignment="1">
      <alignment vertical="center" wrapText="1"/>
    </xf>
    <xf numFmtId="0" fontId="77" fillId="13" borderId="83" xfId="1" applyNumberFormat="1" applyFont="1" applyFill="1" applyBorder="1" applyAlignment="1">
      <alignment horizontal="center" vertical="center" wrapText="1"/>
    </xf>
    <xf numFmtId="2" fontId="194" fillId="0" borderId="52" xfId="1" applyNumberFormat="1" applyFont="1">
      <alignment vertical="top" wrapText="1"/>
    </xf>
    <xf numFmtId="2" fontId="77" fillId="13" borderId="52" xfId="1" applyNumberFormat="1" applyFont="1" applyFill="1" applyBorder="1" applyAlignment="1"/>
    <xf numFmtId="212" fontId="28" fillId="0" borderId="52" xfId="1" applyNumberFormat="1" applyFont="1" applyFill="1" applyBorder="1" applyAlignment="1">
      <alignment horizontal="center" vertical="center"/>
    </xf>
    <xf numFmtId="236" fontId="43" fillId="0" borderId="52" xfId="23" applyNumberFormat="1" applyFont="1" applyAlignment="1">
      <alignment horizontal="center" vertical="center"/>
    </xf>
    <xf numFmtId="236" fontId="43" fillId="0" borderId="52" xfId="23" applyNumberFormat="1" applyFont="1" applyAlignment="1">
      <alignment vertical="center" shrinkToFit="1"/>
    </xf>
    <xf numFmtId="236" fontId="43" fillId="0" borderId="52" xfId="23" applyNumberFormat="1" applyFont="1">
      <alignment vertical="center"/>
    </xf>
    <xf numFmtId="241" fontId="43" fillId="0" borderId="52" xfId="23" applyNumberFormat="1" applyFont="1" applyAlignment="1">
      <alignment horizontal="center" vertical="center"/>
    </xf>
    <xf numFmtId="236" fontId="195" fillId="0" borderId="52" xfId="30" applyNumberFormat="1" applyFont="1">
      <alignment vertical="center"/>
    </xf>
    <xf numFmtId="236" fontId="43" fillId="0" borderId="354" xfId="31" applyNumberFormat="1" applyFont="1" applyBorder="1" applyAlignment="1">
      <alignment horizontal="center" vertical="center"/>
    </xf>
    <xf numFmtId="236" fontId="43" fillId="0" borderId="354" xfId="31" applyNumberFormat="1" applyFont="1" applyBorder="1" applyAlignment="1">
      <alignment vertical="center" shrinkToFit="1"/>
    </xf>
    <xf numFmtId="236" fontId="43" fillId="0" borderId="354" xfId="31" applyNumberFormat="1" applyFont="1" applyBorder="1">
      <alignment vertical="center"/>
    </xf>
    <xf numFmtId="241" fontId="43" fillId="0" borderId="357" xfId="31" applyNumberFormat="1" applyFont="1" applyBorder="1" applyAlignment="1">
      <alignment horizontal="center" vertical="center"/>
    </xf>
    <xf numFmtId="236" fontId="43" fillId="0" borderId="362" xfId="31" applyNumberFormat="1" applyFont="1" applyBorder="1">
      <alignment vertical="center"/>
    </xf>
    <xf numFmtId="236" fontId="43" fillId="53" borderId="256" xfId="31" applyNumberFormat="1" applyFont="1" applyFill="1" applyBorder="1" applyAlignment="1">
      <alignment horizontal="center" vertical="center"/>
    </xf>
    <xf numFmtId="236" fontId="43" fillId="53" borderId="256" xfId="31" applyNumberFormat="1" applyFont="1" applyFill="1" applyBorder="1" applyAlignment="1">
      <alignment vertical="center" shrinkToFit="1"/>
    </xf>
    <xf numFmtId="236" fontId="43" fillId="53" borderId="256" xfId="31" applyNumberFormat="1" applyFont="1" applyFill="1" applyBorder="1">
      <alignment vertical="center"/>
    </xf>
    <xf numFmtId="236" fontId="43" fillId="53" borderId="256" xfId="31" applyNumberFormat="1" applyFont="1" applyFill="1" applyBorder="1" applyAlignment="1">
      <alignment horizontal="center" vertical="center" wrapText="1"/>
    </xf>
    <xf numFmtId="241" fontId="43" fillId="53" borderId="256" xfId="31" applyNumberFormat="1" applyFont="1" applyFill="1" applyBorder="1" applyAlignment="1">
      <alignment horizontal="center" vertical="center"/>
    </xf>
    <xf numFmtId="236" fontId="43" fillId="51" borderId="366" xfId="23" applyNumberFormat="1" applyFont="1" applyFill="1" applyBorder="1">
      <alignment vertical="center"/>
    </xf>
    <xf numFmtId="236" fontId="43" fillId="51" borderId="325" xfId="23" applyNumberFormat="1" applyFont="1" applyFill="1" applyBorder="1">
      <alignment vertical="center"/>
    </xf>
    <xf numFmtId="241" fontId="43" fillId="51" borderId="325" xfId="23" applyNumberFormat="1" applyFont="1" applyFill="1" applyBorder="1">
      <alignment vertical="center"/>
    </xf>
    <xf numFmtId="236" fontId="43" fillId="51" borderId="350" xfId="23" applyNumberFormat="1" applyFont="1" applyFill="1" applyBorder="1">
      <alignment vertical="center"/>
    </xf>
    <xf numFmtId="236" fontId="43" fillId="51" borderId="367" xfId="23" applyNumberFormat="1" applyFont="1" applyFill="1" applyBorder="1">
      <alignment vertical="center"/>
    </xf>
    <xf numFmtId="236" fontId="43" fillId="54" borderId="329" xfId="23" applyNumberFormat="1" applyFont="1" applyFill="1" applyBorder="1" applyAlignment="1">
      <alignment vertical="center" wrapText="1"/>
    </xf>
    <xf numFmtId="241" fontId="43" fillId="54" borderId="351" xfId="23" applyNumberFormat="1" applyFont="1" applyFill="1" applyBorder="1" applyAlignment="1">
      <alignment vertical="center" wrapText="1"/>
    </xf>
    <xf numFmtId="236" fontId="43" fillId="54" borderId="325" xfId="23" applyNumberFormat="1" applyFont="1" applyFill="1" applyBorder="1" applyAlignment="1">
      <alignment horizontal="center" vertical="center"/>
    </xf>
    <xf numFmtId="241" fontId="43" fillId="54" borderId="325" xfId="23" applyNumberFormat="1" applyFont="1" applyFill="1" applyBorder="1" applyAlignment="1">
      <alignment horizontal="center" vertical="center"/>
    </xf>
    <xf numFmtId="236" fontId="43" fillId="54" borderId="350" xfId="23" applyNumberFormat="1" applyFont="1" applyFill="1" applyBorder="1" applyAlignment="1">
      <alignment horizontal="center" vertical="center"/>
    </xf>
    <xf numFmtId="236" fontId="60" fillId="54" borderId="367" xfId="23" applyNumberFormat="1" applyFont="1" applyFill="1" applyBorder="1">
      <alignment vertical="center"/>
    </xf>
    <xf numFmtId="236" fontId="43" fillId="0" borderId="366" xfId="23" applyNumberFormat="1" applyFont="1" applyBorder="1" applyAlignment="1">
      <alignment horizontal="center" vertical="center"/>
    </xf>
    <xf numFmtId="236" fontId="47" fillId="0" borderId="325" xfId="32" applyNumberFormat="1" applyFont="1" applyBorder="1" applyAlignment="1">
      <alignment vertical="center" wrapText="1" shrinkToFit="1"/>
    </xf>
    <xf numFmtId="236" fontId="195" fillId="0" borderId="52" xfId="30" applyNumberFormat="1" applyFont="1" applyAlignment="1">
      <alignment horizontal="center" vertical="center"/>
    </xf>
    <xf numFmtId="236" fontId="43" fillId="0" borderId="325" xfId="23" applyNumberFormat="1" applyFont="1" applyBorder="1" applyAlignment="1">
      <alignment horizontal="center" vertical="center"/>
    </xf>
    <xf numFmtId="241" fontId="43" fillId="55" borderId="325" xfId="33" applyNumberFormat="1" applyFont="1" applyFill="1" applyBorder="1" applyAlignment="1">
      <alignment horizontal="center" vertical="center" wrapText="1"/>
    </xf>
    <xf numFmtId="241" fontId="43" fillId="0" borderId="325" xfId="23" applyNumberFormat="1" applyFont="1" applyBorder="1" applyAlignment="1">
      <alignment horizontal="center" vertical="center"/>
    </xf>
    <xf numFmtId="236" fontId="43" fillId="0" borderId="350" xfId="23" applyNumberFormat="1" applyFont="1" applyBorder="1" applyAlignment="1">
      <alignment horizontal="center" vertical="center"/>
    </xf>
    <xf numFmtId="236" fontId="43" fillId="0" borderId="367" xfId="23" applyNumberFormat="1" applyFont="1" applyBorder="1">
      <alignment vertical="center"/>
    </xf>
    <xf numFmtId="236" fontId="47" fillId="23" borderId="329" xfId="32" applyNumberFormat="1" applyFont="1" applyFill="1" applyBorder="1" applyAlignment="1">
      <alignment vertical="center" wrapText="1" shrinkToFit="1"/>
    </xf>
    <xf numFmtId="241" fontId="43" fillId="55" borderId="325" xfId="33" applyNumberFormat="1" applyFont="1" applyFill="1" applyBorder="1" applyAlignment="1">
      <alignment horizontal="center" vertical="center"/>
    </xf>
    <xf numFmtId="236" fontId="47" fillId="0" borderId="325" xfId="23" applyNumberFormat="1" applyFont="1" applyBorder="1" applyAlignment="1">
      <alignment vertical="center" wrapText="1" shrinkToFit="1"/>
    </xf>
    <xf numFmtId="236" fontId="43" fillId="23" borderId="325" xfId="32" applyNumberFormat="1" applyFont="1" applyFill="1" applyBorder="1" applyAlignment="1">
      <alignment vertical="center" wrapText="1" shrinkToFit="1"/>
    </xf>
    <xf numFmtId="236" fontId="43" fillId="0" borderId="325" xfId="32" applyNumberFormat="1" applyFont="1" applyBorder="1" applyAlignment="1">
      <alignment vertical="center" shrinkToFit="1"/>
    </xf>
    <xf numFmtId="236" fontId="196" fillId="52" borderId="367" xfId="23" applyNumberFormat="1" applyFont="1" applyFill="1" applyBorder="1">
      <alignment vertical="center"/>
    </xf>
    <xf numFmtId="236" fontId="43" fillId="23" borderId="329" xfId="32" applyNumberFormat="1" applyFont="1" applyFill="1" applyBorder="1" applyAlignment="1">
      <alignment vertical="center" wrapText="1" shrinkToFit="1"/>
    </xf>
    <xf numFmtId="236" fontId="43" fillId="0" borderId="325" xfId="34" applyNumberFormat="1" applyFont="1" applyBorder="1"/>
    <xf numFmtId="236" fontId="43" fillId="54" borderId="366" xfId="23" applyNumberFormat="1" applyFont="1" applyFill="1" applyBorder="1" applyAlignment="1">
      <alignment horizontal="left" vertical="center"/>
    </xf>
    <xf numFmtId="236" fontId="43" fillId="54" borderId="325" xfId="23" applyNumberFormat="1" applyFont="1" applyFill="1" applyBorder="1" applyAlignment="1">
      <alignment vertical="center" shrinkToFit="1"/>
    </xf>
    <xf numFmtId="236" fontId="43" fillId="54" borderId="367" xfId="23" applyNumberFormat="1" applyFont="1" applyFill="1" applyBorder="1">
      <alignment vertical="center"/>
    </xf>
    <xf numFmtId="236" fontId="43" fillId="0" borderId="325" xfId="32" applyNumberFormat="1" applyFont="1" applyBorder="1" applyAlignment="1">
      <alignment vertical="center" wrapText="1" shrinkToFit="1"/>
    </xf>
    <xf numFmtId="236" fontId="43" fillId="23" borderId="325" xfId="23" applyNumberFormat="1" applyFont="1" applyFill="1" applyBorder="1" applyAlignment="1">
      <alignment vertical="center" shrinkToFit="1"/>
    </xf>
    <xf numFmtId="236" fontId="43" fillId="52" borderId="367" xfId="23" applyNumberFormat="1" applyFont="1" applyFill="1" applyBorder="1">
      <alignment vertical="center"/>
    </xf>
    <xf numFmtId="236" fontId="43" fillId="0" borderId="329" xfId="32" applyNumberFormat="1" applyFont="1" applyBorder="1" applyAlignment="1">
      <alignment vertical="center" wrapText="1" shrinkToFit="1"/>
    </xf>
    <xf numFmtId="236" fontId="43" fillId="23" borderId="325" xfId="32" applyNumberFormat="1" applyFont="1" applyFill="1" applyBorder="1" applyAlignment="1">
      <alignment vertical="center" shrinkToFit="1"/>
    </xf>
    <xf numFmtId="241" fontId="195" fillId="0" borderId="52" xfId="30" applyNumberFormat="1" applyFont="1">
      <alignment vertical="center"/>
    </xf>
    <xf numFmtId="236" fontId="43" fillId="0" borderId="52" xfId="18" applyNumberFormat="1" applyFont="1" applyAlignment="1">
      <alignment horizontal="center" vertical="center"/>
    </xf>
    <xf numFmtId="216" fontId="47" fillId="0" borderId="52" xfId="19" applyNumberFormat="1" applyFont="1" applyAlignment="1">
      <alignment horizontal="left" vertical="center"/>
    </xf>
    <xf numFmtId="1" fontId="77" fillId="0" borderId="52" xfId="20" applyNumberFormat="1" applyFont="1" applyAlignment="1">
      <alignment horizontal="center" vertical="center"/>
    </xf>
    <xf numFmtId="238" fontId="43" fillId="0" borderId="52" xfId="21" applyNumberFormat="1" applyFont="1" applyAlignment="1">
      <alignment horizontal="center" vertical="center" shrinkToFit="1"/>
    </xf>
    <xf numFmtId="6" fontId="47" fillId="0" borderId="52" xfId="19" applyNumberFormat="1" applyFont="1" applyAlignment="1">
      <alignment horizontal="center" vertical="center"/>
    </xf>
    <xf numFmtId="38" fontId="43" fillId="0" borderId="52" xfId="22" applyNumberFormat="1" applyFont="1" applyAlignment="1">
      <alignment horizontal="center" vertical="center"/>
    </xf>
    <xf numFmtId="216" fontId="43" fillId="0" borderId="52" xfId="20" applyNumberFormat="1" applyFont="1" applyAlignment="1">
      <alignment horizontal="center" vertical="center"/>
    </xf>
    <xf numFmtId="37" fontId="43" fillId="0" borderId="52" xfId="20" applyNumberFormat="1" applyFont="1" applyAlignment="1">
      <alignment horizontal="center" vertical="center"/>
    </xf>
    <xf numFmtId="1" fontId="92" fillId="0" borderId="52" xfId="20" applyNumberFormat="1" applyAlignment="1">
      <alignment vertical="center"/>
    </xf>
    <xf numFmtId="241" fontId="43" fillId="14" borderId="325" xfId="23" applyNumberFormat="1" applyFont="1" applyFill="1" applyBorder="1" applyAlignment="1">
      <alignment horizontal="center" vertical="center"/>
    </xf>
    <xf numFmtId="206" fontId="43" fillId="0" borderId="324" xfId="4" applyNumberFormat="1" applyFont="1" applyFill="1" applyBorder="1" applyAlignment="1">
      <alignment horizontal="right" vertical="center" wrapText="1"/>
    </xf>
    <xf numFmtId="49" fontId="76" fillId="2" borderId="52" xfId="4" applyNumberFormat="1" applyFont="1" applyFill="1" applyBorder="1" applyAlignment="1">
      <alignment vertical="center"/>
    </xf>
    <xf numFmtId="49" fontId="76" fillId="2" borderId="261" xfId="4" applyNumberFormat="1" applyFont="1" applyFill="1" applyBorder="1" applyAlignment="1">
      <alignment vertical="center"/>
    </xf>
    <xf numFmtId="49" fontId="28" fillId="2" borderId="277" xfId="4" applyNumberFormat="1" applyFont="1" applyFill="1" applyBorder="1" applyAlignment="1">
      <alignment vertical="center"/>
    </xf>
    <xf numFmtId="206" fontId="64" fillId="24" borderId="277" xfId="4" applyNumberFormat="1" applyFont="1" applyFill="1" applyBorder="1" applyAlignment="1">
      <alignment vertical="center"/>
    </xf>
    <xf numFmtId="206" fontId="54" fillId="23" borderId="277" xfId="4" applyNumberFormat="1" applyFont="1" applyFill="1" applyBorder="1" applyAlignment="1">
      <alignment vertical="center"/>
    </xf>
    <xf numFmtId="0" fontId="76" fillId="2" borderId="277" xfId="4" applyFont="1" applyFill="1" applyBorder="1"/>
    <xf numFmtId="0" fontId="77" fillId="2" borderId="289" xfId="4" applyFont="1" applyFill="1" applyBorder="1" applyAlignment="1">
      <alignment horizontal="center"/>
    </xf>
    <xf numFmtId="38" fontId="77" fillId="2" borderId="289" xfId="4" applyNumberFormat="1" applyFont="1" applyFill="1" applyBorder="1" applyAlignment="1">
      <alignment horizontal="center"/>
    </xf>
    <xf numFmtId="0" fontId="76" fillId="2" borderId="369" xfId="4" applyFont="1" applyFill="1" applyBorder="1" applyAlignment="1">
      <alignment vertical="center"/>
    </xf>
    <xf numFmtId="0" fontId="43" fillId="0" borderId="83" xfId="4" applyFont="1" applyFill="1" applyBorder="1" applyAlignment="1">
      <alignment horizontal="center" vertical="center" wrapText="1"/>
    </xf>
    <xf numFmtId="0" fontId="43" fillId="0" borderId="83" xfId="4" applyFont="1" applyFill="1" applyBorder="1" applyAlignment="1">
      <alignment horizontal="left" vertical="center" wrapText="1"/>
    </xf>
    <xf numFmtId="206" fontId="43" fillId="0" borderId="83" xfId="4" applyNumberFormat="1" applyFont="1" applyFill="1" applyBorder="1" applyAlignment="1">
      <alignment horizontal="right" vertical="center" wrapText="1"/>
    </xf>
    <xf numFmtId="0" fontId="77" fillId="0" borderId="324" xfId="4" applyNumberFormat="1" applyFont="1" applyFill="1" applyBorder="1" applyAlignment="1">
      <alignment horizontal="center" vertical="center" wrapText="1"/>
    </xf>
    <xf numFmtId="49" fontId="43" fillId="0" borderId="324" xfId="4" applyNumberFormat="1" applyFont="1" applyFill="1" applyBorder="1" applyAlignment="1">
      <alignment horizontal="left" vertical="center" wrapText="1"/>
    </xf>
    <xf numFmtId="0" fontId="43" fillId="0" borderId="324" xfId="4" applyNumberFormat="1" applyFont="1" applyFill="1" applyBorder="1" applyAlignment="1">
      <alignment horizontal="center" vertical="center" wrapText="1"/>
    </xf>
    <xf numFmtId="0" fontId="47" fillId="2" borderId="370" xfId="4" applyFont="1" applyFill="1" applyBorder="1" applyAlignment="1">
      <alignment horizontal="center" vertical="center"/>
    </xf>
    <xf numFmtId="38" fontId="47" fillId="2" borderId="371" xfId="4" applyNumberFormat="1" applyFont="1" applyFill="1" applyBorder="1" applyAlignment="1">
      <alignment horizontal="center" vertical="center"/>
    </xf>
    <xf numFmtId="0" fontId="76" fillId="2" borderId="372" xfId="4" applyFont="1" applyFill="1" applyBorder="1" applyAlignment="1">
      <alignment vertical="center"/>
    </xf>
    <xf numFmtId="213" fontId="166" fillId="13" borderId="52" xfId="1" applyNumberFormat="1" applyFont="1" applyFill="1" applyBorder="1" applyAlignment="1"/>
    <xf numFmtId="216" fontId="43" fillId="29" borderId="352" xfId="23" applyFont="1" applyFill="1" applyBorder="1" applyAlignment="1">
      <alignment horizontal="left" vertical="center"/>
    </xf>
    <xf numFmtId="242" fontId="47" fillId="0" borderId="325" xfId="14" applyNumberFormat="1" applyFont="1" applyBorder="1" applyAlignment="1">
      <alignment horizontal="center" vertical="center" wrapText="1"/>
    </xf>
    <xf numFmtId="49" fontId="28" fillId="13" borderId="61" xfId="1" applyNumberFormat="1" applyFont="1" applyFill="1" applyBorder="1" applyAlignment="1">
      <alignment vertical="center" wrapText="1"/>
    </xf>
    <xf numFmtId="0" fontId="28" fillId="13" borderId="61" xfId="1" applyFont="1" applyFill="1" applyBorder="1" applyAlignment="1">
      <alignment vertical="center" wrapText="1"/>
    </xf>
    <xf numFmtId="0" fontId="70" fillId="13" borderId="61" xfId="1" applyFont="1" applyFill="1" applyBorder="1" applyAlignment="1">
      <alignment vertical="center" wrapText="1"/>
    </xf>
    <xf numFmtId="49" fontId="32" fillId="13" borderId="1" xfId="1" applyNumberFormat="1" applyFont="1" applyFill="1" applyBorder="1" applyAlignment="1">
      <alignment vertical="center" wrapText="1"/>
    </xf>
    <xf numFmtId="0" fontId="32" fillId="13" borderId="1" xfId="1" applyFont="1" applyFill="1" applyBorder="1" applyAlignment="1">
      <alignment vertical="center" wrapText="1"/>
    </xf>
    <xf numFmtId="0" fontId="43" fillId="0" borderId="324" xfId="1" applyFont="1" applyFill="1" applyBorder="1" applyAlignment="1">
      <alignment vertical="center" wrapText="1"/>
    </xf>
    <xf numFmtId="49" fontId="43" fillId="0" borderId="277" xfId="1" applyNumberFormat="1" applyFont="1" applyFill="1" applyBorder="1" applyAlignment="1">
      <alignment vertical="center" wrapText="1"/>
    </xf>
    <xf numFmtId="0" fontId="43" fillId="0" borderId="83" xfId="1" applyFont="1" applyFill="1" applyBorder="1" applyAlignment="1">
      <alignment vertical="center" wrapText="1"/>
    </xf>
    <xf numFmtId="210" fontId="77" fillId="30" borderId="52" xfId="3" applyNumberFormat="1" applyFont="1" applyFill="1" applyBorder="1" applyAlignment="1">
      <alignment horizontal="center" vertical="center" wrapText="1"/>
    </xf>
    <xf numFmtId="243" fontId="43" fillId="0" borderId="83" xfId="5" applyNumberFormat="1" applyFont="1" applyFill="1" applyBorder="1" applyAlignment="1">
      <alignment horizontal="right" vertical="center" wrapText="1"/>
    </xf>
    <xf numFmtId="224" fontId="43" fillId="2" borderId="324" xfId="12" applyNumberFormat="1" applyFont="1" applyFill="1" applyBorder="1" applyAlignment="1">
      <alignment horizontal="center" vertical="center"/>
    </xf>
    <xf numFmtId="0" fontId="32" fillId="0" borderId="375" xfId="1" applyFont="1" applyFill="1" applyBorder="1" applyAlignment="1">
      <alignment vertical="center" wrapText="1"/>
    </xf>
    <xf numFmtId="244" fontId="71" fillId="0" borderId="323" xfId="4" applyNumberFormat="1" applyFont="1" applyFill="1" applyBorder="1" applyAlignment="1">
      <alignment horizontal="right" vertical="center" wrapText="1"/>
    </xf>
    <xf numFmtId="206" fontId="47" fillId="0" borderId="323" xfId="4" applyNumberFormat="1" applyFont="1" applyFill="1" applyBorder="1" applyAlignment="1">
      <alignment horizontal="right" vertical="center" wrapText="1"/>
    </xf>
    <xf numFmtId="244" fontId="71" fillId="0" borderId="324" xfId="4" applyNumberFormat="1" applyFont="1" applyFill="1" applyBorder="1" applyAlignment="1">
      <alignment horizontal="right" vertical="center" wrapText="1"/>
    </xf>
    <xf numFmtId="49" fontId="71" fillId="0" borderId="324" xfId="4" applyNumberFormat="1" applyFont="1" applyFill="1" applyBorder="1" applyAlignment="1">
      <alignment horizontal="left" vertical="top" wrapText="1"/>
    </xf>
    <xf numFmtId="0" fontId="71" fillId="0" borderId="325" xfId="4" applyFont="1" applyFill="1" applyBorder="1" applyAlignment="1">
      <alignment horizontal="left" vertical="top" wrapText="1"/>
    </xf>
    <xf numFmtId="245" fontId="84" fillId="25" borderId="83" xfId="1" applyNumberFormat="1" applyFont="1" applyFill="1" applyBorder="1" applyAlignment="1">
      <alignment horizontal="center" vertical="center"/>
    </xf>
    <xf numFmtId="49" fontId="48" fillId="0" borderId="3" xfId="1" applyNumberFormat="1" applyFont="1" applyFill="1" applyBorder="1" applyAlignment="1">
      <alignment horizontal="center" vertical="center" wrapText="1"/>
    </xf>
    <xf numFmtId="0" fontId="48" fillId="0" borderId="80" xfId="1" applyFont="1" applyFill="1" applyBorder="1" applyAlignment="1">
      <alignment vertical="center" wrapText="1"/>
    </xf>
    <xf numFmtId="49" fontId="101" fillId="0" borderId="3" xfId="1" applyNumberFormat="1" applyFont="1" applyFill="1" applyBorder="1" applyAlignment="1">
      <alignment horizontal="center" vertical="center" wrapText="1"/>
    </xf>
    <xf numFmtId="204" fontId="48" fillId="0" borderId="205" xfId="1" applyNumberFormat="1" applyFont="1" applyFill="1" applyBorder="1" applyAlignment="1">
      <alignment horizontal="center" vertical="center"/>
    </xf>
    <xf numFmtId="0" fontId="48" fillId="0" borderId="3" xfId="1" applyFont="1" applyFill="1" applyBorder="1" applyAlignment="1">
      <alignment horizontal="center" vertical="center" wrapText="1"/>
    </xf>
    <xf numFmtId="49" fontId="48" fillId="0" borderId="3" xfId="1" applyNumberFormat="1" applyFont="1" applyFill="1" applyBorder="1" applyAlignment="1">
      <alignment vertical="center" wrapText="1"/>
    </xf>
    <xf numFmtId="49" fontId="103" fillId="0" borderId="3" xfId="1" applyNumberFormat="1" applyFont="1" applyFill="1" applyBorder="1" applyAlignment="1">
      <alignment vertical="center" wrapText="1"/>
    </xf>
    <xf numFmtId="49" fontId="54" fillId="0" borderId="210" xfId="1" applyNumberFormat="1" applyFont="1" applyFill="1" applyBorder="1" applyAlignment="1">
      <alignment vertical="center" wrapText="1"/>
    </xf>
    <xf numFmtId="49" fontId="54" fillId="0" borderId="39" xfId="1" applyNumberFormat="1" applyFont="1" applyFill="1" applyBorder="1" applyAlignment="1">
      <alignment vertical="center" wrapText="1"/>
    </xf>
    <xf numFmtId="49" fontId="54" fillId="0" borderId="211" xfId="1" applyNumberFormat="1" applyFont="1" applyFill="1" applyBorder="1" applyAlignment="1">
      <alignment vertical="center" wrapText="1"/>
    </xf>
    <xf numFmtId="0" fontId="54" fillId="0" borderId="63" xfId="1" applyFont="1" applyFill="1" applyBorder="1" applyAlignment="1">
      <alignment vertical="center" wrapText="1"/>
    </xf>
    <xf numFmtId="0" fontId="54" fillId="0" borderId="64" xfId="1" applyFont="1" applyFill="1" applyBorder="1" applyAlignment="1">
      <alignment vertical="center" wrapText="1"/>
    </xf>
    <xf numFmtId="49" fontId="54" fillId="0" borderId="64" xfId="1" applyNumberFormat="1" applyFont="1" applyFill="1" applyBorder="1" applyAlignment="1">
      <alignment vertical="center" wrapText="1"/>
    </xf>
    <xf numFmtId="49" fontId="54" fillId="0" borderId="65" xfId="1" applyNumberFormat="1" applyFont="1" applyFill="1" applyBorder="1" applyAlignment="1">
      <alignment vertical="center" wrapText="1"/>
    </xf>
    <xf numFmtId="49" fontId="54" fillId="0" borderId="66" xfId="1" applyNumberFormat="1" applyFont="1" applyFill="1" applyBorder="1" applyAlignment="1">
      <alignment vertical="center" wrapText="1"/>
    </xf>
    <xf numFmtId="0" fontId="77" fillId="0" borderId="52" xfId="1" applyFont="1" applyFill="1">
      <alignment vertical="top" wrapText="1"/>
    </xf>
    <xf numFmtId="49" fontId="28" fillId="56" borderId="3" xfId="1" applyNumberFormat="1" applyFont="1" applyFill="1" applyBorder="1" applyAlignment="1">
      <alignment horizontal="center" vertical="center" wrapText="1"/>
    </xf>
    <xf numFmtId="49" fontId="77" fillId="56" borderId="3" xfId="1" applyNumberFormat="1" applyFont="1" applyFill="1" applyBorder="1" applyAlignment="1">
      <alignment vertical="center" wrapText="1"/>
    </xf>
    <xf numFmtId="49" fontId="136" fillId="56" borderId="3" xfId="1" applyNumberFormat="1" applyFont="1" applyFill="1" applyBorder="1" applyAlignment="1">
      <alignment horizontal="center" vertical="center" wrapText="1"/>
    </xf>
    <xf numFmtId="201" fontId="43" fillId="0" borderId="3" xfId="1" applyNumberFormat="1" applyFont="1" applyFill="1" applyBorder="1" applyAlignment="1">
      <alignment horizontal="center" vertical="center" wrapText="1"/>
    </xf>
    <xf numFmtId="201" fontId="43" fillId="0" borderId="56" xfId="1" applyNumberFormat="1" applyFont="1" applyFill="1" applyBorder="1" applyAlignment="1">
      <alignment horizontal="center" vertical="center" wrapText="1"/>
    </xf>
    <xf numFmtId="201" fontId="43" fillId="0" borderId="49" xfId="1" applyNumberFormat="1" applyFont="1" applyFill="1" applyBorder="1" applyAlignment="1">
      <alignment horizontal="center" vertical="center" wrapText="1"/>
    </xf>
    <xf numFmtId="201" fontId="43" fillId="0" borderId="70" xfId="1" applyNumberFormat="1" applyFont="1" applyFill="1" applyBorder="1" applyAlignment="1">
      <alignment horizontal="center" vertical="center" wrapText="1"/>
    </xf>
    <xf numFmtId="201" fontId="43" fillId="0" borderId="50" xfId="1" applyNumberFormat="1" applyFont="1" applyFill="1" applyBorder="1" applyAlignment="1">
      <alignment horizontal="center" vertical="center" wrapText="1"/>
    </xf>
    <xf numFmtId="201" fontId="58" fillId="0" borderId="83" xfId="1" applyNumberFormat="1" applyFont="1" applyFill="1" applyBorder="1" applyAlignment="1">
      <alignment horizontal="center" vertical="center"/>
    </xf>
    <xf numFmtId="201" fontId="43" fillId="0" borderId="208" xfId="1" applyNumberFormat="1" applyFont="1" applyFill="1" applyBorder="1" applyAlignment="1">
      <alignment horizontal="center" vertical="center" wrapText="1"/>
    </xf>
    <xf numFmtId="201" fontId="58" fillId="0" borderId="209" xfId="1" applyNumberFormat="1" applyFont="1" applyFill="1" applyBorder="1" applyAlignment="1">
      <alignment horizontal="center" vertical="center"/>
    </xf>
    <xf numFmtId="201" fontId="48" fillId="0" borderId="3" xfId="1" applyNumberFormat="1" applyFont="1" applyFill="1" applyBorder="1" applyAlignment="1">
      <alignment vertical="center" wrapText="1"/>
    </xf>
    <xf numFmtId="201" fontId="71" fillId="0" borderId="3" xfId="1" applyNumberFormat="1" applyFont="1" applyFill="1" applyBorder="1" applyAlignment="1">
      <alignment vertical="center" wrapText="1"/>
    </xf>
    <xf numFmtId="201" fontId="48" fillId="0" borderId="3" xfId="1" applyNumberFormat="1" applyFont="1" applyFill="1" applyBorder="1" applyAlignment="1">
      <alignment horizontal="center" vertical="center"/>
    </xf>
    <xf numFmtId="201" fontId="43" fillId="0" borderId="74" xfId="1" applyNumberFormat="1" applyFont="1" applyFill="1" applyBorder="1" applyAlignment="1">
      <alignment horizontal="center" vertical="center" wrapText="1"/>
    </xf>
    <xf numFmtId="201" fontId="58" fillId="0" borderId="78" xfId="1" applyNumberFormat="1" applyFont="1" applyFill="1" applyBorder="1" applyAlignment="1">
      <alignment horizontal="center" vertical="center"/>
    </xf>
    <xf numFmtId="201" fontId="67" fillId="0" borderId="3" xfId="1" applyNumberFormat="1" applyFont="1" applyFill="1" applyBorder="1" applyAlignment="1">
      <alignment horizontal="center" vertical="center" wrapText="1"/>
    </xf>
    <xf numFmtId="201" fontId="43" fillId="0" borderId="123" xfId="1" applyNumberFormat="1" applyFont="1" applyFill="1" applyBorder="1" applyAlignment="1">
      <alignment horizontal="center" vertical="center" wrapText="1"/>
    </xf>
    <xf numFmtId="201" fontId="43" fillId="0" borderId="62" xfId="1" applyNumberFormat="1" applyFont="1" applyFill="1" applyBorder="1" applyAlignment="1">
      <alignment horizontal="center" vertical="center" wrapText="1"/>
    </xf>
    <xf numFmtId="201" fontId="48" fillId="0" borderId="3" xfId="1" applyNumberFormat="1" applyFont="1" applyFill="1" applyBorder="1" applyAlignment="1">
      <alignment horizontal="center" vertical="center" wrapText="1"/>
    </xf>
    <xf numFmtId="201" fontId="54" fillId="0" borderId="64" xfId="1" applyNumberFormat="1" applyFont="1" applyFill="1" applyBorder="1" applyAlignment="1">
      <alignment vertical="center" wrapText="1"/>
    </xf>
    <xf numFmtId="201" fontId="54" fillId="0" borderId="65" xfId="1" applyNumberFormat="1" applyFont="1" applyFill="1" applyBorder="1" applyAlignment="1">
      <alignment horizontal="center" vertical="center" wrapText="1"/>
    </xf>
    <xf numFmtId="201" fontId="43" fillId="0" borderId="376" xfId="1" applyNumberFormat="1" applyFont="1" applyFill="1" applyBorder="1" applyAlignment="1">
      <alignment horizontal="center" vertical="center" wrapText="1"/>
    </xf>
    <xf numFmtId="201" fontId="77" fillId="0" borderId="52" xfId="1" applyNumberFormat="1" applyFont="1" applyFill="1">
      <alignment vertical="top" wrapText="1"/>
    </xf>
    <xf numFmtId="49" fontId="158" fillId="4" borderId="298" xfId="0" applyNumberFormat="1" applyFont="1" applyFill="1" applyBorder="1" applyAlignment="1">
      <alignment horizontal="center" vertical="center" wrapText="1"/>
    </xf>
    <xf numFmtId="0" fontId="158" fillId="4" borderId="299" xfId="0" applyFont="1" applyFill="1" applyBorder="1" applyAlignment="1">
      <alignment horizontal="center" vertical="center" wrapText="1"/>
    </xf>
    <xf numFmtId="49" fontId="159" fillId="4" borderId="309" xfId="0" applyNumberFormat="1" applyFont="1" applyFill="1" applyBorder="1" applyAlignment="1">
      <alignment vertical="center" wrapText="1"/>
    </xf>
    <xf numFmtId="49" fontId="159" fillId="4" borderId="310" xfId="0" applyNumberFormat="1" applyFont="1" applyFill="1" applyBorder="1" applyAlignment="1">
      <alignment vertical="center" wrapText="1"/>
    </xf>
    <xf numFmtId="49" fontId="10" fillId="2" borderId="378" xfId="0" applyNumberFormat="1" applyFont="1" applyFill="1" applyBorder="1" applyAlignment="1">
      <alignment horizontal="center" vertical="center" wrapText="1"/>
    </xf>
    <xf numFmtId="49" fontId="138" fillId="2" borderId="318" xfId="0" applyNumberFormat="1" applyFont="1" applyFill="1" applyBorder="1" applyAlignment="1">
      <alignment horizontal="center"/>
    </xf>
    <xf numFmtId="49" fontId="4" fillId="2" borderId="318" xfId="0" applyNumberFormat="1" applyFont="1" applyFill="1" applyBorder="1" applyAlignment="1">
      <alignment horizontal="center" vertical="center" wrapText="1"/>
    </xf>
    <xf numFmtId="179" fontId="66" fillId="2" borderId="379" xfId="0" applyNumberFormat="1" applyFont="1" applyFill="1" applyBorder="1" applyAlignment="1">
      <alignment horizontal="center" vertical="center"/>
    </xf>
    <xf numFmtId="179" fontId="42" fillId="2" borderId="318" xfId="0" applyNumberFormat="1" applyFont="1" applyFill="1" applyBorder="1" applyAlignment="1">
      <alignment horizontal="right" vertical="center"/>
    </xf>
    <xf numFmtId="179" fontId="154" fillId="2" borderId="318" xfId="0" applyNumberFormat="1" applyFont="1" applyFill="1" applyBorder="1" applyAlignment="1">
      <alignment horizontal="left" vertical="center"/>
    </xf>
    <xf numFmtId="49" fontId="162" fillId="0" borderId="377" xfId="0" applyNumberFormat="1" applyFont="1" applyFill="1" applyBorder="1" applyAlignment="1">
      <alignment horizontal="center" vertical="center" wrapText="1"/>
    </xf>
    <xf numFmtId="49" fontId="163" fillId="0" borderId="19" xfId="0" applyNumberFormat="1" applyFont="1" applyFill="1" applyBorder="1" applyAlignment="1">
      <alignment horizontal="center"/>
    </xf>
    <xf numFmtId="14" fontId="162" fillId="0" borderId="377" xfId="0" applyNumberFormat="1" applyFont="1" applyFill="1" applyBorder="1" applyAlignment="1">
      <alignment horizontal="center" vertical="center" wrapText="1"/>
    </xf>
    <xf numFmtId="0" fontId="42" fillId="2" borderId="30" xfId="0" applyFont="1" applyFill="1" applyBorder="1" applyAlignment="1">
      <alignment horizontal="left" vertical="center" wrapText="1"/>
    </xf>
    <xf numFmtId="49" fontId="42" fillId="2" borderId="30" xfId="0" applyNumberFormat="1" applyFont="1" applyFill="1" applyBorder="1" applyAlignment="1">
      <alignment horizontal="left" vertical="center" wrapText="1"/>
    </xf>
    <xf numFmtId="49" fontId="162" fillId="57" borderId="377" xfId="0" applyNumberFormat="1" applyFont="1" applyFill="1" applyBorder="1" applyAlignment="1">
      <alignment horizontal="center" vertical="center" wrapText="1"/>
    </xf>
    <xf numFmtId="14" fontId="162" fillId="57" borderId="377" xfId="0" applyNumberFormat="1" applyFont="1" applyFill="1" applyBorder="1" applyAlignment="1">
      <alignment horizontal="center" vertical="center" wrapText="1"/>
    </xf>
    <xf numFmtId="229" fontId="140" fillId="0" borderId="256" xfId="0" applyNumberFormat="1" applyFont="1" applyFill="1" applyBorder="1" applyAlignment="1">
      <alignment horizontal="center" vertical="center" wrapText="1"/>
    </xf>
    <xf numFmtId="229" fontId="199" fillId="0" borderId="256" xfId="10" applyNumberFormat="1" applyFont="1" applyFill="1" applyBorder="1" applyAlignment="1">
      <alignment horizontal="center" vertical="center"/>
    </xf>
    <xf numFmtId="229" fontId="199" fillId="0" borderId="306" xfId="10" applyNumberFormat="1" applyFont="1" applyFill="1" applyBorder="1" applyAlignment="1">
      <alignment horizontal="center" vertical="center" wrapText="1"/>
    </xf>
    <xf numFmtId="14" fontId="161" fillId="17" borderId="380" xfId="0" applyNumberFormat="1" applyFont="1" applyFill="1" applyBorder="1" applyAlignment="1">
      <alignment horizontal="center" vertical="center" wrapText="1"/>
    </xf>
    <xf numFmtId="229" fontId="43" fillId="0" borderId="256" xfId="0" applyNumberFormat="1" applyFont="1" applyFill="1" applyBorder="1" applyAlignment="1">
      <alignment horizontal="left" vertical="center" wrapText="1"/>
    </xf>
    <xf numFmtId="229" fontId="32" fillId="0" borderId="381" xfId="10" applyNumberFormat="1" applyFont="1" applyFill="1" applyBorder="1" applyAlignment="1">
      <alignment horizontal="center" vertical="center"/>
    </xf>
    <xf numFmtId="229" fontId="32" fillId="0" borderId="382" xfId="10" applyNumberFormat="1" applyFont="1" applyFill="1" applyBorder="1" applyAlignment="1">
      <alignment horizontal="center" vertical="center"/>
    </xf>
    <xf numFmtId="229" fontId="140" fillId="0" borderId="256" xfId="10" applyNumberFormat="1" applyFont="1" applyFill="1" applyBorder="1" applyAlignment="1">
      <alignment horizontal="center" vertical="center" wrapText="1"/>
    </xf>
    <xf numFmtId="0" fontId="34" fillId="2" borderId="8" xfId="0" applyFont="1" applyFill="1" applyBorder="1" applyAlignment="1">
      <alignment horizontal="left" vertical="center" wrapText="1"/>
    </xf>
    <xf numFmtId="222" fontId="32" fillId="13" borderId="375" xfId="35" applyFont="1" applyFill="1" applyBorder="1" applyAlignment="1">
      <alignment vertical="center" wrapText="1"/>
    </xf>
    <xf numFmtId="222" fontId="32" fillId="0" borderId="375" xfId="35" applyFont="1" applyFill="1" applyBorder="1" applyAlignment="1">
      <alignment vertical="center" wrapText="1"/>
    </xf>
    <xf numFmtId="222" fontId="77" fillId="0" borderId="26" xfId="35" applyFont="1" applyBorder="1">
      <alignment vertical="top" wrapText="1"/>
    </xf>
    <xf numFmtId="209" fontId="81" fillId="17" borderId="207" xfId="36" applyNumberFormat="1" applyFont="1" applyFill="1" applyBorder="1" applyAlignment="1">
      <alignment horizontal="center" vertical="center"/>
    </xf>
    <xf numFmtId="222" fontId="77" fillId="0" borderId="52" xfId="35" applyFont="1">
      <alignment vertical="top" wrapText="1"/>
    </xf>
    <xf numFmtId="49" fontId="28" fillId="13" borderId="383" xfId="35" applyNumberFormat="1" applyFont="1" applyFill="1" applyBorder="1" applyAlignment="1">
      <alignment vertical="center" wrapText="1"/>
    </xf>
    <xf numFmtId="222" fontId="28" fillId="13" borderId="383" xfId="35" applyFont="1" applyFill="1" applyBorder="1" applyAlignment="1">
      <alignment vertical="center" wrapText="1"/>
    </xf>
    <xf numFmtId="222" fontId="28" fillId="13" borderId="383" xfId="35" applyFont="1" applyFill="1" applyBorder="1" applyAlignment="1">
      <alignment horizontal="left" vertical="center" wrapText="1"/>
    </xf>
    <xf numFmtId="222" fontId="28" fillId="13" borderId="383" xfId="35" applyFont="1" applyFill="1" applyBorder="1" applyAlignment="1">
      <alignment horizontal="center" vertical="center" wrapText="1"/>
    </xf>
    <xf numFmtId="222" fontId="70" fillId="13" borderId="383" xfId="35" applyFont="1" applyFill="1" applyBorder="1" applyAlignment="1">
      <alignment vertical="center" wrapText="1"/>
    </xf>
    <xf numFmtId="49" fontId="96" fillId="0" borderId="116" xfId="36" applyNumberFormat="1" applyFont="1" applyBorder="1" applyAlignment="1">
      <alignment horizontal="center" vertical="center" wrapText="1"/>
    </xf>
    <xf numFmtId="222" fontId="77" fillId="0" borderId="120" xfId="36" applyFont="1" applyBorder="1" applyAlignment="1">
      <alignment horizontal="center" vertical="center"/>
    </xf>
    <xf numFmtId="49" fontId="77" fillId="0" borderId="120" xfId="36" applyNumberFormat="1" applyFont="1" applyBorder="1" applyAlignment="1">
      <alignment horizontal="center" vertical="center" wrapText="1"/>
    </xf>
    <xf numFmtId="49" fontId="28" fillId="56" borderId="323" xfId="35" applyNumberFormat="1" applyFont="1" applyFill="1" applyBorder="1" applyAlignment="1">
      <alignment horizontal="center" vertical="center" wrapText="1"/>
    </xf>
    <xf numFmtId="49" fontId="77" fillId="56" borderId="323" xfId="35" applyNumberFormat="1" applyFont="1" applyFill="1" applyBorder="1" applyAlignment="1">
      <alignment vertical="center" wrapText="1"/>
    </xf>
    <xf numFmtId="49" fontId="28" fillId="56" borderId="384" xfId="35" applyNumberFormat="1" applyFont="1" applyFill="1" applyBorder="1" applyAlignment="1">
      <alignment vertical="center" wrapText="1"/>
    </xf>
    <xf numFmtId="222" fontId="28" fillId="56" borderId="361" xfId="35" applyFont="1" applyFill="1" applyBorder="1" applyAlignment="1">
      <alignment vertical="center" wrapText="1"/>
    </xf>
    <xf numFmtId="49" fontId="136" fillId="56" borderId="323" xfId="35" applyNumberFormat="1" applyFont="1" applyFill="1" applyBorder="1" applyAlignment="1">
      <alignment horizontal="center" vertical="center" wrapText="1"/>
    </xf>
    <xf numFmtId="49" fontId="28" fillId="0" borderId="121" xfId="36" applyNumberFormat="1" applyFont="1" applyBorder="1" applyAlignment="1">
      <alignment horizontal="center" vertical="center" wrapText="1"/>
    </xf>
    <xf numFmtId="49" fontId="77" fillId="0" borderId="122" xfId="36" applyNumberFormat="1" applyFont="1" applyBorder="1" applyAlignment="1">
      <alignment horizontal="center" vertical="center"/>
    </xf>
    <xf numFmtId="222" fontId="47" fillId="0" borderId="122" xfId="36" applyFont="1" applyBorder="1">
      <alignment vertical="center"/>
    </xf>
    <xf numFmtId="49" fontId="43" fillId="0" borderId="323" xfId="35" applyNumberFormat="1" applyFont="1" applyFill="1" applyBorder="1" applyAlignment="1">
      <alignment horizontal="center" vertical="center" wrapText="1"/>
    </xf>
    <xf numFmtId="222" fontId="43" fillId="0" borderId="323" xfId="35" applyFont="1" applyFill="1" applyBorder="1" applyAlignment="1">
      <alignment horizontal="center" vertical="center" wrapText="1"/>
    </xf>
    <xf numFmtId="49" fontId="48" fillId="0" borderId="323" xfId="35" applyNumberFormat="1" applyFont="1" applyFill="1" applyBorder="1" applyAlignment="1">
      <alignment horizontal="center" vertical="center" wrapText="1"/>
    </xf>
    <xf numFmtId="49" fontId="58" fillId="0" borderId="323" xfId="35" applyNumberFormat="1" applyFont="1" applyFill="1" applyBorder="1" applyAlignment="1">
      <alignment horizontal="left" vertical="center" wrapText="1"/>
    </xf>
    <xf numFmtId="49" fontId="54" fillId="0" borderId="323" xfId="35" applyNumberFormat="1" applyFont="1" applyFill="1" applyBorder="1" applyAlignment="1">
      <alignment vertical="center" wrapText="1"/>
    </xf>
    <xf numFmtId="49" fontId="43" fillId="0" borderId="323" xfId="35" applyNumberFormat="1" applyFont="1" applyFill="1" applyBorder="1" applyAlignment="1">
      <alignment vertical="center" wrapText="1"/>
    </xf>
    <xf numFmtId="201" fontId="67" fillId="0" borderId="323" xfId="35" applyNumberFormat="1" applyFont="1" applyFill="1" applyBorder="1" applyAlignment="1">
      <alignment horizontal="center" vertical="center" wrapText="1"/>
    </xf>
    <xf numFmtId="201" fontId="43" fillId="0" borderId="323" xfId="35" applyNumberFormat="1" applyFont="1" applyFill="1" applyBorder="1" applyAlignment="1">
      <alignment horizontal="center" vertical="center" wrapText="1"/>
    </xf>
    <xf numFmtId="222" fontId="67" fillId="0" borderId="323" xfId="35" applyFont="1" applyFill="1" applyBorder="1" applyAlignment="1">
      <alignment vertical="center" wrapText="1"/>
    </xf>
    <xf numFmtId="222" fontId="43" fillId="0" borderId="52" xfId="35" applyFont="1" applyFill="1">
      <alignment vertical="top" wrapText="1"/>
    </xf>
    <xf numFmtId="192" fontId="47" fillId="0" borderId="121" xfId="36" applyNumberFormat="1" applyFont="1" applyBorder="1" applyAlignment="1">
      <alignment horizontal="center" vertical="center"/>
    </xf>
    <xf numFmtId="9" fontId="47" fillId="0" borderId="122" xfId="37" applyFont="1" applyFill="1" applyBorder="1" applyAlignment="1">
      <alignment horizontal="center" vertical="center"/>
    </xf>
    <xf numFmtId="222" fontId="203" fillId="0" borderId="52" xfId="35" applyFont="1" applyFill="1">
      <alignment vertical="top" wrapText="1"/>
    </xf>
    <xf numFmtId="201" fontId="43" fillId="0" borderId="384" xfId="35" applyNumberFormat="1" applyFont="1" applyFill="1" applyBorder="1" applyAlignment="1">
      <alignment horizontal="center" vertical="center" wrapText="1"/>
    </xf>
    <xf numFmtId="9" fontId="67" fillId="0" borderId="122" xfId="37" applyFont="1" applyFill="1" applyBorder="1" applyAlignment="1">
      <alignment horizontal="center" vertical="center"/>
    </xf>
    <xf numFmtId="222" fontId="43" fillId="0" borderId="323" xfId="35" applyNumberFormat="1" applyFont="1" applyFill="1" applyBorder="1" applyAlignment="1">
      <alignment vertical="center" wrapText="1"/>
    </xf>
    <xf numFmtId="199" fontId="43" fillId="0" borderId="323" xfId="35" applyNumberFormat="1" applyFont="1" applyFill="1" applyBorder="1" applyAlignment="1">
      <alignment horizontal="center" vertical="center" wrapText="1"/>
    </xf>
    <xf numFmtId="222" fontId="43" fillId="0" borderId="323" xfId="35" applyFont="1" applyFill="1" applyBorder="1" applyAlignment="1">
      <alignment vertical="center" wrapText="1"/>
    </xf>
    <xf numFmtId="49" fontId="43" fillId="0" borderId="324" xfId="35" applyNumberFormat="1" applyFont="1" applyFill="1" applyBorder="1" applyAlignment="1">
      <alignment horizontal="center" vertical="center" wrapText="1"/>
    </xf>
    <xf numFmtId="49" fontId="58" fillId="0" borderId="324" xfId="35" applyNumberFormat="1" applyFont="1" applyFill="1" applyBorder="1" applyAlignment="1">
      <alignment horizontal="left" vertical="center" wrapText="1"/>
    </xf>
    <xf numFmtId="49" fontId="43" fillId="0" borderId="324" xfId="35" applyNumberFormat="1" applyFont="1" applyFill="1" applyBorder="1" applyAlignment="1">
      <alignment vertical="center" wrapText="1"/>
    </xf>
    <xf numFmtId="199" fontId="43" fillId="0" borderId="324" xfId="35" applyNumberFormat="1" applyFont="1" applyFill="1" applyBorder="1" applyAlignment="1">
      <alignment horizontal="center" vertical="center" wrapText="1"/>
    </xf>
    <xf numFmtId="201" fontId="43" fillId="0" borderId="324" xfId="35" applyNumberFormat="1" applyFont="1" applyFill="1" applyBorder="1" applyAlignment="1">
      <alignment horizontal="center" vertical="center" wrapText="1"/>
    </xf>
    <xf numFmtId="222" fontId="43" fillId="0" borderId="324" xfId="35" applyFont="1" applyFill="1" applyBorder="1" applyAlignment="1">
      <alignment vertical="center" wrapText="1"/>
    </xf>
    <xf numFmtId="49" fontId="43" fillId="0" borderId="277" xfId="35" applyNumberFormat="1" applyFont="1" applyFill="1" applyBorder="1" applyAlignment="1">
      <alignment horizontal="center" vertical="center" wrapText="1"/>
    </xf>
    <xf numFmtId="49" fontId="58" fillId="0" borderId="277" xfId="35" applyNumberFormat="1" applyFont="1" applyFill="1" applyBorder="1" applyAlignment="1">
      <alignment horizontal="left" vertical="center" wrapText="1"/>
    </xf>
    <xf numFmtId="49" fontId="43" fillId="0" borderId="277" xfId="35" applyNumberFormat="1" applyFont="1" applyFill="1" applyBorder="1" applyAlignment="1">
      <alignment vertical="center" wrapText="1"/>
    </xf>
    <xf numFmtId="199" fontId="43" fillId="0" borderId="277" xfId="35" applyNumberFormat="1" applyFont="1" applyFill="1" applyBorder="1" applyAlignment="1">
      <alignment horizontal="center" vertical="center" wrapText="1"/>
    </xf>
    <xf numFmtId="201" fontId="43" fillId="0" borderId="277" xfId="35" applyNumberFormat="1" applyFont="1" applyFill="1" applyBorder="1" applyAlignment="1">
      <alignment horizontal="center" vertical="center" wrapText="1"/>
    </xf>
    <xf numFmtId="222" fontId="43" fillId="0" borderId="277" xfId="35" applyFont="1" applyFill="1" applyBorder="1" applyAlignment="1">
      <alignment vertical="center" wrapText="1"/>
    </xf>
    <xf numFmtId="192" fontId="77" fillId="0" borderId="121" xfId="36" applyNumberFormat="1" applyFont="1" applyBorder="1" applyAlignment="1">
      <alignment horizontal="center" vertical="center"/>
    </xf>
    <xf numFmtId="204" fontId="58" fillId="0" borderId="325" xfId="35" applyNumberFormat="1" applyFont="1" applyFill="1" applyBorder="1" applyAlignment="1">
      <alignment horizontal="center" vertical="center"/>
    </xf>
    <xf numFmtId="201" fontId="43" fillId="0" borderId="361" xfId="35" applyNumberFormat="1" applyFont="1" applyFill="1" applyBorder="1" applyAlignment="1">
      <alignment horizontal="center" vertical="center" wrapText="1"/>
    </xf>
    <xf numFmtId="201" fontId="58" fillId="0" borderId="83" xfId="35" applyNumberFormat="1" applyFont="1" applyFill="1" applyBorder="1" applyAlignment="1">
      <alignment horizontal="center" vertical="center"/>
    </xf>
    <xf numFmtId="192" fontId="47" fillId="0" borderId="121" xfId="36" applyNumberFormat="1" applyFont="1" applyBorder="1" applyAlignment="1">
      <alignment horizontal="center" vertical="center" wrapText="1"/>
    </xf>
    <xf numFmtId="201" fontId="43" fillId="0" borderId="385" xfId="35" applyNumberFormat="1" applyFont="1" applyFill="1" applyBorder="1" applyAlignment="1">
      <alignment horizontal="center" vertical="center" wrapText="1"/>
    </xf>
    <xf numFmtId="201" fontId="43" fillId="0" borderId="386" xfId="35" applyNumberFormat="1" applyFont="1" applyFill="1" applyBorder="1" applyAlignment="1">
      <alignment horizontal="center" vertical="center" wrapText="1"/>
    </xf>
    <xf numFmtId="49" fontId="58" fillId="0" borderId="323" xfId="35" applyNumberFormat="1" applyFont="1" applyFill="1" applyBorder="1" applyAlignment="1">
      <alignment horizontal="center" vertical="center"/>
    </xf>
    <xf numFmtId="49" fontId="58" fillId="0" borderId="323" xfId="35" applyNumberFormat="1" applyFont="1" applyFill="1" applyBorder="1" applyAlignment="1">
      <alignment vertical="center" wrapText="1"/>
    </xf>
    <xf numFmtId="201" fontId="58" fillId="0" borderId="387" xfId="35" applyNumberFormat="1" applyFont="1" applyFill="1" applyBorder="1" applyAlignment="1">
      <alignment horizontal="center" vertical="center"/>
    </xf>
    <xf numFmtId="201" fontId="58" fillId="0" borderId="388" xfId="35" applyNumberFormat="1" applyFont="1" applyFill="1" applyBorder="1" applyAlignment="1">
      <alignment horizontal="center" vertical="center"/>
    </xf>
    <xf numFmtId="201" fontId="48" fillId="0" borderId="323" xfId="35" applyNumberFormat="1" applyFont="1" applyFill="1" applyBorder="1" applyAlignment="1">
      <alignment vertical="center" wrapText="1"/>
    </xf>
    <xf numFmtId="192" fontId="77" fillId="0" borderId="121" xfId="36" applyNumberFormat="1" applyFont="1" applyBorder="1" applyAlignment="1">
      <alignment horizontal="center" vertical="center" wrapText="1"/>
    </xf>
    <xf numFmtId="201" fontId="71" fillId="0" borderId="323" xfId="35" applyNumberFormat="1" applyFont="1" applyFill="1" applyBorder="1" applyAlignment="1">
      <alignment vertical="center" wrapText="1"/>
    </xf>
    <xf numFmtId="49" fontId="101" fillId="0" borderId="323" xfId="35" applyNumberFormat="1" applyFont="1" applyFill="1" applyBorder="1" applyAlignment="1">
      <alignment horizontal="center" vertical="center" wrapText="1"/>
    </xf>
    <xf numFmtId="204" fontId="48" fillId="0" borderId="350" xfId="35" applyNumberFormat="1" applyFont="1" applyFill="1" applyBorder="1" applyAlignment="1">
      <alignment horizontal="center" vertical="center"/>
    </xf>
    <xf numFmtId="201" fontId="48" fillId="0" borderId="323" xfId="35" applyNumberFormat="1" applyFont="1" applyFill="1" applyBorder="1" applyAlignment="1">
      <alignment horizontal="center" vertical="center"/>
    </xf>
    <xf numFmtId="49" fontId="48" fillId="0" borderId="323" xfId="35" applyNumberFormat="1" applyFont="1" applyFill="1" applyBorder="1" applyAlignment="1">
      <alignment vertical="center" wrapText="1"/>
    </xf>
    <xf numFmtId="201" fontId="48" fillId="0" borderId="323" xfId="35" applyNumberFormat="1" applyFont="1" applyFill="1" applyBorder="1" applyAlignment="1">
      <alignment horizontal="center" vertical="center" wrapText="1"/>
    </xf>
    <xf numFmtId="49" fontId="103" fillId="0" borderId="323" xfId="35" applyNumberFormat="1" applyFont="1" applyFill="1" applyBorder="1" applyAlignment="1">
      <alignment vertical="center" wrapText="1"/>
    </xf>
    <xf numFmtId="49" fontId="54" fillId="0" borderId="390" xfId="35" applyNumberFormat="1" applyFont="1" applyFill="1" applyBorder="1" applyAlignment="1">
      <alignment vertical="center" wrapText="1"/>
    </xf>
    <xf numFmtId="49" fontId="54" fillId="0" borderId="320" xfId="35" applyNumberFormat="1" applyFont="1" applyFill="1" applyBorder="1" applyAlignment="1">
      <alignment vertical="center" wrapText="1"/>
    </xf>
    <xf numFmtId="49" fontId="54" fillId="0" borderId="391" xfId="35" applyNumberFormat="1" applyFont="1" applyFill="1" applyBorder="1" applyAlignment="1">
      <alignment vertical="center" wrapText="1"/>
    </xf>
    <xf numFmtId="222" fontId="54" fillId="0" borderId="392" xfId="35" applyFont="1" applyFill="1" applyBorder="1" applyAlignment="1">
      <alignment vertical="center" wrapText="1"/>
    </xf>
    <xf numFmtId="201" fontId="54" fillId="0" borderId="393" xfId="35" applyNumberFormat="1" applyFont="1" applyFill="1" applyBorder="1" applyAlignment="1">
      <alignment vertical="center" wrapText="1"/>
    </xf>
    <xf numFmtId="201" fontId="54" fillId="0" borderId="394" xfId="35" applyNumberFormat="1" applyFont="1" applyFill="1" applyBorder="1" applyAlignment="1">
      <alignment horizontal="center" vertical="center" wrapText="1"/>
    </xf>
    <xf numFmtId="222" fontId="54" fillId="0" borderId="393" xfId="35" applyFont="1" applyFill="1" applyBorder="1" applyAlignment="1">
      <alignment vertical="center" wrapText="1"/>
    </xf>
    <xf numFmtId="181" fontId="71" fillId="0" borderId="395" xfId="35" applyNumberFormat="1" applyFont="1" applyFill="1" applyBorder="1" applyAlignment="1">
      <alignment vertical="center" wrapText="1"/>
    </xf>
    <xf numFmtId="222" fontId="43" fillId="0" borderId="52" xfId="35" applyFont="1">
      <alignment vertical="top" wrapText="1"/>
    </xf>
    <xf numFmtId="208" fontId="47" fillId="0" borderId="124" xfId="36" applyNumberFormat="1" applyFont="1" applyBorder="1" applyAlignment="1">
      <alignment vertical="center" wrapText="1"/>
    </xf>
    <xf numFmtId="222" fontId="77" fillId="0" borderId="125" xfId="36" applyFont="1" applyBorder="1">
      <alignment vertical="center"/>
    </xf>
    <xf numFmtId="181" fontId="64" fillId="21" borderId="394" xfId="35" applyNumberFormat="1" applyFont="1" applyFill="1" applyBorder="1" applyAlignment="1">
      <alignment horizontal="center" vertical="center" wrapText="1"/>
    </xf>
    <xf numFmtId="10" fontId="67" fillId="0" borderId="125" xfId="37" applyNumberFormat="1" applyFont="1" applyFill="1" applyBorder="1" applyAlignment="1">
      <alignment horizontal="center" vertical="center"/>
    </xf>
    <xf numFmtId="49" fontId="54" fillId="0" borderId="393" xfId="35" applyNumberFormat="1" applyFont="1" applyFill="1" applyBorder="1" applyAlignment="1">
      <alignment vertical="center" wrapText="1"/>
    </xf>
    <xf numFmtId="49" fontId="54" fillId="0" borderId="394" xfId="35" applyNumberFormat="1" applyFont="1" applyFill="1" applyBorder="1" applyAlignment="1">
      <alignment vertical="center" wrapText="1"/>
    </xf>
    <xf numFmtId="49" fontId="54" fillId="0" borderId="395" xfId="35" applyNumberFormat="1" applyFont="1" applyFill="1" applyBorder="1" applyAlignment="1">
      <alignment vertical="center" wrapText="1"/>
    </xf>
    <xf numFmtId="201" fontId="43" fillId="0" borderId="376" xfId="35" applyNumberFormat="1" applyFont="1" applyFill="1" applyBorder="1" applyAlignment="1">
      <alignment horizontal="center" vertical="center" wrapText="1"/>
    </xf>
    <xf numFmtId="222" fontId="43" fillId="0" borderId="52" xfId="35" quotePrefix="1" applyFont="1">
      <alignment vertical="top" wrapText="1"/>
    </xf>
    <xf numFmtId="222" fontId="95" fillId="13" borderId="93" xfId="36" applyFill="1" applyBorder="1" applyAlignment="1"/>
    <xf numFmtId="222" fontId="95" fillId="13" borderId="52" xfId="36" applyFill="1" applyAlignment="1"/>
    <xf numFmtId="222" fontId="95" fillId="13" borderId="52" xfId="36" applyFill="1" applyAlignment="1">
      <alignment horizontal="center"/>
    </xf>
    <xf numFmtId="222" fontId="47" fillId="13" borderId="52" xfId="36" applyFont="1" applyFill="1" applyAlignment="1"/>
    <xf numFmtId="222" fontId="77" fillId="0" borderId="52" xfId="35" applyFont="1" applyFill="1">
      <alignment vertical="top" wrapText="1"/>
    </xf>
    <xf numFmtId="222" fontId="95" fillId="13" borderId="280" xfId="36" applyFill="1" applyBorder="1" applyAlignment="1"/>
    <xf numFmtId="222" fontId="95" fillId="13" borderId="280" xfId="36" applyFill="1" applyBorder="1" applyAlignment="1">
      <alignment horizontal="center"/>
    </xf>
    <xf numFmtId="222" fontId="47" fillId="13" borderId="280" xfId="36" applyFont="1" applyFill="1" applyBorder="1" applyAlignment="1"/>
    <xf numFmtId="222" fontId="95" fillId="0" borderId="52" xfId="36" applyAlignment="1"/>
    <xf numFmtId="222" fontId="95" fillId="0" borderId="52" xfId="36" applyAlignment="1">
      <alignment horizontal="center"/>
    </xf>
    <xf numFmtId="222" fontId="47" fillId="0" borderId="52" xfId="36" applyFont="1" applyAlignment="1"/>
    <xf numFmtId="0" fontId="47" fillId="0" borderId="122" xfId="36" applyNumberFormat="1" applyFont="1" applyBorder="1">
      <alignment vertical="center"/>
    </xf>
    <xf numFmtId="0" fontId="77" fillId="0" borderId="122" xfId="36" applyNumberFormat="1" applyFont="1" applyBorder="1">
      <alignment vertical="center"/>
    </xf>
    <xf numFmtId="0" fontId="47" fillId="0" borderId="122" xfId="36" applyNumberFormat="1" applyFont="1" applyBorder="1" applyAlignment="1">
      <alignment horizontal="center" vertical="center"/>
    </xf>
    <xf numFmtId="0" fontId="77" fillId="0" borderId="122" xfId="36" applyNumberFormat="1" applyFont="1" applyBorder="1" applyAlignment="1">
      <alignment horizontal="center" vertical="center"/>
    </xf>
    <xf numFmtId="0" fontId="43" fillId="0" borderId="323" xfId="35" applyNumberFormat="1" applyFont="1" applyFill="1" applyBorder="1" applyAlignment="1">
      <alignment horizontal="center" vertical="center" wrapText="1"/>
    </xf>
    <xf numFmtId="0" fontId="48" fillId="0" borderId="389" xfId="35" applyNumberFormat="1" applyFont="1" applyFill="1" applyBorder="1" applyAlignment="1">
      <alignment vertical="center" wrapText="1"/>
    </xf>
    <xf numFmtId="0" fontId="43" fillId="0" borderId="324" xfId="35" applyNumberFormat="1" applyFont="1" applyFill="1" applyBorder="1" applyAlignment="1">
      <alignment horizontal="center" vertical="center" wrapText="1"/>
    </xf>
    <xf numFmtId="0" fontId="43" fillId="0" borderId="277" xfId="35" applyNumberFormat="1" applyFont="1" applyFill="1" applyBorder="1" applyAlignment="1">
      <alignment horizontal="center" vertical="center" wrapText="1"/>
    </xf>
    <xf numFmtId="0" fontId="48" fillId="0" borderId="323" xfId="35" applyNumberFormat="1" applyFont="1" applyFill="1" applyBorder="1" applyAlignment="1">
      <alignment horizontal="center" vertical="center" wrapText="1"/>
    </xf>
    <xf numFmtId="222" fontId="47" fillId="0" borderId="122" xfId="36" applyFont="1" applyBorder="1" applyAlignment="1">
      <alignment vertical="center" wrapText="1"/>
    </xf>
    <xf numFmtId="246" fontId="47" fillId="14" borderId="122" xfId="36" applyNumberFormat="1" applyFont="1" applyFill="1" applyBorder="1">
      <alignment vertical="center"/>
    </xf>
    <xf numFmtId="246" fontId="47" fillId="0" borderId="122" xfId="36" applyNumberFormat="1" applyFont="1" applyBorder="1">
      <alignment vertical="center"/>
    </xf>
    <xf numFmtId="246" fontId="77" fillId="0" borderId="122" xfId="36" applyNumberFormat="1" applyFont="1" applyBorder="1">
      <alignment vertical="center"/>
    </xf>
    <xf numFmtId="49" fontId="28" fillId="13" borderId="383" xfId="35" applyNumberFormat="1" applyFont="1" applyFill="1" applyBorder="1">
      <alignment vertical="top" wrapText="1"/>
    </xf>
    <xf numFmtId="49" fontId="28" fillId="13" borderId="375" xfId="35" applyNumberFormat="1" applyFont="1" applyFill="1" applyBorder="1">
      <alignment vertical="top" wrapText="1"/>
    </xf>
    <xf numFmtId="49" fontId="28" fillId="56" borderId="384" xfId="1" applyNumberFormat="1" applyFont="1" applyFill="1" applyBorder="1" applyAlignment="1">
      <alignment horizontal="center" vertical="center" wrapText="1"/>
    </xf>
    <xf numFmtId="49" fontId="28" fillId="56" borderId="361" xfId="1" applyNumberFormat="1" applyFont="1" applyFill="1" applyBorder="1" applyAlignment="1">
      <alignment horizontal="center" vertical="center" wrapText="1"/>
    </xf>
    <xf numFmtId="0" fontId="28" fillId="13" borderId="349" xfId="1" applyFont="1" applyFill="1" applyBorder="1" applyAlignment="1">
      <alignment horizontal="left" vertical="center" wrapText="1"/>
    </xf>
    <xf numFmtId="49" fontId="58" fillId="0" borderId="277" xfId="1" applyNumberFormat="1" applyFont="1" applyFill="1" applyBorder="1" applyAlignment="1">
      <alignment horizontal="left" vertical="center" wrapText="1"/>
    </xf>
    <xf numFmtId="49" fontId="28" fillId="56" borderId="83" xfId="1" applyNumberFormat="1" applyFont="1" applyFill="1" applyBorder="1" applyAlignment="1">
      <alignment vertical="center" wrapText="1"/>
    </xf>
    <xf numFmtId="0" fontId="28" fillId="56" borderId="83" xfId="1" applyFont="1" applyFill="1" applyBorder="1" applyAlignment="1">
      <alignment vertical="center" wrapText="1"/>
    </xf>
    <xf numFmtId="235" fontId="43" fillId="0" borderId="52" xfId="35" applyNumberFormat="1" applyFont="1" applyFill="1" applyAlignment="1">
      <alignment horizontal="center" vertical="center" wrapText="1"/>
    </xf>
    <xf numFmtId="235" fontId="55" fillId="0" borderId="52" xfId="35" applyNumberFormat="1" applyFont="1" applyFill="1" applyAlignment="1">
      <alignment horizontal="center" vertical="center" wrapText="1"/>
    </xf>
    <xf numFmtId="222" fontId="204" fillId="0" borderId="122" xfId="36" applyFont="1" applyBorder="1" applyAlignment="1">
      <alignment vertical="center" wrapText="1"/>
    </xf>
    <xf numFmtId="10" fontId="43" fillId="0" borderId="52" xfId="8" applyNumberFormat="1" applyFont="1" applyFill="1" applyBorder="1" applyAlignment="1">
      <alignment horizontal="center" vertical="center" wrapText="1"/>
    </xf>
    <xf numFmtId="247" fontId="43" fillId="0" borderId="52" xfId="8" applyNumberFormat="1" applyFont="1" applyFill="1" applyBorder="1" applyAlignment="1">
      <alignment horizontal="center" vertical="center" wrapText="1"/>
    </xf>
    <xf numFmtId="9" fontId="43" fillId="0" borderId="122" xfId="37" applyFont="1" applyFill="1" applyBorder="1" applyAlignment="1">
      <alignment horizontal="center" vertical="center"/>
    </xf>
    <xf numFmtId="201" fontId="78" fillId="0" borderId="52" xfId="35" applyNumberFormat="1" applyFont="1" applyFill="1">
      <alignment vertical="top" wrapText="1"/>
    </xf>
    <xf numFmtId="246" fontId="206" fillId="13" borderId="93" xfId="36" applyNumberFormat="1" applyFont="1" applyFill="1" applyBorder="1">
      <alignment vertical="center"/>
    </xf>
    <xf numFmtId="10" fontId="206" fillId="13" borderId="93" xfId="8" applyNumberFormat="1" applyFont="1" applyFill="1" applyBorder="1" applyAlignment="1">
      <alignment horizontal="center" vertical="center"/>
    </xf>
    <xf numFmtId="222" fontId="78" fillId="0" borderId="52" xfId="35" applyFont="1" applyFill="1">
      <alignment vertical="top" wrapText="1"/>
    </xf>
    <xf numFmtId="229" fontId="47" fillId="0" borderId="256" xfId="0" applyNumberFormat="1" applyFont="1" applyFill="1" applyBorder="1" applyAlignment="1">
      <alignment horizontal="left" vertical="center" wrapText="1"/>
    </xf>
    <xf numFmtId="181" fontId="43" fillId="0" borderId="66" xfId="1" applyNumberFormat="1" applyFont="1" applyFill="1" applyBorder="1" applyAlignment="1">
      <alignment vertical="center" wrapText="1"/>
    </xf>
    <xf numFmtId="10" fontId="78" fillId="0" borderId="52" xfId="8" applyNumberFormat="1" applyFont="1" applyFill="1" applyBorder="1" applyAlignment="1">
      <alignment vertical="top" wrapText="1"/>
    </xf>
    <xf numFmtId="222" fontId="71" fillId="0" borderId="83" xfId="35" applyFont="1" applyFill="1" applyBorder="1" applyAlignment="1">
      <alignment vertical="center" wrapText="1"/>
    </xf>
    <xf numFmtId="222" fontId="71" fillId="0" borderId="323" xfId="35" applyFont="1" applyFill="1" applyBorder="1" applyAlignment="1">
      <alignment vertical="center" wrapText="1"/>
    </xf>
    <xf numFmtId="246" fontId="47" fillId="58" borderId="122" xfId="36" applyNumberFormat="1" applyFont="1" applyFill="1" applyBorder="1">
      <alignment vertical="center"/>
    </xf>
    <xf numFmtId="49" fontId="158" fillId="4" borderId="308" xfId="0" applyNumberFormat="1" applyFont="1" applyFill="1" applyBorder="1" applyAlignment="1">
      <alignment horizontal="center" vertical="center" wrapText="1"/>
    </xf>
    <xf numFmtId="49" fontId="158" fillId="4" borderId="309" xfId="0" applyNumberFormat="1" applyFont="1" applyFill="1" applyBorder="1" applyAlignment="1">
      <alignment horizontal="center" vertical="center" wrapText="1"/>
    </xf>
    <xf numFmtId="201" fontId="54" fillId="14" borderId="394" xfId="35" applyNumberFormat="1" applyFont="1" applyFill="1" applyBorder="1" applyAlignment="1">
      <alignment horizontal="center" vertical="center" wrapText="1"/>
    </xf>
    <xf numFmtId="203" fontId="40" fillId="0" borderId="258" xfId="1" applyNumberFormat="1" applyFont="1" applyBorder="1" applyAlignment="1">
      <alignment horizontal="center" vertical="center"/>
    </xf>
    <xf numFmtId="0" fontId="34" fillId="2" borderId="7" xfId="0" applyFont="1" applyFill="1" applyBorder="1">
      <alignment vertical="top" wrapText="1"/>
    </xf>
    <xf numFmtId="49" fontId="71" fillId="0" borderId="3" xfId="4" applyNumberFormat="1" applyFont="1" applyFill="1" applyBorder="1" applyAlignment="1">
      <alignment horizontal="left" vertical="top" wrapText="1"/>
    </xf>
    <xf numFmtId="216" fontId="71" fillId="0" borderId="3" xfId="4" applyNumberFormat="1" applyFont="1" applyFill="1" applyBorder="1" applyAlignment="1">
      <alignment horizontal="right" vertical="center" wrapText="1"/>
    </xf>
    <xf numFmtId="49" fontId="71" fillId="2" borderId="83" xfId="4" applyNumberFormat="1" applyFont="1" applyFill="1" applyBorder="1" applyAlignment="1">
      <alignment horizontal="left" vertical="top" wrapText="1"/>
    </xf>
    <xf numFmtId="206" fontId="71" fillId="0" borderId="3" xfId="4" applyNumberFormat="1" applyFont="1" applyFill="1" applyBorder="1" applyAlignment="1">
      <alignment horizontal="right" vertical="center" wrapText="1"/>
    </xf>
    <xf numFmtId="209" fontId="42" fillId="2" borderId="30" xfId="0" applyNumberFormat="1" applyFont="1" applyFill="1" applyBorder="1" applyAlignment="1">
      <alignment horizontal="left" vertical="center" wrapText="1"/>
    </xf>
    <xf numFmtId="224" fontId="67" fillId="14" borderId="240" xfId="9" applyNumberFormat="1" applyFont="1" applyFill="1" applyBorder="1" applyAlignment="1">
      <alignment horizontal="center" vertical="center"/>
    </xf>
    <xf numFmtId="222" fontId="206" fillId="13" borderId="93" xfId="36" applyFont="1" applyFill="1" applyBorder="1" applyAlignment="1">
      <alignment vertical="center" wrapText="1"/>
    </xf>
    <xf numFmtId="222" fontId="47" fillId="13" borderId="52" xfId="36" applyFont="1" applyFill="1">
      <alignment vertical="center"/>
    </xf>
    <xf numFmtId="10" fontId="183" fillId="13" borderId="52" xfId="8" applyNumberFormat="1" applyFont="1" applyFill="1" applyBorder="1" applyAlignment="1">
      <alignment horizontal="center" vertical="center"/>
    </xf>
    <xf numFmtId="246" fontId="183" fillId="13" borderId="52" xfId="36" applyNumberFormat="1" applyFont="1" applyFill="1">
      <alignment vertical="center"/>
    </xf>
    <xf numFmtId="10" fontId="43" fillId="0" borderId="52" xfId="8" applyNumberFormat="1" applyFont="1" applyFill="1" applyBorder="1" applyAlignment="1">
      <alignment vertical="center" wrapText="1"/>
    </xf>
    <xf numFmtId="0" fontId="43" fillId="0" borderId="325" xfId="35" applyNumberFormat="1" applyFont="1" applyFill="1" applyBorder="1" applyAlignment="1">
      <alignment horizontal="center" vertical="center" wrapText="1"/>
    </xf>
    <xf numFmtId="248" fontId="43" fillId="0" borderId="325" xfId="35" applyNumberFormat="1" applyFont="1" applyFill="1" applyBorder="1" applyAlignment="1">
      <alignment horizontal="center" vertical="center"/>
    </xf>
    <xf numFmtId="9" fontId="43" fillId="59" borderId="122" xfId="37" applyFont="1" applyFill="1" applyBorder="1" applyAlignment="1">
      <alignment horizontal="center" vertical="center"/>
    </xf>
    <xf numFmtId="10" fontId="0" fillId="0" borderId="0" xfId="8" applyNumberFormat="1" applyFont="1" applyAlignment="1">
      <alignment horizontal="center" vertical="center"/>
    </xf>
    <xf numFmtId="0" fontId="207" fillId="17" borderId="8" xfId="0" applyFont="1" applyFill="1" applyBorder="1" applyAlignment="1">
      <alignment horizontal="left" vertical="center" wrapText="1"/>
    </xf>
    <xf numFmtId="10" fontId="207" fillId="17" borderId="0" xfId="8" applyNumberFormat="1" applyFont="1" applyFill="1" applyAlignment="1">
      <alignment horizontal="center" vertical="center"/>
    </xf>
    <xf numFmtId="0" fontId="208" fillId="0" borderId="323" xfId="35" applyNumberFormat="1" applyFont="1" applyFill="1" applyBorder="1" applyAlignment="1">
      <alignment horizontal="center" vertical="center" wrapText="1"/>
    </xf>
    <xf numFmtId="49" fontId="208" fillId="0" borderId="323" xfId="35" applyNumberFormat="1" applyFont="1" applyFill="1" applyBorder="1" applyAlignment="1">
      <alignment horizontal="center" vertical="center" wrapText="1"/>
    </xf>
    <xf numFmtId="49" fontId="209" fillId="0" borderId="323" xfId="35" applyNumberFormat="1" applyFont="1" applyFill="1" applyBorder="1" applyAlignment="1">
      <alignment horizontal="center" vertical="center" wrapText="1"/>
    </xf>
    <xf numFmtId="49" fontId="210" fillId="0" borderId="323" xfId="35" applyNumberFormat="1" applyFont="1" applyFill="1" applyBorder="1" applyAlignment="1">
      <alignment horizontal="left" vertical="center" wrapText="1"/>
    </xf>
    <xf numFmtId="222" fontId="209" fillId="0" borderId="323" xfId="35" applyFont="1" applyFill="1" applyBorder="1" applyAlignment="1">
      <alignment horizontal="center" vertical="center" wrapText="1"/>
    </xf>
    <xf numFmtId="49" fontId="212" fillId="0" borderId="323" xfId="35" applyNumberFormat="1" applyFont="1" applyFill="1" applyBorder="1" applyAlignment="1">
      <alignment vertical="center" wrapText="1"/>
    </xf>
    <xf numFmtId="49" fontId="209" fillId="0" borderId="323" xfId="35" applyNumberFormat="1" applyFont="1" applyFill="1" applyBorder="1" applyAlignment="1">
      <alignment vertical="center" wrapText="1"/>
    </xf>
    <xf numFmtId="0" fontId="209" fillId="0" borderId="323" xfId="35" applyNumberFormat="1" applyFont="1" applyFill="1" applyBorder="1" applyAlignment="1">
      <alignment horizontal="center" vertical="center" wrapText="1"/>
    </xf>
    <xf numFmtId="201" fontId="209" fillId="0" borderId="323" xfId="35" applyNumberFormat="1" applyFont="1" applyFill="1" applyBorder="1" applyAlignment="1">
      <alignment horizontal="center" vertical="center" wrapText="1"/>
    </xf>
    <xf numFmtId="201" fontId="209" fillId="0" borderId="324" xfId="35" applyNumberFormat="1" applyFont="1" applyFill="1" applyBorder="1" applyAlignment="1">
      <alignment horizontal="center" vertical="center" wrapText="1"/>
    </xf>
    <xf numFmtId="222" fontId="209" fillId="0" borderId="324" xfId="35" applyFont="1" applyFill="1" applyBorder="1" applyAlignment="1">
      <alignment vertical="center" wrapText="1"/>
    </xf>
    <xf numFmtId="0" fontId="43" fillId="14" borderId="323" xfId="35" applyNumberFormat="1" applyFont="1" applyFill="1" applyBorder="1" applyAlignment="1">
      <alignment horizontal="center" vertical="center" wrapText="1"/>
    </xf>
    <xf numFmtId="49" fontId="200" fillId="14" borderId="323" xfId="35" applyNumberFormat="1" applyFont="1" applyFill="1" applyBorder="1" applyAlignment="1">
      <alignment horizontal="center" vertical="center" wrapText="1"/>
    </xf>
    <xf numFmtId="49" fontId="43" fillId="14" borderId="323" xfId="35" applyNumberFormat="1" applyFont="1" applyFill="1" applyBorder="1" applyAlignment="1">
      <alignment horizontal="center" vertical="center" wrapText="1"/>
    </xf>
    <xf numFmtId="49" fontId="58" fillId="14" borderId="323" xfId="35" applyNumberFormat="1" applyFont="1" applyFill="1" applyBorder="1" applyAlignment="1">
      <alignment horizontal="left" vertical="center" wrapText="1"/>
    </xf>
    <xf numFmtId="222" fontId="43" fillId="14" borderId="323" xfId="35" applyFont="1" applyFill="1" applyBorder="1" applyAlignment="1">
      <alignment horizontal="center" vertical="center" wrapText="1"/>
    </xf>
    <xf numFmtId="49" fontId="201" fillId="14" borderId="323" xfId="35" applyNumberFormat="1" applyFont="1" applyFill="1" applyBorder="1" applyAlignment="1">
      <alignment vertical="center" wrapText="1"/>
    </xf>
    <xf numFmtId="49" fontId="43" fillId="14" borderId="323" xfId="35" applyNumberFormat="1" applyFont="1" applyFill="1" applyBorder="1" applyAlignment="1">
      <alignment vertical="center" wrapText="1"/>
    </xf>
    <xf numFmtId="201" fontId="43" fillId="14" borderId="323" xfId="35" applyNumberFormat="1" applyFont="1" applyFill="1" applyBorder="1" applyAlignment="1">
      <alignment horizontal="center" vertical="center" wrapText="1"/>
    </xf>
    <xf numFmtId="201" fontId="43" fillId="14" borderId="324" xfId="35" applyNumberFormat="1" applyFont="1" applyFill="1" applyBorder="1" applyAlignment="1">
      <alignment horizontal="center" vertical="center" wrapText="1"/>
    </xf>
    <xf numFmtId="222" fontId="43" fillId="14" borderId="324" xfId="35" applyFont="1" applyFill="1" applyBorder="1" applyAlignment="1">
      <alignment vertical="center" wrapText="1"/>
    </xf>
    <xf numFmtId="49" fontId="211" fillId="0" borderId="323" xfId="35" applyNumberFormat="1" applyFont="1" applyFill="1" applyBorder="1" applyAlignment="1">
      <alignment horizontal="left" vertical="center" wrapText="1"/>
    </xf>
    <xf numFmtId="222" fontId="208" fillId="0" borderId="323" xfId="35" applyFont="1" applyFill="1" applyBorder="1" applyAlignment="1">
      <alignment horizontal="center" vertical="center" wrapText="1"/>
    </xf>
    <xf numFmtId="49" fontId="208" fillId="0" borderId="323" xfId="35" applyNumberFormat="1" applyFont="1" applyFill="1" applyBorder="1" applyAlignment="1">
      <alignment vertical="center" wrapText="1"/>
    </xf>
    <xf numFmtId="201" fontId="208" fillId="0" borderId="323" xfId="35" applyNumberFormat="1" applyFont="1" applyFill="1" applyBorder="1" applyAlignment="1">
      <alignment horizontal="center" vertical="center" wrapText="1"/>
    </xf>
    <xf numFmtId="201" fontId="208" fillId="0" borderId="324" xfId="35" applyNumberFormat="1" applyFont="1" applyFill="1" applyBorder="1" applyAlignment="1">
      <alignment horizontal="center" vertical="center" wrapText="1"/>
    </xf>
    <xf numFmtId="222" fontId="208" fillId="0" borderId="324" xfId="35" applyFont="1" applyFill="1" applyBorder="1" applyAlignment="1">
      <alignment vertical="center" wrapText="1"/>
    </xf>
    <xf numFmtId="49" fontId="200" fillId="14" borderId="323" xfId="35" applyNumberFormat="1" applyFont="1" applyFill="1" applyBorder="1" applyAlignment="1">
      <alignment vertical="center" wrapText="1"/>
    </xf>
    <xf numFmtId="0" fontId="208" fillId="0" borderId="324" xfId="35" applyNumberFormat="1" applyFont="1" applyFill="1" applyBorder="1" applyAlignment="1">
      <alignment horizontal="center" vertical="center" wrapText="1"/>
    </xf>
    <xf numFmtId="49" fontId="208" fillId="0" borderId="324" xfId="35" applyNumberFormat="1" applyFont="1" applyFill="1" applyBorder="1" applyAlignment="1">
      <alignment horizontal="center" vertical="center" wrapText="1"/>
    </xf>
    <xf numFmtId="49" fontId="211" fillId="0" borderId="324" xfId="35" applyNumberFormat="1" applyFont="1" applyFill="1" applyBorder="1" applyAlignment="1">
      <alignment horizontal="left" vertical="center" wrapText="1"/>
    </xf>
    <xf numFmtId="222" fontId="208" fillId="0" borderId="324" xfId="35" applyFont="1" applyFill="1" applyBorder="1" applyAlignment="1">
      <alignment horizontal="center" vertical="center" wrapText="1"/>
    </xf>
    <xf numFmtId="49" fontId="54" fillId="0" borderId="324" xfId="35" applyNumberFormat="1" applyFont="1" applyFill="1" applyBorder="1" applyAlignment="1">
      <alignment vertical="center" wrapText="1"/>
    </xf>
    <xf numFmtId="49" fontId="208" fillId="0" borderId="324" xfId="35" applyNumberFormat="1" applyFont="1" applyFill="1" applyBorder="1" applyAlignment="1">
      <alignment vertical="center" wrapText="1"/>
    </xf>
    <xf numFmtId="49" fontId="48" fillId="0" borderId="277" xfId="35" applyNumberFormat="1" applyFont="1" applyFill="1" applyBorder="1" applyAlignment="1">
      <alignment horizontal="center" vertical="center" wrapText="1"/>
    </xf>
    <xf numFmtId="49" fontId="54" fillId="0" borderId="277" xfId="35" applyNumberFormat="1" applyFont="1" applyFill="1" applyBorder="1" applyAlignment="1">
      <alignment vertical="center" wrapText="1"/>
    </xf>
    <xf numFmtId="201" fontId="67" fillId="0" borderId="277" xfId="35" applyNumberFormat="1" applyFont="1" applyFill="1" applyBorder="1" applyAlignment="1">
      <alignment horizontal="center" vertical="center" wrapText="1"/>
    </xf>
    <xf numFmtId="222" fontId="67" fillId="0" borderId="277" xfId="35" applyFont="1" applyFill="1" applyBorder="1" applyAlignment="1">
      <alignment vertical="center" wrapText="1"/>
    </xf>
    <xf numFmtId="0" fontId="43" fillId="14" borderId="83" xfId="35" applyNumberFormat="1" applyFont="1" applyFill="1" applyBorder="1" applyAlignment="1">
      <alignment horizontal="center" vertical="center" wrapText="1"/>
    </xf>
    <xf numFmtId="49" fontId="200" fillId="14" borderId="83" xfId="35" applyNumberFormat="1" applyFont="1" applyFill="1" applyBorder="1" applyAlignment="1">
      <alignment horizontal="center" vertical="center" wrapText="1"/>
    </xf>
    <xf numFmtId="49" fontId="43" fillId="14" borderId="83" xfId="35" applyNumberFormat="1" applyFont="1" applyFill="1" applyBorder="1" applyAlignment="1">
      <alignment horizontal="center" vertical="center" wrapText="1"/>
    </xf>
    <xf numFmtId="49" fontId="58" fillId="14" borderId="83" xfId="35" applyNumberFormat="1" applyFont="1" applyFill="1" applyBorder="1" applyAlignment="1">
      <alignment horizontal="left" vertical="center" wrapText="1"/>
    </xf>
    <xf numFmtId="222" fontId="43" fillId="14" borderId="83" xfId="35" applyFont="1" applyFill="1" applyBorder="1" applyAlignment="1">
      <alignment horizontal="center" vertical="center" wrapText="1"/>
    </xf>
    <xf numFmtId="49" fontId="200" fillId="14" borderId="83" xfId="35" applyNumberFormat="1" applyFont="1" applyFill="1" applyBorder="1" applyAlignment="1">
      <alignment vertical="center" wrapText="1"/>
    </xf>
    <xf numFmtId="49" fontId="43" fillId="14" borderId="83" xfId="35" applyNumberFormat="1" applyFont="1" applyFill="1" applyBorder="1" applyAlignment="1">
      <alignment vertical="center" wrapText="1"/>
    </xf>
    <xf numFmtId="201" fontId="43" fillId="14" borderId="83" xfId="35" applyNumberFormat="1" applyFont="1" applyFill="1" applyBorder="1" applyAlignment="1">
      <alignment horizontal="center" vertical="center" wrapText="1"/>
    </xf>
    <xf numFmtId="222" fontId="208" fillId="0" borderId="323" xfId="35" applyFont="1" applyFill="1" applyBorder="1" applyAlignment="1">
      <alignment vertical="center" wrapText="1"/>
    </xf>
    <xf numFmtId="222" fontId="43" fillId="14" borderId="323" xfId="35" applyFont="1" applyFill="1" applyBorder="1" applyAlignment="1">
      <alignment vertical="center" wrapText="1"/>
    </xf>
    <xf numFmtId="0" fontId="43" fillId="14" borderId="325" xfId="35" applyNumberFormat="1" applyFont="1" applyFill="1" applyBorder="1" applyAlignment="1">
      <alignment horizontal="center" vertical="center" wrapText="1"/>
    </xf>
    <xf numFmtId="49" fontId="43" fillId="14" borderId="325" xfId="35" applyNumberFormat="1" applyFont="1" applyFill="1" applyBorder="1" applyAlignment="1">
      <alignment horizontal="center" vertical="center" wrapText="1"/>
    </xf>
    <xf numFmtId="49" fontId="58" fillId="14" borderId="325" xfId="35" applyNumberFormat="1" applyFont="1" applyFill="1" applyBorder="1" applyAlignment="1">
      <alignment horizontal="left" vertical="center" wrapText="1"/>
    </xf>
    <xf numFmtId="49" fontId="200" fillId="14" borderId="325" xfId="35" applyNumberFormat="1" applyFont="1" applyFill="1" applyBorder="1" applyAlignment="1">
      <alignment vertical="center" wrapText="1"/>
    </xf>
    <xf numFmtId="49" fontId="43" fillId="14" borderId="325" xfId="35" applyNumberFormat="1" applyFont="1" applyFill="1" applyBorder="1" applyAlignment="1">
      <alignment vertical="center" wrapText="1"/>
    </xf>
    <xf numFmtId="201" fontId="43" fillId="14" borderId="325" xfId="35" applyNumberFormat="1" applyFont="1" applyFill="1" applyBorder="1" applyAlignment="1">
      <alignment horizontal="center" vertical="center" wrapText="1"/>
    </xf>
    <xf numFmtId="199" fontId="43" fillId="14" borderId="325" xfId="35" applyNumberFormat="1" applyFont="1" applyFill="1" applyBorder="1" applyAlignment="1">
      <alignment horizontal="center" vertical="center" wrapText="1"/>
    </xf>
    <xf numFmtId="0" fontId="208" fillId="0" borderId="325" xfId="35" applyNumberFormat="1" applyFont="1" applyFill="1" applyBorder="1" applyAlignment="1">
      <alignment horizontal="center" vertical="center" wrapText="1"/>
    </xf>
    <xf numFmtId="49" fontId="208" fillId="0" borderId="325" xfId="35" applyNumberFormat="1" applyFont="1" applyFill="1" applyBorder="1" applyAlignment="1">
      <alignment horizontal="center" vertical="center" wrapText="1"/>
    </xf>
    <xf numFmtId="49" fontId="211" fillId="0" borderId="325" xfId="35" applyNumberFormat="1" applyFont="1" applyFill="1" applyBorder="1" applyAlignment="1">
      <alignment horizontal="left" vertical="center" wrapText="1"/>
    </xf>
    <xf numFmtId="49" fontId="208" fillId="0" borderId="325" xfId="35" applyNumberFormat="1" applyFont="1" applyFill="1" applyBorder="1" applyAlignment="1">
      <alignment vertical="center" wrapText="1"/>
    </xf>
    <xf numFmtId="201" fontId="208" fillId="0" borderId="325" xfId="35" applyNumberFormat="1" applyFont="1" applyFill="1" applyBorder="1" applyAlignment="1">
      <alignment horizontal="center" vertical="center" wrapText="1"/>
    </xf>
    <xf numFmtId="199" fontId="43" fillId="0" borderId="325" xfId="35" applyNumberFormat="1" applyFont="1" applyFill="1" applyBorder="1" applyAlignment="1">
      <alignment horizontal="center" vertical="center" wrapText="1"/>
    </xf>
    <xf numFmtId="49" fontId="42" fillId="2" borderId="318" xfId="0" applyNumberFormat="1" applyFont="1" applyFill="1" applyBorder="1" applyAlignment="1">
      <alignment horizontal="left" vertical="center" wrapText="1"/>
    </xf>
    <xf numFmtId="209" fontId="20" fillId="2" borderId="16" xfId="0" applyNumberFormat="1" applyFont="1" applyFill="1" applyBorder="1" applyAlignment="1">
      <alignment horizontal="left" vertical="top"/>
    </xf>
    <xf numFmtId="10" fontId="0" fillId="0" borderId="0" xfId="8" applyNumberFormat="1" applyFont="1" applyAlignment="1"/>
    <xf numFmtId="49" fontId="162" fillId="60" borderId="84" xfId="0" applyNumberFormat="1" applyFont="1" applyFill="1" applyBorder="1" applyAlignment="1">
      <alignment horizontal="center" vertical="center" wrapText="1"/>
    </xf>
    <xf numFmtId="49" fontId="162" fillId="60" borderId="377" xfId="0" applyNumberFormat="1" applyFont="1" applyFill="1" applyBorder="1" applyAlignment="1">
      <alignment horizontal="center" vertical="center" wrapText="1"/>
    </xf>
    <xf numFmtId="14" fontId="162" fillId="60" borderId="377" xfId="0" applyNumberFormat="1" applyFont="1" applyFill="1" applyBorder="1" applyAlignment="1">
      <alignment horizontal="center" vertical="center" wrapText="1"/>
    </xf>
    <xf numFmtId="14" fontId="162" fillId="60" borderId="84" xfId="0" applyNumberFormat="1" applyFont="1" applyFill="1" applyBorder="1" applyAlignment="1">
      <alignment horizontal="center" vertical="center" wrapText="1"/>
    </xf>
    <xf numFmtId="201" fontId="43" fillId="0" borderId="320" xfId="35" applyNumberFormat="1" applyFont="1" applyFill="1" applyBorder="1" applyAlignment="1">
      <alignment horizontal="center" vertical="center" wrapText="1"/>
    </xf>
    <xf numFmtId="201" fontId="208" fillId="0" borderId="60" xfId="35" applyNumberFormat="1" applyFont="1" applyFill="1" applyBorder="1" applyAlignment="1">
      <alignment horizontal="center" vertical="center" wrapText="1"/>
    </xf>
    <xf numFmtId="201" fontId="43" fillId="0" borderId="83" xfId="35" applyNumberFormat="1" applyFont="1" applyFill="1" applyBorder="1" applyAlignment="1">
      <alignment horizontal="center" vertical="center" wrapText="1"/>
    </xf>
    <xf numFmtId="242" fontId="47" fillId="23" borderId="325" xfId="14" applyNumberFormat="1" applyFont="1" applyFill="1" applyBorder="1" applyAlignment="1">
      <alignment horizontal="center" vertical="center" wrapText="1"/>
    </xf>
    <xf numFmtId="0" fontId="106" fillId="43" borderId="83" xfId="13" applyFont="1" applyFill="1" applyBorder="1" applyAlignment="1">
      <alignment horizontal="center" vertical="center"/>
    </xf>
    <xf numFmtId="0" fontId="106" fillId="43" borderId="83" xfId="13" applyFont="1" applyFill="1" applyBorder="1" applyAlignment="1">
      <alignment horizontal="center" vertical="center" wrapText="1"/>
    </xf>
    <xf numFmtId="0" fontId="91" fillId="43" borderId="83" xfId="13" applyFont="1" applyFill="1" applyBorder="1" applyAlignment="1">
      <alignment horizontal="center" vertical="center" wrapText="1"/>
    </xf>
    <xf numFmtId="0" fontId="167" fillId="43" borderId="83" xfId="13" applyFont="1" applyFill="1" applyBorder="1" applyAlignment="1">
      <alignment horizontal="center" vertical="center" wrapText="1"/>
    </xf>
    <xf numFmtId="226" fontId="106" fillId="43" borderId="83" xfId="13" applyNumberFormat="1" applyFont="1" applyFill="1" applyBorder="1" applyAlignment="1">
      <alignment horizontal="center" vertical="center" wrapText="1"/>
    </xf>
    <xf numFmtId="0" fontId="77" fillId="23" borderId="83" xfId="14" applyFont="1" applyFill="1" applyBorder="1" applyAlignment="1">
      <alignment horizontal="center" vertical="center" wrapText="1"/>
    </xf>
    <xf numFmtId="0" fontId="43" fillId="23" borderId="83" xfId="14" applyFont="1" applyFill="1" applyBorder="1" applyAlignment="1">
      <alignment horizontal="center" vertical="center" wrapText="1"/>
    </xf>
    <xf numFmtId="0" fontId="59" fillId="0" borderId="83" xfId="38" applyFont="1" applyBorder="1" applyAlignment="1">
      <alignment vertical="center" wrapText="1"/>
    </xf>
    <xf numFmtId="0" fontId="86" fillId="0" borderId="83" xfId="38" applyFont="1" applyBorder="1" applyAlignment="1">
      <alignment horizontal="center" vertical="center"/>
    </xf>
    <xf numFmtId="0" fontId="43" fillId="23" borderId="83" xfId="14" applyFont="1" applyFill="1" applyBorder="1" applyAlignment="1">
      <alignment horizontal="center" vertical="center"/>
    </xf>
    <xf numFmtId="49" fontId="43" fillId="23" borderId="83" xfId="14" applyNumberFormat="1" applyFont="1" applyFill="1" applyBorder="1" applyAlignment="1">
      <alignment horizontal="center" vertical="center" wrapText="1"/>
    </xf>
    <xf numFmtId="39" fontId="43" fillId="23" borderId="83" xfId="14" applyNumberFormat="1" applyFont="1" applyFill="1" applyBorder="1" applyAlignment="1">
      <alignment horizontal="center" vertical="center" wrapText="1"/>
    </xf>
    <xf numFmtId="49" fontId="43" fillId="0" borderId="83" xfId="14" applyNumberFormat="1" applyFont="1" applyBorder="1" applyAlignment="1">
      <alignment vertical="center" wrapText="1"/>
    </xf>
    <xf numFmtId="49" fontId="43" fillId="23" borderId="83" xfId="14" applyNumberFormat="1" applyFont="1" applyFill="1" applyBorder="1" applyAlignment="1">
      <alignment vertical="center" wrapText="1"/>
    </xf>
    <xf numFmtId="49" fontId="47" fillId="23" borderId="83" xfId="14" applyNumberFormat="1" applyFont="1" applyFill="1" applyBorder="1" applyAlignment="1" applyProtection="1">
      <alignment horizontal="left" vertical="center" wrapText="1"/>
      <protection locked="0"/>
    </xf>
    <xf numFmtId="49" fontId="177" fillId="23" borderId="83" xfId="14" applyNumberFormat="1" applyFont="1" applyFill="1" applyBorder="1" applyAlignment="1">
      <alignment horizontal="center" vertical="center" wrapText="1"/>
    </xf>
    <xf numFmtId="49" fontId="47" fillId="23" borderId="83" xfId="14" applyNumberFormat="1" applyFont="1" applyFill="1" applyBorder="1" applyAlignment="1">
      <alignment horizontal="center" vertical="center" wrapText="1"/>
    </xf>
    <xf numFmtId="49" fontId="47" fillId="23" borderId="83" xfId="14" applyNumberFormat="1" applyFont="1" applyFill="1" applyBorder="1" applyAlignment="1">
      <alignment horizontal="left" vertical="center" wrapText="1"/>
    </xf>
    <xf numFmtId="231" fontId="47" fillId="23" borderId="83" xfId="14" applyNumberFormat="1" applyFont="1" applyFill="1" applyBorder="1" applyAlignment="1">
      <alignment horizontal="center" vertical="center" wrapText="1"/>
    </xf>
    <xf numFmtId="8" fontId="77" fillId="23" borderId="83" xfId="14" applyNumberFormat="1" applyFont="1" applyFill="1" applyBorder="1" applyAlignment="1">
      <alignment horizontal="center" vertical="center" wrapText="1"/>
    </xf>
    <xf numFmtId="3" fontId="47" fillId="23" borderId="83" xfId="14" applyNumberFormat="1" applyFont="1" applyFill="1" applyBorder="1" applyAlignment="1">
      <alignment horizontal="center" vertical="center"/>
    </xf>
    <xf numFmtId="234" fontId="47" fillId="23" borderId="83" xfId="14" applyNumberFormat="1" applyFont="1" applyFill="1" applyBorder="1" applyAlignment="1">
      <alignment horizontal="center" vertical="center"/>
    </xf>
    <xf numFmtId="6" fontId="43" fillId="23" borderId="83" xfId="14" applyNumberFormat="1" applyFont="1" applyFill="1" applyBorder="1" applyAlignment="1">
      <alignment horizontal="center" vertical="center"/>
    </xf>
    <xf numFmtId="234" fontId="43" fillId="23" borderId="83" xfId="14" applyNumberFormat="1" applyFont="1" applyFill="1" applyBorder="1" applyAlignment="1">
      <alignment horizontal="center" vertical="center"/>
    </xf>
    <xf numFmtId="0" fontId="59" fillId="0" borderId="325" xfId="14" applyFont="1" applyBorder="1" applyAlignment="1">
      <alignment horizontal="left" vertical="center" wrapText="1"/>
    </xf>
    <xf numFmtId="0" fontId="43" fillId="23" borderId="325" xfId="14" applyFont="1" applyFill="1" applyBorder="1" applyAlignment="1">
      <alignment horizontal="center" vertical="center"/>
    </xf>
    <xf numFmtId="39" fontId="43" fillId="23" borderId="325" xfId="14" applyNumberFormat="1" applyFont="1" applyFill="1" applyBorder="1" applyAlignment="1">
      <alignment horizontal="center" vertical="center" wrapText="1"/>
    </xf>
    <xf numFmtId="49" fontId="43" fillId="23" borderId="325" xfId="14" applyNumberFormat="1" applyFont="1" applyFill="1" applyBorder="1" applyAlignment="1">
      <alignment vertical="center" wrapText="1"/>
    </xf>
    <xf numFmtId="49" fontId="219" fillId="23" borderId="325" xfId="14" applyNumberFormat="1" applyFont="1" applyFill="1" applyBorder="1" applyAlignment="1">
      <alignment horizontal="center" vertical="center" wrapText="1"/>
    </xf>
    <xf numFmtId="49" fontId="43" fillId="14" borderId="325" xfId="14" applyNumberFormat="1" applyFont="1" applyFill="1" applyBorder="1" applyAlignment="1">
      <alignment vertical="center" wrapText="1"/>
    </xf>
    <xf numFmtId="49" fontId="43" fillId="0" borderId="325" xfId="14" applyNumberFormat="1" applyFont="1" applyBorder="1" applyAlignment="1">
      <alignment horizontal="left" vertical="center" wrapText="1"/>
    </xf>
    <xf numFmtId="231" fontId="70" fillId="14" borderId="337" xfId="14" applyNumberFormat="1" applyFont="1" applyFill="1" applyBorder="1" applyAlignment="1">
      <alignment horizontal="center" vertical="center" wrapText="1"/>
    </xf>
    <xf numFmtId="49" fontId="222" fillId="23" borderId="325" xfId="14" applyNumberFormat="1" applyFont="1" applyFill="1" applyBorder="1" applyAlignment="1">
      <alignment horizontal="left" vertical="center" wrapText="1"/>
    </xf>
    <xf numFmtId="49" fontId="43" fillId="0" borderId="325" xfId="14" applyNumberFormat="1" applyFont="1" applyBorder="1" applyAlignment="1">
      <alignment vertical="center" wrapText="1"/>
    </xf>
    <xf numFmtId="231" fontId="43" fillId="0" borderId="337" xfId="14" applyNumberFormat="1" applyFont="1" applyBorder="1" applyAlignment="1">
      <alignment horizontal="center" vertical="center" wrapText="1"/>
    </xf>
    <xf numFmtId="49" fontId="223" fillId="23" borderId="325" xfId="14" applyNumberFormat="1" applyFont="1" applyFill="1" applyBorder="1" applyAlignment="1">
      <alignment horizontal="center" vertical="center" wrapText="1"/>
    </xf>
    <xf numFmtId="0" fontId="77" fillId="61" borderId="325" xfId="14" applyFont="1" applyFill="1" applyBorder="1" applyAlignment="1">
      <alignment horizontal="center" vertical="center" wrapText="1"/>
    </xf>
    <xf numFmtId="0" fontId="43" fillId="61" borderId="325" xfId="14" applyFont="1" applyFill="1" applyBorder="1" applyAlignment="1">
      <alignment horizontal="center" vertical="center" wrapText="1"/>
    </xf>
    <xf numFmtId="0" fontId="168" fillId="61" borderId="325" xfId="14" applyFont="1" applyFill="1" applyBorder="1" applyAlignment="1">
      <alignment vertical="center" wrapText="1"/>
    </xf>
    <xf numFmtId="0" fontId="170" fillId="61" borderId="325" xfId="1" applyFont="1" applyFill="1" applyBorder="1" applyAlignment="1">
      <alignment horizontal="left" vertical="center" wrapText="1"/>
    </xf>
    <xf numFmtId="49" fontId="43" fillId="61" borderId="325" xfId="14" applyNumberFormat="1" applyFont="1" applyFill="1" applyBorder="1" applyAlignment="1">
      <alignment horizontal="center" vertical="center" wrapText="1"/>
    </xf>
    <xf numFmtId="0" fontId="43" fillId="61" borderId="325" xfId="14" applyFont="1" applyFill="1" applyBorder="1" applyAlignment="1">
      <alignment horizontal="center" vertical="center"/>
    </xf>
    <xf numFmtId="39" fontId="43" fillId="61" borderId="325" xfId="14" applyNumberFormat="1" applyFont="1" applyFill="1" applyBorder="1" applyAlignment="1">
      <alignment horizontal="center" vertical="center" wrapText="1"/>
    </xf>
    <xf numFmtId="49" fontId="43" fillId="61" borderId="325" xfId="14" applyNumberFormat="1" applyFont="1" applyFill="1" applyBorder="1" applyAlignment="1">
      <alignment vertical="center" wrapText="1"/>
    </xf>
    <xf numFmtId="49" fontId="47" fillId="61" borderId="325" xfId="14" applyNumberFormat="1" applyFont="1" applyFill="1" applyBorder="1" applyAlignment="1" applyProtection="1">
      <alignment horizontal="left" vertical="center" wrapText="1"/>
      <protection locked="0"/>
    </xf>
    <xf numFmtId="49" fontId="47" fillId="61" borderId="325" xfId="14" applyNumberFormat="1" applyFont="1" applyFill="1" applyBorder="1" applyAlignment="1">
      <alignment horizontal="center" vertical="center" wrapText="1"/>
    </xf>
    <xf numFmtId="49" fontId="43" fillId="61" borderId="325" xfId="14" applyNumberFormat="1" applyFont="1" applyFill="1" applyBorder="1" applyAlignment="1">
      <alignment horizontal="left" vertical="center" wrapText="1"/>
    </xf>
    <xf numFmtId="49" fontId="219" fillId="0" borderId="325" xfId="14" applyNumberFormat="1" applyFont="1" applyBorder="1" applyAlignment="1">
      <alignment horizontal="center" vertical="center" wrapText="1"/>
    </xf>
    <xf numFmtId="49" fontId="43" fillId="61" borderId="325" xfId="14" applyNumberFormat="1" applyFont="1" applyFill="1" applyBorder="1" applyAlignment="1" applyProtection="1">
      <alignment horizontal="left" vertical="center" wrapText="1"/>
      <protection locked="0"/>
    </xf>
    <xf numFmtId="9" fontId="70" fillId="0" borderId="52" xfId="39" applyFont="1" applyAlignment="1">
      <alignment horizontal="center" vertical="center" wrapText="1"/>
    </xf>
    <xf numFmtId="0" fontId="58" fillId="0" borderId="52" xfId="13" applyFont="1" applyAlignment="1">
      <alignment horizontal="center"/>
    </xf>
    <xf numFmtId="0" fontId="226" fillId="0" borderId="325" xfId="14" applyFont="1" applyBorder="1" applyAlignment="1">
      <alignment horizontal="left" vertical="center" wrapText="1"/>
    </xf>
    <xf numFmtId="0" fontId="226" fillId="0" borderId="325" xfId="38" applyFont="1" applyBorder="1" applyAlignment="1">
      <alignment horizontal="left" vertical="center" wrapText="1"/>
    </xf>
    <xf numFmtId="49" fontId="43" fillId="23" borderId="325" xfId="14" applyNumberFormat="1" applyFont="1" applyFill="1" applyBorder="1" applyAlignment="1">
      <alignment horizontal="left" vertical="center" wrapText="1"/>
    </xf>
    <xf numFmtId="0" fontId="43" fillId="0" borderId="325" xfId="38" applyFont="1" applyBorder="1" applyAlignment="1">
      <alignment horizontal="center" vertical="center"/>
    </xf>
    <xf numFmtId="0" fontId="86" fillId="0" borderId="325" xfId="15" applyFont="1" applyBorder="1" applyAlignment="1">
      <alignment horizontal="center" vertical="center" wrapText="1"/>
    </xf>
    <xf numFmtId="0" fontId="227" fillId="0" borderId="325" xfId="1" applyFont="1" applyFill="1" applyBorder="1" applyAlignment="1">
      <alignment horizontal="left" vertical="center" wrapText="1"/>
    </xf>
    <xf numFmtId="0" fontId="43" fillId="0" borderId="323" xfId="15" applyFont="1" applyBorder="1" applyAlignment="1">
      <alignment horizontal="center" vertical="center" wrapText="1"/>
    </xf>
    <xf numFmtId="49" fontId="54" fillId="23" borderId="325" xfId="14" applyNumberFormat="1" applyFont="1" applyFill="1" applyBorder="1" applyAlignment="1">
      <alignment horizontal="center" vertical="center" wrapText="1"/>
    </xf>
    <xf numFmtId="0" fontId="226" fillId="61" borderId="325" xfId="1" applyFont="1" applyFill="1" applyBorder="1" applyAlignment="1">
      <alignment horizontal="left" vertical="center" wrapText="1"/>
    </xf>
    <xf numFmtId="0" fontId="77" fillId="61" borderId="325" xfId="14" applyFont="1" applyFill="1" applyBorder="1" applyAlignment="1">
      <alignment horizontal="center" vertical="center"/>
    </xf>
    <xf numFmtId="49" fontId="77" fillId="61" borderId="325" xfId="14" applyNumberFormat="1" applyFont="1" applyFill="1" applyBorder="1" applyAlignment="1">
      <alignment horizontal="center" vertical="center" wrapText="1"/>
    </xf>
    <xf numFmtId="39" fontId="77" fillId="61" borderId="325" xfId="14" applyNumberFormat="1" applyFont="1" applyFill="1" applyBorder="1" applyAlignment="1">
      <alignment horizontal="center" vertical="center" wrapText="1"/>
    </xf>
    <xf numFmtId="49" fontId="47" fillId="61" borderId="325" xfId="14" applyNumberFormat="1" applyFont="1" applyFill="1" applyBorder="1" applyAlignment="1">
      <alignment vertical="center" wrapText="1"/>
    </xf>
    <xf numFmtId="49" fontId="47" fillId="61" borderId="325" xfId="14" applyNumberFormat="1" applyFont="1" applyFill="1" applyBorder="1" applyAlignment="1">
      <alignment horizontal="left" vertical="center" wrapText="1"/>
    </xf>
    <xf numFmtId="0" fontId="226" fillId="0" borderId="325" xfId="1" applyFont="1" applyFill="1" applyBorder="1" applyAlignment="1">
      <alignment horizontal="left" vertical="center" wrapText="1"/>
    </xf>
    <xf numFmtId="0" fontId="86" fillId="0" borderId="325" xfId="1" applyFont="1" applyFill="1" applyBorder="1" applyAlignment="1">
      <alignment horizontal="center" vertical="center" wrapText="1"/>
    </xf>
    <xf numFmtId="231" fontId="228" fillId="17" borderId="325" xfId="14" applyNumberFormat="1" applyFont="1" applyFill="1" applyBorder="1" applyAlignment="1">
      <alignment horizontal="center" vertical="center" wrapText="1"/>
    </xf>
    <xf numFmtId="247" fontId="70" fillId="0" borderId="52" xfId="39" applyNumberFormat="1" applyFont="1" applyAlignment="1">
      <alignment horizontal="center" vertical="center" wrapText="1"/>
    </xf>
    <xf numFmtId="10" fontId="70" fillId="0" borderId="52" xfId="39" applyNumberFormat="1" applyFont="1" applyAlignment="1">
      <alignment horizontal="center" vertical="center" wrapText="1"/>
    </xf>
    <xf numFmtId="179" fontId="229" fillId="2" borderId="30" xfId="0" applyNumberFormat="1" applyFont="1" applyFill="1" applyBorder="1" applyAlignment="1">
      <alignment horizontal="center" vertical="center"/>
    </xf>
    <xf numFmtId="179" fontId="229" fillId="2" borderId="318" xfId="0" applyNumberFormat="1" applyFont="1" applyFill="1" applyBorder="1" applyAlignment="1">
      <alignment horizontal="center" vertical="center"/>
    </xf>
    <xf numFmtId="231" fontId="4" fillId="2" borderId="274" xfId="12" applyNumberFormat="1" applyFont="1" applyFill="1" applyBorder="1" applyAlignment="1">
      <alignment horizontal="center" vertical="center" wrapText="1"/>
    </xf>
    <xf numFmtId="49" fontId="229" fillId="2" borderId="30" xfId="0" applyNumberFormat="1" applyFont="1" applyFill="1" applyBorder="1" applyAlignment="1">
      <alignment horizontal="left" vertical="center" wrapText="1"/>
    </xf>
    <xf numFmtId="49" fontId="219" fillId="14" borderId="323" xfId="35" applyNumberFormat="1" applyFont="1" applyFill="1" applyBorder="1" applyAlignment="1">
      <alignment vertical="center" wrapText="1"/>
    </xf>
    <xf numFmtId="0" fontId="177" fillId="14" borderId="323" xfId="35" applyNumberFormat="1" applyFont="1" applyFill="1" applyBorder="1" applyAlignment="1">
      <alignment horizontal="center" vertical="center" wrapText="1"/>
    </xf>
    <xf numFmtId="49" fontId="200" fillId="0" borderId="323" xfId="35" applyNumberFormat="1" applyFont="1" applyFill="1" applyBorder="1" applyAlignment="1">
      <alignment horizontal="center" vertical="center" wrapText="1"/>
    </xf>
    <xf numFmtId="49" fontId="200" fillId="0" borderId="323" xfId="35" applyNumberFormat="1" applyFont="1" applyFill="1" applyBorder="1" applyAlignment="1">
      <alignment vertical="center" wrapText="1"/>
    </xf>
    <xf numFmtId="0" fontId="228" fillId="17" borderId="323" xfId="35" applyNumberFormat="1" applyFont="1" applyFill="1" applyBorder="1" applyAlignment="1">
      <alignment horizontal="center" vertical="center" wrapText="1"/>
    </xf>
    <xf numFmtId="179" fontId="234" fillId="2" borderId="30" xfId="0" applyNumberFormat="1" applyFont="1" applyFill="1" applyBorder="1" applyAlignment="1">
      <alignment horizontal="center" vertical="center"/>
    </xf>
    <xf numFmtId="179" fontId="234" fillId="2" borderId="318" xfId="0" applyNumberFormat="1" applyFont="1" applyFill="1" applyBorder="1" applyAlignment="1">
      <alignment horizontal="center" vertical="center"/>
    </xf>
    <xf numFmtId="49" fontId="234" fillId="2" borderId="30" xfId="0" applyNumberFormat="1" applyFont="1" applyFill="1" applyBorder="1" applyAlignment="1">
      <alignment horizontal="left" vertical="top" wrapText="1"/>
    </xf>
    <xf numFmtId="222" fontId="77" fillId="0" borderId="52" xfId="35" applyFont="1" applyAlignment="1">
      <alignment horizontal="left" vertical="top" wrapText="1"/>
    </xf>
    <xf numFmtId="222" fontId="95" fillId="0" borderId="396" xfId="36" applyBorder="1" applyAlignment="1"/>
    <xf numFmtId="222" fontId="95" fillId="0" borderId="396" xfId="36" applyBorder="1" applyAlignment="1">
      <alignment horizontal="center" vertical="center"/>
    </xf>
    <xf numFmtId="222" fontId="95" fillId="0" borderId="396" xfId="36" applyBorder="1" applyAlignment="1">
      <alignment horizontal="center"/>
    </xf>
    <xf numFmtId="222" fontId="47" fillId="0" borderId="396" xfId="36" applyFont="1" applyBorder="1" applyAlignment="1"/>
    <xf numFmtId="222" fontId="32" fillId="13" borderId="375" xfId="35" applyFont="1" applyFill="1" applyBorder="1" applyAlignment="1">
      <alignment horizontal="left" vertical="center" wrapText="1"/>
    </xf>
    <xf numFmtId="222" fontId="32" fillId="0" borderId="26" xfId="35" applyFont="1" applyFill="1" applyBorder="1" applyAlignment="1">
      <alignment vertical="center" wrapText="1"/>
    </xf>
    <xf numFmtId="209" fontId="81" fillId="17" borderId="399" xfId="36" applyNumberFormat="1" applyFont="1" applyFill="1" applyBorder="1" applyAlignment="1">
      <alignment horizontal="center" vertical="center"/>
    </xf>
    <xf numFmtId="222" fontId="70" fillId="0" borderId="52" xfId="35" applyFont="1" applyFill="1" applyBorder="1" applyAlignment="1">
      <alignment vertical="center" wrapText="1"/>
    </xf>
    <xf numFmtId="49" fontId="236" fillId="0" borderId="116" xfId="36" applyNumberFormat="1" applyFont="1" applyBorder="1" applyAlignment="1">
      <alignment horizontal="center" vertical="center" wrapText="1"/>
    </xf>
    <xf numFmtId="49" fontId="28" fillId="62" borderId="323" xfId="35" applyNumberFormat="1" applyFont="1" applyFill="1" applyBorder="1" applyAlignment="1">
      <alignment horizontal="center" vertical="center" wrapText="1"/>
    </xf>
    <xf numFmtId="49" fontId="77" fillId="62" borderId="323" xfId="35" applyNumberFormat="1" applyFont="1" applyFill="1" applyBorder="1" applyAlignment="1">
      <alignment vertical="center" wrapText="1"/>
    </xf>
    <xf numFmtId="49" fontId="28" fillId="62" borderId="323" xfId="35" applyNumberFormat="1" applyFont="1" applyFill="1" applyBorder="1" applyAlignment="1">
      <alignment horizontal="left" vertical="center" wrapText="1"/>
    </xf>
    <xf numFmtId="49" fontId="28" fillId="62" borderId="384" xfId="35" applyNumberFormat="1" applyFont="1" applyFill="1" applyBorder="1" applyAlignment="1">
      <alignment vertical="center" wrapText="1"/>
    </xf>
    <xf numFmtId="222" fontId="28" fillId="62" borderId="361" xfId="35" applyFont="1" applyFill="1" applyBorder="1" applyAlignment="1">
      <alignment vertical="center" wrapText="1"/>
    </xf>
    <xf numFmtId="49" fontId="136" fillId="62" borderId="323" xfId="35" applyNumberFormat="1" applyFont="1" applyFill="1" applyBorder="1" applyAlignment="1">
      <alignment horizontal="center" vertical="center" wrapText="1"/>
    </xf>
    <xf numFmtId="49" fontId="28" fillId="0" borderId="52" xfId="35" applyNumberFormat="1" applyFont="1" applyFill="1" applyBorder="1" applyAlignment="1">
      <alignment horizontal="center" vertical="center" wrapText="1"/>
    </xf>
    <xf numFmtId="0" fontId="86" fillId="0" borderId="323" xfId="35" applyNumberFormat="1" applyFont="1" applyFill="1" applyBorder="1" applyAlignment="1">
      <alignment horizontal="center" vertical="center" wrapText="1"/>
    </xf>
    <xf numFmtId="49" fontId="237" fillId="0" borderId="323" xfId="35" applyNumberFormat="1" applyFont="1" applyFill="1" applyBorder="1" applyAlignment="1">
      <alignment horizontal="center" vertical="center" wrapText="1"/>
    </xf>
    <xf numFmtId="49" fontId="237" fillId="0" borderId="323" xfId="35" applyNumberFormat="1" applyFont="1" applyFill="1" applyBorder="1" applyAlignment="1">
      <alignment horizontal="left" vertical="center" wrapText="1"/>
    </xf>
    <xf numFmtId="49" fontId="86" fillId="0" borderId="323" xfId="35" applyNumberFormat="1" applyFont="1" applyFill="1" applyBorder="1" applyAlignment="1">
      <alignment horizontal="center" vertical="center" wrapText="1"/>
    </xf>
    <xf numFmtId="49" fontId="86" fillId="0" borderId="323" xfId="35" applyNumberFormat="1" applyFont="1" applyFill="1" applyBorder="1" applyAlignment="1">
      <alignment horizontal="left" vertical="center" wrapText="1"/>
    </xf>
    <xf numFmtId="222" fontId="86" fillId="0" borderId="323" xfId="35" applyFont="1" applyFill="1" applyBorder="1" applyAlignment="1">
      <alignment horizontal="center" vertical="center" wrapText="1"/>
    </xf>
    <xf numFmtId="49" fontId="239" fillId="0" borderId="323" xfId="35" applyNumberFormat="1" applyFont="1" applyFill="1" applyBorder="1" applyAlignment="1">
      <alignment vertical="center" wrapText="1"/>
    </xf>
    <xf numFmtId="49" fontId="86" fillId="0" borderId="323" xfId="35" applyNumberFormat="1" applyFont="1" applyFill="1" applyBorder="1" applyAlignment="1">
      <alignment vertical="center" wrapText="1"/>
    </xf>
    <xf numFmtId="201" fontId="86" fillId="0" borderId="323" xfId="35" applyNumberFormat="1" applyFont="1" applyFill="1" applyBorder="1" applyAlignment="1">
      <alignment horizontal="center" vertical="center" wrapText="1"/>
    </xf>
    <xf numFmtId="222" fontId="242" fillId="0" borderId="323" xfId="35" applyFont="1" applyFill="1" applyBorder="1" applyAlignment="1">
      <alignment vertical="center" wrapText="1"/>
    </xf>
    <xf numFmtId="214" fontId="86" fillId="0" borderId="52" xfId="35" applyNumberFormat="1" applyFont="1" applyFill="1">
      <alignment vertical="top" wrapText="1"/>
    </xf>
    <xf numFmtId="0" fontId="90" fillId="0" borderId="121" xfId="36" applyNumberFormat="1" applyFont="1" applyBorder="1" applyAlignment="1">
      <alignment horizontal="center" vertical="center"/>
    </xf>
    <xf numFmtId="246" fontId="90" fillId="0" borderId="122" xfId="36" applyNumberFormat="1" applyFont="1" applyBorder="1">
      <alignment vertical="center"/>
    </xf>
    <xf numFmtId="246" fontId="90" fillId="17" borderId="122" xfId="36" applyNumberFormat="1" applyFont="1" applyFill="1" applyBorder="1">
      <alignment vertical="center"/>
    </xf>
    <xf numFmtId="0" fontId="90" fillId="0" borderId="122" xfId="36" applyNumberFormat="1" applyFont="1" applyBorder="1" applyAlignment="1">
      <alignment horizontal="center" vertical="center"/>
    </xf>
    <xf numFmtId="9" fontId="90" fillId="0" borderId="122" xfId="37" applyFont="1" applyFill="1" applyBorder="1" applyAlignment="1">
      <alignment horizontal="center" vertical="center"/>
    </xf>
    <xf numFmtId="0" fontId="90" fillId="0" borderId="122" xfId="36" applyNumberFormat="1" applyFont="1" applyBorder="1">
      <alignment vertical="center"/>
    </xf>
    <xf numFmtId="222" fontId="90" fillId="0" borderId="122" xfId="36" applyFont="1" applyBorder="1" applyAlignment="1">
      <alignment vertical="center" wrapText="1"/>
    </xf>
    <xf numFmtId="235" fontId="86" fillId="0" borderId="52" xfId="35" applyNumberFormat="1" applyFont="1" applyFill="1" applyAlignment="1">
      <alignment horizontal="center" vertical="center" wrapText="1"/>
    </xf>
    <xf numFmtId="10" fontId="86" fillId="0" borderId="52" xfId="37" applyNumberFormat="1" applyFont="1" applyFill="1" applyBorder="1" applyAlignment="1">
      <alignment horizontal="center" vertical="center" wrapText="1"/>
    </xf>
    <xf numFmtId="222" fontId="86" fillId="0" borderId="52" xfId="35" applyFont="1" applyFill="1">
      <alignment vertical="top" wrapText="1"/>
    </xf>
    <xf numFmtId="222" fontId="86" fillId="0" borderId="324" xfId="35" applyFont="1" applyFill="1" applyBorder="1" applyAlignment="1">
      <alignment vertical="center" wrapText="1"/>
    </xf>
    <xf numFmtId="9" fontId="242" fillId="0" borderId="122" xfId="37" applyFont="1" applyFill="1" applyBorder="1" applyAlignment="1">
      <alignment horizontal="center" vertical="center"/>
    </xf>
    <xf numFmtId="10" fontId="86" fillId="0" borderId="52" xfId="37" applyNumberFormat="1" applyFont="1" applyFill="1" applyBorder="1" applyAlignment="1">
      <alignment vertical="center" wrapText="1"/>
    </xf>
    <xf numFmtId="49" fontId="237" fillId="0" borderId="323" xfId="35" applyNumberFormat="1" applyFont="1" applyFill="1" applyBorder="1" applyAlignment="1">
      <alignment vertical="center" wrapText="1"/>
    </xf>
    <xf numFmtId="201" fontId="86" fillId="0" borderId="384" xfId="35" applyNumberFormat="1" applyFont="1" applyFill="1" applyBorder="1" applyAlignment="1">
      <alignment horizontal="center" vertical="center" wrapText="1"/>
    </xf>
    <xf numFmtId="222" fontId="243" fillId="0" borderId="325" xfId="35" applyFont="1" applyFill="1" applyBorder="1" applyAlignment="1">
      <alignment vertical="center" wrapText="1"/>
    </xf>
    <xf numFmtId="247" fontId="86" fillId="0" borderId="52" xfId="37" applyNumberFormat="1" applyFont="1" applyFill="1" applyBorder="1" applyAlignment="1">
      <alignment horizontal="center" vertical="center" wrapText="1"/>
    </xf>
    <xf numFmtId="0" fontId="86" fillId="0" borderId="325" xfId="35" applyNumberFormat="1" applyFont="1" applyFill="1" applyBorder="1" applyAlignment="1">
      <alignment horizontal="center" vertical="center" wrapText="1"/>
    </xf>
    <xf numFmtId="49" fontId="86" fillId="0" borderId="325" xfId="35" applyNumberFormat="1" applyFont="1" applyFill="1" applyBorder="1" applyAlignment="1">
      <alignment horizontal="center" vertical="center" wrapText="1"/>
    </xf>
    <xf numFmtId="49" fontId="86" fillId="0" borderId="325" xfId="35" applyNumberFormat="1" applyFont="1" applyFill="1" applyBorder="1" applyAlignment="1">
      <alignment horizontal="left" vertical="center" wrapText="1"/>
    </xf>
    <xf numFmtId="222" fontId="86" fillId="0" borderId="325" xfId="35" applyFont="1" applyFill="1" applyBorder="1" applyAlignment="1">
      <alignment horizontal="center" vertical="center" wrapText="1"/>
    </xf>
    <xf numFmtId="49" fontId="237" fillId="0" borderId="325" xfId="35" applyNumberFormat="1" applyFont="1" applyFill="1" applyBorder="1" applyAlignment="1">
      <alignment vertical="center" wrapText="1"/>
    </xf>
    <xf numFmtId="49" fontId="86" fillId="0" borderId="325" xfId="35" applyNumberFormat="1" applyFont="1" applyFill="1" applyBorder="1" applyAlignment="1">
      <alignment vertical="center" wrapText="1"/>
    </xf>
    <xf numFmtId="201" fontId="86" fillId="0" borderId="325" xfId="35" applyNumberFormat="1" applyFont="1" applyFill="1" applyBorder="1" applyAlignment="1">
      <alignment horizontal="center" vertical="center" wrapText="1"/>
    </xf>
    <xf numFmtId="246" fontId="90" fillId="14" borderId="122" xfId="36" applyNumberFormat="1" applyFont="1" applyFill="1" applyBorder="1">
      <alignment vertical="center"/>
    </xf>
    <xf numFmtId="0" fontId="90" fillId="14" borderId="122" xfId="36" applyNumberFormat="1" applyFont="1" applyFill="1" applyBorder="1" applyAlignment="1">
      <alignment horizontal="center" vertical="center"/>
    </xf>
    <xf numFmtId="0" fontId="86" fillId="0" borderId="277" xfId="35" applyNumberFormat="1" applyFont="1" applyFill="1" applyBorder="1" applyAlignment="1">
      <alignment horizontal="center" vertical="center" wrapText="1"/>
    </xf>
    <xf numFmtId="49" fontId="86" fillId="0" borderId="277" xfId="35" applyNumberFormat="1" applyFont="1" applyFill="1" applyBorder="1" applyAlignment="1">
      <alignment horizontal="center" vertical="center" wrapText="1"/>
    </xf>
    <xf numFmtId="49" fontId="86" fillId="0" borderId="277" xfId="35" applyNumberFormat="1" applyFont="1" applyFill="1" applyBorder="1" applyAlignment="1">
      <alignment horizontal="left" vertical="center" wrapText="1"/>
    </xf>
    <xf numFmtId="49" fontId="239" fillId="0" borderId="277" xfId="35" applyNumberFormat="1" applyFont="1" applyFill="1" applyBorder="1" applyAlignment="1">
      <alignment vertical="center" wrapText="1"/>
    </xf>
    <xf numFmtId="49" fontId="86" fillId="0" borderId="277" xfId="35" applyNumberFormat="1" applyFont="1" applyFill="1" applyBorder="1" applyAlignment="1">
      <alignment vertical="center" wrapText="1"/>
    </xf>
    <xf numFmtId="201" fontId="86" fillId="0" borderId="277" xfId="35" applyNumberFormat="1" applyFont="1" applyFill="1" applyBorder="1" applyAlignment="1">
      <alignment horizontal="center" vertical="center" wrapText="1"/>
    </xf>
    <xf numFmtId="222" fontId="242" fillId="0" borderId="277" xfId="35" applyFont="1" applyFill="1" applyBorder="1" applyAlignment="1">
      <alignment vertical="center" wrapText="1"/>
    </xf>
    <xf numFmtId="49" fontId="241" fillId="0" borderId="323" xfId="35" applyNumberFormat="1" applyFont="1" applyFill="1" applyBorder="1" applyAlignment="1">
      <alignment vertical="center" wrapText="1"/>
    </xf>
    <xf numFmtId="222" fontId="86" fillId="0" borderId="323" xfId="35" applyFont="1" applyFill="1" applyBorder="1" applyAlignment="1">
      <alignment vertical="center" wrapText="1"/>
    </xf>
    <xf numFmtId="222" fontId="237" fillId="0" borderId="323" xfId="35" applyNumberFormat="1" applyFont="1" applyFill="1" applyBorder="1" applyAlignment="1">
      <alignment vertical="center" wrapText="1"/>
    </xf>
    <xf numFmtId="199" fontId="86" fillId="0" borderId="323" xfId="35" applyNumberFormat="1" applyFont="1" applyFill="1" applyBorder="1" applyAlignment="1">
      <alignment horizontal="center" vertical="center" wrapText="1"/>
    </xf>
    <xf numFmtId="222" fontId="243" fillId="0" borderId="323" xfId="35" applyFont="1" applyFill="1" applyBorder="1" applyAlignment="1">
      <alignment vertical="center" wrapText="1"/>
    </xf>
    <xf numFmtId="199" fontId="86" fillId="0" borderId="325" xfId="35" applyNumberFormat="1" applyFont="1" applyFill="1" applyBorder="1" applyAlignment="1">
      <alignment horizontal="center" vertical="center" wrapText="1"/>
    </xf>
    <xf numFmtId="0" fontId="86" fillId="57" borderId="323" xfId="35" applyNumberFormat="1" applyFont="1" applyFill="1" applyBorder="1" applyAlignment="1">
      <alignment horizontal="center" vertical="center" wrapText="1"/>
    </xf>
    <xf numFmtId="0" fontId="86" fillId="57" borderId="277" xfId="35" applyNumberFormat="1" applyFont="1" applyFill="1" applyBorder="1" applyAlignment="1">
      <alignment horizontal="center" vertical="center" wrapText="1"/>
    </xf>
    <xf numFmtId="49" fontId="237" fillId="57" borderId="323" xfId="35" applyNumberFormat="1" applyFont="1" applyFill="1" applyBorder="1" applyAlignment="1">
      <alignment horizontal="center" vertical="center" wrapText="1"/>
    </xf>
    <xf numFmtId="49" fontId="237" fillId="57" borderId="323" xfId="35" applyNumberFormat="1" applyFont="1" applyFill="1" applyBorder="1" applyAlignment="1">
      <alignment horizontal="left" vertical="center" wrapText="1"/>
    </xf>
    <xf numFmtId="49" fontId="86" fillId="57" borderId="277" xfId="35" applyNumberFormat="1" applyFont="1" applyFill="1" applyBorder="1" applyAlignment="1">
      <alignment horizontal="center" vertical="center" wrapText="1"/>
    </xf>
    <xf numFmtId="49" fontId="86" fillId="57" borderId="277" xfId="35" applyNumberFormat="1" applyFont="1" applyFill="1" applyBorder="1" applyAlignment="1">
      <alignment horizontal="left" vertical="center" wrapText="1"/>
    </xf>
    <xf numFmtId="49" fontId="237" fillId="57" borderId="277" xfId="35" applyNumberFormat="1" applyFont="1" applyFill="1" applyBorder="1" applyAlignment="1">
      <alignment vertical="center" wrapText="1"/>
    </xf>
    <xf numFmtId="49" fontId="86" fillId="57" borderId="277" xfId="35" applyNumberFormat="1" applyFont="1" applyFill="1" applyBorder="1" applyAlignment="1">
      <alignment vertical="center" wrapText="1"/>
    </xf>
    <xf numFmtId="199" fontId="86" fillId="57" borderId="277" xfId="35" applyNumberFormat="1" applyFont="1" applyFill="1" applyBorder="1" applyAlignment="1">
      <alignment horizontal="center" vertical="center" wrapText="1"/>
    </xf>
    <xf numFmtId="201" fontId="86" fillId="57" borderId="277" xfId="35" applyNumberFormat="1" applyFont="1" applyFill="1" applyBorder="1" applyAlignment="1">
      <alignment horizontal="center" vertical="center" wrapText="1"/>
    </xf>
    <xf numFmtId="222" fontId="86" fillId="57" borderId="277" xfId="35" applyFont="1" applyFill="1" applyBorder="1" applyAlignment="1">
      <alignment vertical="center" wrapText="1"/>
    </xf>
    <xf numFmtId="0" fontId="90" fillId="57" borderId="121" xfId="36" applyNumberFormat="1" applyFont="1" applyFill="1" applyBorder="1" applyAlignment="1">
      <alignment horizontal="center" vertical="center"/>
    </xf>
    <xf numFmtId="246" fontId="90" fillId="57" borderId="122" xfId="36" applyNumberFormat="1" applyFont="1" applyFill="1" applyBorder="1">
      <alignment vertical="center"/>
    </xf>
    <xf numFmtId="0" fontId="90" fillId="57" borderId="122" xfId="36" applyNumberFormat="1" applyFont="1" applyFill="1" applyBorder="1" applyAlignment="1">
      <alignment horizontal="center" vertical="center"/>
    </xf>
    <xf numFmtId="0" fontId="90" fillId="57" borderId="122" xfId="36" applyNumberFormat="1" applyFont="1" applyFill="1" applyBorder="1">
      <alignment vertical="center"/>
    </xf>
    <xf numFmtId="9" fontId="90" fillId="57" borderId="122" xfId="37" applyFont="1" applyFill="1" applyBorder="1" applyAlignment="1">
      <alignment horizontal="center" vertical="center"/>
    </xf>
    <xf numFmtId="222" fontId="90" fillId="57" borderId="122" xfId="36" applyFont="1" applyFill="1" applyBorder="1" applyAlignment="1">
      <alignment vertical="center" wrapText="1"/>
    </xf>
    <xf numFmtId="235" fontId="86" fillId="57" borderId="52" xfId="35" applyNumberFormat="1" applyFont="1" applyFill="1" applyAlignment="1">
      <alignment horizontal="center" vertical="center" wrapText="1"/>
    </xf>
    <xf numFmtId="222" fontId="86" fillId="57" borderId="52" xfId="35" applyFont="1" applyFill="1">
      <alignment vertical="top" wrapText="1"/>
    </xf>
    <xf numFmtId="49" fontId="86" fillId="57" borderId="323" xfId="35" applyNumberFormat="1" applyFont="1" applyFill="1" applyBorder="1" applyAlignment="1">
      <alignment horizontal="center" vertical="center" wrapText="1"/>
    </xf>
    <xf numFmtId="49" fontId="86" fillId="57" borderId="323" xfId="35" applyNumberFormat="1" applyFont="1" applyFill="1" applyBorder="1" applyAlignment="1">
      <alignment horizontal="left" vertical="center" wrapText="1"/>
    </xf>
    <xf numFmtId="49" fontId="86" fillId="57" borderId="323" xfId="35" applyNumberFormat="1" applyFont="1" applyFill="1" applyBorder="1" applyAlignment="1">
      <alignment vertical="center" wrapText="1"/>
    </xf>
    <xf numFmtId="199" fontId="86" fillId="57" borderId="323" xfId="35" applyNumberFormat="1" applyFont="1" applyFill="1" applyBorder="1" applyAlignment="1">
      <alignment horizontal="center" vertical="center" wrapText="1"/>
    </xf>
    <xf numFmtId="201" fontId="86" fillId="57" borderId="323" xfId="35" applyNumberFormat="1" applyFont="1" applyFill="1" applyBorder="1" applyAlignment="1">
      <alignment horizontal="center" vertical="center" wrapText="1"/>
    </xf>
    <xf numFmtId="222" fontId="86" fillId="57" borderId="323" xfId="35" applyFont="1" applyFill="1" applyBorder="1" applyAlignment="1">
      <alignment vertical="center" wrapText="1"/>
    </xf>
    <xf numFmtId="201" fontId="86" fillId="0" borderId="324" xfId="35" applyNumberFormat="1" applyFont="1" applyFill="1" applyBorder="1" applyAlignment="1">
      <alignment horizontal="center" vertical="center" wrapText="1"/>
    </xf>
    <xf numFmtId="201" fontId="86" fillId="14" borderId="324" xfId="35" applyNumberFormat="1" applyFont="1" applyFill="1" applyBorder="1" applyAlignment="1">
      <alignment horizontal="center" vertical="center" wrapText="1"/>
    </xf>
    <xf numFmtId="0" fontId="85" fillId="0" borderId="121" xfId="36" applyNumberFormat="1" applyFont="1" applyBorder="1" applyAlignment="1">
      <alignment horizontal="center" vertical="center"/>
    </xf>
    <xf numFmtId="9" fontId="86" fillId="0" borderId="122" xfId="37" applyFont="1" applyFill="1" applyBorder="1" applyAlignment="1">
      <alignment horizontal="center" vertical="center"/>
    </xf>
    <xf numFmtId="225" fontId="90" fillId="57" borderId="122" xfId="36" applyNumberFormat="1" applyFont="1" applyFill="1" applyBorder="1">
      <alignment vertical="center"/>
    </xf>
    <xf numFmtId="249" fontId="86" fillId="57" borderId="52" xfId="35" applyNumberFormat="1" applyFont="1" applyFill="1" applyAlignment="1">
      <alignment horizontal="center" vertical="center" wrapText="1"/>
    </xf>
    <xf numFmtId="49" fontId="241" fillId="57" borderId="323" xfId="35" applyNumberFormat="1" applyFont="1" applyFill="1" applyBorder="1" applyAlignment="1">
      <alignment vertical="center" wrapText="1"/>
    </xf>
    <xf numFmtId="250" fontId="86" fillId="57" borderId="52" xfId="35" applyNumberFormat="1" applyFont="1" applyFill="1" applyAlignment="1">
      <alignment horizontal="center" vertical="center" wrapText="1"/>
    </xf>
    <xf numFmtId="222" fontId="86" fillId="57" borderId="323" xfId="35" applyFont="1" applyFill="1" applyBorder="1" applyAlignment="1">
      <alignment horizontal="center" vertical="center" wrapText="1"/>
    </xf>
    <xf numFmtId="204" fontId="86" fillId="57" borderId="325" xfId="35" applyNumberFormat="1" applyFont="1" applyFill="1" applyBorder="1" applyAlignment="1">
      <alignment horizontal="center" vertical="center"/>
    </xf>
    <xf numFmtId="201" fontId="86" fillId="57" borderId="387" xfId="35" applyNumberFormat="1" applyFont="1" applyFill="1" applyBorder="1" applyAlignment="1">
      <alignment horizontal="center" vertical="center"/>
    </xf>
    <xf numFmtId="201" fontId="86" fillId="57" borderId="388" xfId="35" applyNumberFormat="1" applyFont="1" applyFill="1" applyBorder="1" applyAlignment="1">
      <alignment horizontal="center" vertical="center"/>
    </xf>
    <xf numFmtId="0" fontId="90" fillId="57" borderId="121" xfId="36" applyNumberFormat="1" applyFont="1" applyFill="1" applyBorder="1" applyAlignment="1">
      <alignment horizontal="center" vertical="center" wrapText="1"/>
    </xf>
    <xf numFmtId="0" fontId="85" fillId="57" borderId="122" xfId="36" applyNumberFormat="1" applyFont="1" applyFill="1" applyBorder="1" applyAlignment="1">
      <alignment horizontal="center" vertical="center"/>
    </xf>
    <xf numFmtId="246" fontId="85" fillId="57" borderId="122" xfId="36" applyNumberFormat="1" applyFont="1" applyFill="1" applyBorder="1">
      <alignment vertical="center"/>
    </xf>
    <xf numFmtId="0" fontId="85" fillId="57" borderId="122" xfId="36" applyNumberFormat="1" applyFont="1" applyFill="1" applyBorder="1">
      <alignment vertical="center"/>
    </xf>
    <xf numFmtId="49" fontId="237" fillId="57" borderId="323" xfId="35" applyNumberFormat="1" applyFont="1" applyFill="1" applyBorder="1" applyAlignment="1">
      <alignment vertical="center" wrapText="1"/>
    </xf>
    <xf numFmtId="0" fontId="237" fillId="57" borderId="389" xfId="35" applyNumberFormat="1" applyFont="1" applyFill="1" applyBorder="1" applyAlignment="1">
      <alignment vertical="center" wrapText="1"/>
    </xf>
    <xf numFmtId="201" fontId="237" fillId="57" borderId="323" xfId="35" applyNumberFormat="1" applyFont="1" applyFill="1" applyBorder="1" applyAlignment="1">
      <alignment vertical="center" wrapText="1"/>
    </xf>
    <xf numFmtId="0" fontId="85" fillId="57" borderId="121" xfId="36" applyNumberFormat="1" applyFont="1" applyFill="1" applyBorder="1" applyAlignment="1">
      <alignment horizontal="center" vertical="center" wrapText="1"/>
    </xf>
    <xf numFmtId="224" fontId="86" fillId="57" borderId="52" xfId="35" applyNumberFormat="1" applyFont="1" applyFill="1" applyAlignment="1">
      <alignment horizontal="center" vertical="center" wrapText="1"/>
    </xf>
    <xf numFmtId="201" fontId="243" fillId="57" borderId="323" xfId="35" applyNumberFormat="1" applyFont="1" applyFill="1" applyBorder="1" applyAlignment="1">
      <alignment vertical="center" wrapText="1"/>
    </xf>
    <xf numFmtId="9" fontId="86" fillId="57" borderId="122" xfId="37" applyFont="1" applyFill="1" applyBorder="1" applyAlignment="1">
      <alignment horizontal="center" vertical="center"/>
    </xf>
    <xf numFmtId="204" fontId="237" fillId="57" borderId="350" xfId="35" applyNumberFormat="1" applyFont="1" applyFill="1" applyBorder="1" applyAlignment="1">
      <alignment horizontal="center" vertical="center"/>
    </xf>
    <xf numFmtId="201" fontId="237" fillId="57" borderId="323" xfId="35" applyNumberFormat="1" applyFont="1" applyFill="1" applyBorder="1" applyAlignment="1">
      <alignment horizontal="center" vertical="center"/>
    </xf>
    <xf numFmtId="201" fontId="237" fillId="14" borderId="323" xfId="35" applyNumberFormat="1" applyFont="1" applyFill="1" applyBorder="1" applyAlignment="1">
      <alignment horizontal="center" vertical="center"/>
    </xf>
    <xf numFmtId="49" fontId="237" fillId="57" borderId="323" xfId="35" applyNumberFormat="1" applyFont="1" applyFill="1" applyBorder="1" applyAlignment="1">
      <alignment horizontal="left" vertical="center"/>
    </xf>
    <xf numFmtId="0" fontId="237" fillId="0" borderId="323" xfId="35" applyNumberFormat="1" applyFont="1" applyFill="1" applyBorder="1" applyAlignment="1">
      <alignment horizontal="center" vertical="center" wrapText="1"/>
    </xf>
    <xf numFmtId="49" fontId="246" fillId="0" borderId="52" xfId="40" applyNumberFormat="1" applyFont="1" applyAlignment="1">
      <alignment horizontal="center" vertical="center"/>
    </xf>
    <xf numFmtId="49" fontId="246" fillId="0" borderId="52" xfId="40" applyNumberFormat="1" applyFont="1" applyAlignment="1">
      <alignment horizontal="left" vertical="center" wrapText="1"/>
    </xf>
    <xf numFmtId="49" fontId="237" fillId="0" borderId="277" xfId="35" applyNumberFormat="1" applyFont="1" applyFill="1" applyBorder="1" applyAlignment="1">
      <alignment vertical="center" wrapText="1"/>
    </xf>
    <xf numFmtId="49" fontId="240" fillId="0" borderId="323" xfId="35" applyNumberFormat="1" applyFont="1" applyFill="1" applyBorder="1" applyAlignment="1">
      <alignment horizontal="center" vertical="center" wrapText="1"/>
    </xf>
    <xf numFmtId="204" fontId="237" fillId="0" borderId="350" xfId="35" applyNumberFormat="1" applyFont="1" applyFill="1" applyBorder="1" applyAlignment="1">
      <alignment horizontal="center" vertical="center"/>
    </xf>
    <xf numFmtId="201" fontId="237" fillId="0" borderId="323" xfId="35" applyNumberFormat="1" applyFont="1" applyFill="1" applyBorder="1" applyAlignment="1">
      <alignment horizontal="center" vertical="center"/>
    </xf>
    <xf numFmtId="0" fontId="237" fillId="0" borderId="121" xfId="36" applyNumberFormat="1" applyFont="1" applyBorder="1" applyAlignment="1">
      <alignment horizontal="center" vertical="center" wrapText="1"/>
    </xf>
    <xf numFmtId="246" fontId="237" fillId="0" borderId="122" xfId="36" applyNumberFormat="1" applyFont="1" applyBorder="1" applyAlignment="1">
      <alignment horizontal="center" vertical="center"/>
    </xf>
    <xf numFmtId="0" fontId="237" fillId="0" borderId="122" xfId="36" applyNumberFormat="1" applyFont="1" applyBorder="1" applyAlignment="1">
      <alignment horizontal="center" vertical="center"/>
    </xf>
    <xf numFmtId="9" fontId="237" fillId="0" borderId="122" xfId="37" applyFont="1" applyFill="1" applyBorder="1" applyAlignment="1">
      <alignment horizontal="center" vertical="center"/>
    </xf>
    <xf numFmtId="222" fontId="237" fillId="0" borderId="122" xfId="36" applyFont="1" applyBorder="1" applyAlignment="1">
      <alignment horizontal="center" vertical="center" wrapText="1"/>
    </xf>
    <xf numFmtId="235" fontId="237" fillId="0" borderId="52" xfId="35" applyNumberFormat="1" applyFont="1" applyFill="1" applyAlignment="1">
      <alignment horizontal="center" vertical="center" wrapText="1"/>
    </xf>
    <xf numFmtId="222" fontId="237" fillId="0" borderId="52" xfId="35" applyFont="1" applyFill="1" applyAlignment="1">
      <alignment horizontal="center" vertical="center" wrapText="1"/>
    </xf>
    <xf numFmtId="49" fontId="245" fillId="57" borderId="323" xfId="35" applyNumberFormat="1" applyFont="1" applyFill="1" applyBorder="1" applyAlignment="1">
      <alignment vertical="center" wrapText="1"/>
    </xf>
    <xf numFmtId="49" fontId="54" fillId="0" borderId="320" xfId="35" applyNumberFormat="1" applyFont="1" applyFill="1" applyBorder="1" applyAlignment="1">
      <alignment horizontal="left" vertical="center" wrapText="1"/>
    </xf>
    <xf numFmtId="251" fontId="43" fillId="0" borderId="52" xfId="35" applyNumberFormat="1" applyFont="1">
      <alignment vertical="top" wrapText="1"/>
    </xf>
    <xf numFmtId="222" fontId="77" fillId="0" borderId="125" xfId="36" applyFont="1" applyBorder="1" applyAlignment="1">
      <alignment horizontal="center" vertical="center"/>
    </xf>
    <xf numFmtId="49" fontId="54" fillId="0" borderId="394" xfId="35" applyNumberFormat="1" applyFont="1" applyFill="1" applyBorder="1" applyAlignment="1">
      <alignment horizontal="left" vertical="center" wrapText="1"/>
    </xf>
    <xf numFmtId="246" fontId="86" fillId="0" borderId="52" xfId="35" applyNumberFormat="1" applyFont="1" applyFill="1">
      <alignment vertical="top" wrapText="1"/>
    </xf>
    <xf numFmtId="222" fontId="95" fillId="13" borderId="93" xfId="36" applyFill="1" applyBorder="1" applyAlignment="1">
      <alignment horizontal="center"/>
    </xf>
    <xf numFmtId="10" fontId="206" fillId="13" borderId="93" xfId="37" applyNumberFormat="1" applyFont="1" applyFill="1" applyBorder="1" applyAlignment="1">
      <alignment horizontal="center" vertical="center"/>
    </xf>
    <xf numFmtId="222" fontId="43" fillId="0" borderId="52" xfId="35" applyFont="1" applyFill="1" applyAlignment="1">
      <alignment horizontal="left" vertical="top" wrapText="1"/>
    </xf>
    <xf numFmtId="252" fontId="95" fillId="0" borderId="52" xfId="36" applyNumberFormat="1" applyAlignment="1"/>
    <xf numFmtId="49" fontId="162" fillId="63" borderId="84" xfId="0" applyNumberFormat="1" applyFont="1" applyFill="1" applyBorder="1" applyAlignment="1">
      <alignment horizontal="center" vertical="center" wrapText="1"/>
    </xf>
    <xf numFmtId="49" fontId="162" fillId="63" borderId="377" xfId="0" applyNumberFormat="1" applyFont="1" applyFill="1" applyBorder="1" applyAlignment="1">
      <alignment horizontal="center" vertical="center" wrapText="1"/>
    </xf>
    <xf numFmtId="14" fontId="162" fillId="63" borderId="84" xfId="0" applyNumberFormat="1" applyFont="1" applyFill="1" applyBorder="1" applyAlignment="1">
      <alignment horizontal="center" vertical="center" wrapText="1"/>
    </xf>
    <xf numFmtId="14" fontId="162" fillId="63" borderId="377" xfId="0" applyNumberFormat="1" applyFont="1" applyFill="1" applyBorder="1" applyAlignment="1">
      <alignment horizontal="center" vertical="center" wrapText="1"/>
    </xf>
    <xf numFmtId="251" fontId="242" fillId="0" borderId="52" xfId="35" applyNumberFormat="1" applyFont="1" applyFill="1" applyBorder="1" applyAlignment="1">
      <alignment vertical="center" wrapText="1"/>
    </xf>
    <xf numFmtId="201" fontId="242" fillId="14" borderId="323" xfId="35" applyNumberFormat="1" applyFont="1" applyFill="1" applyBorder="1" applyAlignment="1">
      <alignment horizontal="center" vertical="center"/>
    </xf>
    <xf numFmtId="201" fontId="242" fillId="0" borderId="325" xfId="35" applyNumberFormat="1" applyFont="1" applyFill="1" applyBorder="1" applyAlignment="1">
      <alignment horizontal="center" vertical="center" wrapText="1"/>
    </xf>
    <xf numFmtId="201" fontId="242" fillId="14" borderId="323" xfId="35" applyNumberFormat="1" applyFont="1" applyFill="1" applyBorder="1" applyAlignment="1">
      <alignment horizontal="center" vertical="center" wrapText="1"/>
    </xf>
    <xf numFmtId="201" fontId="242" fillId="0" borderId="323" xfId="35" applyNumberFormat="1" applyFont="1" applyFill="1" applyBorder="1" applyAlignment="1">
      <alignment horizontal="center" vertical="center" wrapText="1"/>
    </xf>
    <xf numFmtId="222" fontId="242" fillId="0" borderId="52" xfId="35" applyFont="1" applyFill="1" applyBorder="1" applyAlignment="1">
      <alignment vertical="center" wrapText="1"/>
    </xf>
    <xf numFmtId="222" fontId="86" fillId="0" borderId="52" xfId="35" applyFont="1" applyFill="1" applyBorder="1" applyAlignment="1">
      <alignment vertical="center" wrapText="1"/>
    </xf>
    <xf numFmtId="222" fontId="243" fillId="0" borderId="52" xfId="35" applyFont="1" applyFill="1" applyBorder="1" applyAlignment="1">
      <alignment vertical="center" wrapText="1"/>
    </xf>
    <xf numFmtId="49" fontId="86" fillId="0" borderId="52" xfId="35" applyNumberFormat="1" applyFont="1" applyFill="1" applyBorder="1" applyAlignment="1">
      <alignment vertical="center" wrapText="1"/>
    </xf>
    <xf numFmtId="246" fontId="90" fillId="23" borderId="122" xfId="36" applyNumberFormat="1" applyFont="1" applyFill="1" applyBorder="1">
      <alignment vertical="center"/>
    </xf>
    <xf numFmtId="0" fontId="90" fillId="23" borderId="122" xfId="36" applyNumberFormat="1" applyFont="1" applyFill="1" applyBorder="1" applyAlignment="1">
      <alignment horizontal="center" vertical="center"/>
    </xf>
    <xf numFmtId="49" fontId="237" fillId="14" borderId="323" xfId="35" applyNumberFormat="1" applyFont="1" applyFill="1" applyBorder="1" applyAlignment="1">
      <alignment horizontal="center" vertical="center" wrapText="1"/>
    </xf>
    <xf numFmtId="201" fontId="86" fillId="14" borderId="277" xfId="35" applyNumberFormat="1" applyFont="1" applyFill="1" applyBorder="1" applyAlignment="1">
      <alignment horizontal="center" vertical="center" wrapText="1"/>
    </xf>
    <xf numFmtId="201" fontId="86" fillId="14" borderId="323" xfId="35" applyNumberFormat="1" applyFont="1" applyFill="1" applyBorder="1" applyAlignment="1">
      <alignment horizontal="center" vertical="center" wrapText="1"/>
    </xf>
    <xf numFmtId="49" fontId="86" fillId="0" borderId="52" xfId="35" applyNumberFormat="1" applyFont="1" applyFill="1" applyBorder="1" applyAlignment="1">
      <alignment horizontal="left" vertical="center" wrapText="1"/>
    </xf>
    <xf numFmtId="0" fontId="85" fillId="14" borderId="122" xfId="36" applyNumberFormat="1" applyFont="1" applyFill="1" applyBorder="1" applyAlignment="1">
      <alignment horizontal="center" vertical="center"/>
    </xf>
    <xf numFmtId="49" fontId="237" fillId="0" borderId="52" xfId="35" applyNumberFormat="1" applyFont="1" applyFill="1" applyBorder="1" applyAlignment="1">
      <alignment horizontal="center" vertical="center" wrapText="1"/>
    </xf>
    <xf numFmtId="181" fontId="71" fillId="0" borderId="52" xfId="35" applyNumberFormat="1" applyFont="1" applyFill="1" applyBorder="1" applyAlignment="1">
      <alignment vertical="center" wrapText="1"/>
    </xf>
    <xf numFmtId="201" fontId="54" fillId="14" borderId="400" xfId="35" applyNumberFormat="1" applyFont="1" applyFill="1" applyBorder="1" applyAlignment="1">
      <alignment horizontal="center" vertical="center" wrapText="1"/>
    </xf>
    <xf numFmtId="246" fontId="90" fillId="0" borderId="52" xfId="36" applyNumberFormat="1" applyFont="1">
      <alignment vertical="center"/>
    </xf>
    <xf numFmtId="253" fontId="77" fillId="0" borderId="52" xfId="35" applyNumberFormat="1" applyFont="1">
      <alignment vertical="top" wrapText="1"/>
    </xf>
    <xf numFmtId="254" fontId="95" fillId="0" borderId="52" xfId="36" applyNumberFormat="1" applyAlignment="1"/>
    <xf numFmtId="49" fontId="4" fillId="2" borderId="319" xfId="0" applyNumberFormat="1" applyFont="1" applyFill="1" applyBorder="1" applyAlignment="1">
      <alignment horizontal="right" vertical="center" wrapText="1"/>
    </xf>
    <xf numFmtId="49" fontId="4" fillId="2" borderId="320" xfId="0" applyNumberFormat="1" applyFont="1" applyFill="1" applyBorder="1" applyAlignment="1">
      <alignment horizontal="right" vertical="center" wrapText="1"/>
    </xf>
    <xf numFmtId="49" fontId="4" fillId="2" borderId="321" xfId="0" applyNumberFormat="1" applyFont="1" applyFill="1" applyBorder="1" applyAlignment="1">
      <alignment horizontal="right" vertical="center" wrapText="1"/>
    </xf>
    <xf numFmtId="49" fontId="14" fillId="2" borderId="41" xfId="0" applyNumberFormat="1" applyFont="1" applyFill="1" applyBorder="1" applyAlignment="1">
      <alignment horizontal="right" vertical="center" wrapText="1"/>
    </xf>
    <xf numFmtId="49" fontId="14" fillId="2" borderId="42" xfId="0" applyNumberFormat="1" applyFont="1" applyFill="1" applyBorder="1" applyAlignment="1">
      <alignment horizontal="right" vertical="center" wrapText="1"/>
    </xf>
    <xf numFmtId="49" fontId="14" fillId="2" borderId="43" xfId="0" applyNumberFormat="1" applyFont="1" applyFill="1" applyBorder="1" applyAlignment="1">
      <alignment horizontal="right" vertical="center" wrapText="1"/>
    </xf>
    <xf numFmtId="49" fontId="13" fillId="2" borderId="2" xfId="0" applyNumberFormat="1" applyFont="1" applyFill="1" applyBorder="1" applyAlignment="1">
      <alignment horizontal="right" vertical="center" wrapText="1"/>
    </xf>
    <xf numFmtId="0" fontId="4" fillId="2" borderId="3" xfId="0" applyFont="1" applyFill="1" applyBorder="1" applyAlignment="1">
      <alignment horizontal="right" vertical="center" wrapText="1"/>
    </xf>
    <xf numFmtId="0" fontId="4" fillId="2" borderId="4" xfId="0" applyFont="1" applyFill="1" applyBorder="1" applyAlignment="1">
      <alignment horizontal="right" vertical="center" wrapText="1"/>
    </xf>
    <xf numFmtId="49" fontId="6" fillId="5" borderId="14" xfId="0" applyNumberFormat="1" applyFont="1" applyFill="1" applyBorder="1" applyAlignment="1">
      <alignment horizontal="center" wrapText="1"/>
    </xf>
    <xf numFmtId="0" fontId="6" fillId="5" borderId="15" xfId="0" applyFont="1" applyFill="1" applyBorder="1" applyAlignment="1">
      <alignment horizontal="center" wrapText="1"/>
    </xf>
    <xf numFmtId="49" fontId="6" fillId="5" borderId="20" xfId="0" applyNumberFormat="1" applyFont="1" applyFill="1" applyBorder="1" applyAlignment="1">
      <alignment horizontal="center" wrapText="1"/>
    </xf>
    <xf numFmtId="0" fontId="6" fillId="5" borderId="21" xfId="0" applyFont="1" applyFill="1" applyBorder="1" applyAlignment="1">
      <alignment horizontal="center" wrapText="1"/>
    </xf>
    <xf numFmtId="49" fontId="7" fillId="6" borderId="7" xfId="0" applyNumberFormat="1" applyFont="1" applyFill="1" applyBorder="1" applyAlignment="1">
      <alignment horizontal="left" vertical="center"/>
    </xf>
    <xf numFmtId="0" fontId="8" fillId="6" borderId="7" xfId="0" applyFont="1" applyFill="1" applyBorder="1" applyAlignment="1">
      <alignment horizontal="left" vertical="center"/>
    </xf>
    <xf numFmtId="49" fontId="10" fillId="2" borderId="14" xfId="0" applyNumberFormat="1" applyFont="1" applyFill="1" applyBorder="1" applyAlignment="1">
      <alignment horizontal="center" vertical="center"/>
    </xf>
    <xf numFmtId="0" fontId="10" fillId="2" borderId="16" xfId="0" applyFont="1" applyFill="1" applyBorder="1" applyAlignment="1">
      <alignment horizontal="center" vertical="center"/>
    </xf>
    <xf numFmtId="0" fontId="10" fillId="2" borderId="17"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22" xfId="0" applyFont="1" applyFill="1" applyBorder="1" applyAlignment="1">
      <alignment horizontal="center" vertical="center"/>
    </xf>
    <xf numFmtId="0" fontId="10" fillId="2" borderId="20" xfId="0" applyFont="1" applyFill="1" applyBorder="1" applyAlignment="1">
      <alignment horizontal="center" vertical="center"/>
    </xf>
    <xf numFmtId="0" fontId="10" fillId="2" borderId="24" xfId="0" applyFont="1" applyFill="1" applyBorder="1" applyAlignment="1">
      <alignment horizontal="center" vertical="center"/>
    </xf>
    <xf numFmtId="0" fontId="10" fillId="2" borderId="27" xfId="0" applyFont="1" applyFill="1" applyBorder="1" applyAlignment="1">
      <alignment horizontal="center" vertical="center"/>
    </xf>
    <xf numFmtId="0" fontId="4" fillId="2" borderId="319" xfId="0" applyFont="1" applyFill="1" applyBorder="1" applyAlignment="1">
      <alignment horizontal="right" vertical="center" wrapText="1"/>
    </xf>
    <xf numFmtId="0" fontId="4" fillId="2" borderId="320" xfId="0" applyFont="1" applyFill="1" applyBorder="1" applyAlignment="1">
      <alignment horizontal="right" vertical="center" wrapText="1"/>
    </xf>
    <xf numFmtId="0" fontId="4" fillId="2" borderId="321" xfId="0" applyFont="1" applyFill="1" applyBorder="1" applyAlignment="1">
      <alignment horizontal="right" vertical="center" wrapText="1"/>
    </xf>
    <xf numFmtId="49" fontId="4" fillId="2" borderId="38" xfId="0" applyNumberFormat="1" applyFont="1" applyFill="1" applyBorder="1" applyAlignment="1">
      <alignment horizontal="right" vertical="center" wrapText="1"/>
    </xf>
    <xf numFmtId="49" fontId="4" fillId="2" borderId="39" xfId="0" applyNumberFormat="1" applyFont="1" applyFill="1" applyBorder="1" applyAlignment="1">
      <alignment horizontal="right" vertical="center" wrapText="1"/>
    </xf>
    <xf numFmtId="49" fontId="4" fillId="2" borderId="40" xfId="0" applyNumberFormat="1" applyFont="1" applyFill="1" applyBorder="1" applyAlignment="1">
      <alignment horizontal="right" vertical="center" wrapText="1"/>
    </xf>
    <xf numFmtId="49" fontId="4" fillId="8" borderId="32" xfId="0" applyNumberFormat="1" applyFont="1" applyFill="1" applyBorder="1" applyAlignment="1">
      <alignment horizontal="center" vertical="center" wrapText="1"/>
    </xf>
    <xf numFmtId="0" fontId="4" fillId="2" borderId="33" xfId="0" applyFont="1" applyFill="1" applyBorder="1" applyAlignment="1">
      <alignment horizontal="center" vertical="center" wrapText="1"/>
    </xf>
    <xf numFmtId="0" fontId="4" fillId="2" borderId="34" xfId="0" applyFont="1" applyFill="1" applyBorder="1" applyAlignment="1">
      <alignment horizontal="center" vertical="center" wrapText="1"/>
    </xf>
    <xf numFmtId="49" fontId="11" fillId="2" borderId="35" xfId="0" applyNumberFormat="1" applyFont="1" applyFill="1" applyBorder="1" applyAlignment="1">
      <alignment horizontal="right" vertical="center" wrapText="1"/>
    </xf>
    <xf numFmtId="0" fontId="11" fillId="2" borderId="36" xfId="0" applyFont="1" applyFill="1" applyBorder="1" applyAlignment="1">
      <alignment horizontal="right" vertical="center" wrapText="1"/>
    </xf>
    <xf numFmtId="0" fontId="11" fillId="2" borderId="37" xfId="0" applyFont="1" applyFill="1" applyBorder="1" applyAlignment="1">
      <alignment horizontal="right" vertical="center" wrapText="1"/>
    </xf>
    <xf numFmtId="0" fontId="4" fillId="2" borderId="39" xfId="0" applyFont="1" applyFill="1" applyBorder="1" applyAlignment="1">
      <alignment horizontal="right" vertical="center" wrapText="1"/>
    </xf>
    <xf numFmtId="0" fontId="4" fillId="2" borderId="40" xfId="0" applyFont="1" applyFill="1" applyBorder="1" applyAlignment="1">
      <alignment horizontal="right" vertical="center" wrapText="1"/>
    </xf>
    <xf numFmtId="49" fontId="11" fillId="2" borderId="38" xfId="0" applyNumberFormat="1" applyFont="1" applyFill="1" applyBorder="1" applyAlignment="1">
      <alignment horizontal="right" vertical="center" wrapText="1"/>
    </xf>
    <xf numFmtId="0" fontId="11" fillId="2" borderId="39" xfId="0" applyFont="1" applyFill="1" applyBorder="1" applyAlignment="1">
      <alignment horizontal="right" vertical="center" wrapText="1"/>
    </xf>
    <xf numFmtId="0" fontId="11" fillId="2" borderId="40" xfId="0" applyFont="1" applyFill="1" applyBorder="1" applyAlignment="1">
      <alignment horizontal="right" vertical="center" wrapText="1"/>
    </xf>
    <xf numFmtId="49" fontId="11" fillId="2" borderId="319" xfId="0" applyNumberFormat="1" applyFont="1" applyFill="1" applyBorder="1" applyAlignment="1">
      <alignment horizontal="right" vertical="center" wrapText="1"/>
    </xf>
    <xf numFmtId="49" fontId="11" fillId="2" borderId="320" xfId="0" applyNumberFormat="1" applyFont="1" applyFill="1" applyBorder="1" applyAlignment="1">
      <alignment horizontal="right" vertical="center" wrapText="1"/>
    </xf>
    <xf numFmtId="49" fontId="11" fillId="2" borderId="321" xfId="0" applyNumberFormat="1" applyFont="1" applyFill="1" applyBorder="1" applyAlignment="1">
      <alignment horizontal="right" vertical="center" wrapText="1"/>
    </xf>
    <xf numFmtId="49" fontId="158" fillId="4" borderId="298" xfId="0" applyNumberFormat="1" applyFont="1" applyFill="1" applyBorder="1" applyAlignment="1">
      <alignment horizontal="center" vertical="center" wrapText="1"/>
    </xf>
    <xf numFmtId="0" fontId="158" fillId="4" borderId="299" xfId="0" applyFont="1" applyFill="1" applyBorder="1" applyAlignment="1">
      <alignment horizontal="center" vertical="center" wrapText="1"/>
    </xf>
    <xf numFmtId="0" fontId="157" fillId="17" borderId="297" xfId="0" applyFont="1" applyFill="1" applyBorder="1" applyAlignment="1">
      <alignment horizontal="center" vertical="center"/>
    </xf>
    <xf numFmtId="222" fontId="95" fillId="0" borderId="396" xfId="36" applyBorder="1" applyAlignment="1">
      <alignment horizontal="center"/>
    </xf>
    <xf numFmtId="49" fontId="81" fillId="17" borderId="397" xfId="36" applyNumberFormat="1" applyFont="1" applyFill="1" applyBorder="1" applyAlignment="1">
      <alignment horizontal="center" vertical="center"/>
    </xf>
    <xf numFmtId="49" fontId="81" fillId="17" borderId="398" xfId="36" applyNumberFormat="1" applyFont="1" applyFill="1" applyBorder="1" applyAlignment="1">
      <alignment horizontal="center" vertical="center"/>
    </xf>
    <xf numFmtId="49" fontId="28" fillId="62" borderId="373" xfId="35" applyNumberFormat="1" applyFont="1" applyFill="1" applyBorder="1" applyAlignment="1">
      <alignment horizontal="center" vertical="center" wrapText="1"/>
    </xf>
    <xf numFmtId="49" fontId="28" fillId="62" borderId="374" xfId="35" applyNumberFormat="1" applyFont="1" applyFill="1" applyBorder="1" applyAlignment="1">
      <alignment horizontal="center" vertical="center" wrapText="1"/>
    </xf>
    <xf numFmtId="49" fontId="77" fillId="0" borderId="117" xfId="36" applyNumberFormat="1" applyFont="1" applyBorder="1" applyAlignment="1">
      <alignment horizontal="center" vertical="center" wrapText="1"/>
    </xf>
    <xf numFmtId="49" fontId="77" fillId="0" borderId="118" xfId="36" applyNumberFormat="1" applyFont="1" applyBorder="1" applyAlignment="1">
      <alignment horizontal="center" vertical="center" wrapText="1"/>
    </xf>
    <xf numFmtId="49" fontId="77" fillId="0" borderId="118" xfId="36" applyNumberFormat="1" applyFont="1" applyBorder="1" applyAlignment="1">
      <alignment horizontal="center" vertical="center"/>
    </xf>
    <xf numFmtId="49" fontId="77" fillId="0" borderId="119" xfId="36" applyNumberFormat="1" applyFont="1" applyBorder="1" applyAlignment="1">
      <alignment horizontal="center" vertical="center" wrapText="1"/>
    </xf>
    <xf numFmtId="6" fontId="47" fillId="23" borderId="341" xfId="14" applyNumberFormat="1" applyFont="1" applyFill="1" applyBorder="1" applyAlignment="1">
      <alignment horizontal="center" vertical="center"/>
    </xf>
    <xf numFmtId="6" fontId="47" fillId="23" borderId="343" xfId="14" applyNumberFormat="1" applyFont="1" applyFill="1" applyBorder="1" applyAlignment="1">
      <alignment horizontal="center" vertical="center"/>
    </xf>
    <xf numFmtId="6" fontId="43" fillId="23" borderId="342" xfId="14" applyNumberFormat="1" applyFont="1" applyFill="1" applyBorder="1" applyAlignment="1">
      <alignment horizontal="center" vertical="center" wrapText="1"/>
    </xf>
    <xf numFmtId="6" fontId="43" fillId="23" borderId="344" xfId="14" applyNumberFormat="1" applyFont="1" applyFill="1" applyBorder="1" applyAlignment="1">
      <alignment horizontal="center" vertical="center" wrapText="1"/>
    </xf>
    <xf numFmtId="0" fontId="43" fillId="0" borderId="52" xfId="14" applyFont="1" applyAlignment="1">
      <alignment horizontal="center" vertical="center"/>
    </xf>
    <xf numFmtId="3" fontId="47" fillId="23" borderId="360" xfId="14" applyNumberFormat="1" applyFont="1" applyFill="1" applyBorder="1" applyAlignment="1">
      <alignment horizontal="center" vertical="center"/>
    </xf>
    <xf numFmtId="3" fontId="47" fillId="23" borderId="278" xfId="14" applyNumberFormat="1" applyFont="1" applyFill="1" applyBorder="1" applyAlignment="1">
      <alignment horizontal="center" vertical="center"/>
    </xf>
    <xf numFmtId="234" fontId="47" fillId="23" borderId="360" xfId="14" applyNumberFormat="1" applyFont="1" applyFill="1" applyBorder="1" applyAlignment="1">
      <alignment horizontal="center" vertical="center"/>
    </xf>
    <xf numFmtId="234" fontId="47" fillId="23" borderId="278" xfId="14" applyNumberFormat="1" applyFont="1" applyFill="1" applyBorder="1" applyAlignment="1">
      <alignment horizontal="center" vertical="center"/>
    </xf>
    <xf numFmtId="6" fontId="43" fillId="23" borderId="360" xfId="14" applyNumberFormat="1" applyFont="1" applyFill="1" applyBorder="1" applyAlignment="1">
      <alignment horizontal="center" vertical="center"/>
    </xf>
    <xf numFmtId="6" fontId="43" fillId="23" borderId="278" xfId="14" applyNumberFormat="1" applyFont="1" applyFill="1" applyBorder="1" applyAlignment="1">
      <alignment horizontal="center" vertical="center"/>
    </xf>
    <xf numFmtId="234" fontId="43" fillId="23" borderId="360" xfId="14" applyNumberFormat="1" applyFont="1" applyFill="1" applyBorder="1" applyAlignment="1">
      <alignment horizontal="center" vertical="center"/>
    </xf>
    <xf numFmtId="234" fontId="43" fillId="23" borderId="278" xfId="14" applyNumberFormat="1" applyFont="1" applyFill="1" applyBorder="1" applyAlignment="1">
      <alignment horizontal="center" vertical="center"/>
    </xf>
    <xf numFmtId="178" fontId="4" fillId="13" borderId="49" xfId="1" applyNumberFormat="1" applyFont="1" applyFill="1" applyBorder="1" applyAlignment="1">
      <alignment horizontal="center" vertical="center"/>
    </xf>
    <xf numFmtId="178" fontId="4" fillId="13" borderId="50" xfId="1" applyNumberFormat="1" applyFont="1" applyFill="1" applyBorder="1" applyAlignment="1">
      <alignment horizontal="center" vertical="center"/>
    </xf>
    <xf numFmtId="178" fontId="4" fillId="17" borderId="49" xfId="1" applyNumberFormat="1" applyFont="1" applyFill="1" applyBorder="1" applyAlignment="1">
      <alignment horizontal="center" vertical="center" wrapText="1"/>
    </xf>
    <xf numFmtId="178" fontId="4" fillId="17" borderId="50" xfId="1" applyNumberFormat="1" applyFont="1" applyFill="1" applyBorder="1" applyAlignment="1">
      <alignment horizontal="center" vertical="center" wrapText="1"/>
    </xf>
    <xf numFmtId="178" fontId="4" fillId="0" borderId="49" xfId="1" applyNumberFormat="1" applyFont="1" applyBorder="1" applyAlignment="1">
      <alignment horizontal="center" vertical="center" wrapText="1"/>
    </xf>
    <xf numFmtId="178" fontId="4" fillId="0" borderId="50" xfId="1" applyNumberFormat="1" applyFont="1" applyBorder="1" applyAlignment="1">
      <alignment horizontal="center" vertical="center" wrapText="1"/>
    </xf>
    <xf numFmtId="178" fontId="42" fillId="0" borderId="3" xfId="1" applyNumberFormat="1" applyFont="1" applyFill="1" applyBorder="1" applyAlignment="1">
      <alignment horizontal="center" vertical="center"/>
    </xf>
    <xf numFmtId="0" fontId="42" fillId="17" borderId="3" xfId="1" applyFont="1" applyFill="1" applyBorder="1" applyAlignment="1">
      <alignment horizontal="center" vertical="center"/>
    </xf>
    <xf numFmtId="1" fontId="4" fillId="13" borderId="49" xfId="1" applyNumberFormat="1" applyFont="1" applyFill="1" applyBorder="1" applyAlignment="1">
      <alignment vertical="center" wrapText="1"/>
    </xf>
    <xf numFmtId="1" fontId="4" fillId="13" borderId="50" xfId="1" applyNumberFormat="1" applyFont="1" applyFill="1" applyBorder="1" applyAlignment="1">
      <alignment vertical="center" wrapText="1"/>
    </xf>
    <xf numFmtId="178" fontId="4" fillId="0" borderId="49" xfId="1" applyNumberFormat="1" applyFont="1" applyBorder="1" applyAlignment="1">
      <alignment horizontal="center" vertical="center"/>
    </xf>
    <xf numFmtId="178" fontId="4" fillId="0" borderId="60" xfId="1" applyNumberFormat="1" applyFont="1" applyBorder="1" applyAlignment="1">
      <alignment horizontal="center" vertical="center"/>
    </xf>
    <xf numFmtId="178" fontId="4" fillId="0" borderId="50" xfId="1" applyNumberFormat="1" applyFont="1" applyBorder="1" applyAlignment="1">
      <alignment horizontal="center" vertical="center"/>
    </xf>
    <xf numFmtId="178" fontId="42" fillId="0" borderId="49" xfId="1" applyNumberFormat="1" applyFont="1" applyBorder="1" applyAlignment="1">
      <alignment horizontal="center" vertical="center"/>
    </xf>
    <xf numFmtId="178" fontId="42" fillId="0" borderId="60" xfId="1" applyNumberFormat="1" applyFont="1" applyBorder="1" applyAlignment="1">
      <alignment horizontal="center" vertical="center"/>
    </xf>
    <xf numFmtId="178" fontId="42" fillId="0" borderId="50" xfId="1" applyNumberFormat="1" applyFont="1" applyBorder="1" applyAlignment="1">
      <alignment horizontal="center" vertical="center"/>
    </xf>
    <xf numFmtId="178" fontId="4" fillId="0" borderId="153" xfId="1" applyNumberFormat="1" applyFont="1" applyBorder="1" applyAlignment="1">
      <alignment horizontal="center" vertical="center"/>
    </xf>
    <xf numFmtId="178" fontId="4" fillId="0" borderId="67" xfId="1" applyNumberFormat="1" applyFont="1" applyBorder="1" applyAlignment="1">
      <alignment horizontal="center" vertical="center"/>
    </xf>
    <xf numFmtId="178" fontId="4" fillId="13" borderId="3" xfId="1" applyNumberFormat="1" applyFont="1" applyFill="1" applyBorder="1" applyAlignment="1">
      <alignment horizontal="center" vertical="center"/>
    </xf>
    <xf numFmtId="178" fontId="4" fillId="17" borderId="3" xfId="1" applyNumberFormat="1" applyFont="1" applyFill="1" applyBorder="1" applyAlignment="1">
      <alignment horizontal="center" vertical="center" wrapText="1"/>
    </xf>
    <xf numFmtId="178" fontId="4" fillId="13" borderId="49" xfId="1" applyNumberFormat="1" applyFont="1" applyFill="1" applyBorder="1" applyAlignment="1">
      <alignment horizontal="center" vertical="center" wrapText="1"/>
    </xf>
    <xf numFmtId="178" fontId="4" fillId="13" borderId="50" xfId="1" applyNumberFormat="1" applyFont="1" applyFill="1" applyBorder="1" applyAlignment="1">
      <alignment horizontal="center" vertical="center" wrapText="1"/>
    </xf>
    <xf numFmtId="0" fontId="4" fillId="0" borderId="49" xfId="1" applyFont="1" applyFill="1" applyBorder="1" applyAlignment="1">
      <alignment horizontal="center" vertical="center" wrapText="1"/>
    </xf>
    <xf numFmtId="0" fontId="4" fillId="0" borderId="79" xfId="1" applyFont="1" applyFill="1" applyBorder="1" applyAlignment="1">
      <alignment horizontal="center" vertical="center" wrapText="1"/>
    </xf>
    <xf numFmtId="0" fontId="4" fillId="14" borderId="49" xfId="1" applyFont="1" applyFill="1" applyBorder="1" applyAlignment="1">
      <alignment horizontal="center" vertical="center" wrapText="1"/>
    </xf>
    <xf numFmtId="0" fontId="4" fillId="14" borderId="79" xfId="1" applyFont="1" applyFill="1" applyBorder="1" applyAlignment="1">
      <alignment horizontal="center" vertical="center" wrapText="1"/>
    </xf>
    <xf numFmtId="49" fontId="4" fillId="13" borderId="49" xfId="1" applyNumberFormat="1" applyFont="1" applyFill="1" applyBorder="1" applyAlignment="1">
      <alignment vertical="center" wrapText="1"/>
    </xf>
    <xf numFmtId="178" fontId="4" fillId="0" borderId="83" xfId="1" applyNumberFormat="1" applyFont="1" applyBorder="1" applyAlignment="1">
      <alignment horizontal="center" vertical="center"/>
    </xf>
    <xf numFmtId="178" fontId="4" fillId="13" borderId="60" xfId="1" applyNumberFormat="1" applyFont="1" applyFill="1" applyBorder="1" applyAlignment="1">
      <alignment horizontal="center" vertical="center" wrapText="1"/>
    </xf>
    <xf numFmtId="0" fontId="4" fillId="0" borderId="50" xfId="1" applyFont="1" applyFill="1" applyBorder="1" applyAlignment="1">
      <alignment horizontal="center" vertical="center" wrapText="1"/>
    </xf>
    <xf numFmtId="0" fontId="4" fillId="14" borderId="248" xfId="1" applyFont="1" applyFill="1" applyBorder="1" applyAlignment="1">
      <alignment horizontal="center" vertical="center" wrapText="1"/>
    </xf>
    <xf numFmtId="0" fontId="4" fillId="14" borderId="67" xfId="1" applyFont="1" applyFill="1" applyBorder="1" applyAlignment="1">
      <alignment horizontal="center" vertical="center" wrapText="1"/>
    </xf>
    <xf numFmtId="0" fontId="143" fillId="17" borderId="49" xfId="1" applyFont="1" applyFill="1" applyBorder="1" applyAlignment="1">
      <alignment horizontal="center" vertical="center" wrapText="1"/>
    </xf>
    <xf numFmtId="0" fontId="11" fillId="17" borderId="50" xfId="1" applyFont="1" applyFill="1" applyBorder="1" applyAlignment="1">
      <alignment horizontal="center" vertical="center" wrapText="1"/>
    </xf>
    <xf numFmtId="0" fontId="4" fillId="14" borderId="50" xfId="1" applyFont="1" applyFill="1" applyBorder="1" applyAlignment="1">
      <alignment horizontal="center" vertical="center" wrapText="1"/>
    </xf>
    <xf numFmtId="49" fontId="4" fillId="13" borderId="49" xfId="1" applyNumberFormat="1" applyFont="1" applyFill="1" applyBorder="1" applyAlignment="1">
      <alignment vertical="center"/>
    </xf>
    <xf numFmtId="0" fontId="4" fillId="13" borderId="50" xfId="1" applyFont="1" applyFill="1" applyBorder="1" applyAlignment="1">
      <alignment vertical="center"/>
    </xf>
    <xf numFmtId="49" fontId="31" fillId="13" borderId="70" xfId="1" applyNumberFormat="1" applyFont="1" applyFill="1" applyBorder="1" applyAlignment="1">
      <alignment horizontal="left" vertical="center" wrapText="1"/>
    </xf>
    <xf numFmtId="1" fontId="31" fillId="13" borderId="70" xfId="1" applyNumberFormat="1" applyFont="1" applyFill="1" applyBorder="1" applyAlignment="1">
      <alignment horizontal="left" vertical="center" wrapText="1"/>
    </xf>
    <xf numFmtId="1" fontId="31" fillId="13" borderId="70" xfId="1" applyNumberFormat="1" applyFont="1" applyFill="1" applyBorder="1" applyAlignment="1">
      <alignment horizontal="center" vertical="center" wrapText="1"/>
    </xf>
    <xf numFmtId="178" fontId="4" fillId="13" borderId="58" xfId="1" applyNumberFormat="1" applyFont="1" applyFill="1" applyBorder="1" applyAlignment="1">
      <alignment horizontal="center" vertical="center" wrapText="1"/>
    </xf>
    <xf numFmtId="0" fontId="4" fillId="13" borderId="59" xfId="1" applyFont="1" applyFill="1" applyBorder="1" applyAlignment="1">
      <alignment horizontal="center" vertical="center" wrapText="1"/>
    </xf>
    <xf numFmtId="178" fontId="4" fillId="0" borderId="58" xfId="1" applyNumberFormat="1" applyFont="1" applyFill="1" applyBorder="1" applyAlignment="1">
      <alignment horizontal="center" vertical="center" wrapText="1"/>
    </xf>
    <xf numFmtId="0" fontId="4" fillId="0" borderId="59" xfId="1" applyFont="1" applyFill="1" applyBorder="1" applyAlignment="1">
      <alignment horizontal="center" vertical="center" wrapText="1"/>
    </xf>
    <xf numFmtId="178" fontId="4" fillId="14" borderId="49" xfId="1" applyNumberFormat="1" applyFont="1" applyFill="1" applyBorder="1" applyAlignment="1">
      <alignment horizontal="center" vertical="center" wrapText="1"/>
    </xf>
    <xf numFmtId="178" fontId="4" fillId="14" borderId="50" xfId="1" applyNumberFormat="1" applyFont="1" applyFill="1" applyBorder="1" applyAlignment="1">
      <alignment horizontal="center" vertical="center" wrapText="1"/>
    </xf>
    <xf numFmtId="178" fontId="4" fillId="13" borderId="60" xfId="1" applyNumberFormat="1" applyFont="1" applyFill="1" applyBorder="1" applyAlignment="1">
      <alignment vertical="center" wrapText="1"/>
    </xf>
    <xf numFmtId="178" fontId="4" fillId="13" borderId="50" xfId="1" applyNumberFormat="1" applyFont="1" applyFill="1" applyBorder="1" applyAlignment="1">
      <alignment vertical="center" wrapText="1"/>
    </xf>
    <xf numFmtId="178" fontId="31" fillId="13" borderId="70" xfId="1" applyNumberFormat="1" applyFont="1" applyFill="1" applyBorder="1" applyAlignment="1">
      <alignment horizontal="center" vertical="center" wrapText="1"/>
    </xf>
    <xf numFmtId="0" fontId="31" fillId="13" borderId="70" xfId="1" applyFont="1" applyFill="1" applyBorder="1" applyAlignment="1">
      <alignment horizontal="center" vertical="center" wrapText="1"/>
    </xf>
    <xf numFmtId="0" fontId="31" fillId="0" borderId="71" xfId="1" applyFont="1" applyFill="1" applyBorder="1" applyAlignment="1">
      <alignment horizontal="center" vertical="center" wrapText="1"/>
    </xf>
    <xf numFmtId="0" fontId="31" fillId="0" borderId="72" xfId="1" applyFont="1" applyFill="1" applyBorder="1" applyAlignment="1">
      <alignment horizontal="center" vertical="center" wrapText="1"/>
    </xf>
    <xf numFmtId="0" fontId="31" fillId="14" borderId="71" xfId="1" applyFont="1" applyFill="1" applyBorder="1" applyAlignment="1">
      <alignment horizontal="center" vertical="center" wrapText="1"/>
    </xf>
    <xf numFmtId="0" fontId="31" fillId="14" borderId="72" xfId="1" applyFont="1" applyFill="1" applyBorder="1" applyAlignment="1">
      <alignment horizontal="center" vertical="center" wrapText="1"/>
    </xf>
    <xf numFmtId="49" fontId="31" fillId="13" borderId="70" xfId="1" applyNumberFormat="1" applyFont="1" applyFill="1" applyBorder="1" applyAlignment="1">
      <alignment horizontal="left" vertical="center"/>
    </xf>
    <xf numFmtId="0" fontId="31" fillId="13" borderId="70" xfId="1" applyFont="1" applyFill="1" applyBorder="1" applyAlignment="1">
      <alignment horizontal="left" vertical="center"/>
    </xf>
    <xf numFmtId="49" fontId="4" fillId="13" borderId="49" xfId="1" applyNumberFormat="1" applyFont="1" applyFill="1" applyBorder="1" applyAlignment="1">
      <alignment horizontal="left" vertical="center"/>
    </xf>
    <xf numFmtId="0" fontId="4" fillId="13" borderId="50" xfId="1" applyFont="1" applyFill="1" applyBorder="1" applyAlignment="1">
      <alignment horizontal="left" vertical="center"/>
    </xf>
    <xf numFmtId="49" fontId="4" fillId="13" borderId="58" xfId="1" applyNumberFormat="1" applyFont="1" applyFill="1" applyBorder="1" applyAlignment="1">
      <alignment vertical="center" wrapText="1"/>
    </xf>
    <xf numFmtId="1" fontId="4" fillId="13" borderId="59" xfId="1" applyNumberFormat="1" applyFont="1" applyFill="1" applyBorder="1" applyAlignment="1">
      <alignment vertical="center" wrapText="1"/>
    </xf>
    <xf numFmtId="1" fontId="4" fillId="13" borderId="3" xfId="1" applyNumberFormat="1" applyFont="1" applyFill="1" applyBorder="1" applyAlignment="1">
      <alignment horizontal="left" vertical="center" wrapText="1"/>
    </xf>
    <xf numFmtId="178" fontId="4" fillId="0" borderId="60" xfId="1" applyNumberFormat="1" applyFont="1" applyBorder="1" applyAlignment="1">
      <alignment horizontal="center" vertical="center" wrapText="1"/>
    </xf>
    <xf numFmtId="178" fontId="42" fillId="0" borderId="49" xfId="1" applyNumberFormat="1" applyFont="1" applyFill="1" applyBorder="1" applyAlignment="1">
      <alignment horizontal="center" vertical="center" wrapText="1"/>
    </xf>
    <xf numFmtId="178" fontId="42" fillId="0" borderId="79" xfId="1" applyNumberFormat="1" applyFont="1" applyFill="1" applyBorder="1" applyAlignment="1">
      <alignment horizontal="center" vertical="center" wrapText="1"/>
    </xf>
    <xf numFmtId="178" fontId="46" fillId="17" borderId="49" xfId="1" applyNumberFormat="1" applyFont="1" applyFill="1" applyBorder="1" applyAlignment="1">
      <alignment horizontal="center" vertical="center" wrapText="1"/>
    </xf>
    <xf numFmtId="178" fontId="46" fillId="17" borderId="79" xfId="1" applyNumberFormat="1" applyFont="1" applyFill="1" applyBorder="1" applyAlignment="1">
      <alignment horizontal="center" vertical="center" wrapText="1"/>
    </xf>
    <xf numFmtId="178" fontId="42" fillId="14" borderId="49" xfId="1" applyNumberFormat="1" applyFont="1" applyFill="1" applyBorder="1" applyAlignment="1">
      <alignment horizontal="center" vertical="center" wrapText="1"/>
    </xf>
    <xf numFmtId="178" fontId="42" fillId="14" borderId="79" xfId="1" applyNumberFormat="1" applyFont="1" applyFill="1" applyBorder="1" applyAlignment="1">
      <alignment horizontal="center" vertical="center" wrapText="1"/>
    </xf>
    <xf numFmtId="49" fontId="4" fillId="13" borderId="60" xfId="1" applyNumberFormat="1" applyFont="1" applyFill="1" applyBorder="1" applyAlignment="1">
      <alignment vertical="center" wrapText="1"/>
    </xf>
    <xf numFmtId="178" fontId="4" fillId="0" borderId="49" xfId="1" applyNumberFormat="1" applyFont="1" applyFill="1" applyBorder="1" applyAlignment="1">
      <alignment horizontal="center" vertical="center" wrapText="1"/>
    </xf>
    <xf numFmtId="178" fontId="4" fillId="0" borderId="60" xfId="1" applyNumberFormat="1" applyFont="1" applyFill="1" applyBorder="1" applyAlignment="1">
      <alignment horizontal="center" vertical="center" wrapText="1"/>
    </xf>
    <xf numFmtId="178" fontId="4" fillId="0" borderId="50" xfId="1" applyNumberFormat="1" applyFont="1" applyFill="1" applyBorder="1" applyAlignment="1">
      <alignment horizontal="center" vertical="center" wrapText="1"/>
    </xf>
    <xf numFmtId="178" fontId="11" fillId="17" borderId="49" xfId="1" applyNumberFormat="1" applyFont="1" applyFill="1" applyBorder="1" applyAlignment="1">
      <alignment horizontal="center" vertical="center" wrapText="1"/>
    </xf>
    <xf numFmtId="178" fontId="11" fillId="17" borderId="60" xfId="1" applyNumberFormat="1" applyFont="1" applyFill="1" applyBorder="1" applyAlignment="1">
      <alignment horizontal="center" vertical="center" wrapText="1"/>
    </xf>
    <xf numFmtId="178" fontId="11" fillId="17" borderId="50" xfId="1" applyNumberFormat="1" applyFont="1" applyFill="1" applyBorder="1" applyAlignment="1">
      <alignment horizontal="center" vertical="center" wrapText="1"/>
    </xf>
    <xf numFmtId="178" fontId="4" fillId="14" borderId="60" xfId="1" applyNumberFormat="1" applyFont="1" applyFill="1" applyBorder="1" applyAlignment="1">
      <alignment horizontal="center" vertical="center" wrapText="1"/>
    </xf>
    <xf numFmtId="49" fontId="4" fillId="13" borderId="60" xfId="1" applyNumberFormat="1" applyFont="1" applyFill="1" applyBorder="1" applyAlignment="1">
      <alignment horizontal="left" vertical="center"/>
    </xf>
    <xf numFmtId="49" fontId="4" fillId="13" borderId="50" xfId="1" applyNumberFormat="1" applyFont="1" applyFill="1" applyBorder="1" applyAlignment="1">
      <alignment horizontal="left" vertical="center"/>
    </xf>
    <xf numFmtId="0" fontId="31" fillId="0" borderId="81" xfId="1" applyFont="1" applyFill="1" applyBorder="1" applyAlignment="1">
      <alignment horizontal="center" vertical="center" wrapText="1"/>
    </xf>
    <xf numFmtId="0" fontId="31" fillId="0" borderId="82" xfId="1" applyFont="1" applyFill="1" applyBorder="1" applyAlignment="1">
      <alignment horizontal="center" vertical="center" wrapText="1"/>
    </xf>
    <xf numFmtId="0" fontId="31" fillId="14" borderId="81" xfId="1" applyFont="1" applyFill="1" applyBorder="1" applyAlignment="1">
      <alignment horizontal="center" vertical="center" wrapText="1"/>
    </xf>
    <xf numFmtId="0" fontId="31" fillId="14" borderId="82" xfId="1" applyFont="1" applyFill="1" applyBorder="1" applyAlignment="1">
      <alignment horizontal="center" vertical="center" wrapText="1"/>
    </xf>
    <xf numFmtId="0" fontId="46" fillId="17" borderId="49" xfId="1" applyFont="1" applyFill="1" applyBorder="1" applyAlignment="1">
      <alignment horizontal="center" vertical="center" wrapText="1"/>
    </xf>
    <xf numFmtId="0" fontId="46" fillId="17" borderId="60" xfId="1" applyFont="1" applyFill="1" applyBorder="1" applyAlignment="1">
      <alignment horizontal="center" vertical="center" wrapText="1"/>
    </xf>
    <xf numFmtId="0" fontId="46" fillId="17" borderId="50" xfId="1" applyFont="1" applyFill="1" applyBorder="1" applyAlignment="1">
      <alignment horizontal="center" vertical="center" wrapText="1"/>
    </xf>
    <xf numFmtId="0" fontId="42" fillId="14" borderId="49" xfId="1" applyFont="1" applyFill="1" applyBorder="1" applyAlignment="1">
      <alignment horizontal="center" vertical="center" wrapText="1"/>
    </xf>
    <xf numFmtId="0" fontId="42" fillId="14" borderId="60" xfId="1" applyFont="1" applyFill="1" applyBorder="1" applyAlignment="1">
      <alignment horizontal="center" vertical="center" wrapText="1"/>
    </xf>
    <xf numFmtId="0" fontId="42" fillId="14" borderId="50" xfId="1" applyFont="1" applyFill="1" applyBorder="1" applyAlignment="1">
      <alignment horizontal="center" vertical="center" wrapText="1"/>
    </xf>
    <xf numFmtId="1" fontId="4" fillId="13" borderId="49" xfId="1" applyNumberFormat="1" applyFont="1" applyFill="1" applyBorder="1" applyAlignment="1">
      <alignment horizontal="left" vertical="center" wrapText="1"/>
    </xf>
    <xf numFmtId="1" fontId="4" fillId="13" borderId="60" xfId="1" applyNumberFormat="1" applyFont="1" applyFill="1" applyBorder="1" applyAlignment="1">
      <alignment horizontal="left" vertical="center" wrapText="1"/>
    </xf>
    <xf numFmtId="1" fontId="4" fillId="13" borderId="50" xfId="1" applyNumberFormat="1" applyFont="1" applyFill="1" applyBorder="1" applyAlignment="1">
      <alignment horizontal="left" vertical="center" wrapText="1"/>
    </xf>
    <xf numFmtId="178" fontId="31" fillId="0" borderId="58" xfId="1" applyNumberFormat="1" applyFont="1" applyBorder="1" applyAlignment="1">
      <alignment horizontal="center" vertical="center" wrapText="1"/>
    </xf>
    <xf numFmtId="178" fontId="31" fillId="0" borderId="57" xfId="1" applyNumberFormat="1" applyFont="1" applyBorder="1" applyAlignment="1">
      <alignment horizontal="center" vertical="center" wrapText="1"/>
    </xf>
    <xf numFmtId="178" fontId="31" fillId="0" borderId="59" xfId="1" applyNumberFormat="1" applyFont="1" applyBorder="1" applyAlignment="1">
      <alignment horizontal="center" vertical="center" wrapText="1"/>
    </xf>
    <xf numFmtId="178" fontId="31" fillId="0" borderId="49" xfId="1" applyNumberFormat="1" applyFont="1" applyFill="1" applyBorder="1" applyAlignment="1">
      <alignment horizontal="center" vertical="center" wrapText="1"/>
    </xf>
    <xf numFmtId="178" fontId="31" fillId="0" borderId="60" xfId="1" applyNumberFormat="1" applyFont="1" applyFill="1" applyBorder="1" applyAlignment="1">
      <alignment horizontal="center" vertical="center" wrapText="1"/>
    </xf>
    <xf numFmtId="178" fontId="31" fillId="0" borderId="50" xfId="1" applyNumberFormat="1" applyFont="1" applyFill="1" applyBorder="1" applyAlignment="1">
      <alignment horizontal="center" vertical="center" wrapText="1"/>
    </xf>
    <xf numFmtId="178" fontId="31" fillId="14" borderId="49" xfId="1" applyNumberFormat="1" applyFont="1" applyFill="1" applyBorder="1" applyAlignment="1">
      <alignment horizontal="center" vertical="center" wrapText="1"/>
    </xf>
    <xf numFmtId="178" fontId="31" fillId="14" borderId="60" xfId="1" applyNumberFormat="1" applyFont="1" applyFill="1" applyBorder="1" applyAlignment="1">
      <alignment horizontal="center" vertical="center" wrapText="1"/>
    </xf>
    <xf numFmtId="178" fontId="31" fillId="14" borderId="50" xfId="1" applyNumberFormat="1" applyFont="1" applyFill="1" applyBorder="1" applyAlignment="1">
      <alignment horizontal="center" vertical="center" wrapText="1"/>
    </xf>
    <xf numFmtId="49" fontId="31" fillId="13" borderId="58" xfId="1" applyNumberFormat="1" applyFont="1" applyFill="1" applyBorder="1" applyAlignment="1">
      <alignment vertical="center" wrapText="1"/>
    </xf>
    <xf numFmtId="1" fontId="31" fillId="13" borderId="57" xfId="1" applyNumberFormat="1" applyFont="1" applyFill="1" applyBorder="1" applyAlignment="1">
      <alignment vertical="center" wrapText="1"/>
    </xf>
    <xf numFmtId="1" fontId="31" fillId="13" borderId="59" xfId="1" applyNumberFormat="1" applyFont="1" applyFill="1" applyBorder="1" applyAlignment="1">
      <alignment vertical="center" wrapText="1"/>
    </xf>
    <xf numFmtId="0" fontId="42" fillId="0" borderId="49" xfId="1" applyFont="1" applyFill="1" applyBorder="1" applyAlignment="1">
      <alignment horizontal="center" vertical="center" wrapText="1"/>
    </xf>
    <xf numFmtId="0" fontId="42" fillId="0" borderId="60" xfId="1" applyFont="1" applyFill="1" applyBorder="1" applyAlignment="1">
      <alignment horizontal="center" vertical="center" wrapText="1"/>
    </xf>
    <xf numFmtId="0" fontId="42" fillId="0" borderId="50" xfId="1" applyFont="1" applyFill="1" applyBorder="1" applyAlignment="1">
      <alignment horizontal="center" vertical="center" wrapText="1"/>
    </xf>
    <xf numFmtId="49" fontId="31" fillId="13" borderId="58" xfId="1" applyNumberFormat="1" applyFont="1" applyFill="1" applyBorder="1" applyAlignment="1">
      <alignment horizontal="left" vertical="center" wrapText="1"/>
    </xf>
    <xf numFmtId="1" fontId="31" fillId="13" borderId="57" xfId="1" applyNumberFormat="1" applyFont="1" applyFill="1" applyBorder="1" applyAlignment="1">
      <alignment horizontal="left" vertical="center" wrapText="1"/>
    </xf>
    <xf numFmtId="1" fontId="31" fillId="13" borderId="59" xfId="1" applyNumberFormat="1" applyFont="1" applyFill="1" applyBorder="1" applyAlignment="1">
      <alignment horizontal="left" vertical="center" wrapText="1"/>
    </xf>
    <xf numFmtId="1" fontId="31" fillId="13" borderId="49" xfId="1" applyNumberFormat="1" applyFont="1" applyFill="1" applyBorder="1" applyAlignment="1">
      <alignment horizontal="center" vertical="center" wrapText="1"/>
    </xf>
    <xf numFmtId="1" fontId="31" fillId="13" borderId="60" xfId="1" applyNumberFormat="1" applyFont="1" applyFill="1" applyBorder="1" applyAlignment="1">
      <alignment horizontal="center" vertical="center" wrapText="1"/>
    </xf>
    <xf numFmtId="1" fontId="31" fillId="13" borderId="50" xfId="1" applyNumberFormat="1" applyFont="1" applyFill="1" applyBorder="1" applyAlignment="1">
      <alignment horizontal="center" vertical="center" wrapText="1"/>
    </xf>
    <xf numFmtId="178" fontId="42" fillId="0" borderId="60" xfId="1" applyNumberFormat="1" applyFont="1" applyFill="1" applyBorder="1" applyAlignment="1">
      <alignment horizontal="center" vertical="center" wrapText="1"/>
    </xf>
    <xf numFmtId="178" fontId="42" fillId="0" borderId="50" xfId="1" applyNumberFormat="1" applyFont="1" applyFill="1" applyBorder="1" applyAlignment="1">
      <alignment horizontal="center" vertical="center" wrapText="1"/>
    </xf>
    <xf numFmtId="178" fontId="46" fillId="17" borderId="60" xfId="1" applyNumberFormat="1" applyFont="1" applyFill="1" applyBorder="1" applyAlignment="1">
      <alignment horizontal="center" vertical="center" wrapText="1"/>
    </xf>
    <xf numFmtId="178" fontId="46" fillId="17" borderId="50" xfId="1" applyNumberFormat="1" applyFont="1" applyFill="1" applyBorder="1" applyAlignment="1">
      <alignment horizontal="center" vertical="center" wrapText="1"/>
    </xf>
    <xf numFmtId="178" fontId="42" fillId="14" borderId="60" xfId="1" applyNumberFormat="1" applyFont="1" applyFill="1" applyBorder="1" applyAlignment="1">
      <alignment horizontal="center" vertical="center" wrapText="1"/>
    </xf>
    <xf numFmtId="178" fontId="42" fillId="14" borderId="50" xfId="1" applyNumberFormat="1" applyFont="1" applyFill="1" applyBorder="1" applyAlignment="1">
      <alignment horizontal="center" vertical="center" wrapText="1"/>
    </xf>
    <xf numFmtId="49" fontId="42" fillId="13" borderId="49" xfId="1" applyNumberFormat="1" applyFont="1" applyFill="1" applyBorder="1" applyAlignment="1">
      <alignment vertical="center" wrapText="1"/>
    </xf>
    <xf numFmtId="1" fontId="42" fillId="13" borderId="60" xfId="1" applyNumberFormat="1" applyFont="1" applyFill="1" applyBorder="1" applyAlignment="1">
      <alignment vertical="center" wrapText="1"/>
    </xf>
    <xf numFmtId="1" fontId="42" fillId="13" borderId="50" xfId="1" applyNumberFormat="1" applyFont="1" applyFill="1" applyBorder="1" applyAlignment="1">
      <alignment vertical="center" wrapText="1"/>
    </xf>
    <xf numFmtId="178" fontId="39" fillId="0" borderId="49" xfId="1" applyNumberFormat="1" applyFont="1" applyFill="1" applyBorder="1" applyAlignment="1">
      <alignment horizontal="center" vertical="center" wrapText="1"/>
    </xf>
    <xf numFmtId="178" fontId="39" fillId="0" borderId="60" xfId="1" applyNumberFormat="1" applyFont="1" applyFill="1" applyBorder="1" applyAlignment="1">
      <alignment horizontal="center" vertical="center" wrapText="1"/>
    </xf>
    <xf numFmtId="178" fontId="39" fillId="0" borderId="50" xfId="1" applyNumberFormat="1" applyFont="1" applyFill="1" applyBorder="1" applyAlignment="1">
      <alignment horizontal="center" vertical="center" wrapText="1"/>
    </xf>
    <xf numFmtId="0" fontId="39" fillId="0" borderId="49" xfId="1" applyFont="1" applyFill="1" applyBorder="1" applyAlignment="1">
      <alignment horizontal="center" vertical="center" wrapText="1"/>
    </xf>
    <xf numFmtId="0" fontId="39" fillId="0" borderId="60" xfId="1" applyFont="1" applyFill="1" applyBorder="1" applyAlignment="1">
      <alignment horizontal="center" vertical="center" wrapText="1"/>
    </xf>
    <xf numFmtId="0" fontId="39" fillId="0" borderId="50" xfId="1" applyFont="1" applyFill="1" applyBorder="1" applyAlignment="1">
      <alignment horizontal="center" vertical="center" wrapText="1"/>
    </xf>
    <xf numFmtId="0" fontId="39" fillId="14" borderId="49" xfId="1" applyFont="1" applyFill="1" applyBorder="1" applyAlignment="1">
      <alignment horizontal="center" vertical="center" wrapText="1"/>
    </xf>
    <xf numFmtId="0" fontId="39" fillId="14" borderId="60" xfId="1" applyFont="1" applyFill="1" applyBorder="1" applyAlignment="1">
      <alignment horizontal="center" vertical="center" wrapText="1"/>
    </xf>
    <xf numFmtId="0" fontId="39" fillId="14" borderId="50" xfId="1" applyFont="1" applyFill="1" applyBorder="1" applyAlignment="1">
      <alignment horizontal="center" vertical="center" wrapText="1"/>
    </xf>
    <xf numFmtId="49" fontId="31" fillId="13" borderId="3" xfId="1" applyNumberFormat="1" applyFont="1" applyFill="1" applyBorder="1" applyAlignment="1">
      <alignment vertical="center" wrapText="1"/>
    </xf>
    <xf numFmtId="1" fontId="31" fillId="13" borderId="3" xfId="1" applyNumberFormat="1" applyFont="1" applyFill="1" applyBorder="1" applyAlignment="1">
      <alignment vertical="center" wrapText="1"/>
    </xf>
    <xf numFmtId="178" fontId="31" fillId="13" borderId="58" xfId="1" applyNumberFormat="1" applyFont="1" applyFill="1" applyBorder="1" applyAlignment="1">
      <alignment horizontal="center" vertical="center" wrapText="1"/>
    </xf>
    <xf numFmtId="178" fontId="31" fillId="13" borderId="57" xfId="1" applyNumberFormat="1" applyFont="1" applyFill="1" applyBorder="1" applyAlignment="1">
      <alignment horizontal="center" vertical="center" wrapText="1"/>
    </xf>
    <xf numFmtId="178" fontId="31" fillId="13" borderId="59" xfId="1" applyNumberFormat="1" applyFont="1" applyFill="1" applyBorder="1" applyAlignment="1">
      <alignment horizontal="center" vertical="center" wrapText="1"/>
    </xf>
    <xf numFmtId="49" fontId="39" fillId="13" borderId="3" xfId="1" applyNumberFormat="1" applyFont="1" applyFill="1" applyBorder="1" applyAlignment="1">
      <alignment vertical="center" wrapText="1"/>
    </xf>
    <xf numFmtId="1" fontId="39" fillId="13" borderId="3" xfId="1" applyNumberFormat="1" applyFont="1" applyFill="1" applyBorder="1" applyAlignment="1">
      <alignment vertical="center" wrapText="1"/>
    </xf>
    <xf numFmtId="178" fontId="42" fillId="0" borderId="3" xfId="1" applyNumberFormat="1" applyFont="1" applyFill="1" applyBorder="1" applyAlignment="1">
      <alignment horizontal="center" vertical="center" wrapText="1"/>
    </xf>
    <xf numFmtId="49" fontId="4" fillId="13" borderId="3" xfId="1" applyNumberFormat="1" applyFont="1" applyFill="1" applyBorder="1" applyAlignment="1">
      <alignment vertical="center" wrapText="1"/>
    </xf>
    <xf numFmtId="1" fontId="4" fillId="13" borderId="3" xfId="1" applyNumberFormat="1" applyFont="1" applyFill="1" applyBorder="1" applyAlignment="1">
      <alignment vertical="center" wrapText="1"/>
    </xf>
    <xf numFmtId="178" fontId="42" fillId="0" borderId="58" xfId="1" applyNumberFormat="1" applyFont="1" applyFill="1" applyBorder="1" applyAlignment="1">
      <alignment horizontal="center" vertical="center" wrapText="1"/>
    </xf>
    <xf numFmtId="178" fontId="42" fillId="0" borderId="57" xfId="1" applyNumberFormat="1" applyFont="1" applyFill="1" applyBorder="1" applyAlignment="1">
      <alignment horizontal="center" vertical="center" wrapText="1"/>
    </xf>
    <xf numFmtId="178" fontId="42" fillId="0" borderId="59" xfId="1" applyNumberFormat="1" applyFont="1" applyFill="1" applyBorder="1" applyAlignment="1">
      <alignment horizontal="center" vertical="center" wrapText="1"/>
    </xf>
    <xf numFmtId="0" fontId="4" fillId="0" borderId="60" xfId="1" applyFont="1" applyFill="1" applyBorder="1" applyAlignment="1">
      <alignment horizontal="center" vertical="center" wrapText="1"/>
    </xf>
    <xf numFmtId="0" fontId="4" fillId="14" borderId="60" xfId="1" applyFont="1" applyFill="1" applyBorder="1" applyAlignment="1">
      <alignment horizontal="center" vertical="center" wrapText="1"/>
    </xf>
    <xf numFmtId="49" fontId="4" fillId="13" borderId="3" xfId="1" applyNumberFormat="1" applyFont="1" applyFill="1" applyBorder="1" applyAlignment="1">
      <alignment horizontal="left" vertical="center" wrapText="1"/>
    </xf>
    <xf numFmtId="191" fontId="42" fillId="13" borderId="260" xfId="1" applyNumberFormat="1" applyFont="1" applyFill="1" applyBorder="1" applyAlignment="1">
      <alignment horizontal="left" vertical="center" wrapText="1"/>
    </xf>
    <xf numFmtId="191" fontId="42" fillId="13" borderId="261" xfId="1" applyNumberFormat="1" applyFont="1" applyFill="1" applyBorder="1" applyAlignment="1">
      <alignment horizontal="left" vertical="center" wrapText="1"/>
    </xf>
    <xf numFmtId="191" fontId="42" fillId="13" borderId="147" xfId="1" applyNumberFormat="1" applyFont="1" applyFill="1" applyBorder="1" applyAlignment="1">
      <alignment horizontal="left" vertical="center" wrapText="1"/>
    </xf>
    <xf numFmtId="178" fontId="31" fillId="0" borderId="3" xfId="1" applyNumberFormat="1" applyFont="1" applyBorder="1" applyAlignment="1">
      <alignment horizontal="center" vertical="center" wrapText="1"/>
    </xf>
    <xf numFmtId="178" fontId="39" fillId="14" borderId="49" xfId="1" applyNumberFormat="1" applyFont="1" applyFill="1" applyBorder="1" applyAlignment="1">
      <alignment horizontal="center" vertical="center" wrapText="1"/>
    </xf>
    <xf numFmtId="178" fontId="39" fillId="14" borderId="60" xfId="1" applyNumberFormat="1" applyFont="1" applyFill="1" applyBorder="1" applyAlignment="1">
      <alignment horizontal="center" vertical="center" wrapText="1"/>
    </xf>
    <xf numFmtId="178" fontId="39" fillId="14" borderId="50" xfId="1" applyNumberFormat="1" applyFont="1" applyFill="1" applyBorder="1" applyAlignment="1">
      <alignment horizontal="center" vertical="center" wrapText="1"/>
    </xf>
    <xf numFmtId="1" fontId="4" fillId="13" borderId="60" xfId="1" applyNumberFormat="1" applyFont="1" applyFill="1" applyBorder="1" applyAlignment="1">
      <alignment vertical="center" wrapText="1"/>
    </xf>
    <xf numFmtId="178" fontId="31" fillId="13" borderId="49" xfId="1" applyNumberFormat="1" applyFont="1" applyFill="1" applyBorder="1" applyAlignment="1">
      <alignment horizontal="center" vertical="center" wrapText="1"/>
    </xf>
    <xf numFmtId="178" fontId="31" fillId="13" borderId="60" xfId="1" applyNumberFormat="1" applyFont="1" applyFill="1" applyBorder="1" applyAlignment="1">
      <alignment horizontal="center" vertical="center" wrapText="1"/>
    </xf>
    <xf numFmtId="178" fontId="31" fillId="13" borderId="50" xfId="1" applyNumberFormat="1" applyFont="1" applyFill="1" applyBorder="1" applyAlignment="1">
      <alignment horizontal="center" vertical="center" wrapText="1"/>
    </xf>
    <xf numFmtId="0" fontId="31" fillId="0" borderId="49" xfId="1" applyFont="1" applyFill="1" applyBorder="1" applyAlignment="1">
      <alignment horizontal="center" vertical="center" wrapText="1"/>
    </xf>
    <xf numFmtId="0" fontId="31" fillId="0" borderId="60" xfId="1" applyFont="1" applyFill="1" applyBorder="1" applyAlignment="1">
      <alignment horizontal="center" vertical="center" wrapText="1"/>
    </xf>
    <xf numFmtId="0" fontId="31" fillId="0" borderId="50" xfId="1" applyFont="1" applyFill="1" applyBorder="1" applyAlignment="1">
      <alignment horizontal="center" vertical="center" wrapText="1"/>
    </xf>
    <xf numFmtId="0" fontId="31" fillId="14" borderId="49" xfId="1" applyFont="1" applyFill="1" applyBorder="1" applyAlignment="1">
      <alignment horizontal="center" vertical="center" wrapText="1"/>
    </xf>
    <xf numFmtId="0" fontId="31" fillId="14" borderId="60" xfId="1" applyFont="1" applyFill="1" applyBorder="1" applyAlignment="1">
      <alignment horizontal="center" vertical="center" wrapText="1"/>
    </xf>
    <xf numFmtId="0" fontId="31" fillId="14" borderId="50" xfId="1" applyFont="1" applyFill="1" applyBorder="1" applyAlignment="1">
      <alignment horizontal="center" vertical="center" wrapText="1"/>
    </xf>
    <xf numFmtId="178" fontId="4" fillId="13" borderId="60" xfId="1" applyNumberFormat="1" applyFont="1" applyFill="1" applyBorder="1" applyAlignment="1">
      <alignment horizontal="center" vertical="center"/>
    </xf>
    <xf numFmtId="178" fontId="4" fillId="13" borderId="59" xfId="1" applyNumberFormat="1" applyFont="1" applyFill="1" applyBorder="1" applyAlignment="1">
      <alignment horizontal="center" vertical="center" wrapText="1"/>
    </xf>
    <xf numFmtId="49" fontId="42" fillId="13" borderId="3" xfId="1" applyNumberFormat="1" applyFont="1" applyFill="1" applyBorder="1" applyAlignment="1">
      <alignment horizontal="left" vertical="center" wrapText="1"/>
    </xf>
    <xf numFmtId="1" fontId="42" fillId="13" borderId="3" xfId="1" applyNumberFormat="1" applyFont="1" applyFill="1" applyBorder="1" applyAlignment="1">
      <alignment horizontal="left" vertical="center" wrapText="1"/>
    </xf>
    <xf numFmtId="49" fontId="42" fillId="13" borderId="49" xfId="1" applyNumberFormat="1" applyFont="1" applyFill="1" applyBorder="1" applyAlignment="1">
      <alignment horizontal="left" vertical="center" wrapText="1"/>
    </xf>
    <xf numFmtId="49" fontId="42" fillId="13" borderId="60" xfId="1" applyNumberFormat="1" applyFont="1" applyFill="1" applyBorder="1" applyAlignment="1">
      <alignment horizontal="left" vertical="center" wrapText="1"/>
    </xf>
    <xf numFmtId="49" fontId="42" fillId="13" borderId="50" xfId="1" applyNumberFormat="1" applyFont="1" applyFill="1" applyBorder="1" applyAlignment="1">
      <alignment horizontal="left" vertical="center" wrapText="1"/>
    </xf>
    <xf numFmtId="178" fontId="4" fillId="13" borderId="3" xfId="1" applyNumberFormat="1" applyFont="1" applyFill="1" applyBorder="1" applyAlignment="1">
      <alignment horizontal="center" vertical="center" wrapText="1"/>
    </xf>
    <xf numFmtId="49" fontId="42" fillId="13" borderId="3" xfId="1" applyNumberFormat="1" applyFont="1" applyFill="1" applyBorder="1" applyAlignment="1">
      <alignment vertical="center" wrapText="1"/>
    </xf>
    <xf numFmtId="1" fontId="42" fillId="13" borderId="3" xfId="1" applyNumberFormat="1" applyFont="1" applyFill="1" applyBorder="1" applyAlignment="1">
      <alignment vertical="center" wrapText="1"/>
    </xf>
    <xf numFmtId="178" fontId="4" fillId="13" borderId="57" xfId="1" applyNumberFormat="1" applyFont="1" applyFill="1" applyBorder="1" applyAlignment="1">
      <alignment horizontal="center" vertical="center" wrapText="1"/>
    </xf>
    <xf numFmtId="1" fontId="4" fillId="13" borderId="49" xfId="1" applyNumberFormat="1" applyFont="1" applyFill="1" applyBorder="1" applyAlignment="1">
      <alignment horizontal="center" vertical="center" wrapText="1"/>
    </xf>
    <xf numFmtId="1" fontId="4" fillId="13" borderId="60" xfId="1" applyNumberFormat="1" applyFont="1" applyFill="1" applyBorder="1" applyAlignment="1">
      <alignment horizontal="center" vertical="center" wrapText="1"/>
    </xf>
    <xf numFmtId="1" fontId="4" fillId="13" borderId="50" xfId="1" applyNumberFormat="1" applyFont="1" applyFill="1" applyBorder="1" applyAlignment="1">
      <alignment horizontal="center" vertical="center" wrapText="1"/>
    </xf>
    <xf numFmtId="1" fontId="54" fillId="13" borderId="153" xfId="1" applyNumberFormat="1" applyFont="1" applyFill="1" applyBorder="1" applyAlignment="1">
      <alignment horizontal="center" vertical="center" wrapText="1"/>
    </xf>
    <xf numFmtId="49" fontId="4" fillId="13" borderId="3" xfId="1" applyNumberFormat="1" applyFont="1" applyFill="1" applyBorder="1" applyAlignment="1">
      <alignment horizontal="left" vertical="center"/>
    </xf>
    <xf numFmtId="178" fontId="4" fillId="0" borderId="49" xfId="1" quotePrefix="1" applyNumberFormat="1" applyFont="1" applyBorder="1" applyAlignment="1">
      <alignment horizontal="center" vertical="center" wrapText="1"/>
    </xf>
    <xf numFmtId="178" fontId="4" fillId="0" borderId="50" xfId="1" quotePrefix="1" applyNumberFormat="1" applyFont="1" applyBorder="1" applyAlignment="1">
      <alignment horizontal="center" vertical="center" wrapText="1"/>
    </xf>
    <xf numFmtId="49" fontId="4" fillId="0" borderId="49" xfId="1" applyNumberFormat="1" applyFont="1" applyBorder="1" applyAlignment="1">
      <alignment horizontal="left" vertical="center"/>
    </xf>
    <xf numFmtId="49" fontId="4" fillId="0" borderId="50" xfId="1" applyNumberFormat="1" applyFont="1" applyBorder="1" applyAlignment="1">
      <alignment horizontal="left" vertical="center"/>
    </xf>
    <xf numFmtId="1" fontId="42" fillId="0" borderId="245" xfId="1" applyNumberFormat="1" applyFont="1" applyBorder="1" applyAlignment="1">
      <alignment horizontal="left" vertical="center" wrapText="1"/>
    </xf>
    <xf numFmtId="1" fontId="42" fillId="0" borderId="50" xfId="1" applyNumberFormat="1" applyFont="1" applyBorder="1" applyAlignment="1">
      <alignment horizontal="left" vertical="center" wrapText="1"/>
    </xf>
    <xf numFmtId="178" fontId="4" fillId="0" borderId="3" xfId="1" applyNumberFormat="1" applyFont="1" applyFill="1" applyBorder="1" applyAlignment="1">
      <alignment horizontal="center" vertical="center" wrapText="1"/>
    </xf>
    <xf numFmtId="209" fontId="80" fillId="17" borderId="234" xfId="9" applyNumberFormat="1" applyFont="1" applyFill="1" applyBorder="1" applyAlignment="1">
      <alignment horizontal="center" vertical="center"/>
    </xf>
    <xf numFmtId="209" fontId="80" fillId="17" borderId="235" xfId="9" applyNumberFormat="1" applyFont="1" applyFill="1" applyBorder="1" applyAlignment="1">
      <alignment horizontal="center" vertical="center"/>
    </xf>
    <xf numFmtId="209" fontId="80" fillId="17" borderId="236" xfId="9" applyNumberFormat="1" applyFont="1" applyFill="1" applyBorder="1" applyAlignment="1">
      <alignment horizontal="center" vertical="center"/>
    </xf>
    <xf numFmtId="178" fontId="31" fillId="13" borderId="3" xfId="1" applyNumberFormat="1" applyFont="1" applyFill="1" applyBorder="1" applyAlignment="1">
      <alignment horizontal="center" vertical="center" wrapText="1"/>
    </xf>
    <xf numFmtId="1" fontId="39" fillId="13" borderId="49" xfId="1" applyNumberFormat="1" applyFont="1" applyFill="1" applyBorder="1" applyAlignment="1">
      <alignment vertical="center" wrapText="1"/>
    </xf>
    <xf numFmtId="1" fontId="31" fillId="13" borderId="58" xfId="1" applyNumberFormat="1" applyFont="1" applyFill="1" applyBorder="1" applyAlignment="1">
      <alignment horizontal="left" vertical="center" wrapText="1"/>
    </xf>
    <xf numFmtId="1" fontId="31" fillId="13" borderId="69" xfId="1" applyNumberFormat="1" applyFont="1" applyFill="1" applyBorder="1" applyAlignment="1">
      <alignment horizontal="left" vertical="center" wrapText="1"/>
    </xf>
    <xf numFmtId="49" fontId="4" fillId="0" borderId="60" xfId="1" applyNumberFormat="1" applyFont="1" applyBorder="1" applyAlignment="1">
      <alignment horizontal="left" vertical="center"/>
    </xf>
    <xf numFmtId="178" fontId="4" fillId="0" borderId="49" xfId="1" applyNumberFormat="1" applyFont="1" applyBorder="1" applyAlignment="1">
      <alignment horizontal="left" vertical="center" wrapText="1"/>
    </xf>
    <xf numFmtId="178" fontId="4" fillId="0" borderId="60" xfId="1" applyNumberFormat="1" applyFont="1" applyBorder="1" applyAlignment="1">
      <alignment horizontal="left" vertical="center" wrapText="1"/>
    </xf>
    <xf numFmtId="178" fontId="4" fillId="0" borderId="50" xfId="1" applyNumberFormat="1" applyFont="1" applyBorder="1" applyAlignment="1">
      <alignment horizontal="left" vertical="center" wrapText="1"/>
    </xf>
    <xf numFmtId="1" fontId="42" fillId="0" borderId="70" xfId="1" applyNumberFormat="1" applyFont="1" applyBorder="1" applyAlignment="1">
      <alignment horizontal="left" vertical="center" wrapText="1"/>
    </xf>
    <xf numFmtId="1" fontId="4" fillId="13" borderId="71" xfId="1" applyNumberFormat="1" applyFont="1" applyFill="1" applyBorder="1" applyAlignment="1">
      <alignment horizontal="left" vertical="center" wrapText="1"/>
    </xf>
    <xf numFmtId="1" fontId="4" fillId="13" borderId="243" xfId="1" applyNumberFormat="1" applyFont="1" applyFill="1" applyBorder="1" applyAlignment="1">
      <alignment horizontal="left" vertical="center" wrapText="1"/>
    </xf>
    <xf numFmtId="1" fontId="4" fillId="13" borderId="244" xfId="1" applyNumberFormat="1" applyFont="1" applyFill="1" applyBorder="1" applyAlignment="1">
      <alignment horizontal="left" vertical="center" wrapText="1"/>
    </xf>
    <xf numFmtId="224" fontId="77" fillId="0" borderId="348" xfId="9" applyNumberFormat="1" applyFont="1" applyFill="1" applyBorder="1" applyAlignment="1">
      <alignment horizontal="center" vertical="center"/>
    </xf>
    <xf numFmtId="224" fontId="77" fillId="0" borderId="237" xfId="9" applyNumberFormat="1" applyFont="1" applyFill="1" applyBorder="1" applyAlignment="1">
      <alignment horizontal="center" vertical="center"/>
    </xf>
    <xf numFmtId="224" fontId="77" fillId="0" borderId="349" xfId="9" applyNumberFormat="1" applyFont="1" applyFill="1" applyBorder="1" applyAlignment="1">
      <alignment horizontal="center" vertical="center"/>
    </xf>
    <xf numFmtId="224" fontId="77" fillId="0" borderId="238" xfId="9" applyNumberFormat="1" applyFont="1" applyFill="1" applyBorder="1" applyAlignment="1">
      <alignment horizontal="center" vertical="center"/>
    </xf>
    <xf numFmtId="9" fontId="77" fillId="0" borderId="349" xfId="8" applyFont="1" applyFill="1" applyBorder="1" applyAlignment="1">
      <alignment horizontal="center" vertical="center"/>
    </xf>
    <xf numFmtId="9" fontId="77" fillId="0" borderId="238" xfId="8" applyFont="1" applyFill="1" applyBorder="1" applyAlignment="1">
      <alignment horizontal="center" vertical="center"/>
    </xf>
    <xf numFmtId="203" fontId="42" fillId="0" borderId="83" xfId="1" applyNumberFormat="1" applyFont="1" applyFill="1" applyBorder="1" applyAlignment="1">
      <alignment horizontal="center" vertical="center"/>
    </xf>
    <xf numFmtId="203" fontId="42" fillId="0" borderId="293" xfId="1" applyNumberFormat="1" applyFont="1" applyFill="1" applyBorder="1" applyAlignment="1">
      <alignment horizontal="center" vertical="center"/>
    </xf>
    <xf numFmtId="203" fontId="42" fillId="0" borderId="278" xfId="1" applyNumberFormat="1" applyFont="1" applyFill="1" applyBorder="1" applyAlignment="1">
      <alignment horizontal="center" vertical="center"/>
    </xf>
    <xf numFmtId="194" fontId="65" fillId="13" borderId="275" xfId="1" applyNumberFormat="1" applyFont="1" applyFill="1" applyBorder="1" applyAlignment="1">
      <alignment horizontal="left" vertical="center"/>
    </xf>
    <xf numFmtId="194" fontId="65" fillId="13" borderId="278" xfId="1" applyNumberFormat="1" applyFont="1" applyFill="1" applyBorder="1" applyAlignment="1">
      <alignment horizontal="left" vertical="center"/>
    </xf>
    <xf numFmtId="203" fontId="42" fillId="13" borderId="294" xfId="1" applyNumberFormat="1" applyFont="1" applyFill="1" applyBorder="1" applyAlignment="1">
      <alignment horizontal="center" vertical="center"/>
    </xf>
    <xf numFmtId="203" fontId="42" fillId="13" borderId="295" xfId="1" applyNumberFormat="1" applyFont="1" applyFill="1" applyBorder="1" applyAlignment="1">
      <alignment horizontal="center" vertical="center"/>
    </xf>
    <xf numFmtId="203" fontId="42" fillId="13" borderId="293" xfId="1" applyNumberFormat="1" applyFont="1" applyFill="1" applyBorder="1" applyAlignment="1">
      <alignment horizontal="center" vertical="center"/>
    </xf>
    <xf numFmtId="203" fontId="42" fillId="13" borderId="296" xfId="1" applyNumberFormat="1" applyFont="1" applyFill="1" applyBorder="1" applyAlignment="1">
      <alignment horizontal="center" vertical="center"/>
    </xf>
    <xf numFmtId="0" fontId="77" fillId="2" borderId="98" xfId="4" applyNumberFormat="1" applyFont="1" applyFill="1" applyBorder="1" applyAlignment="1">
      <alignment horizontal="center" vertical="center" wrapText="1"/>
    </xf>
    <xf numFmtId="0" fontId="77" fillId="2" borderId="99" xfId="4" applyFont="1" applyFill="1" applyBorder="1" applyAlignment="1">
      <alignment horizontal="center" vertical="center" wrapText="1"/>
    </xf>
    <xf numFmtId="0" fontId="77" fillId="2" borderId="100" xfId="4" applyFont="1" applyFill="1" applyBorder="1" applyAlignment="1">
      <alignment horizontal="center" vertical="center" wrapText="1"/>
    </xf>
    <xf numFmtId="0" fontId="80" fillId="4" borderId="93" xfId="4" applyFont="1" applyFill="1" applyBorder="1" applyAlignment="1">
      <alignment horizontal="center" vertical="center"/>
    </xf>
    <xf numFmtId="0" fontId="80" fillId="4" borderId="126" xfId="4" applyFont="1" applyFill="1" applyBorder="1" applyAlignment="1">
      <alignment horizontal="center" vertical="center"/>
    </xf>
    <xf numFmtId="49" fontId="78" fillId="2" borderId="88" xfId="4" applyNumberFormat="1" applyFont="1" applyFill="1" applyBorder="1" applyAlignment="1">
      <alignment horizontal="left" vertical="center"/>
    </xf>
    <xf numFmtId="49" fontId="78" fillId="2" borderId="89" xfId="4" applyNumberFormat="1" applyFont="1" applyFill="1" applyBorder="1" applyAlignment="1">
      <alignment horizontal="left" vertical="center"/>
    </xf>
    <xf numFmtId="49" fontId="79" fillId="24" borderId="56" xfId="4" applyNumberFormat="1" applyFont="1" applyFill="1" applyBorder="1" applyAlignment="1">
      <alignment horizontal="center" vertical="center" wrapText="1"/>
    </xf>
    <xf numFmtId="49" fontId="79" fillId="24" borderId="39" xfId="4" applyNumberFormat="1" applyFont="1" applyFill="1" applyBorder="1" applyAlignment="1">
      <alignment horizontal="center" vertical="center" wrapText="1"/>
    </xf>
    <xf numFmtId="49" fontId="79" fillId="24" borderId="62" xfId="4" applyNumberFormat="1" applyFont="1" applyFill="1" applyBorder="1" applyAlignment="1">
      <alignment horizontal="center" vertical="center" wrapText="1"/>
    </xf>
    <xf numFmtId="49" fontId="74" fillId="2" borderId="53" xfId="4" applyNumberFormat="1" applyFont="1" applyFill="1" applyBorder="1" applyAlignment="1">
      <alignment horizontal="left" vertical="center"/>
    </xf>
    <xf numFmtId="49" fontId="74" fillId="2" borderId="86" xfId="4" applyNumberFormat="1" applyFont="1" applyFill="1" applyBorder="1" applyAlignment="1">
      <alignment horizontal="left" vertical="center"/>
    </xf>
    <xf numFmtId="14" fontId="75" fillId="2" borderId="54" xfId="4" applyNumberFormat="1" applyFont="1" applyFill="1" applyBorder="1" applyAlignment="1">
      <alignment horizontal="center" vertical="center"/>
    </xf>
    <xf numFmtId="0" fontId="75" fillId="2" borderId="54" xfId="4" applyFont="1" applyFill="1" applyBorder="1" applyAlignment="1">
      <alignment horizontal="center" vertical="center"/>
    </xf>
    <xf numFmtId="49" fontId="83" fillId="4" borderId="91" xfId="6" applyNumberFormat="1" applyFont="1" applyFill="1" applyBorder="1" applyAlignment="1">
      <alignment horizontal="center" vertical="center"/>
    </xf>
    <xf numFmtId="0" fontId="83" fillId="4" borderId="92" xfId="6" applyFont="1" applyFill="1" applyBorder="1" applyAlignment="1">
      <alignment horizontal="center" vertical="center"/>
    </xf>
    <xf numFmtId="0" fontId="83" fillId="4" borderId="107" xfId="6" applyFont="1" applyFill="1" applyBorder="1" applyAlignment="1">
      <alignment horizontal="center" vertical="center"/>
    </xf>
    <xf numFmtId="49" fontId="28" fillId="2" borderId="3" xfId="6" applyNumberFormat="1" applyFont="1" applyFill="1" applyBorder="1" applyAlignment="1">
      <alignment horizontal="center" vertical="center"/>
    </xf>
    <xf numFmtId="0" fontId="28" fillId="2" borderId="3" xfId="6" applyFont="1" applyFill="1" applyBorder="1" applyAlignment="1">
      <alignment horizontal="center" vertical="center"/>
    </xf>
    <xf numFmtId="0" fontId="28" fillId="2" borderId="56" xfId="6" applyFont="1" applyFill="1" applyBorder="1" applyAlignment="1">
      <alignment horizontal="center" vertical="center"/>
    </xf>
    <xf numFmtId="0" fontId="28" fillId="2" borderId="39" xfId="6" applyFont="1" applyFill="1" applyBorder="1" applyAlignment="1">
      <alignment horizontal="center" vertical="center"/>
    </xf>
    <xf numFmtId="0" fontId="28" fillId="2" borderId="62" xfId="6" applyFont="1" applyFill="1" applyBorder="1" applyAlignment="1">
      <alignment horizontal="center" vertical="center"/>
    </xf>
    <xf numFmtId="49" fontId="81" fillId="4" borderId="95" xfId="6" applyNumberFormat="1" applyFont="1" applyFill="1" applyBorder="1" applyAlignment="1">
      <alignment horizontal="center" vertical="center"/>
    </xf>
    <xf numFmtId="0" fontId="81" fillId="4" borderId="3" xfId="6" applyFont="1" applyFill="1" applyBorder="1" applyAlignment="1">
      <alignment horizontal="center" vertical="center"/>
    </xf>
    <xf numFmtId="49" fontId="28" fillId="2" borderId="49" xfId="6" applyNumberFormat="1" applyFont="1" applyFill="1" applyBorder="1" applyAlignment="1">
      <alignment horizontal="center" vertical="center"/>
    </xf>
    <xf numFmtId="0" fontId="28" fillId="2" borderId="60" xfId="6" applyFont="1" applyFill="1" applyBorder="1" applyAlignment="1">
      <alignment horizontal="center" vertical="center"/>
    </xf>
    <xf numFmtId="0" fontId="28" fillId="2" borderId="50" xfId="6" applyFont="1" applyFill="1" applyBorder="1" applyAlignment="1">
      <alignment horizontal="center" vertical="center"/>
    </xf>
    <xf numFmtId="49" fontId="28" fillId="2" borderId="58" xfId="6" applyNumberFormat="1" applyFont="1" applyFill="1" applyBorder="1" applyAlignment="1">
      <alignment horizontal="center" vertical="center"/>
    </xf>
    <xf numFmtId="0" fontId="28" fillId="2" borderId="57" xfId="6" applyFont="1" applyFill="1" applyBorder="1" applyAlignment="1">
      <alignment horizontal="center" vertical="center"/>
    </xf>
    <xf numFmtId="0" fontId="28" fillId="2" borderId="347" xfId="6" applyFont="1" applyFill="1" applyBorder="1" applyAlignment="1">
      <alignment horizontal="center" vertical="center"/>
    </xf>
    <xf numFmtId="0" fontId="28" fillId="2" borderId="69" xfId="6" applyFont="1" applyFill="1" applyBorder="1" applyAlignment="1">
      <alignment horizontal="center" vertical="center"/>
    </xf>
    <xf numFmtId="0" fontId="28" fillId="2" borderId="59" xfId="6" applyFont="1" applyFill="1" applyBorder="1" applyAlignment="1">
      <alignment horizontal="center" vertical="center"/>
    </xf>
    <xf numFmtId="0" fontId="28" fillId="2" borderId="97" xfId="6" applyFont="1" applyFill="1" applyBorder="1" applyAlignment="1">
      <alignment horizontal="center" vertical="center"/>
    </xf>
    <xf numFmtId="49" fontId="81" fillId="17" borderId="206" xfId="36" applyNumberFormat="1" applyFont="1" applyFill="1" applyBorder="1" applyAlignment="1">
      <alignment horizontal="center" vertical="center"/>
    </xf>
    <xf numFmtId="49" fontId="81" fillId="17" borderId="115" xfId="36" applyNumberFormat="1" applyFont="1" applyFill="1" applyBorder="1" applyAlignment="1">
      <alignment horizontal="center" vertical="center"/>
    </xf>
    <xf numFmtId="49" fontId="28" fillId="56" borderId="373" xfId="35" applyNumberFormat="1" applyFont="1" applyFill="1" applyBorder="1" applyAlignment="1">
      <alignment horizontal="center" vertical="center" wrapText="1"/>
    </xf>
    <xf numFmtId="49" fontId="28" fillId="56" borderId="374" xfId="35" applyNumberFormat="1" applyFont="1" applyFill="1" applyBorder="1" applyAlignment="1">
      <alignment horizontal="center" vertical="center" wrapText="1"/>
    </xf>
    <xf numFmtId="222" fontId="28" fillId="56" borderId="373" xfId="35" applyFont="1" applyFill="1" applyBorder="1" applyAlignment="1">
      <alignment horizontal="center" vertical="center" wrapText="1"/>
    </xf>
    <xf numFmtId="222" fontId="28" fillId="56" borderId="374" xfId="35" applyFont="1" applyFill="1" applyBorder="1" applyAlignment="1">
      <alignment horizontal="center" vertical="center" wrapText="1"/>
    </xf>
    <xf numFmtId="49" fontId="81" fillId="17" borderId="206" xfId="7" applyNumberFormat="1" applyFont="1" applyFill="1" applyBorder="1" applyAlignment="1">
      <alignment horizontal="center" vertical="center"/>
    </xf>
    <xf numFmtId="49" fontId="81" fillId="17" borderId="115" xfId="7" applyNumberFormat="1" applyFont="1" applyFill="1" applyBorder="1" applyAlignment="1">
      <alignment horizontal="center" vertical="center"/>
    </xf>
    <xf numFmtId="49" fontId="77" fillId="0" borderId="117" xfId="7" applyNumberFormat="1" applyFont="1" applyBorder="1" applyAlignment="1">
      <alignment horizontal="center" vertical="center" wrapText="1"/>
    </xf>
    <xf numFmtId="49" fontId="77" fillId="0" borderId="118" xfId="7" applyNumberFormat="1" applyFont="1" applyBorder="1" applyAlignment="1">
      <alignment horizontal="center" vertical="center"/>
    </xf>
    <xf numFmtId="49" fontId="77" fillId="0" borderId="119" xfId="7" applyNumberFormat="1" applyFont="1" applyBorder="1" applyAlignment="1">
      <alignment horizontal="center" vertical="center" wrapText="1"/>
    </xf>
    <xf numFmtId="0" fontId="28" fillId="56" borderId="373" xfId="1" applyFont="1" applyFill="1" applyBorder="1" applyAlignment="1">
      <alignment horizontal="center" vertical="center" wrapText="1"/>
    </xf>
    <xf numFmtId="0" fontId="28" fillId="56" borderId="374" xfId="1" applyFont="1" applyFill="1" applyBorder="1" applyAlignment="1">
      <alignment horizontal="center" vertical="center" wrapText="1"/>
    </xf>
    <xf numFmtId="49" fontId="28" fillId="56" borderId="373" xfId="1" applyNumberFormat="1" applyFont="1" applyFill="1" applyBorder="1" applyAlignment="1">
      <alignment horizontal="center" vertical="center" wrapText="1"/>
    </xf>
    <xf numFmtId="49" fontId="28" fillId="56" borderId="374" xfId="1" applyNumberFormat="1" applyFont="1" applyFill="1" applyBorder="1" applyAlignment="1">
      <alignment horizontal="center" vertical="center" wrapText="1"/>
    </xf>
    <xf numFmtId="186" fontId="4" fillId="0" borderId="275" xfId="1" applyNumberFormat="1" applyFont="1" applyFill="1" applyBorder="1" applyAlignment="1">
      <alignment horizontal="center" vertical="center" wrapText="1"/>
    </xf>
    <xf numFmtId="186" fontId="4" fillId="0" borderId="278" xfId="1" applyNumberFormat="1" applyFont="1" applyFill="1" applyBorder="1" applyAlignment="1">
      <alignment horizontal="center" vertical="center" wrapText="1"/>
    </xf>
    <xf numFmtId="49" fontId="34" fillId="2" borderId="52" xfId="12" applyNumberFormat="1" applyFont="1" applyFill="1" applyBorder="1">
      <alignment vertical="top" wrapText="1"/>
    </xf>
    <xf numFmtId="0" fontId="146" fillId="2" borderId="52" xfId="12" applyFill="1" applyBorder="1">
      <alignment vertical="top" wrapText="1"/>
    </xf>
    <xf numFmtId="0" fontId="4" fillId="2" borderId="52" xfId="12" applyFont="1" applyFill="1" applyBorder="1">
      <alignment vertical="top" wrapText="1"/>
    </xf>
    <xf numFmtId="200" fontId="4" fillId="13" borderId="272" xfId="1" applyNumberFormat="1" applyFont="1" applyFill="1" applyBorder="1" applyAlignment="1">
      <alignment horizontal="center" vertical="center" wrapText="1"/>
    </xf>
    <xf numFmtId="0" fontId="4" fillId="13" borderId="272" xfId="1" applyFont="1" applyFill="1" applyBorder="1" applyAlignment="1">
      <alignment horizontal="center" vertical="center" wrapText="1"/>
    </xf>
    <xf numFmtId="200" fontId="42" fillId="23" borderId="272" xfId="1" applyNumberFormat="1" applyFont="1" applyFill="1" applyBorder="1" applyAlignment="1">
      <alignment horizontal="center" vertical="center" wrapText="1"/>
    </xf>
    <xf numFmtId="49" fontId="4" fillId="2" borderId="274" xfId="12" applyNumberFormat="1" applyFont="1" applyFill="1" applyBorder="1" applyAlignment="1">
      <alignment horizontal="center" vertical="center" wrapText="1"/>
    </xf>
    <xf numFmtId="0" fontId="4" fillId="2" borderId="274" xfId="12" applyFont="1" applyFill="1" applyBorder="1" applyAlignment="1">
      <alignment horizontal="center" vertical="center" wrapText="1"/>
    </xf>
    <xf numFmtId="178" fontId="4" fillId="2" borderId="288" xfId="12" applyNumberFormat="1" applyFont="1" applyFill="1" applyBorder="1" applyAlignment="1">
      <alignment horizontal="center" vertical="center"/>
    </xf>
    <xf numFmtId="178" fontId="4" fillId="2" borderId="289" xfId="12" applyNumberFormat="1" applyFont="1" applyFill="1" applyBorder="1" applyAlignment="1">
      <alignment horizontal="center" vertical="center"/>
    </xf>
    <xf numFmtId="186" fontId="4" fillId="2" borderId="276" xfId="12" applyNumberFormat="1" applyFont="1" applyFill="1" applyBorder="1" applyAlignment="1">
      <alignment horizontal="center" vertical="center"/>
    </xf>
    <xf numFmtId="186" fontId="4" fillId="2" borderId="277" xfId="12" applyNumberFormat="1" applyFont="1" applyFill="1" applyBorder="1" applyAlignment="1">
      <alignment horizontal="center" vertical="center"/>
    </xf>
    <xf numFmtId="187" fontId="4" fillId="2" borderId="276" xfId="12" applyNumberFormat="1" applyFont="1" applyFill="1" applyBorder="1" applyAlignment="1">
      <alignment horizontal="center" vertical="center"/>
    </xf>
    <xf numFmtId="187" fontId="4" fillId="2" borderId="277" xfId="12" applyNumberFormat="1" applyFont="1" applyFill="1" applyBorder="1" applyAlignment="1">
      <alignment horizontal="center" vertical="center"/>
    </xf>
    <xf numFmtId="187" fontId="147" fillId="2" borderId="276" xfId="12" applyNumberFormat="1" applyFont="1" applyFill="1" applyBorder="1" applyAlignment="1">
      <alignment horizontal="left" vertical="top" wrapText="1"/>
    </xf>
    <xf numFmtId="187" fontId="147" fillId="2" borderId="277" xfId="12" applyNumberFormat="1" applyFont="1" applyFill="1" applyBorder="1" applyAlignment="1">
      <alignment horizontal="left" vertical="top" wrapText="1"/>
    </xf>
    <xf numFmtId="182" fontId="34" fillId="41" borderId="52" xfId="12" applyNumberFormat="1" applyFont="1" applyFill="1" applyBorder="1" applyAlignment="1">
      <alignment horizontal="center" vertical="center" wrapText="1"/>
    </xf>
    <xf numFmtId="182" fontId="146" fillId="41" borderId="52" xfId="12" applyNumberFormat="1" applyFill="1" applyBorder="1" applyAlignment="1">
      <alignment horizontal="center" vertical="center" wrapText="1"/>
    </xf>
    <xf numFmtId="186" fontId="4" fillId="0" borderId="52" xfId="1" applyNumberFormat="1" applyFont="1" applyFill="1" applyBorder="1" applyAlignment="1">
      <alignment horizontal="center" vertical="center" wrapText="1"/>
    </xf>
    <xf numFmtId="182" fontId="34" fillId="14" borderId="52" xfId="12" applyNumberFormat="1" applyFont="1" applyFill="1" applyBorder="1" applyAlignment="1">
      <alignment horizontal="center" vertical="center" wrapText="1"/>
    </xf>
    <xf numFmtId="38" fontId="4" fillId="0" borderId="275" xfId="1" applyNumberFormat="1" applyFont="1" applyFill="1" applyBorder="1" applyAlignment="1">
      <alignment horizontal="center" vertical="center" wrapText="1"/>
    </xf>
    <xf numFmtId="38" fontId="4" fillId="0" borderId="278" xfId="1" applyNumberFormat="1" applyFont="1" applyFill="1" applyBorder="1" applyAlignment="1">
      <alignment horizontal="center" vertical="center" wrapText="1"/>
    </xf>
    <xf numFmtId="0" fontId="4" fillId="42" borderId="52" xfId="1" applyFont="1" applyFill="1" applyBorder="1" applyAlignment="1">
      <alignment horizontal="center" vertical="center" wrapText="1"/>
    </xf>
    <xf numFmtId="0" fontId="4" fillId="42" borderId="282" xfId="1" applyFont="1" applyFill="1" applyBorder="1" applyAlignment="1">
      <alignment horizontal="center" vertical="center" wrapText="1"/>
    </xf>
    <xf numFmtId="38" fontId="4" fillId="23" borderId="275" xfId="1" applyNumberFormat="1" applyFont="1" applyFill="1" applyBorder="1" applyAlignment="1">
      <alignment horizontal="center" vertical="center" wrapText="1"/>
    </xf>
    <xf numFmtId="38" fontId="4" fillId="23" borderId="278" xfId="1" applyNumberFormat="1" applyFont="1" applyFill="1" applyBorder="1" applyAlignment="1">
      <alignment horizontal="center" vertical="center" wrapText="1"/>
    </xf>
    <xf numFmtId="0" fontId="4" fillId="14" borderId="52" xfId="1" applyFont="1" applyFill="1" applyBorder="1" applyAlignment="1">
      <alignment horizontal="center" vertical="center" wrapText="1"/>
    </xf>
    <xf numFmtId="200" fontId="34" fillId="2" borderId="272" xfId="12" applyNumberFormat="1" applyFont="1" applyFill="1" applyBorder="1" applyAlignment="1">
      <alignment horizontal="center" vertical="center" wrapText="1"/>
    </xf>
    <xf numFmtId="0" fontId="146" fillId="2" borderId="272" xfId="12" applyFill="1" applyBorder="1" applyAlignment="1">
      <alignment horizontal="center" vertical="center" wrapText="1"/>
    </xf>
    <xf numFmtId="186" fontId="4" fillId="23" borderId="275" xfId="1" applyNumberFormat="1" applyFont="1" applyFill="1" applyBorder="1" applyAlignment="1">
      <alignment horizontal="center" vertical="center" wrapText="1"/>
    </xf>
    <xf numFmtId="186" fontId="4" fillId="23" borderId="278" xfId="1" applyNumberFormat="1" applyFont="1" applyFill="1" applyBorder="1" applyAlignment="1">
      <alignment horizontal="center" vertical="center" wrapText="1"/>
    </xf>
    <xf numFmtId="203" fontId="4" fillId="0" borderId="52" xfId="1" applyNumberFormat="1" applyFont="1" applyFill="1" applyBorder="1" applyAlignment="1">
      <alignment horizontal="center" vertical="center" wrapText="1"/>
    </xf>
    <xf numFmtId="186" fontId="4" fillId="0" borderId="283" xfId="1" applyNumberFormat="1" applyFont="1" applyFill="1" applyBorder="1" applyAlignment="1">
      <alignment horizontal="center" vertical="center" wrapText="1"/>
    </xf>
    <xf numFmtId="186" fontId="4" fillId="0" borderId="285" xfId="1" applyNumberFormat="1" applyFont="1" applyFill="1" applyBorder="1" applyAlignment="1">
      <alignment horizontal="center" vertical="center" wrapText="1"/>
    </xf>
    <xf numFmtId="186" fontId="4" fillId="0" borderId="286" xfId="1" applyNumberFormat="1" applyFont="1" applyFill="1" applyBorder="1" applyAlignment="1">
      <alignment horizontal="center" vertical="center" wrapText="1"/>
    </xf>
    <xf numFmtId="216" fontId="43" fillId="0" borderId="325" xfId="17" applyNumberFormat="1" applyFont="1" applyBorder="1" applyAlignment="1">
      <alignment horizontal="center" vertical="center"/>
    </xf>
    <xf numFmtId="1" fontId="43" fillId="0" borderId="325" xfId="17" applyNumberFormat="1" applyFont="1" applyBorder="1" applyAlignment="1">
      <alignment horizontal="center" vertical="center"/>
    </xf>
    <xf numFmtId="216" fontId="43" fillId="44" borderId="325" xfId="17" applyNumberFormat="1" applyFont="1" applyFill="1" applyBorder="1" applyAlignment="1">
      <alignment horizontal="center" vertical="center"/>
    </xf>
    <xf numFmtId="1" fontId="43" fillId="44" borderId="325" xfId="17" applyNumberFormat="1" applyFont="1" applyFill="1" applyBorder="1" applyAlignment="1">
      <alignment horizontal="center" vertical="center"/>
    </xf>
    <xf numFmtId="216" fontId="185" fillId="44" borderId="325" xfId="17" applyNumberFormat="1" applyFont="1" applyFill="1" applyBorder="1" applyAlignment="1">
      <alignment horizontal="center" vertical="center"/>
    </xf>
    <xf numFmtId="1" fontId="185" fillId="44" borderId="325" xfId="17" applyNumberFormat="1" applyFont="1" applyFill="1" applyBorder="1" applyAlignment="1">
      <alignment horizontal="center" vertical="center"/>
    </xf>
    <xf numFmtId="241" fontId="43" fillId="53" borderId="256" xfId="31" applyNumberFormat="1" applyFont="1" applyFill="1" applyBorder="1" applyAlignment="1">
      <alignment horizontal="center" vertical="center"/>
    </xf>
    <xf numFmtId="236" fontId="43" fillId="53" borderId="256" xfId="31" applyNumberFormat="1" applyFont="1" applyFill="1" applyBorder="1" applyAlignment="1">
      <alignment horizontal="center" vertical="center"/>
    </xf>
    <xf numFmtId="236" fontId="43" fillId="53" borderId="363" xfId="31" applyNumberFormat="1" applyFont="1" applyFill="1" applyBorder="1" applyAlignment="1">
      <alignment horizontal="center" vertical="center"/>
    </xf>
    <xf numFmtId="236" fontId="43" fillId="53" borderId="364" xfId="31" applyNumberFormat="1" applyFont="1" applyFill="1" applyBorder="1" applyAlignment="1">
      <alignment horizontal="center" vertical="center"/>
    </xf>
    <xf numFmtId="236" fontId="43" fillId="53" borderId="365" xfId="31" applyNumberFormat="1" applyFont="1" applyFill="1" applyBorder="1" applyAlignment="1">
      <alignment horizontal="center" vertical="center"/>
    </xf>
    <xf numFmtId="236" fontId="43" fillId="54" borderId="368" xfId="23" applyNumberFormat="1" applyFont="1" applyFill="1" applyBorder="1" applyAlignment="1">
      <alignment horizontal="center" vertical="center" wrapText="1"/>
    </xf>
    <xf numFmtId="236" fontId="43" fillId="54" borderId="329" xfId="23" applyNumberFormat="1" applyFont="1" applyFill="1" applyBorder="1" applyAlignment="1">
      <alignment horizontal="center" vertical="center" wrapText="1"/>
    </xf>
    <xf numFmtId="216" fontId="189" fillId="23" borderId="243" xfId="29" applyFont="1" applyFill="1" applyBorder="1" applyAlignment="1">
      <alignment horizontal="left" vertical="center"/>
    </xf>
    <xf numFmtId="216" fontId="189" fillId="23" borderId="52" xfId="29" applyFont="1" applyFill="1" applyAlignment="1">
      <alignment horizontal="left" vertical="center"/>
    </xf>
    <xf numFmtId="216" fontId="189" fillId="23" borderId="283" xfId="29" applyFont="1" applyFill="1" applyBorder="1" applyAlignment="1">
      <alignment horizontal="left" vertical="center"/>
    </xf>
    <xf numFmtId="236" fontId="37" fillId="0" borderId="360" xfId="26" applyNumberFormat="1" applyFont="1" applyBorder="1" applyAlignment="1">
      <alignment horizontal="center" vertical="center"/>
    </xf>
    <xf numFmtId="236" fontId="37" fillId="0" borderId="278" xfId="26" applyNumberFormat="1" applyFont="1" applyBorder="1" applyAlignment="1">
      <alignment horizontal="center" vertical="center"/>
    </xf>
    <xf numFmtId="37" fontId="37" fillId="0" borderId="360" xfId="26" applyNumberFormat="1" applyFont="1" applyBorder="1" applyAlignment="1">
      <alignment horizontal="center" vertical="center"/>
    </xf>
    <xf numFmtId="37" fontId="37" fillId="0" borderId="278" xfId="26" applyNumberFormat="1" applyFont="1" applyBorder="1" applyAlignment="1">
      <alignment horizontal="center" vertical="center"/>
    </xf>
    <xf numFmtId="216" fontId="58" fillId="13" borderId="360" xfId="27" applyFont="1" applyFill="1" applyBorder="1" applyAlignment="1">
      <alignment horizontal="left" vertical="center" wrapText="1"/>
    </xf>
    <xf numFmtId="216" fontId="58" fillId="13" borderId="278" xfId="27" applyFont="1" applyFill="1" applyBorder="1" applyAlignment="1">
      <alignment horizontal="left" vertical="center" wrapText="1"/>
    </xf>
    <xf numFmtId="209" fontId="52" fillId="0" borderId="360" xfId="26" applyNumberFormat="1" applyFont="1" applyBorder="1" applyAlignment="1">
      <alignment horizontal="center" vertical="center" wrapText="1"/>
    </xf>
    <xf numFmtId="209" fontId="52" fillId="0" borderId="278" xfId="26" applyNumberFormat="1" applyFont="1" applyBorder="1" applyAlignment="1">
      <alignment horizontal="center" vertical="center" wrapText="1"/>
    </xf>
    <xf numFmtId="37" fontId="52" fillId="0" borderId="360" xfId="26" applyNumberFormat="1" applyFont="1" applyBorder="1" applyAlignment="1">
      <alignment horizontal="center" vertical="center" wrapText="1"/>
    </xf>
    <xf numFmtId="37" fontId="52" fillId="0" borderId="278" xfId="26" applyNumberFormat="1" applyFont="1" applyBorder="1" applyAlignment="1">
      <alignment horizontal="center" vertical="center" wrapText="1"/>
    </xf>
    <xf numFmtId="236" fontId="37" fillId="0" borderId="325" xfId="26" applyNumberFormat="1" applyFont="1" applyBorder="1" applyAlignment="1">
      <alignment horizontal="center" vertical="center"/>
    </xf>
    <xf numFmtId="37" fontId="37" fillId="0" borderId="325" xfId="26" applyNumberFormat="1" applyFont="1" applyBorder="1" applyAlignment="1">
      <alignment horizontal="center" vertical="center"/>
    </xf>
    <xf numFmtId="216" fontId="58" fillId="13" borderId="325" xfId="27" applyFont="1" applyFill="1" applyBorder="1" applyAlignment="1">
      <alignment horizontal="left" vertical="center" wrapText="1"/>
    </xf>
    <xf numFmtId="209" fontId="52" fillId="0" borderId="325" xfId="26" applyNumberFormat="1" applyFont="1" applyBorder="1" applyAlignment="1">
      <alignment horizontal="center" vertical="center" wrapText="1"/>
    </xf>
    <xf numFmtId="37" fontId="52" fillId="0" borderId="325" xfId="26" applyNumberFormat="1" applyFont="1" applyBorder="1" applyAlignment="1">
      <alignment horizontal="center" vertical="center" wrapText="1"/>
    </xf>
    <xf numFmtId="236" fontId="43" fillId="49" borderId="350" xfId="23" applyNumberFormat="1" applyFont="1" applyFill="1" applyBorder="1" applyAlignment="1">
      <alignment horizontal="center" vertical="center"/>
    </xf>
    <xf numFmtId="236" fontId="43" fillId="49" borderId="329" xfId="23" applyNumberFormat="1" applyFont="1" applyFill="1" applyBorder="1" applyAlignment="1">
      <alignment horizontal="center" vertical="center"/>
    </xf>
    <xf numFmtId="236" fontId="43" fillId="49" borderId="351" xfId="23" applyNumberFormat="1" applyFont="1" applyFill="1" applyBorder="1" applyAlignment="1">
      <alignment horizontal="center" vertical="center"/>
    </xf>
    <xf numFmtId="240" fontId="52" fillId="0" borderId="360" xfId="26" applyNumberFormat="1" applyFont="1" applyBorder="1" applyAlignment="1">
      <alignment horizontal="center" vertical="center" wrapText="1"/>
    </xf>
    <xf numFmtId="240" fontId="52" fillId="0" borderId="278" xfId="26" applyNumberFormat="1" applyFont="1" applyBorder="1" applyAlignment="1">
      <alignment horizontal="center" vertical="center" wrapText="1"/>
    </xf>
    <xf numFmtId="49" fontId="111" fillId="33" borderId="56" xfId="3" applyNumberFormat="1" applyFont="1" applyFill="1" applyBorder="1" applyAlignment="1">
      <alignment horizontal="left" vertical="center" wrapText="1"/>
    </xf>
    <xf numFmtId="0" fontId="111" fillId="33" borderId="36" xfId="3" applyFont="1" applyFill="1" applyBorder="1" applyAlignment="1">
      <alignment horizontal="left" vertical="center" wrapText="1"/>
    </xf>
    <xf numFmtId="0" fontId="111" fillId="33" borderId="147" xfId="3" applyFont="1" applyFill="1" applyBorder="1" applyAlignment="1">
      <alignment horizontal="left" vertical="center" wrapText="1"/>
    </xf>
    <xf numFmtId="0" fontId="111" fillId="33" borderId="67" xfId="3" applyFont="1" applyFill="1" applyBorder="1" applyAlignment="1">
      <alignment horizontal="left" vertical="center" wrapText="1"/>
    </xf>
    <xf numFmtId="49" fontId="123" fillId="30" borderId="52" xfId="3" applyNumberFormat="1" applyFont="1" applyFill="1" applyBorder="1" applyAlignment="1">
      <alignment horizontal="right" vertical="center" wrapText="1"/>
    </xf>
    <xf numFmtId="0" fontId="123" fillId="30" borderId="52" xfId="3" applyFont="1" applyFill="1" applyBorder="1" applyAlignment="1">
      <alignment horizontal="right" vertical="center" wrapText="1"/>
    </xf>
    <xf numFmtId="49" fontId="115" fillId="2" borderId="49" xfId="3" applyNumberFormat="1" applyFont="1" applyFill="1" applyBorder="1" applyAlignment="1">
      <alignment horizontal="left" vertical="center" wrapText="1"/>
    </xf>
    <xf numFmtId="49" fontId="115" fillId="2" borderId="50" xfId="3" applyNumberFormat="1" applyFont="1" applyFill="1" applyBorder="1" applyAlignment="1">
      <alignment horizontal="left" vertical="center" wrapText="1"/>
    </xf>
    <xf numFmtId="49" fontId="111" fillId="32" borderId="56" xfId="3" applyNumberFormat="1" applyFont="1" applyFill="1" applyBorder="1" applyAlignment="1">
      <alignment horizontal="left" vertical="center" wrapText="1"/>
    </xf>
    <xf numFmtId="0" fontId="111" fillId="32" borderId="39" xfId="3" applyFont="1" applyFill="1" applyBorder="1" applyAlignment="1">
      <alignment horizontal="left" vertical="center" wrapText="1"/>
    </xf>
    <xf numFmtId="0" fontId="111" fillId="32" borderId="62" xfId="3" applyFont="1" applyFill="1" applyBorder="1" applyAlignment="1">
      <alignment horizontal="left" vertical="center" wrapText="1"/>
    </xf>
    <xf numFmtId="0" fontId="111" fillId="32" borderId="56" xfId="3" applyFont="1" applyFill="1" applyBorder="1" applyAlignment="1">
      <alignment horizontal="left" vertical="center" wrapText="1"/>
    </xf>
    <xf numFmtId="49" fontId="76" fillId="2" borderId="49" xfId="3" applyNumberFormat="1" applyFont="1" applyFill="1" applyBorder="1" applyAlignment="1">
      <alignment vertical="center" wrapText="1"/>
    </xf>
    <xf numFmtId="49" fontId="76" fillId="2" borderId="60" xfId="3" applyNumberFormat="1" applyFont="1" applyFill="1" applyBorder="1" applyAlignment="1">
      <alignment vertical="center" wrapText="1"/>
    </xf>
    <xf numFmtId="49" fontId="76" fillId="2" borderId="50" xfId="3" applyNumberFormat="1" applyFont="1" applyFill="1" applyBorder="1" applyAlignment="1">
      <alignment vertical="center" wrapText="1"/>
    </xf>
    <xf numFmtId="0" fontId="111" fillId="33" borderId="39" xfId="3" applyFont="1" applyFill="1" applyBorder="1" applyAlignment="1">
      <alignment horizontal="left" vertical="center" wrapText="1"/>
    </xf>
    <xf numFmtId="0" fontId="111" fillId="33" borderId="62" xfId="3" applyFont="1" applyFill="1" applyBorder="1" applyAlignment="1">
      <alignment horizontal="left" vertical="center" wrapText="1"/>
    </xf>
    <xf numFmtId="0" fontId="111" fillId="33" borderId="56" xfId="3" applyFont="1" applyFill="1" applyBorder="1" applyAlignment="1">
      <alignment horizontal="left" vertical="center" wrapText="1"/>
    </xf>
    <xf numFmtId="0" fontId="77" fillId="31" borderId="153" xfId="3" applyNumberFormat="1" applyFont="1" applyFill="1" applyBorder="1" applyAlignment="1">
      <alignment vertical="center" wrapText="1"/>
    </xf>
    <xf numFmtId="0" fontId="77" fillId="31" borderId="145" xfId="3" applyFont="1" applyFill="1" applyBorder="1" applyAlignment="1">
      <alignment vertical="center" wrapText="1"/>
    </xf>
    <xf numFmtId="0" fontId="115" fillId="2" borderId="49" xfId="3" applyNumberFormat="1" applyFont="1" applyFill="1" applyBorder="1" applyAlignment="1">
      <alignment horizontal="center" vertical="center" wrapText="1"/>
    </xf>
    <xf numFmtId="0" fontId="115" fillId="2" borderId="50" xfId="3" applyFont="1" applyFill="1" applyBorder="1" applyAlignment="1">
      <alignment horizontal="center" vertical="center" wrapText="1"/>
    </xf>
    <xf numFmtId="0" fontId="76" fillId="30" borderId="49" xfId="3" applyNumberFormat="1" applyFont="1" applyFill="1" applyBorder="1" applyAlignment="1">
      <alignment horizontal="center" vertical="center"/>
    </xf>
    <xf numFmtId="0" fontId="76" fillId="30" borderId="50" xfId="3" applyFont="1" applyFill="1" applyBorder="1" applyAlignment="1">
      <alignment horizontal="center" vertical="center"/>
    </xf>
    <xf numFmtId="1" fontId="76" fillId="30" borderId="49" xfId="3" applyNumberFormat="1" applyFont="1" applyFill="1" applyBorder="1" applyAlignment="1">
      <alignment horizontal="center" vertical="center"/>
    </xf>
    <xf numFmtId="1" fontId="76" fillId="30" borderId="50" xfId="3" applyNumberFormat="1" applyFont="1" applyFill="1" applyBorder="1" applyAlignment="1">
      <alignment horizontal="center" vertical="center"/>
    </xf>
    <xf numFmtId="49" fontId="77" fillId="31" borderId="140" xfId="3" applyNumberFormat="1" applyFont="1" applyFill="1" applyBorder="1" applyAlignment="1">
      <alignment vertical="center" wrapText="1"/>
    </xf>
    <xf numFmtId="0" fontId="77" fillId="31" borderId="146" xfId="3" applyFont="1" applyFill="1" applyBorder="1" applyAlignment="1">
      <alignment vertical="center" wrapText="1"/>
    </xf>
    <xf numFmtId="49" fontId="77" fillId="30" borderId="3" xfId="3" applyNumberFormat="1" applyFont="1" applyFill="1" applyBorder="1">
      <alignment vertical="center"/>
    </xf>
    <xf numFmtId="0" fontId="77" fillId="30" borderId="3" xfId="3" applyFont="1" applyFill="1" applyBorder="1">
      <alignment vertical="center"/>
    </xf>
    <xf numFmtId="0" fontId="111" fillId="32" borderId="48" xfId="3" applyFont="1" applyFill="1" applyBorder="1" applyAlignment="1">
      <alignment horizontal="left" vertical="center" wrapText="1"/>
    </xf>
    <xf numFmtId="0" fontId="111" fillId="32" borderId="101" xfId="3" applyFont="1" applyFill="1" applyBorder="1" applyAlignment="1">
      <alignment horizontal="left" vertical="center" wrapText="1"/>
    </xf>
    <xf numFmtId="49" fontId="77" fillId="31" borderId="142" xfId="3" applyNumberFormat="1" applyFont="1" applyFill="1" applyBorder="1" applyAlignment="1">
      <alignment vertical="center" wrapText="1"/>
    </xf>
    <xf numFmtId="0" fontId="77" fillId="31" borderId="143" xfId="3" applyFont="1" applyFill="1" applyBorder="1" applyAlignment="1">
      <alignment vertical="center" wrapText="1"/>
    </xf>
    <xf numFmtId="0" fontId="77" fillId="31" borderId="67" xfId="3" applyFont="1" applyFill="1" applyBorder="1" applyAlignment="1">
      <alignment vertical="center" wrapText="1"/>
    </xf>
    <xf numFmtId="0" fontId="77" fillId="31" borderId="147" xfId="3" applyFont="1" applyFill="1" applyBorder="1" applyAlignment="1">
      <alignment vertical="center" wrapText="1"/>
    </xf>
    <xf numFmtId="49" fontId="77" fillId="31" borderId="141" xfId="3" applyNumberFormat="1" applyFont="1" applyFill="1" applyBorder="1" applyAlignment="1">
      <alignment vertical="center" wrapText="1"/>
    </xf>
    <xf numFmtId="0" fontId="77" fillId="31" borderId="50" xfId="3" applyFont="1" applyFill="1" applyBorder="1" applyAlignment="1">
      <alignment vertical="center" wrapText="1"/>
    </xf>
    <xf numFmtId="49" fontId="77" fillId="31" borderId="144" xfId="3" applyNumberFormat="1" applyFont="1" applyFill="1" applyBorder="1" applyAlignment="1">
      <alignment vertical="center" wrapText="1"/>
    </xf>
    <xf numFmtId="0" fontId="77" fillId="31" borderId="148" xfId="3" applyFont="1" applyFill="1" applyBorder="1" applyAlignment="1">
      <alignment vertical="center" wrapText="1"/>
    </xf>
    <xf numFmtId="49" fontId="76" fillId="2" borderId="128" xfId="3" applyNumberFormat="1" applyFont="1" applyFill="1" applyBorder="1" applyAlignment="1">
      <alignment horizontal="center" vertical="center" wrapText="1"/>
    </xf>
    <xf numFmtId="0" fontId="76" fillId="2" borderId="129" xfId="3" applyFont="1" applyFill="1" applyBorder="1" applyAlignment="1">
      <alignment horizontal="center" vertical="center" wrapText="1"/>
    </xf>
    <xf numFmtId="49" fontId="110" fillId="30" borderId="130" xfId="3" applyNumberFormat="1" applyFont="1" applyFill="1" applyBorder="1" applyAlignment="1">
      <alignment horizontal="center" vertical="center" wrapText="1"/>
    </xf>
    <xf numFmtId="0" fontId="110" fillId="30" borderId="130" xfId="3" applyFont="1" applyFill="1" applyBorder="1" applyAlignment="1">
      <alignment horizontal="center" vertical="center" wrapText="1"/>
    </xf>
    <xf numFmtId="0" fontId="110" fillId="30" borderId="129" xfId="3" applyFont="1" applyFill="1" applyBorder="1" applyAlignment="1">
      <alignment horizontal="center" vertical="center" wrapText="1"/>
    </xf>
    <xf numFmtId="0" fontId="110" fillId="30" borderId="131" xfId="3" applyFont="1" applyFill="1" applyBorder="1" applyAlignment="1">
      <alignment horizontal="center" vertical="center" wrapText="1"/>
    </xf>
    <xf numFmtId="49" fontId="111" fillId="2" borderId="135" xfId="3" applyNumberFormat="1" applyFont="1" applyFill="1" applyBorder="1" applyAlignment="1">
      <alignment horizontal="left" vertical="center" wrapText="1"/>
    </xf>
    <xf numFmtId="0" fontId="77" fillId="2" borderId="136" xfId="3" applyFont="1" applyFill="1" applyBorder="1" applyAlignment="1">
      <alignment vertical="center" wrapText="1"/>
    </xf>
    <xf numFmtId="49" fontId="112" fillId="2" borderId="138" xfId="3" applyNumberFormat="1" applyFont="1" applyFill="1" applyBorder="1" applyAlignment="1">
      <alignment vertical="center" wrapText="1"/>
    </xf>
    <xf numFmtId="0" fontId="112" fillId="2" borderId="129" xfId="3" applyFont="1" applyFill="1" applyBorder="1" applyAlignment="1">
      <alignment vertical="center" wrapText="1"/>
    </xf>
    <xf numFmtId="0" fontId="112" fillId="2" borderId="131" xfId="3" applyFont="1" applyFill="1" applyBorder="1" applyAlignment="1">
      <alignment vertical="center" wrapText="1"/>
    </xf>
    <xf numFmtId="0" fontId="77" fillId="31" borderId="50" xfId="3" applyFont="1" applyFill="1" applyBorder="1">
      <alignment vertical="center"/>
    </xf>
    <xf numFmtId="49" fontId="108" fillId="17" borderId="180" xfId="1" applyNumberFormat="1" applyFont="1" applyFill="1" applyBorder="1" applyAlignment="1">
      <alignment horizontal="center" vertical="center" wrapText="1"/>
    </xf>
    <xf numFmtId="0" fontId="108" fillId="17" borderId="156" xfId="1" applyFont="1" applyFill="1" applyBorder="1" applyAlignment="1">
      <alignment horizontal="center" vertical="center" wrapText="1"/>
    </xf>
    <xf numFmtId="49" fontId="108" fillId="17" borderId="181" xfId="1" applyNumberFormat="1" applyFont="1" applyFill="1" applyBorder="1" applyAlignment="1">
      <alignment horizontal="center" vertical="center" wrapText="1"/>
    </xf>
    <xf numFmtId="0" fontId="108" fillId="17" borderId="157" xfId="1" applyFont="1" applyFill="1" applyBorder="1" applyAlignment="1">
      <alignment horizontal="center" vertical="center" wrapText="1"/>
    </xf>
    <xf numFmtId="49" fontId="129" fillId="18" borderId="38" xfId="1" applyNumberFormat="1" applyFont="1" applyFill="1" applyBorder="1" applyAlignment="1">
      <alignment horizontal="center" vertical="center"/>
    </xf>
    <xf numFmtId="0" fontId="129" fillId="18" borderId="39" xfId="1" applyFont="1" applyFill="1" applyBorder="1" applyAlignment="1">
      <alignment horizontal="center" vertical="center"/>
    </xf>
    <xf numFmtId="0" fontId="129" fillId="18" borderId="40" xfId="1" applyFont="1" applyFill="1" applyBorder="1" applyAlignment="1">
      <alignment horizontal="center" vertical="center"/>
    </xf>
    <xf numFmtId="49" fontId="129" fillId="35" borderId="3" xfId="1" applyNumberFormat="1" applyFont="1" applyFill="1" applyBorder="1" applyAlignment="1">
      <alignment horizontal="center" vertical="center" wrapText="1"/>
    </xf>
    <xf numFmtId="0" fontId="129" fillId="35" borderId="3" xfId="1" applyFont="1" applyFill="1" applyBorder="1" applyAlignment="1">
      <alignment horizontal="center" vertical="center" wrapText="1"/>
    </xf>
    <xf numFmtId="49" fontId="129" fillId="35" borderId="3" xfId="1" applyNumberFormat="1" applyFont="1" applyFill="1" applyBorder="1" applyAlignment="1">
      <alignment horizontal="center" vertical="center"/>
    </xf>
    <xf numFmtId="0" fontId="129" fillId="35" borderId="3" xfId="1" applyFont="1" applyFill="1" applyBorder="1" applyAlignment="1">
      <alignment horizontal="center" vertical="center"/>
    </xf>
    <xf numFmtId="49" fontId="84" fillId="18" borderId="141" xfId="1" applyNumberFormat="1" applyFont="1" applyFill="1" applyBorder="1" applyAlignment="1">
      <alignment horizontal="center" vertical="center" wrapText="1"/>
    </xf>
    <xf numFmtId="0" fontId="84" fillId="18" borderId="50" xfId="1" applyFont="1" applyFill="1" applyBorder="1" applyAlignment="1">
      <alignment horizontal="center" vertical="center" wrapText="1"/>
    </xf>
    <xf numFmtId="49" fontId="129" fillId="35" borderId="2" xfId="1" applyNumberFormat="1" applyFont="1" applyFill="1" applyBorder="1" applyAlignment="1">
      <alignment horizontal="center" vertical="center"/>
    </xf>
    <xf numFmtId="0" fontId="129" fillId="35" borderId="2" xfId="1" applyFont="1" applyFill="1" applyBorder="1" applyAlignment="1">
      <alignment horizontal="center" vertical="center"/>
    </xf>
    <xf numFmtId="0" fontId="73" fillId="13" borderId="3" xfId="1" applyFont="1" applyFill="1" applyBorder="1" applyAlignment="1">
      <alignment horizontal="center" vertical="center" wrapText="1"/>
    </xf>
    <xf numFmtId="49" fontId="84" fillId="18" borderId="144" xfId="1" applyNumberFormat="1" applyFont="1" applyFill="1" applyBorder="1" applyAlignment="1">
      <alignment horizontal="center" vertical="center" wrapText="1"/>
    </xf>
    <xf numFmtId="0" fontId="84" fillId="18" borderId="148" xfId="1" applyFont="1" applyFill="1" applyBorder="1" applyAlignment="1">
      <alignment horizontal="center" vertical="center" wrapText="1"/>
    </xf>
    <xf numFmtId="49" fontId="84" fillId="18" borderId="140" xfId="1" applyNumberFormat="1" applyFont="1" applyFill="1" applyBorder="1" applyAlignment="1">
      <alignment horizontal="center" vertical="center" wrapText="1"/>
    </xf>
    <xf numFmtId="0" fontId="84" fillId="18" borderId="146" xfId="1" applyFont="1" applyFill="1" applyBorder="1" applyAlignment="1">
      <alignment horizontal="center" vertical="center" wrapText="1"/>
    </xf>
    <xf numFmtId="49" fontId="73" fillId="13" borderId="172" xfId="1" applyNumberFormat="1" applyFont="1" applyFill="1" applyBorder="1" applyAlignment="1">
      <alignment horizontal="center" vertical="center" wrapText="1"/>
    </xf>
    <xf numFmtId="0" fontId="73" fillId="13" borderId="173" xfId="1" applyFont="1" applyFill="1" applyBorder="1" applyAlignment="1">
      <alignment horizontal="center" vertical="center"/>
    </xf>
    <xf numFmtId="49" fontId="125" fillId="34" borderId="174" xfId="1" applyNumberFormat="1" applyFont="1" applyFill="1" applyBorder="1" applyAlignment="1">
      <alignment horizontal="center" vertical="center"/>
    </xf>
    <xf numFmtId="0" fontId="125" fillId="34" borderId="130" xfId="1" applyFont="1" applyFill="1" applyBorder="1" applyAlignment="1">
      <alignment horizontal="center" vertical="center"/>
    </xf>
    <xf numFmtId="0" fontId="125" fillId="34" borderId="175" xfId="1" applyFont="1" applyFill="1" applyBorder="1" applyAlignment="1">
      <alignment horizontal="center" vertical="center"/>
    </xf>
    <xf numFmtId="49" fontId="126" fillId="13" borderId="2" xfId="1" applyNumberFormat="1" applyFont="1" applyFill="1" applyBorder="1" applyAlignment="1">
      <alignment horizontal="left" vertical="center"/>
    </xf>
    <xf numFmtId="0" fontId="73" fillId="13" borderId="3" xfId="1" applyFont="1" applyFill="1" applyBorder="1" applyAlignment="1">
      <alignment vertical="center"/>
    </xf>
    <xf numFmtId="49" fontId="127" fillId="13" borderId="56" xfId="1" applyNumberFormat="1" applyFont="1" applyFill="1" applyBorder="1" applyAlignment="1">
      <alignment horizontal="center" vertical="center"/>
    </xf>
    <xf numFmtId="0" fontId="127" fillId="13" borderId="39" xfId="1" applyFont="1" applyFill="1" applyBorder="1" applyAlignment="1">
      <alignment horizontal="center" vertical="center"/>
    </xf>
    <xf numFmtId="0" fontId="127" fillId="13" borderId="40" xfId="1" applyFont="1" applyFill="1" applyBorder="1" applyAlignment="1">
      <alignment horizontal="center" vertical="center"/>
    </xf>
    <xf numFmtId="0" fontId="73" fillId="34" borderId="20" xfId="1" applyFont="1" applyFill="1" applyBorder="1" applyAlignment="1">
      <alignment vertical="center"/>
    </xf>
    <xf numFmtId="0" fontId="73" fillId="34" borderId="24" xfId="1" applyFont="1" applyFill="1" applyBorder="1" applyAlignment="1">
      <alignment vertical="center"/>
    </xf>
    <xf numFmtId="49" fontId="32" fillId="13" borderId="177" xfId="1" applyNumberFormat="1" applyFont="1" applyFill="1" applyBorder="1" applyAlignment="1">
      <alignment horizontal="center" vertical="center"/>
    </xf>
    <xf numFmtId="0" fontId="32" fillId="13" borderId="177" xfId="1" applyFont="1" applyFill="1" applyBorder="1" applyAlignment="1">
      <alignment horizontal="center" vertical="center"/>
    </xf>
    <xf numFmtId="49" fontId="32" fillId="13" borderId="49" xfId="1" applyNumberFormat="1" applyFont="1" applyFill="1" applyBorder="1" applyAlignment="1">
      <alignment vertical="center" wrapText="1"/>
    </xf>
    <xf numFmtId="0" fontId="32" fillId="13" borderId="49" xfId="1" applyFont="1" applyFill="1" applyBorder="1" applyAlignment="1">
      <alignment vertical="center" wrapText="1"/>
    </xf>
  </cellXfs>
  <cellStyles count="41">
    <cellStyle name="_2006_0329 Ernestine_Cooper Cost Feedback_Quotebook_07SEP10_BlueAnt_Quotebook_V3_07SEP11_Internal RFQ River Standalone  Bundle Unibom_v1 2_20080603_EJ 9" xfId="38" xr:uid="{16C9E636-DB63-3C4F-9428-D0ADB6355334}"/>
    <cellStyle name="一般" xfId="0" builtinId="0"/>
    <cellStyle name="一般 10" xfId="40" xr:uid="{D3B2D75B-5C1D-F947-B761-C473AEC9F3FC}"/>
    <cellStyle name="一般 10 2" xfId="20" xr:uid="{00000000-0005-0000-0000-000001000000}"/>
    <cellStyle name="一般 10 5" xfId="31" xr:uid="{00000000-0005-0000-0000-000002000000}"/>
    <cellStyle name="一般 10 8 2" xfId="23" xr:uid="{00000000-0005-0000-0000-000003000000}"/>
    <cellStyle name="一般 12 4 3 2" xfId="22" xr:uid="{00000000-0005-0000-0000-000004000000}"/>
    <cellStyle name="一般 12 4 4 10" xfId="14" xr:uid="{00000000-0005-0000-0000-000005000000}"/>
    <cellStyle name="一般 18 3" xfId="29" xr:uid="{00000000-0005-0000-0000-000006000000}"/>
    <cellStyle name="一般 18 4" xfId="28" xr:uid="{00000000-0005-0000-0000-000007000000}"/>
    <cellStyle name="一般 2" xfId="1" xr:uid="{00000000-0005-0000-0000-000008000000}"/>
    <cellStyle name="一般 2 2" xfId="6" xr:uid="{00000000-0005-0000-0000-000009000000}"/>
    <cellStyle name="一般 2 2 2" xfId="9" xr:uid="{00000000-0005-0000-0000-00000A000000}"/>
    <cellStyle name="一般 2 2 2 2 3" xfId="24" xr:uid="{00000000-0005-0000-0000-00000B000000}"/>
    <cellStyle name="一般 2 2 8 2" xfId="21" xr:uid="{00000000-0005-0000-0000-00000C000000}"/>
    <cellStyle name="一般 2 3" xfId="35" xr:uid="{00000000-0005-0000-0000-00000D000000}"/>
    <cellStyle name="一般 3" xfId="3" xr:uid="{00000000-0005-0000-0000-00000E000000}"/>
    <cellStyle name="一般 3 2 2 5 2" xfId="25" xr:uid="{00000000-0005-0000-0000-00000F000000}"/>
    <cellStyle name="一般 3 2 3 3 6 2 2 2 2 2 2 2" xfId="33" xr:uid="{00000000-0005-0000-0000-000010000000}"/>
    <cellStyle name="一般 3 3" xfId="2" xr:uid="{00000000-0005-0000-0000-000011000000}"/>
    <cellStyle name="一般 3 7 2" xfId="18" xr:uid="{00000000-0005-0000-0000-000012000000}"/>
    <cellStyle name="一般 38 3 6 2 2 3" xfId="19" xr:uid="{00000000-0005-0000-0000-000013000000}"/>
    <cellStyle name="一般 4" xfId="4" xr:uid="{00000000-0005-0000-0000-000014000000}"/>
    <cellStyle name="一般 5" xfId="7" xr:uid="{00000000-0005-0000-0000-000015000000}"/>
    <cellStyle name="一般 5 2" xfId="36" xr:uid="{00000000-0005-0000-0000-000016000000}"/>
    <cellStyle name="一般 6" xfId="11" xr:uid="{00000000-0005-0000-0000-000017000000}"/>
    <cellStyle name="一般 7" xfId="12" xr:uid="{00000000-0005-0000-0000-000018000000}"/>
    <cellStyle name="一般 8" xfId="13" xr:uid="{00000000-0005-0000-0000-000019000000}"/>
    <cellStyle name="一般 88 2" xfId="32" xr:uid="{00000000-0005-0000-0000-00001A000000}"/>
    <cellStyle name="一般 9" xfId="30" xr:uid="{00000000-0005-0000-0000-00001B000000}"/>
    <cellStyle name="一般 9 2" xfId="34" xr:uid="{00000000-0005-0000-0000-00001C000000}"/>
    <cellStyle name="一般 93" xfId="17" xr:uid="{00000000-0005-0000-0000-00001D000000}"/>
    <cellStyle name="一般_Sheet1" xfId="15" xr:uid="{00000000-0005-0000-0000-00001E000000}"/>
    <cellStyle name="一般_履歷表" xfId="27" xr:uid="{00000000-0005-0000-0000-00001F000000}"/>
    <cellStyle name="百分比" xfId="8" builtinId="5"/>
    <cellStyle name="百分比 2" xfId="16" xr:uid="{00000000-0005-0000-0000-000021000000}"/>
    <cellStyle name="百分比 2 2" xfId="39" xr:uid="{9D46C80F-8A35-E546-92C9-8806AB64C369}"/>
    <cellStyle name="百分比 3" xfId="10" xr:uid="{00000000-0005-0000-0000-000022000000}"/>
    <cellStyle name="百分比 4" xfId="37" xr:uid="{00000000-0005-0000-0000-000023000000}"/>
    <cellStyle name="常规 4 2" xfId="26" xr:uid="{00000000-0005-0000-0000-000024000000}"/>
    <cellStyle name="貨幣 2" xfId="5" xr:uid="{00000000-0005-0000-0000-000025000000}"/>
  </cellStyles>
  <dxfs count="58">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val="0"/>
        <i val="0"/>
        <strike val="0"/>
        <u val="none"/>
        <sz val="10"/>
        <color rgb="FFFF0000"/>
        <name val="Arial"/>
        <scheme val="none"/>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patternType="solid">
          <fgColor rgb="FFFFFF00"/>
          <bgColor rgb="FF000000"/>
        </patternFill>
      </fill>
    </dxf>
  </dxfs>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FFC000"/>
      <rgbColor rgb="FFFFFF00"/>
      <rgbColor rgb="FFBDD6EE"/>
      <rgbColor rgb="FF0432FF"/>
      <rgbColor rgb="FFFFFF99"/>
      <rgbColor rgb="FF0000FF"/>
      <rgbColor rgb="FF7B7B7B"/>
      <rgbColor rgb="FF8EAADB"/>
      <rgbColor rgb="FFA9CD90"/>
      <rgbColor rgb="FF00FFFF"/>
      <rgbColor rgb="FF0066FF"/>
      <rgbColor rgb="FFF7CAAC"/>
      <rgbColor rgb="FF548135"/>
      <rgbColor rgb="FF002060"/>
      <rgbColor rgb="FF9CC2E5"/>
      <rgbColor rgb="FF92D050"/>
      <rgbColor rgb="FF0033CC"/>
      <rgbColor rgb="FF0070C0"/>
      <rgbColor rgb="FFFF3399"/>
      <rgbColor rgb="FF00B0F0"/>
      <rgbColor rgb="FFC5DEB5"/>
      <rgbColor rgb="FFCCFFCC"/>
      <rgbColor rgb="00000000"/>
      <rgbColor rgb="FFE2EEDA"/>
      <rgbColor rgb="FF9CC2E5"/>
      <rgbColor rgb="FFEDEDED"/>
      <rgbColor rgb="FFDEEAF6"/>
      <rgbColor rgb="FF00B050"/>
      <rgbColor rgb="FFC00000"/>
      <rgbColor rgb="FFD8D8D8"/>
      <rgbColor rgb="FF33CCCC"/>
      <rgbColor rgb="FFFF99FF"/>
      <rgbColor rgb="FF333333"/>
      <rgbColor rgb="FF545454"/>
      <rgbColor rgb="FFF2F2F2"/>
      <rgbColor rgb="FF7F7F7F"/>
      <rgbColor rgb="FFA5A5A5"/>
      <rgbColor rgb="FFB4BAC3"/>
      <rgbColor rgb="FFCCECFF"/>
      <rgbColor rgb="FF223962"/>
      <rgbColor rgb="FFD9DCE1"/>
      <rgbColor rgb="FFFFF2CB"/>
      <rgbColor rgb="FFFBE4D5"/>
      <rgbColor rgb="00969696"/>
      <rgbColor rgb="00003366"/>
      <rgbColor rgb="00339966"/>
      <rgbColor rgb="00003300"/>
      <rgbColor rgb="00333300"/>
      <rgbColor rgb="00993300"/>
      <rgbColor rgb="00993366"/>
      <rgbColor rgb="00333399"/>
      <rgbColor rgb="00333333"/>
    </indexedColors>
    <mruColors>
      <color rgb="FF808080"/>
      <color rgb="FF0432FF"/>
      <color rgb="FFFF9300"/>
      <color rgb="FF943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jpe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emf"/><Relationship Id="rId12" Type="http://schemas.openxmlformats.org/officeDocument/2006/relationships/image" Target="../media/image12.pn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emf"/><Relationship Id="rId11" Type="http://schemas.openxmlformats.org/officeDocument/2006/relationships/image" Target="../media/image11.png"/><Relationship Id="rId5" Type="http://schemas.openxmlformats.org/officeDocument/2006/relationships/image" Target="../media/image5.wmf"/><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jpe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emf"/><Relationship Id="rId12" Type="http://schemas.openxmlformats.org/officeDocument/2006/relationships/image" Target="../media/image12.pn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emf"/><Relationship Id="rId11" Type="http://schemas.openxmlformats.org/officeDocument/2006/relationships/image" Target="../media/image11.png"/><Relationship Id="rId5" Type="http://schemas.openxmlformats.org/officeDocument/2006/relationships/image" Target="../media/image5.wmf"/><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3.xml.rels><?xml version="1.0" encoding="UTF-8" standalone="yes"?>
<Relationships xmlns="http://schemas.openxmlformats.org/package/2006/relationships"><Relationship Id="rId8" Type="http://schemas.openxmlformats.org/officeDocument/2006/relationships/image" Target="../media/image30.png"/><Relationship Id="rId13" Type="http://schemas.openxmlformats.org/officeDocument/2006/relationships/image" Target="../media/image35.png"/><Relationship Id="rId18" Type="http://schemas.openxmlformats.org/officeDocument/2006/relationships/image" Target="../media/image40.png"/><Relationship Id="rId3" Type="http://schemas.openxmlformats.org/officeDocument/2006/relationships/image" Target="../media/image25.png"/><Relationship Id="rId7" Type="http://schemas.openxmlformats.org/officeDocument/2006/relationships/image" Target="../media/image29.png"/><Relationship Id="rId12" Type="http://schemas.openxmlformats.org/officeDocument/2006/relationships/image" Target="../media/image34.png"/><Relationship Id="rId17" Type="http://schemas.openxmlformats.org/officeDocument/2006/relationships/image" Target="../media/image39.png"/><Relationship Id="rId2" Type="http://schemas.openxmlformats.org/officeDocument/2006/relationships/image" Target="../media/image24.png"/><Relationship Id="rId16" Type="http://schemas.openxmlformats.org/officeDocument/2006/relationships/image" Target="../media/image38.png"/><Relationship Id="rId1" Type="http://schemas.openxmlformats.org/officeDocument/2006/relationships/image" Target="../media/image23.png"/><Relationship Id="rId6" Type="http://schemas.openxmlformats.org/officeDocument/2006/relationships/image" Target="../media/image28.png"/><Relationship Id="rId11" Type="http://schemas.openxmlformats.org/officeDocument/2006/relationships/image" Target="../media/image33.png"/><Relationship Id="rId5" Type="http://schemas.openxmlformats.org/officeDocument/2006/relationships/image" Target="../media/image27.png"/><Relationship Id="rId15" Type="http://schemas.openxmlformats.org/officeDocument/2006/relationships/image" Target="../media/image37.png"/><Relationship Id="rId10" Type="http://schemas.openxmlformats.org/officeDocument/2006/relationships/image" Target="../media/image32.png"/><Relationship Id="rId19" Type="http://schemas.openxmlformats.org/officeDocument/2006/relationships/image" Target="../media/image41.png"/><Relationship Id="rId4" Type="http://schemas.openxmlformats.org/officeDocument/2006/relationships/image" Target="../media/image26.png"/><Relationship Id="rId9" Type="http://schemas.openxmlformats.org/officeDocument/2006/relationships/image" Target="../media/image31.png"/><Relationship Id="rId14" Type="http://schemas.openxmlformats.org/officeDocument/2006/relationships/image" Target="../media/image36.png"/></Relationships>
</file>

<file path=xl/drawings/_rels/drawing4.xml.rels><?xml version="1.0" encoding="UTF-8" standalone="yes"?>
<Relationships xmlns="http://schemas.openxmlformats.org/package/2006/relationships"><Relationship Id="rId8" Type="http://schemas.openxmlformats.org/officeDocument/2006/relationships/image" Target="../media/image30.png"/><Relationship Id="rId13" Type="http://schemas.openxmlformats.org/officeDocument/2006/relationships/image" Target="../media/image35.png"/><Relationship Id="rId18" Type="http://schemas.openxmlformats.org/officeDocument/2006/relationships/image" Target="../media/image40.png"/><Relationship Id="rId3" Type="http://schemas.openxmlformats.org/officeDocument/2006/relationships/image" Target="../media/image25.png"/><Relationship Id="rId7" Type="http://schemas.openxmlformats.org/officeDocument/2006/relationships/image" Target="../media/image29.png"/><Relationship Id="rId12" Type="http://schemas.openxmlformats.org/officeDocument/2006/relationships/image" Target="../media/image34.png"/><Relationship Id="rId17" Type="http://schemas.openxmlformats.org/officeDocument/2006/relationships/image" Target="../media/image39.png"/><Relationship Id="rId2" Type="http://schemas.openxmlformats.org/officeDocument/2006/relationships/image" Target="../media/image24.png"/><Relationship Id="rId16" Type="http://schemas.openxmlformats.org/officeDocument/2006/relationships/image" Target="../media/image38.png"/><Relationship Id="rId1" Type="http://schemas.openxmlformats.org/officeDocument/2006/relationships/image" Target="../media/image42.png"/><Relationship Id="rId6" Type="http://schemas.openxmlformats.org/officeDocument/2006/relationships/image" Target="../media/image28.png"/><Relationship Id="rId11" Type="http://schemas.openxmlformats.org/officeDocument/2006/relationships/image" Target="../media/image33.png"/><Relationship Id="rId5" Type="http://schemas.openxmlformats.org/officeDocument/2006/relationships/image" Target="../media/image27.png"/><Relationship Id="rId15" Type="http://schemas.openxmlformats.org/officeDocument/2006/relationships/image" Target="../media/image37.png"/><Relationship Id="rId10" Type="http://schemas.openxmlformats.org/officeDocument/2006/relationships/image" Target="../media/image32.png"/><Relationship Id="rId19" Type="http://schemas.openxmlformats.org/officeDocument/2006/relationships/image" Target="../media/image41.png"/><Relationship Id="rId4" Type="http://schemas.openxmlformats.org/officeDocument/2006/relationships/image" Target="../media/image26.png"/><Relationship Id="rId9" Type="http://schemas.openxmlformats.org/officeDocument/2006/relationships/image" Target="../media/image31.png"/><Relationship Id="rId14" Type="http://schemas.openxmlformats.org/officeDocument/2006/relationships/image" Target="../media/image43.png"/></Relationships>
</file>

<file path=xl/drawings/_rels/drawing5.xml.rels><?xml version="1.0" encoding="UTF-8" standalone="yes"?>
<Relationships xmlns="http://schemas.openxmlformats.org/package/2006/relationships"><Relationship Id="rId8" Type="http://schemas.openxmlformats.org/officeDocument/2006/relationships/image" Target="../media/image46.emf"/><Relationship Id="rId13" Type="http://schemas.openxmlformats.org/officeDocument/2006/relationships/image" Target="../media/image7.emf"/><Relationship Id="rId3" Type="http://schemas.openxmlformats.org/officeDocument/2006/relationships/image" Target="../media/image44.png"/><Relationship Id="rId7" Type="http://schemas.openxmlformats.org/officeDocument/2006/relationships/image" Target="../media/image5.wmf"/><Relationship Id="rId12" Type="http://schemas.openxmlformats.org/officeDocument/2006/relationships/image" Target="../media/image6.emf"/><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49.emf"/><Relationship Id="rId5" Type="http://schemas.openxmlformats.org/officeDocument/2006/relationships/image" Target="../media/image45.png"/><Relationship Id="rId10" Type="http://schemas.openxmlformats.org/officeDocument/2006/relationships/image" Target="../media/image48.emf"/><Relationship Id="rId4" Type="http://schemas.openxmlformats.org/officeDocument/2006/relationships/image" Target="../media/image3.png"/><Relationship Id="rId9" Type="http://schemas.openxmlformats.org/officeDocument/2006/relationships/image" Target="../media/image47.emf"/><Relationship Id="rId14" Type="http://schemas.openxmlformats.org/officeDocument/2006/relationships/image" Target="../media/image8.png"/></Relationships>
</file>

<file path=xl/drawings/_rels/drawing6.xml.rels><?xml version="1.0" encoding="UTF-8" standalone="yes"?>
<Relationships xmlns="http://schemas.openxmlformats.org/package/2006/relationships"><Relationship Id="rId8" Type="http://schemas.openxmlformats.org/officeDocument/2006/relationships/image" Target="../media/image46.emf"/><Relationship Id="rId13" Type="http://schemas.openxmlformats.org/officeDocument/2006/relationships/image" Target="../media/image7.emf"/><Relationship Id="rId3" Type="http://schemas.openxmlformats.org/officeDocument/2006/relationships/image" Target="../media/image44.png"/><Relationship Id="rId7" Type="http://schemas.openxmlformats.org/officeDocument/2006/relationships/image" Target="../media/image5.wmf"/><Relationship Id="rId12" Type="http://schemas.openxmlformats.org/officeDocument/2006/relationships/image" Target="../media/image6.emf"/><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49.emf"/><Relationship Id="rId5" Type="http://schemas.openxmlformats.org/officeDocument/2006/relationships/image" Target="../media/image45.png"/><Relationship Id="rId10" Type="http://schemas.openxmlformats.org/officeDocument/2006/relationships/image" Target="../media/image48.emf"/><Relationship Id="rId4" Type="http://schemas.openxmlformats.org/officeDocument/2006/relationships/image" Target="../media/image3.png"/><Relationship Id="rId9" Type="http://schemas.openxmlformats.org/officeDocument/2006/relationships/image" Target="../media/image47.emf"/><Relationship Id="rId14" Type="http://schemas.openxmlformats.org/officeDocument/2006/relationships/image" Target="../media/image8.png"/></Relationships>
</file>

<file path=xl/drawings/_rels/drawing7.xml.rels><?xml version="1.0" encoding="UTF-8" standalone="yes"?>
<Relationships xmlns="http://schemas.openxmlformats.org/package/2006/relationships"><Relationship Id="rId8" Type="http://schemas.openxmlformats.org/officeDocument/2006/relationships/image" Target="../media/image31.png"/><Relationship Id="rId13" Type="http://schemas.openxmlformats.org/officeDocument/2006/relationships/image" Target="../media/image23.png"/><Relationship Id="rId18" Type="http://schemas.openxmlformats.org/officeDocument/2006/relationships/image" Target="../media/image39.png"/><Relationship Id="rId3" Type="http://schemas.openxmlformats.org/officeDocument/2006/relationships/image" Target="../media/image26.png"/><Relationship Id="rId7" Type="http://schemas.openxmlformats.org/officeDocument/2006/relationships/image" Target="../media/image30.png"/><Relationship Id="rId12" Type="http://schemas.openxmlformats.org/officeDocument/2006/relationships/image" Target="../media/image35.png"/><Relationship Id="rId17" Type="http://schemas.openxmlformats.org/officeDocument/2006/relationships/image" Target="../media/image38.png"/><Relationship Id="rId2" Type="http://schemas.openxmlformats.org/officeDocument/2006/relationships/image" Target="../media/image25.png"/><Relationship Id="rId16" Type="http://schemas.openxmlformats.org/officeDocument/2006/relationships/image" Target="../media/image50.png"/><Relationship Id="rId1" Type="http://schemas.openxmlformats.org/officeDocument/2006/relationships/image" Target="../media/image24.png"/><Relationship Id="rId6" Type="http://schemas.openxmlformats.org/officeDocument/2006/relationships/image" Target="../media/image29.png"/><Relationship Id="rId11" Type="http://schemas.openxmlformats.org/officeDocument/2006/relationships/image" Target="../media/image34.png"/><Relationship Id="rId5" Type="http://schemas.openxmlformats.org/officeDocument/2006/relationships/image" Target="../media/image28.png"/><Relationship Id="rId15" Type="http://schemas.openxmlformats.org/officeDocument/2006/relationships/image" Target="../media/image37.png"/><Relationship Id="rId10" Type="http://schemas.openxmlformats.org/officeDocument/2006/relationships/image" Target="../media/image33.png"/><Relationship Id="rId19" Type="http://schemas.openxmlformats.org/officeDocument/2006/relationships/image" Target="../media/image40.png"/><Relationship Id="rId4" Type="http://schemas.openxmlformats.org/officeDocument/2006/relationships/image" Target="../media/image27.png"/><Relationship Id="rId9" Type="http://schemas.openxmlformats.org/officeDocument/2006/relationships/image" Target="../media/image32.png"/><Relationship Id="rId14" Type="http://schemas.openxmlformats.org/officeDocument/2006/relationships/image" Target="../media/image36.png"/></Relationships>
</file>

<file path=xl/drawings/_rels/drawing8.xml.rels><?xml version="1.0" encoding="UTF-8" standalone="yes"?>
<Relationships xmlns="http://schemas.openxmlformats.org/package/2006/relationships"><Relationship Id="rId8" Type="http://schemas.openxmlformats.org/officeDocument/2006/relationships/image" Target="../media/image31.png"/><Relationship Id="rId13" Type="http://schemas.openxmlformats.org/officeDocument/2006/relationships/image" Target="../media/image42.png"/><Relationship Id="rId18" Type="http://schemas.openxmlformats.org/officeDocument/2006/relationships/image" Target="../media/image39.png"/><Relationship Id="rId3" Type="http://schemas.openxmlformats.org/officeDocument/2006/relationships/image" Target="../media/image26.png"/><Relationship Id="rId7" Type="http://schemas.openxmlformats.org/officeDocument/2006/relationships/image" Target="../media/image30.png"/><Relationship Id="rId12" Type="http://schemas.openxmlformats.org/officeDocument/2006/relationships/image" Target="../media/image35.png"/><Relationship Id="rId17" Type="http://schemas.openxmlformats.org/officeDocument/2006/relationships/image" Target="../media/image38.png"/><Relationship Id="rId2" Type="http://schemas.openxmlformats.org/officeDocument/2006/relationships/image" Target="../media/image25.png"/><Relationship Id="rId16" Type="http://schemas.openxmlformats.org/officeDocument/2006/relationships/image" Target="../media/image50.png"/><Relationship Id="rId1" Type="http://schemas.openxmlformats.org/officeDocument/2006/relationships/image" Target="../media/image24.png"/><Relationship Id="rId6" Type="http://schemas.openxmlformats.org/officeDocument/2006/relationships/image" Target="../media/image29.png"/><Relationship Id="rId11" Type="http://schemas.openxmlformats.org/officeDocument/2006/relationships/image" Target="../media/image34.png"/><Relationship Id="rId5" Type="http://schemas.openxmlformats.org/officeDocument/2006/relationships/image" Target="../media/image28.png"/><Relationship Id="rId15" Type="http://schemas.openxmlformats.org/officeDocument/2006/relationships/image" Target="../media/image37.png"/><Relationship Id="rId10" Type="http://schemas.openxmlformats.org/officeDocument/2006/relationships/image" Target="../media/image33.png"/><Relationship Id="rId19" Type="http://schemas.openxmlformats.org/officeDocument/2006/relationships/image" Target="../media/image40.png"/><Relationship Id="rId4" Type="http://schemas.openxmlformats.org/officeDocument/2006/relationships/image" Target="../media/image27.png"/><Relationship Id="rId9" Type="http://schemas.openxmlformats.org/officeDocument/2006/relationships/image" Target="../media/image32.png"/><Relationship Id="rId14" Type="http://schemas.openxmlformats.org/officeDocument/2006/relationships/image" Target="../media/image43.png"/></Relationships>
</file>

<file path=xl/drawings/_rels/drawing9.xml.rels><?xml version="1.0" encoding="UTF-8" standalone="yes"?>
<Relationships xmlns="http://schemas.openxmlformats.org/package/2006/relationships"><Relationship Id="rId8" Type="http://schemas.openxmlformats.org/officeDocument/2006/relationships/image" Target="../media/image46.emf"/><Relationship Id="rId13" Type="http://schemas.openxmlformats.org/officeDocument/2006/relationships/image" Target="../media/image7.emf"/><Relationship Id="rId3" Type="http://schemas.openxmlformats.org/officeDocument/2006/relationships/image" Target="../media/image44.png"/><Relationship Id="rId7" Type="http://schemas.openxmlformats.org/officeDocument/2006/relationships/image" Target="../media/image5.wmf"/><Relationship Id="rId12" Type="http://schemas.openxmlformats.org/officeDocument/2006/relationships/image" Target="../media/image6.emf"/><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49.emf"/><Relationship Id="rId5" Type="http://schemas.openxmlformats.org/officeDocument/2006/relationships/image" Target="../media/image45.png"/><Relationship Id="rId10" Type="http://schemas.openxmlformats.org/officeDocument/2006/relationships/image" Target="../media/image48.emf"/><Relationship Id="rId4" Type="http://schemas.openxmlformats.org/officeDocument/2006/relationships/image" Target="../media/image3.png"/><Relationship Id="rId9" Type="http://schemas.openxmlformats.org/officeDocument/2006/relationships/image" Target="../media/image47.emf"/><Relationship Id="rId14" Type="http://schemas.openxmlformats.org/officeDocument/2006/relationships/image" Target="../media/image8.png"/></Relationships>
</file>

<file path=xl/drawings/_rels/drawing10.xml.rels><?xml version="1.0" encoding="UTF-8" standalone="yes"?>
<Relationships xmlns="http://schemas.openxmlformats.org/package/2006/relationships"><Relationship Id="rId8" Type="http://schemas.openxmlformats.org/officeDocument/2006/relationships/image" Target="../media/image5.wmf"/><Relationship Id="rId13" Type="http://schemas.openxmlformats.org/officeDocument/2006/relationships/image" Target="../media/image6.emf"/><Relationship Id="rId3" Type="http://schemas.openxmlformats.org/officeDocument/2006/relationships/image" Target="../media/image44.png"/><Relationship Id="rId7" Type="http://schemas.openxmlformats.org/officeDocument/2006/relationships/image" Target="../media/image4.png"/><Relationship Id="rId12" Type="http://schemas.openxmlformats.org/officeDocument/2006/relationships/image" Target="../media/image49.emf"/><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45.png"/><Relationship Id="rId11" Type="http://schemas.openxmlformats.org/officeDocument/2006/relationships/image" Target="../media/image48.emf"/><Relationship Id="rId5" Type="http://schemas.openxmlformats.org/officeDocument/2006/relationships/image" Target="../media/image8.png"/><Relationship Id="rId10" Type="http://schemas.openxmlformats.org/officeDocument/2006/relationships/image" Target="../media/image47.emf"/><Relationship Id="rId4" Type="http://schemas.openxmlformats.org/officeDocument/2006/relationships/image" Target="../media/image3.png"/><Relationship Id="rId9" Type="http://schemas.openxmlformats.org/officeDocument/2006/relationships/image" Target="../media/image46.emf"/><Relationship Id="rId14" Type="http://schemas.openxmlformats.org/officeDocument/2006/relationships/image" Target="../media/image7.emf"/></Relationships>
</file>

<file path=xl/drawings/_rels/drawing11.xml.rels><?xml version="1.0" encoding="UTF-8" standalone="yes"?>
<Relationships xmlns="http://schemas.openxmlformats.org/package/2006/relationships"><Relationship Id="rId8" Type="http://schemas.openxmlformats.org/officeDocument/2006/relationships/image" Target="../media/image53.png"/><Relationship Id="rId13" Type="http://schemas.openxmlformats.org/officeDocument/2006/relationships/image" Target="../media/image26.png"/><Relationship Id="rId3" Type="http://schemas.openxmlformats.org/officeDocument/2006/relationships/image" Target="../media/image51.png"/><Relationship Id="rId7" Type="http://schemas.openxmlformats.org/officeDocument/2006/relationships/image" Target="../media/image52.png"/><Relationship Id="rId12" Type="http://schemas.openxmlformats.org/officeDocument/2006/relationships/image" Target="../media/image35.png"/><Relationship Id="rId2" Type="http://schemas.openxmlformats.org/officeDocument/2006/relationships/image" Target="../media/image29.png"/><Relationship Id="rId1" Type="http://schemas.openxmlformats.org/officeDocument/2006/relationships/image" Target="../media/image28.png"/><Relationship Id="rId6" Type="http://schemas.openxmlformats.org/officeDocument/2006/relationships/image" Target="../media/image34.png"/><Relationship Id="rId11" Type="http://schemas.openxmlformats.org/officeDocument/2006/relationships/image" Target="../media/image31.png"/><Relationship Id="rId5" Type="http://schemas.openxmlformats.org/officeDocument/2006/relationships/image" Target="../media/image33.png"/><Relationship Id="rId15" Type="http://schemas.openxmlformats.org/officeDocument/2006/relationships/image" Target="../media/image32.png"/><Relationship Id="rId10" Type="http://schemas.openxmlformats.org/officeDocument/2006/relationships/image" Target="../media/image25.png"/><Relationship Id="rId4" Type="http://schemas.openxmlformats.org/officeDocument/2006/relationships/image" Target="../media/image30.png"/><Relationship Id="rId9" Type="http://schemas.openxmlformats.org/officeDocument/2006/relationships/image" Target="../media/image24.png"/><Relationship Id="rId14" Type="http://schemas.openxmlformats.org/officeDocument/2006/relationships/image" Target="../media/image2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4.png"/></Relationships>
</file>

<file path=xl/drawings/drawing1.xml><?xml version="1.0" encoding="utf-8"?>
<xdr:wsDr xmlns:xdr="http://schemas.openxmlformats.org/drawingml/2006/spreadsheetDrawing" xmlns:a="http://schemas.openxmlformats.org/drawingml/2006/main">
  <xdr:twoCellAnchor>
    <xdr:from>
      <xdr:col>0</xdr:col>
      <xdr:colOff>30842</xdr:colOff>
      <xdr:row>0</xdr:row>
      <xdr:rowOff>156028</xdr:rowOff>
    </xdr:from>
    <xdr:to>
      <xdr:col>2</xdr:col>
      <xdr:colOff>367392</xdr:colOff>
      <xdr:row>0</xdr:row>
      <xdr:rowOff>671286</xdr:rowOff>
    </xdr:to>
    <xdr:pic>
      <xdr:nvPicPr>
        <xdr:cNvPr id="2" name="Picture 1" descr="Picture 1">
          <a:extLst>
            <a:ext uri="{FF2B5EF4-FFF2-40B4-BE49-F238E27FC236}">
              <a16:creationId xmlns:a16="http://schemas.microsoft.com/office/drawing/2014/main" id="{4920F471-26B3-424D-B506-C43879941E30}"/>
            </a:ext>
          </a:extLst>
        </xdr:cNvPr>
        <xdr:cNvPicPr>
          <a:picLocks noChangeAspect="1"/>
        </xdr:cNvPicPr>
      </xdr:nvPicPr>
      <xdr:blipFill>
        <a:blip xmlns:r="http://schemas.openxmlformats.org/officeDocument/2006/relationships" r:embed="rId1" cstate="email"/>
        <a:stretch>
          <a:fillRect/>
        </a:stretch>
      </xdr:blipFill>
      <xdr:spPr>
        <a:xfrm>
          <a:off x="30842" y="156028"/>
          <a:ext cx="2470150" cy="350158"/>
        </a:xfrm>
        <a:prstGeom prst="rect">
          <a:avLst/>
        </a:prstGeom>
        <a:ln w="12700" cap="flat">
          <a:noFill/>
          <a:miter lim="400000"/>
          <a:headEnd/>
          <a:tailEnd/>
        </a:ln>
        <a:effectLst/>
      </xdr:spPr>
    </xdr:pic>
    <xdr:clientData/>
  </xdr:twoCellAnchor>
  <xdr:twoCellAnchor>
    <xdr:from>
      <xdr:col>7</xdr:col>
      <xdr:colOff>692150</xdr:colOff>
      <xdr:row>19</xdr:row>
      <xdr:rowOff>69850</xdr:rowOff>
    </xdr:from>
    <xdr:to>
      <xdr:col>7</xdr:col>
      <xdr:colOff>1911350</xdr:colOff>
      <xdr:row>19</xdr:row>
      <xdr:rowOff>1098550</xdr:rowOff>
    </xdr:to>
    <xdr:pic>
      <xdr:nvPicPr>
        <xdr:cNvPr id="3" name="Picture 657" descr="Picture 657">
          <a:extLst>
            <a:ext uri="{FF2B5EF4-FFF2-40B4-BE49-F238E27FC236}">
              <a16:creationId xmlns:a16="http://schemas.microsoft.com/office/drawing/2014/main" id="{5D81D2E4-AC87-1E40-8BB5-E8F8BED3A7E3}"/>
            </a:ext>
          </a:extLst>
        </xdr:cNvPr>
        <xdr:cNvPicPr>
          <a:picLocks noChangeAspect="1"/>
        </xdr:cNvPicPr>
      </xdr:nvPicPr>
      <xdr:blipFill>
        <a:blip xmlns:r="http://schemas.openxmlformats.org/officeDocument/2006/relationships" r:embed="rId2" cstate="email"/>
        <a:stretch>
          <a:fillRect/>
        </a:stretch>
      </xdr:blipFill>
      <xdr:spPr>
        <a:xfrm>
          <a:off x="9163050" y="25685750"/>
          <a:ext cx="1219200" cy="533400"/>
        </a:xfrm>
        <a:prstGeom prst="rect">
          <a:avLst/>
        </a:prstGeom>
        <a:ln w="12700" cap="flat">
          <a:noFill/>
          <a:miter lim="400000"/>
          <a:headEnd/>
          <a:tailEnd/>
        </a:ln>
        <a:effectLst/>
      </xdr:spPr>
    </xdr:pic>
    <xdr:clientData/>
  </xdr:twoCellAnchor>
  <xdr:twoCellAnchor editAs="oneCell">
    <xdr:from>
      <xdr:col>7</xdr:col>
      <xdr:colOff>830036</xdr:colOff>
      <xdr:row>13</xdr:row>
      <xdr:rowOff>17688</xdr:rowOff>
    </xdr:from>
    <xdr:to>
      <xdr:col>7</xdr:col>
      <xdr:colOff>830036</xdr:colOff>
      <xdr:row>13</xdr:row>
      <xdr:rowOff>208188</xdr:rowOff>
    </xdr:to>
    <xdr:pic>
      <xdr:nvPicPr>
        <xdr:cNvPr id="4" name="Picture 1">
          <a:extLst>
            <a:ext uri="{FF2B5EF4-FFF2-40B4-BE49-F238E27FC236}">
              <a16:creationId xmlns:a16="http://schemas.microsoft.com/office/drawing/2014/main" id="{97F237C2-B106-9542-8715-538C57A2E516}"/>
            </a:ext>
          </a:extLst>
        </xdr:cNvPr>
        <xdr:cNvPicPr>
          <a:picLocks noChangeAspect="1" noChangeArrowheads="1"/>
        </xdr:cNvPicPr>
      </xdr:nvPicPr>
      <xdr:blipFill>
        <a:blip xmlns:r="http://schemas.openxmlformats.org/officeDocument/2006/relationships" r:embed="rId3" cstate="screen"/>
        <a:srcRect/>
        <a:stretch>
          <a:fillRect/>
        </a:stretch>
      </xdr:blipFill>
      <xdr:spPr>
        <a:xfrm>
          <a:off x="9300936" y="17416688"/>
          <a:ext cx="0" cy="190500"/>
        </a:xfrm>
        <a:prstGeom prst="rect">
          <a:avLst/>
        </a:prstGeom>
        <a:noFill/>
        <a:ln w="1">
          <a:noFill/>
          <a:miter lim="800000"/>
          <a:headEnd/>
          <a:tailEnd type="none" w="med" len="med"/>
        </a:ln>
        <a:effectLst/>
      </xdr:spPr>
    </xdr:pic>
    <xdr:clientData/>
  </xdr:twoCellAnchor>
  <xdr:twoCellAnchor editAs="oneCell">
    <xdr:from>
      <xdr:col>7</xdr:col>
      <xdr:colOff>149678</xdr:colOff>
      <xdr:row>18</xdr:row>
      <xdr:rowOff>299354</xdr:rowOff>
    </xdr:from>
    <xdr:to>
      <xdr:col>7</xdr:col>
      <xdr:colOff>611323</xdr:colOff>
      <xdr:row>18</xdr:row>
      <xdr:rowOff>299354</xdr:rowOff>
    </xdr:to>
    <xdr:pic>
      <xdr:nvPicPr>
        <xdr:cNvPr id="5" name="Picture 3">
          <a:extLst>
            <a:ext uri="{FF2B5EF4-FFF2-40B4-BE49-F238E27FC236}">
              <a16:creationId xmlns:a16="http://schemas.microsoft.com/office/drawing/2014/main" id="{97C0CEEF-7E39-C241-A110-28BA4DA5443F}"/>
            </a:ext>
          </a:extLst>
        </xdr:cNvPr>
        <xdr:cNvPicPr>
          <a:picLocks noChangeAspect="1" noChangeArrowheads="1"/>
        </xdr:cNvPicPr>
      </xdr:nvPicPr>
      <xdr:blipFill>
        <a:blip xmlns:r="http://schemas.openxmlformats.org/officeDocument/2006/relationships" r:embed="rId4"/>
        <a:srcRect/>
        <a:stretch>
          <a:fillRect/>
        </a:stretch>
      </xdr:blipFill>
      <xdr:spPr>
        <a:xfrm>
          <a:off x="8620578" y="23883254"/>
          <a:ext cx="461645" cy="0"/>
        </a:xfrm>
        <a:prstGeom prst="rect">
          <a:avLst/>
        </a:prstGeom>
        <a:noFill/>
        <a:ln w="1">
          <a:noFill/>
          <a:miter lim="800000"/>
          <a:headEnd/>
          <a:tailEnd type="none" w="med" len="med"/>
        </a:ln>
        <a:effectLst/>
      </xdr:spPr>
    </xdr:pic>
    <xdr:clientData/>
  </xdr:twoCellAnchor>
  <xdr:twoCellAnchor>
    <xdr:from>
      <xdr:col>7</xdr:col>
      <xdr:colOff>213995</xdr:colOff>
      <xdr:row>18</xdr:row>
      <xdr:rowOff>83185</xdr:rowOff>
    </xdr:from>
    <xdr:to>
      <xdr:col>7</xdr:col>
      <xdr:colOff>2275840</xdr:colOff>
      <xdr:row>18</xdr:row>
      <xdr:rowOff>1084580</xdr:rowOff>
    </xdr:to>
    <xdr:pic>
      <xdr:nvPicPr>
        <xdr:cNvPr id="6" name="圖片 5">
          <a:extLst>
            <a:ext uri="{FF2B5EF4-FFF2-40B4-BE49-F238E27FC236}">
              <a16:creationId xmlns:a16="http://schemas.microsoft.com/office/drawing/2014/main" id="{BBACD064-04D1-E048-8B99-A40DA2F31685}"/>
            </a:ext>
          </a:extLst>
        </xdr:cNvPr>
        <xdr:cNvPicPr>
          <a:picLocks noChangeAspect="1"/>
        </xdr:cNvPicPr>
      </xdr:nvPicPr>
      <xdr:blipFill>
        <a:blip xmlns:r="http://schemas.openxmlformats.org/officeDocument/2006/relationships" r:embed="rId5"/>
        <a:stretch>
          <a:fillRect/>
        </a:stretch>
      </xdr:blipFill>
      <xdr:spPr>
        <a:xfrm>
          <a:off x="8684895" y="23667085"/>
          <a:ext cx="2061845" cy="1001395"/>
        </a:xfrm>
        <a:prstGeom prst="rect">
          <a:avLst/>
        </a:prstGeom>
        <a:noFill/>
        <a:ln w="9525">
          <a:noFill/>
        </a:ln>
      </xdr:spPr>
    </xdr:pic>
    <xdr:clientData/>
  </xdr:twoCellAnchor>
  <xdr:twoCellAnchor editAs="oneCell">
    <xdr:from>
      <xdr:col>7</xdr:col>
      <xdr:colOff>367393</xdr:colOff>
      <xdr:row>9</xdr:row>
      <xdr:rowOff>0</xdr:rowOff>
    </xdr:from>
    <xdr:to>
      <xdr:col>7</xdr:col>
      <xdr:colOff>608058</xdr:colOff>
      <xdr:row>9</xdr:row>
      <xdr:rowOff>0</xdr:rowOff>
    </xdr:to>
    <xdr:pic>
      <xdr:nvPicPr>
        <xdr:cNvPr id="7" name="Picture 7">
          <a:extLst>
            <a:ext uri="{FF2B5EF4-FFF2-40B4-BE49-F238E27FC236}">
              <a16:creationId xmlns:a16="http://schemas.microsoft.com/office/drawing/2014/main" id="{3E07F28A-6F56-9C4E-9A7B-AA60F74BFF31}"/>
            </a:ext>
          </a:extLst>
        </xdr:cNvPr>
        <xdr:cNvPicPr>
          <a:picLocks noChangeAspect="1" noChangeArrowheads="1"/>
        </xdr:cNvPicPr>
      </xdr:nvPicPr>
      <xdr:blipFill>
        <a:blip xmlns:r="http://schemas.openxmlformats.org/officeDocument/2006/relationships" r:embed="rId6" cstate="screen"/>
        <a:srcRect/>
        <a:stretch>
          <a:fillRect/>
        </a:stretch>
      </xdr:blipFill>
      <xdr:spPr>
        <a:xfrm>
          <a:off x="8838293" y="11531600"/>
          <a:ext cx="240665" cy="0"/>
        </a:xfrm>
        <a:prstGeom prst="rect">
          <a:avLst/>
        </a:prstGeom>
        <a:noFill/>
      </xdr:spPr>
    </xdr:pic>
    <xdr:clientData/>
  </xdr:twoCellAnchor>
  <xdr:twoCellAnchor editAs="oneCell">
    <xdr:from>
      <xdr:col>7</xdr:col>
      <xdr:colOff>625929</xdr:colOff>
      <xdr:row>8</xdr:row>
      <xdr:rowOff>68036</xdr:rowOff>
    </xdr:from>
    <xdr:to>
      <xdr:col>7</xdr:col>
      <xdr:colOff>631644</xdr:colOff>
      <xdr:row>8</xdr:row>
      <xdr:rowOff>198211</xdr:rowOff>
    </xdr:to>
    <xdr:pic>
      <xdr:nvPicPr>
        <xdr:cNvPr id="8" name="Picture 8">
          <a:extLst>
            <a:ext uri="{FF2B5EF4-FFF2-40B4-BE49-F238E27FC236}">
              <a16:creationId xmlns:a16="http://schemas.microsoft.com/office/drawing/2014/main" id="{74A21579-9BCD-9242-8F24-57BA1FE3328B}"/>
            </a:ext>
          </a:extLst>
        </xdr:cNvPr>
        <xdr:cNvPicPr>
          <a:picLocks noChangeAspect="1" noChangeArrowheads="1"/>
        </xdr:cNvPicPr>
      </xdr:nvPicPr>
      <xdr:blipFill>
        <a:blip xmlns:r="http://schemas.openxmlformats.org/officeDocument/2006/relationships" r:embed="rId7" cstate="screen"/>
        <a:srcRect/>
        <a:stretch>
          <a:fillRect/>
        </a:stretch>
      </xdr:blipFill>
      <xdr:spPr>
        <a:xfrm>
          <a:off x="9096829" y="9834336"/>
          <a:ext cx="5715" cy="130175"/>
        </a:xfrm>
        <a:prstGeom prst="rect">
          <a:avLst/>
        </a:prstGeom>
        <a:noFill/>
      </xdr:spPr>
    </xdr:pic>
    <xdr:clientData/>
  </xdr:twoCellAnchor>
  <xdr:twoCellAnchor editAs="oneCell">
    <xdr:from>
      <xdr:col>7</xdr:col>
      <xdr:colOff>367393</xdr:colOff>
      <xdr:row>9</xdr:row>
      <xdr:rowOff>476250</xdr:rowOff>
    </xdr:from>
    <xdr:to>
      <xdr:col>7</xdr:col>
      <xdr:colOff>608058</xdr:colOff>
      <xdr:row>9</xdr:row>
      <xdr:rowOff>476250</xdr:rowOff>
    </xdr:to>
    <xdr:pic>
      <xdr:nvPicPr>
        <xdr:cNvPr id="9" name="Picture 7">
          <a:extLst>
            <a:ext uri="{FF2B5EF4-FFF2-40B4-BE49-F238E27FC236}">
              <a16:creationId xmlns:a16="http://schemas.microsoft.com/office/drawing/2014/main" id="{6D4FE51C-DEDB-FB49-9975-D8A00DC21566}"/>
            </a:ext>
          </a:extLst>
        </xdr:cNvPr>
        <xdr:cNvPicPr>
          <a:picLocks noChangeAspect="1" noChangeArrowheads="1"/>
        </xdr:cNvPicPr>
      </xdr:nvPicPr>
      <xdr:blipFill>
        <a:blip xmlns:r="http://schemas.openxmlformats.org/officeDocument/2006/relationships" r:embed="rId6" cstate="screen"/>
        <a:srcRect/>
        <a:stretch>
          <a:fillRect/>
        </a:stretch>
      </xdr:blipFill>
      <xdr:spPr>
        <a:xfrm>
          <a:off x="8838293" y="12007850"/>
          <a:ext cx="240665" cy="0"/>
        </a:xfrm>
        <a:prstGeom prst="rect">
          <a:avLst/>
        </a:prstGeom>
        <a:noFill/>
      </xdr:spPr>
    </xdr:pic>
    <xdr:clientData/>
  </xdr:twoCellAnchor>
  <xdr:twoCellAnchor editAs="oneCell">
    <xdr:from>
      <xdr:col>7</xdr:col>
      <xdr:colOff>884465</xdr:colOff>
      <xdr:row>13</xdr:row>
      <xdr:rowOff>40822</xdr:rowOff>
    </xdr:from>
    <xdr:to>
      <xdr:col>7</xdr:col>
      <xdr:colOff>888275</xdr:colOff>
      <xdr:row>13</xdr:row>
      <xdr:rowOff>212272</xdr:rowOff>
    </xdr:to>
    <xdr:pic>
      <xdr:nvPicPr>
        <xdr:cNvPr id="10" name="Picture 1">
          <a:extLst>
            <a:ext uri="{FF2B5EF4-FFF2-40B4-BE49-F238E27FC236}">
              <a16:creationId xmlns:a16="http://schemas.microsoft.com/office/drawing/2014/main" id="{C2561DF4-982A-4346-8D93-ECB4C6897A2A}"/>
            </a:ext>
          </a:extLst>
        </xdr:cNvPr>
        <xdr:cNvPicPr>
          <a:picLocks noChangeAspect="1" noChangeArrowheads="1"/>
        </xdr:cNvPicPr>
      </xdr:nvPicPr>
      <xdr:blipFill>
        <a:blip xmlns:r="http://schemas.openxmlformats.org/officeDocument/2006/relationships" r:embed="rId3" cstate="screen"/>
        <a:srcRect/>
        <a:stretch>
          <a:fillRect/>
        </a:stretch>
      </xdr:blipFill>
      <xdr:spPr>
        <a:xfrm>
          <a:off x="9355365" y="17439822"/>
          <a:ext cx="3810" cy="171450"/>
        </a:xfrm>
        <a:prstGeom prst="rect">
          <a:avLst/>
        </a:prstGeom>
        <a:noFill/>
        <a:ln w="1">
          <a:noFill/>
          <a:miter lim="800000"/>
          <a:headEnd/>
          <a:tailEnd type="none" w="med" len="med"/>
        </a:ln>
        <a:effectLst/>
      </xdr:spPr>
    </xdr:pic>
    <xdr:clientData/>
  </xdr:twoCellAnchor>
  <xdr:twoCellAnchor editAs="oneCell">
    <xdr:from>
      <xdr:col>7</xdr:col>
      <xdr:colOff>830035</xdr:colOff>
      <xdr:row>14</xdr:row>
      <xdr:rowOff>172812</xdr:rowOff>
    </xdr:from>
    <xdr:to>
      <xdr:col>7</xdr:col>
      <xdr:colOff>830035</xdr:colOff>
      <xdr:row>14</xdr:row>
      <xdr:rowOff>207737</xdr:rowOff>
    </xdr:to>
    <xdr:pic>
      <xdr:nvPicPr>
        <xdr:cNvPr id="11" name="Picture 1">
          <a:extLst>
            <a:ext uri="{FF2B5EF4-FFF2-40B4-BE49-F238E27FC236}">
              <a16:creationId xmlns:a16="http://schemas.microsoft.com/office/drawing/2014/main" id="{9B272284-1760-FA4C-BB13-BCF9E7073157}"/>
            </a:ext>
          </a:extLst>
        </xdr:cNvPr>
        <xdr:cNvPicPr>
          <a:picLocks noChangeAspect="1" noChangeArrowheads="1"/>
        </xdr:cNvPicPr>
      </xdr:nvPicPr>
      <xdr:blipFill>
        <a:blip xmlns:r="http://schemas.openxmlformats.org/officeDocument/2006/relationships" r:embed="rId8" cstate="screen"/>
        <a:srcRect/>
        <a:stretch>
          <a:fillRect/>
        </a:stretch>
      </xdr:blipFill>
      <xdr:spPr>
        <a:xfrm>
          <a:off x="9300935" y="18994212"/>
          <a:ext cx="0" cy="34925"/>
        </a:xfrm>
        <a:prstGeom prst="rect">
          <a:avLst/>
        </a:prstGeom>
        <a:noFill/>
        <a:ln w="1">
          <a:noFill/>
          <a:miter lim="800000"/>
          <a:headEnd/>
          <a:tailEnd type="none" w="med" len="med"/>
        </a:ln>
        <a:effectLst/>
      </xdr:spPr>
    </xdr:pic>
    <xdr:clientData/>
  </xdr:twoCellAnchor>
  <xdr:twoCellAnchor editAs="oneCell">
    <xdr:from>
      <xdr:col>7</xdr:col>
      <xdr:colOff>333375</xdr:colOff>
      <xdr:row>4</xdr:row>
      <xdr:rowOff>39442</xdr:rowOff>
    </xdr:from>
    <xdr:to>
      <xdr:col>7</xdr:col>
      <xdr:colOff>2192655</xdr:colOff>
      <xdr:row>4</xdr:row>
      <xdr:rowOff>1701365</xdr:rowOff>
    </xdr:to>
    <xdr:pic>
      <xdr:nvPicPr>
        <xdr:cNvPr id="12" name="Picture 2">
          <a:extLst>
            <a:ext uri="{FF2B5EF4-FFF2-40B4-BE49-F238E27FC236}">
              <a16:creationId xmlns:a16="http://schemas.microsoft.com/office/drawing/2014/main" id="{4039496B-16BE-0644-92F7-FD126C9307F1}"/>
            </a:ext>
          </a:extLst>
        </xdr:cNvPr>
        <xdr:cNvPicPr>
          <a:picLocks noChangeAspect="1" noChangeArrowheads="1"/>
        </xdr:cNvPicPr>
      </xdr:nvPicPr>
      <xdr:blipFill>
        <a:blip xmlns:r="http://schemas.openxmlformats.org/officeDocument/2006/relationships" r:embed="rId9" cstate="print"/>
        <a:srcRect/>
        <a:stretch>
          <a:fillRect/>
        </a:stretch>
      </xdr:blipFill>
      <xdr:spPr>
        <a:xfrm>
          <a:off x="8804275" y="2363542"/>
          <a:ext cx="1859280" cy="1661923"/>
        </a:xfrm>
        <a:prstGeom prst="rect">
          <a:avLst/>
        </a:prstGeom>
        <a:noFill/>
      </xdr:spPr>
    </xdr:pic>
    <xdr:clientData/>
  </xdr:twoCellAnchor>
  <xdr:twoCellAnchor editAs="oneCell">
    <xdr:from>
      <xdr:col>7</xdr:col>
      <xdr:colOff>428043</xdr:colOff>
      <xdr:row>5</xdr:row>
      <xdr:rowOff>100910</xdr:rowOff>
    </xdr:from>
    <xdr:to>
      <xdr:col>7</xdr:col>
      <xdr:colOff>2166993</xdr:colOff>
      <xdr:row>5</xdr:row>
      <xdr:rowOff>1431762</xdr:rowOff>
    </xdr:to>
    <xdr:pic>
      <xdr:nvPicPr>
        <xdr:cNvPr id="13" name="Picture 4">
          <a:extLst>
            <a:ext uri="{FF2B5EF4-FFF2-40B4-BE49-F238E27FC236}">
              <a16:creationId xmlns:a16="http://schemas.microsoft.com/office/drawing/2014/main" id="{B1FAF4EA-AE1D-554E-98B8-5434AC8F81D7}"/>
            </a:ext>
          </a:extLst>
        </xdr:cNvPr>
        <xdr:cNvPicPr>
          <a:picLocks noChangeAspect="1" noChangeArrowheads="1"/>
        </xdr:cNvPicPr>
      </xdr:nvPicPr>
      <xdr:blipFill>
        <a:blip xmlns:r="http://schemas.openxmlformats.org/officeDocument/2006/relationships" r:embed="rId10"/>
        <a:srcRect/>
        <a:stretch>
          <a:fillRect/>
        </a:stretch>
      </xdr:blipFill>
      <xdr:spPr>
        <a:xfrm>
          <a:off x="8898943" y="4177610"/>
          <a:ext cx="1738950" cy="1330852"/>
        </a:xfrm>
        <a:prstGeom prst="rect">
          <a:avLst/>
        </a:prstGeom>
        <a:noFill/>
      </xdr:spPr>
    </xdr:pic>
    <xdr:clientData/>
  </xdr:twoCellAnchor>
  <xdr:twoCellAnchor editAs="oneCell">
    <xdr:from>
      <xdr:col>7</xdr:col>
      <xdr:colOff>307109</xdr:colOff>
      <xdr:row>6</xdr:row>
      <xdr:rowOff>130909</xdr:rowOff>
    </xdr:from>
    <xdr:to>
      <xdr:col>7</xdr:col>
      <xdr:colOff>2332095</xdr:colOff>
      <xdr:row>6</xdr:row>
      <xdr:rowOff>1424215</xdr:rowOff>
    </xdr:to>
    <xdr:pic>
      <xdr:nvPicPr>
        <xdr:cNvPr id="14" name="Picture 6">
          <a:extLst>
            <a:ext uri="{FF2B5EF4-FFF2-40B4-BE49-F238E27FC236}">
              <a16:creationId xmlns:a16="http://schemas.microsoft.com/office/drawing/2014/main" id="{A6F5A27C-D97B-1645-971F-E913DFBB123E}"/>
            </a:ext>
          </a:extLst>
        </xdr:cNvPr>
        <xdr:cNvPicPr>
          <a:picLocks noChangeAspect="1" noChangeArrowheads="1"/>
        </xdr:cNvPicPr>
      </xdr:nvPicPr>
      <xdr:blipFill>
        <a:blip xmlns:r="http://schemas.openxmlformats.org/officeDocument/2006/relationships" r:embed="rId11"/>
        <a:srcRect/>
        <a:stretch>
          <a:fillRect/>
        </a:stretch>
      </xdr:blipFill>
      <xdr:spPr>
        <a:xfrm>
          <a:off x="8778009" y="5718909"/>
          <a:ext cx="2024986" cy="1293306"/>
        </a:xfrm>
        <a:prstGeom prst="rect">
          <a:avLst/>
        </a:prstGeom>
        <a:noFill/>
      </xdr:spPr>
    </xdr:pic>
    <xdr:clientData/>
  </xdr:twoCellAnchor>
  <xdr:twoCellAnchor editAs="oneCell">
    <xdr:from>
      <xdr:col>7</xdr:col>
      <xdr:colOff>583407</xdr:colOff>
      <xdr:row>8</xdr:row>
      <xdr:rowOff>95272</xdr:rowOff>
    </xdr:from>
    <xdr:to>
      <xdr:col>7</xdr:col>
      <xdr:colOff>1869282</xdr:colOff>
      <xdr:row>8</xdr:row>
      <xdr:rowOff>1704997</xdr:rowOff>
    </xdr:to>
    <xdr:pic>
      <xdr:nvPicPr>
        <xdr:cNvPr id="15" name="Picture 10">
          <a:extLst>
            <a:ext uri="{FF2B5EF4-FFF2-40B4-BE49-F238E27FC236}">
              <a16:creationId xmlns:a16="http://schemas.microsoft.com/office/drawing/2014/main" id="{76AB9806-F40C-6D4D-A2AB-3A9D339FD47A}"/>
            </a:ext>
          </a:extLst>
        </xdr:cNvPr>
        <xdr:cNvPicPr>
          <a:picLocks noChangeAspect="1" noChangeArrowheads="1"/>
        </xdr:cNvPicPr>
      </xdr:nvPicPr>
      <xdr:blipFill>
        <a:blip xmlns:r="http://schemas.openxmlformats.org/officeDocument/2006/relationships" r:embed="rId12"/>
        <a:srcRect/>
        <a:stretch>
          <a:fillRect/>
        </a:stretch>
      </xdr:blipFill>
      <xdr:spPr>
        <a:xfrm>
          <a:off x="9054307" y="9861572"/>
          <a:ext cx="1285875" cy="1609725"/>
        </a:xfrm>
        <a:prstGeom prst="rect">
          <a:avLst/>
        </a:prstGeom>
        <a:noFill/>
      </xdr:spPr>
    </xdr:pic>
    <xdr:clientData/>
  </xdr:twoCellAnchor>
  <xdr:twoCellAnchor editAs="oneCell">
    <xdr:from>
      <xdr:col>7</xdr:col>
      <xdr:colOff>523875</xdr:colOff>
      <xdr:row>9</xdr:row>
      <xdr:rowOff>107155</xdr:rowOff>
    </xdr:from>
    <xdr:to>
      <xdr:col>7</xdr:col>
      <xdr:colOff>1859915</xdr:colOff>
      <xdr:row>9</xdr:row>
      <xdr:rowOff>1740820</xdr:rowOff>
    </xdr:to>
    <xdr:pic>
      <xdr:nvPicPr>
        <xdr:cNvPr id="16" name="Picture 12">
          <a:extLst>
            <a:ext uri="{FF2B5EF4-FFF2-40B4-BE49-F238E27FC236}">
              <a16:creationId xmlns:a16="http://schemas.microsoft.com/office/drawing/2014/main" id="{6DD8316E-3236-A145-8740-171C5D5174B1}"/>
            </a:ext>
          </a:extLst>
        </xdr:cNvPr>
        <xdr:cNvPicPr>
          <a:picLocks noChangeAspect="1" noChangeArrowheads="1"/>
        </xdr:cNvPicPr>
      </xdr:nvPicPr>
      <xdr:blipFill>
        <a:blip xmlns:r="http://schemas.openxmlformats.org/officeDocument/2006/relationships" r:embed="rId13"/>
        <a:srcRect/>
        <a:stretch>
          <a:fillRect/>
        </a:stretch>
      </xdr:blipFill>
      <xdr:spPr>
        <a:xfrm>
          <a:off x="8994775" y="11638755"/>
          <a:ext cx="1336040" cy="1633665"/>
        </a:xfrm>
        <a:prstGeom prst="rect">
          <a:avLst/>
        </a:prstGeom>
        <a:noFill/>
      </xdr:spPr>
    </xdr:pic>
    <xdr:clientData/>
  </xdr:twoCellAnchor>
  <xdr:twoCellAnchor editAs="oneCell">
    <xdr:from>
      <xdr:col>7</xdr:col>
      <xdr:colOff>228663</xdr:colOff>
      <xdr:row>10</xdr:row>
      <xdr:rowOff>240098</xdr:rowOff>
    </xdr:from>
    <xdr:to>
      <xdr:col>7</xdr:col>
      <xdr:colOff>2347658</xdr:colOff>
      <xdr:row>10</xdr:row>
      <xdr:rowOff>1371668</xdr:rowOff>
    </xdr:to>
    <xdr:pic>
      <xdr:nvPicPr>
        <xdr:cNvPr id="17" name="Picture 14">
          <a:extLst>
            <a:ext uri="{FF2B5EF4-FFF2-40B4-BE49-F238E27FC236}">
              <a16:creationId xmlns:a16="http://schemas.microsoft.com/office/drawing/2014/main" id="{A8A2CAE6-79AB-5243-B95F-2B50D7AAAA57}"/>
            </a:ext>
          </a:extLst>
        </xdr:cNvPr>
        <xdr:cNvPicPr>
          <a:picLocks noChangeAspect="1" noChangeArrowheads="1"/>
        </xdr:cNvPicPr>
      </xdr:nvPicPr>
      <xdr:blipFill>
        <a:blip xmlns:r="http://schemas.openxmlformats.org/officeDocument/2006/relationships" r:embed="rId14" cstate="print"/>
        <a:srcRect/>
        <a:stretch>
          <a:fillRect/>
        </a:stretch>
      </xdr:blipFill>
      <xdr:spPr>
        <a:xfrm>
          <a:off x="8699563" y="13600498"/>
          <a:ext cx="2118995" cy="1131570"/>
        </a:xfrm>
        <a:prstGeom prst="rect">
          <a:avLst/>
        </a:prstGeom>
        <a:noFill/>
      </xdr:spPr>
    </xdr:pic>
    <xdr:clientData/>
  </xdr:twoCellAnchor>
  <xdr:twoCellAnchor editAs="oneCell">
    <xdr:from>
      <xdr:col>7</xdr:col>
      <xdr:colOff>544983</xdr:colOff>
      <xdr:row>11</xdr:row>
      <xdr:rowOff>77489</xdr:rowOff>
    </xdr:from>
    <xdr:to>
      <xdr:col>7</xdr:col>
      <xdr:colOff>1944965</xdr:colOff>
      <xdr:row>11</xdr:row>
      <xdr:rowOff>1134206</xdr:rowOff>
    </xdr:to>
    <xdr:pic>
      <xdr:nvPicPr>
        <xdr:cNvPr id="18" name="Picture 16">
          <a:extLst>
            <a:ext uri="{FF2B5EF4-FFF2-40B4-BE49-F238E27FC236}">
              <a16:creationId xmlns:a16="http://schemas.microsoft.com/office/drawing/2014/main" id="{71D2D6F7-BF99-A349-9AA5-4719E55DEBD1}"/>
            </a:ext>
          </a:extLst>
        </xdr:cNvPr>
        <xdr:cNvPicPr>
          <a:picLocks noChangeAspect="1" noChangeArrowheads="1"/>
        </xdr:cNvPicPr>
      </xdr:nvPicPr>
      <xdr:blipFill>
        <a:blip xmlns:r="http://schemas.openxmlformats.org/officeDocument/2006/relationships" r:embed="rId15" cstate="print"/>
        <a:srcRect/>
        <a:stretch>
          <a:fillRect/>
        </a:stretch>
      </xdr:blipFill>
      <xdr:spPr>
        <a:xfrm>
          <a:off x="9015883" y="15342889"/>
          <a:ext cx="1399982" cy="1056717"/>
        </a:xfrm>
        <a:prstGeom prst="rect">
          <a:avLst/>
        </a:prstGeom>
        <a:noFill/>
      </xdr:spPr>
    </xdr:pic>
    <xdr:clientData/>
  </xdr:twoCellAnchor>
  <xdr:twoCellAnchor editAs="oneCell">
    <xdr:from>
      <xdr:col>7</xdr:col>
      <xdr:colOff>107156</xdr:colOff>
      <xdr:row>12</xdr:row>
      <xdr:rowOff>204265</xdr:rowOff>
    </xdr:from>
    <xdr:to>
      <xdr:col>7</xdr:col>
      <xdr:colOff>2419368</xdr:colOff>
      <xdr:row>12</xdr:row>
      <xdr:rowOff>770415</xdr:rowOff>
    </xdr:to>
    <xdr:pic>
      <xdr:nvPicPr>
        <xdr:cNvPr id="19" name="Picture 18">
          <a:extLst>
            <a:ext uri="{FF2B5EF4-FFF2-40B4-BE49-F238E27FC236}">
              <a16:creationId xmlns:a16="http://schemas.microsoft.com/office/drawing/2014/main" id="{A89108E4-BACE-D443-9DF0-A1DED97A7053}"/>
            </a:ext>
          </a:extLst>
        </xdr:cNvPr>
        <xdr:cNvPicPr>
          <a:picLocks noChangeAspect="1" noChangeArrowheads="1"/>
        </xdr:cNvPicPr>
      </xdr:nvPicPr>
      <xdr:blipFill>
        <a:blip xmlns:r="http://schemas.openxmlformats.org/officeDocument/2006/relationships" r:embed="rId16" cstate="print"/>
        <a:srcRect/>
        <a:stretch>
          <a:fillRect/>
        </a:stretch>
      </xdr:blipFill>
      <xdr:spPr>
        <a:xfrm>
          <a:off x="8578056" y="16688865"/>
          <a:ext cx="2312212" cy="566150"/>
        </a:xfrm>
        <a:prstGeom prst="rect">
          <a:avLst/>
        </a:prstGeom>
        <a:noFill/>
      </xdr:spPr>
    </xdr:pic>
    <xdr:clientData/>
  </xdr:twoCellAnchor>
  <xdr:twoCellAnchor editAs="oneCell">
    <xdr:from>
      <xdr:col>7</xdr:col>
      <xdr:colOff>791864</xdr:colOff>
      <xdr:row>13</xdr:row>
      <xdr:rowOff>100910</xdr:rowOff>
    </xdr:from>
    <xdr:to>
      <xdr:col>7</xdr:col>
      <xdr:colOff>1689754</xdr:colOff>
      <xdr:row>13</xdr:row>
      <xdr:rowOff>1318273</xdr:rowOff>
    </xdr:to>
    <xdr:pic>
      <xdr:nvPicPr>
        <xdr:cNvPr id="20" name="Picture 20">
          <a:extLst>
            <a:ext uri="{FF2B5EF4-FFF2-40B4-BE49-F238E27FC236}">
              <a16:creationId xmlns:a16="http://schemas.microsoft.com/office/drawing/2014/main" id="{D1C2E0B5-6489-D54A-B3FE-BB9086C05E18}"/>
            </a:ext>
          </a:extLst>
        </xdr:cNvPr>
        <xdr:cNvPicPr>
          <a:picLocks noChangeAspect="1" noChangeArrowheads="1"/>
        </xdr:cNvPicPr>
      </xdr:nvPicPr>
      <xdr:blipFill>
        <a:blip xmlns:r="http://schemas.openxmlformats.org/officeDocument/2006/relationships" r:embed="rId17" cstate="print"/>
        <a:srcRect/>
        <a:stretch>
          <a:fillRect/>
        </a:stretch>
      </xdr:blipFill>
      <xdr:spPr>
        <a:xfrm>
          <a:off x="9262764" y="17499910"/>
          <a:ext cx="897890" cy="1217363"/>
        </a:xfrm>
        <a:prstGeom prst="rect">
          <a:avLst/>
        </a:prstGeom>
        <a:noFill/>
      </xdr:spPr>
    </xdr:pic>
    <xdr:clientData/>
  </xdr:twoCellAnchor>
  <xdr:twoCellAnchor editAs="oneCell">
    <xdr:from>
      <xdr:col>7</xdr:col>
      <xdr:colOff>854613</xdr:colOff>
      <xdr:row>14</xdr:row>
      <xdr:rowOff>136824</xdr:rowOff>
    </xdr:from>
    <xdr:to>
      <xdr:col>7</xdr:col>
      <xdr:colOff>1625503</xdr:colOff>
      <xdr:row>14</xdr:row>
      <xdr:rowOff>958514</xdr:rowOff>
    </xdr:to>
    <xdr:pic>
      <xdr:nvPicPr>
        <xdr:cNvPr id="21" name="Picture 22">
          <a:extLst>
            <a:ext uri="{FF2B5EF4-FFF2-40B4-BE49-F238E27FC236}">
              <a16:creationId xmlns:a16="http://schemas.microsoft.com/office/drawing/2014/main" id="{E7E6B510-4936-8A46-8278-EC56FA769072}"/>
            </a:ext>
          </a:extLst>
        </xdr:cNvPr>
        <xdr:cNvPicPr>
          <a:picLocks noChangeAspect="1" noChangeArrowheads="1"/>
        </xdr:cNvPicPr>
      </xdr:nvPicPr>
      <xdr:blipFill>
        <a:blip xmlns:r="http://schemas.openxmlformats.org/officeDocument/2006/relationships" r:embed="rId18"/>
        <a:srcRect/>
        <a:stretch>
          <a:fillRect/>
        </a:stretch>
      </xdr:blipFill>
      <xdr:spPr>
        <a:xfrm>
          <a:off x="9325513" y="18958224"/>
          <a:ext cx="770890" cy="821690"/>
        </a:xfrm>
        <a:prstGeom prst="rect">
          <a:avLst/>
        </a:prstGeom>
        <a:noFill/>
      </xdr:spPr>
    </xdr:pic>
    <xdr:clientData/>
  </xdr:twoCellAnchor>
  <xdr:twoCellAnchor editAs="oneCell">
    <xdr:from>
      <xdr:col>7</xdr:col>
      <xdr:colOff>321471</xdr:colOff>
      <xdr:row>15</xdr:row>
      <xdr:rowOff>339025</xdr:rowOff>
    </xdr:from>
    <xdr:to>
      <xdr:col>7</xdr:col>
      <xdr:colOff>2190911</xdr:colOff>
      <xdr:row>15</xdr:row>
      <xdr:rowOff>1168404</xdr:rowOff>
    </xdr:to>
    <xdr:pic>
      <xdr:nvPicPr>
        <xdr:cNvPr id="22" name="Picture 24">
          <a:extLst>
            <a:ext uri="{FF2B5EF4-FFF2-40B4-BE49-F238E27FC236}">
              <a16:creationId xmlns:a16="http://schemas.microsoft.com/office/drawing/2014/main" id="{EBD1448E-40DF-3449-88F4-C0B1F3F3910C}"/>
            </a:ext>
          </a:extLst>
        </xdr:cNvPr>
        <xdr:cNvPicPr>
          <a:picLocks noChangeAspect="1" noChangeArrowheads="1"/>
        </xdr:cNvPicPr>
      </xdr:nvPicPr>
      <xdr:blipFill>
        <a:blip xmlns:r="http://schemas.openxmlformats.org/officeDocument/2006/relationships" r:embed="rId19"/>
        <a:srcRect/>
        <a:stretch>
          <a:fillRect/>
        </a:stretch>
      </xdr:blipFill>
      <xdr:spPr>
        <a:xfrm>
          <a:off x="8792371" y="20265325"/>
          <a:ext cx="1869440" cy="829379"/>
        </a:xfrm>
        <a:prstGeom prst="rect">
          <a:avLst/>
        </a:prstGeom>
        <a:noFill/>
      </xdr:spPr>
    </xdr:pic>
    <xdr:clientData/>
  </xdr:twoCellAnchor>
  <xdr:twoCellAnchor editAs="oneCell">
    <xdr:from>
      <xdr:col>7</xdr:col>
      <xdr:colOff>238125</xdr:colOff>
      <xdr:row>16</xdr:row>
      <xdr:rowOff>67147</xdr:rowOff>
    </xdr:from>
    <xdr:to>
      <xdr:col>7</xdr:col>
      <xdr:colOff>2255520</xdr:colOff>
      <xdr:row>16</xdr:row>
      <xdr:rowOff>1268567</xdr:rowOff>
    </xdr:to>
    <xdr:pic>
      <xdr:nvPicPr>
        <xdr:cNvPr id="23" name="Picture 26">
          <a:extLst>
            <a:ext uri="{FF2B5EF4-FFF2-40B4-BE49-F238E27FC236}">
              <a16:creationId xmlns:a16="http://schemas.microsoft.com/office/drawing/2014/main" id="{12A172D7-DDFC-904C-952E-377440F1F509}"/>
            </a:ext>
          </a:extLst>
        </xdr:cNvPr>
        <xdr:cNvPicPr>
          <a:picLocks noChangeAspect="1" noChangeArrowheads="1"/>
        </xdr:cNvPicPr>
      </xdr:nvPicPr>
      <xdr:blipFill>
        <a:blip xmlns:r="http://schemas.openxmlformats.org/officeDocument/2006/relationships" r:embed="rId20" cstate="print"/>
        <a:srcRect/>
        <a:stretch>
          <a:fillRect/>
        </a:stretch>
      </xdr:blipFill>
      <xdr:spPr>
        <a:xfrm>
          <a:off x="8709025" y="21619047"/>
          <a:ext cx="2017395" cy="1201420"/>
        </a:xfrm>
        <a:prstGeom prst="rect">
          <a:avLst/>
        </a:prstGeom>
        <a:noFill/>
      </xdr:spPr>
    </xdr:pic>
    <xdr:clientData/>
  </xdr:twoCellAnchor>
  <xdr:twoCellAnchor editAs="oneCell">
    <xdr:from>
      <xdr:col>7</xdr:col>
      <xdr:colOff>535782</xdr:colOff>
      <xdr:row>29</xdr:row>
      <xdr:rowOff>107155</xdr:rowOff>
    </xdr:from>
    <xdr:to>
      <xdr:col>7</xdr:col>
      <xdr:colOff>1751807</xdr:colOff>
      <xdr:row>29</xdr:row>
      <xdr:rowOff>965471</xdr:rowOff>
    </xdr:to>
    <xdr:pic>
      <xdr:nvPicPr>
        <xdr:cNvPr id="24" name="Picture 28">
          <a:extLst>
            <a:ext uri="{FF2B5EF4-FFF2-40B4-BE49-F238E27FC236}">
              <a16:creationId xmlns:a16="http://schemas.microsoft.com/office/drawing/2014/main" id="{076FA927-3A6D-6741-9E33-7449E8F27F92}"/>
            </a:ext>
          </a:extLst>
        </xdr:cNvPr>
        <xdr:cNvPicPr>
          <a:picLocks noChangeAspect="1" noChangeArrowheads="1"/>
        </xdr:cNvPicPr>
      </xdr:nvPicPr>
      <xdr:blipFill>
        <a:blip xmlns:r="http://schemas.openxmlformats.org/officeDocument/2006/relationships" r:embed="rId21"/>
        <a:srcRect/>
        <a:stretch>
          <a:fillRect/>
        </a:stretch>
      </xdr:blipFill>
      <xdr:spPr>
        <a:xfrm>
          <a:off x="9006682" y="30244255"/>
          <a:ext cx="1216025" cy="858316"/>
        </a:xfrm>
        <a:prstGeom prst="rect">
          <a:avLst/>
        </a:prstGeom>
        <a:noFill/>
      </xdr:spPr>
    </xdr:pic>
    <xdr:clientData/>
  </xdr:twoCellAnchor>
  <xdr:twoCellAnchor editAs="oneCell">
    <xdr:from>
      <xdr:col>7</xdr:col>
      <xdr:colOff>104781</xdr:colOff>
      <xdr:row>7</xdr:row>
      <xdr:rowOff>737133</xdr:rowOff>
    </xdr:from>
    <xdr:to>
      <xdr:col>7</xdr:col>
      <xdr:colOff>2426963</xdr:colOff>
      <xdr:row>7</xdr:row>
      <xdr:rowOff>2154688</xdr:rowOff>
    </xdr:to>
    <xdr:pic>
      <xdr:nvPicPr>
        <xdr:cNvPr id="25" name="圖片 24">
          <a:extLst>
            <a:ext uri="{FF2B5EF4-FFF2-40B4-BE49-F238E27FC236}">
              <a16:creationId xmlns:a16="http://schemas.microsoft.com/office/drawing/2014/main" id="{EFF10C51-6C2E-4345-A5EE-F24D294292C7}"/>
            </a:ext>
          </a:extLst>
        </xdr:cNvPr>
        <xdr:cNvPicPr>
          <a:picLocks noChangeAspect="1"/>
        </xdr:cNvPicPr>
      </xdr:nvPicPr>
      <xdr:blipFill>
        <a:blip xmlns:r="http://schemas.openxmlformats.org/officeDocument/2006/relationships" r:embed="rId22"/>
        <a:stretch>
          <a:fillRect/>
        </a:stretch>
      </xdr:blipFill>
      <xdr:spPr>
        <a:xfrm>
          <a:off x="8575681" y="7823733"/>
          <a:ext cx="2322182" cy="1417555"/>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30842</xdr:colOff>
      <xdr:row>0</xdr:row>
      <xdr:rowOff>156028</xdr:rowOff>
    </xdr:from>
    <xdr:to>
      <xdr:col>2</xdr:col>
      <xdr:colOff>367392</xdr:colOff>
      <xdr:row>0</xdr:row>
      <xdr:rowOff>671286</xdr:rowOff>
    </xdr:to>
    <xdr:pic>
      <xdr:nvPicPr>
        <xdr:cNvPr id="2" name="Picture 1" descr="Picture 1">
          <a:extLst>
            <a:ext uri="{FF2B5EF4-FFF2-40B4-BE49-F238E27FC236}">
              <a16:creationId xmlns:a16="http://schemas.microsoft.com/office/drawing/2014/main" id="{95B93DC8-13F8-1B46-A3CA-D9A6C9A15C17}"/>
            </a:ext>
          </a:extLst>
        </xdr:cNvPr>
        <xdr:cNvPicPr>
          <a:picLocks noChangeAspect="1"/>
        </xdr:cNvPicPr>
      </xdr:nvPicPr>
      <xdr:blipFill>
        <a:blip xmlns:r="http://schemas.openxmlformats.org/officeDocument/2006/relationships" r:embed="rId1" cstate="email"/>
        <a:stretch>
          <a:fillRect/>
        </a:stretch>
      </xdr:blipFill>
      <xdr:spPr>
        <a:xfrm>
          <a:off x="30842" y="156028"/>
          <a:ext cx="1974850" cy="350158"/>
        </a:xfrm>
        <a:prstGeom prst="rect">
          <a:avLst/>
        </a:prstGeom>
        <a:ln w="12700" cap="flat">
          <a:noFill/>
          <a:miter lim="400000"/>
          <a:headEnd/>
          <a:tailEnd/>
        </a:ln>
        <a:effectLst/>
      </xdr:spPr>
    </xdr:pic>
    <xdr:clientData/>
  </xdr:twoCellAnchor>
  <xdr:twoCellAnchor>
    <xdr:from>
      <xdr:col>7</xdr:col>
      <xdr:colOff>692150</xdr:colOff>
      <xdr:row>19</xdr:row>
      <xdr:rowOff>69850</xdr:rowOff>
    </xdr:from>
    <xdr:to>
      <xdr:col>7</xdr:col>
      <xdr:colOff>1911350</xdr:colOff>
      <xdr:row>19</xdr:row>
      <xdr:rowOff>1098550</xdr:rowOff>
    </xdr:to>
    <xdr:pic>
      <xdr:nvPicPr>
        <xdr:cNvPr id="3" name="Picture 657" descr="Picture 657">
          <a:extLst>
            <a:ext uri="{FF2B5EF4-FFF2-40B4-BE49-F238E27FC236}">
              <a16:creationId xmlns:a16="http://schemas.microsoft.com/office/drawing/2014/main" id="{A80D6B9B-8126-C842-9BBF-14DBE212C0D3}"/>
            </a:ext>
          </a:extLst>
        </xdr:cNvPr>
        <xdr:cNvPicPr>
          <a:picLocks noChangeAspect="1"/>
        </xdr:cNvPicPr>
      </xdr:nvPicPr>
      <xdr:blipFill>
        <a:blip xmlns:r="http://schemas.openxmlformats.org/officeDocument/2006/relationships" r:embed="rId2" cstate="email"/>
        <a:stretch>
          <a:fillRect/>
        </a:stretch>
      </xdr:blipFill>
      <xdr:spPr>
        <a:xfrm>
          <a:off x="8312150" y="25685750"/>
          <a:ext cx="1219200" cy="533400"/>
        </a:xfrm>
        <a:prstGeom prst="rect">
          <a:avLst/>
        </a:prstGeom>
        <a:ln w="12700" cap="flat">
          <a:noFill/>
          <a:miter lim="400000"/>
          <a:headEnd/>
          <a:tailEnd/>
        </a:ln>
        <a:effectLst/>
      </xdr:spPr>
    </xdr:pic>
    <xdr:clientData/>
  </xdr:twoCellAnchor>
  <xdr:twoCellAnchor editAs="oneCell">
    <xdr:from>
      <xdr:col>7</xdr:col>
      <xdr:colOff>830036</xdr:colOff>
      <xdr:row>13</xdr:row>
      <xdr:rowOff>17688</xdr:rowOff>
    </xdr:from>
    <xdr:to>
      <xdr:col>7</xdr:col>
      <xdr:colOff>830036</xdr:colOff>
      <xdr:row>13</xdr:row>
      <xdr:rowOff>208196</xdr:rowOff>
    </xdr:to>
    <xdr:pic>
      <xdr:nvPicPr>
        <xdr:cNvPr id="4" name="Picture 1">
          <a:extLst>
            <a:ext uri="{FF2B5EF4-FFF2-40B4-BE49-F238E27FC236}">
              <a16:creationId xmlns:a16="http://schemas.microsoft.com/office/drawing/2014/main" id="{7C0266E1-756D-E748-BEBA-EB49B4BA2A7B}"/>
            </a:ext>
          </a:extLst>
        </xdr:cNvPr>
        <xdr:cNvPicPr>
          <a:picLocks noChangeAspect="1" noChangeArrowheads="1"/>
        </xdr:cNvPicPr>
      </xdr:nvPicPr>
      <xdr:blipFill>
        <a:blip xmlns:r="http://schemas.openxmlformats.org/officeDocument/2006/relationships" r:embed="rId3" cstate="screen"/>
        <a:srcRect/>
        <a:stretch>
          <a:fillRect/>
        </a:stretch>
      </xdr:blipFill>
      <xdr:spPr>
        <a:xfrm>
          <a:off x="8450036" y="17416688"/>
          <a:ext cx="0" cy="190508"/>
        </a:xfrm>
        <a:prstGeom prst="rect">
          <a:avLst/>
        </a:prstGeom>
        <a:noFill/>
        <a:ln w="1">
          <a:noFill/>
          <a:miter lim="800000"/>
          <a:headEnd/>
          <a:tailEnd type="none" w="med" len="med"/>
        </a:ln>
        <a:effectLst/>
      </xdr:spPr>
    </xdr:pic>
    <xdr:clientData/>
  </xdr:twoCellAnchor>
  <xdr:twoCellAnchor editAs="oneCell">
    <xdr:from>
      <xdr:col>7</xdr:col>
      <xdr:colOff>149678</xdr:colOff>
      <xdr:row>18</xdr:row>
      <xdr:rowOff>299354</xdr:rowOff>
    </xdr:from>
    <xdr:to>
      <xdr:col>7</xdr:col>
      <xdr:colOff>611323</xdr:colOff>
      <xdr:row>18</xdr:row>
      <xdr:rowOff>299354</xdr:rowOff>
    </xdr:to>
    <xdr:pic>
      <xdr:nvPicPr>
        <xdr:cNvPr id="5" name="Picture 3">
          <a:extLst>
            <a:ext uri="{FF2B5EF4-FFF2-40B4-BE49-F238E27FC236}">
              <a16:creationId xmlns:a16="http://schemas.microsoft.com/office/drawing/2014/main" id="{7E37FB88-8B4C-4442-ADCA-DF80ED34D307}"/>
            </a:ext>
          </a:extLst>
        </xdr:cNvPr>
        <xdr:cNvPicPr>
          <a:picLocks noChangeAspect="1" noChangeArrowheads="1"/>
        </xdr:cNvPicPr>
      </xdr:nvPicPr>
      <xdr:blipFill>
        <a:blip xmlns:r="http://schemas.openxmlformats.org/officeDocument/2006/relationships" r:embed="rId4"/>
        <a:srcRect/>
        <a:stretch>
          <a:fillRect/>
        </a:stretch>
      </xdr:blipFill>
      <xdr:spPr>
        <a:xfrm>
          <a:off x="7769678" y="23883254"/>
          <a:ext cx="461645" cy="0"/>
        </a:xfrm>
        <a:prstGeom prst="rect">
          <a:avLst/>
        </a:prstGeom>
        <a:noFill/>
        <a:ln w="1">
          <a:noFill/>
          <a:miter lim="800000"/>
          <a:headEnd/>
          <a:tailEnd type="none" w="med" len="med"/>
        </a:ln>
        <a:effectLst/>
      </xdr:spPr>
    </xdr:pic>
    <xdr:clientData/>
  </xdr:twoCellAnchor>
  <xdr:twoCellAnchor>
    <xdr:from>
      <xdr:col>7</xdr:col>
      <xdr:colOff>213995</xdr:colOff>
      <xdr:row>18</xdr:row>
      <xdr:rowOff>83185</xdr:rowOff>
    </xdr:from>
    <xdr:to>
      <xdr:col>7</xdr:col>
      <xdr:colOff>2275840</xdr:colOff>
      <xdr:row>18</xdr:row>
      <xdr:rowOff>1084580</xdr:rowOff>
    </xdr:to>
    <xdr:pic>
      <xdr:nvPicPr>
        <xdr:cNvPr id="6" name="圖片 5">
          <a:extLst>
            <a:ext uri="{FF2B5EF4-FFF2-40B4-BE49-F238E27FC236}">
              <a16:creationId xmlns:a16="http://schemas.microsoft.com/office/drawing/2014/main" id="{505485B4-47E7-F24E-B3CD-A4E25BC989D6}"/>
            </a:ext>
          </a:extLst>
        </xdr:cNvPr>
        <xdr:cNvPicPr>
          <a:picLocks noChangeAspect="1"/>
        </xdr:cNvPicPr>
      </xdr:nvPicPr>
      <xdr:blipFill>
        <a:blip xmlns:r="http://schemas.openxmlformats.org/officeDocument/2006/relationships" r:embed="rId5"/>
        <a:stretch>
          <a:fillRect/>
        </a:stretch>
      </xdr:blipFill>
      <xdr:spPr>
        <a:xfrm>
          <a:off x="7833995" y="23667085"/>
          <a:ext cx="2061845" cy="1001395"/>
        </a:xfrm>
        <a:prstGeom prst="rect">
          <a:avLst/>
        </a:prstGeom>
        <a:noFill/>
        <a:ln w="9525">
          <a:noFill/>
        </a:ln>
      </xdr:spPr>
    </xdr:pic>
    <xdr:clientData/>
  </xdr:twoCellAnchor>
  <xdr:twoCellAnchor editAs="oneCell">
    <xdr:from>
      <xdr:col>7</xdr:col>
      <xdr:colOff>367393</xdr:colOff>
      <xdr:row>8</xdr:row>
      <xdr:rowOff>1762672</xdr:rowOff>
    </xdr:from>
    <xdr:to>
      <xdr:col>7</xdr:col>
      <xdr:colOff>608239</xdr:colOff>
      <xdr:row>9</xdr:row>
      <xdr:rowOff>0</xdr:rowOff>
    </xdr:to>
    <xdr:pic>
      <xdr:nvPicPr>
        <xdr:cNvPr id="7" name="Picture 7">
          <a:extLst>
            <a:ext uri="{FF2B5EF4-FFF2-40B4-BE49-F238E27FC236}">
              <a16:creationId xmlns:a16="http://schemas.microsoft.com/office/drawing/2014/main" id="{C7BD4B88-7BF8-CD47-A498-FD6CA5177DE1}"/>
            </a:ext>
          </a:extLst>
        </xdr:cNvPr>
        <xdr:cNvPicPr>
          <a:picLocks noChangeAspect="1" noChangeArrowheads="1"/>
        </xdr:cNvPicPr>
      </xdr:nvPicPr>
      <xdr:blipFill>
        <a:blip xmlns:r="http://schemas.openxmlformats.org/officeDocument/2006/relationships" r:embed="rId6" cstate="screen"/>
        <a:srcRect/>
        <a:stretch>
          <a:fillRect/>
        </a:stretch>
      </xdr:blipFill>
      <xdr:spPr>
        <a:xfrm>
          <a:off x="7987393" y="11531600"/>
          <a:ext cx="240846" cy="0"/>
        </a:xfrm>
        <a:prstGeom prst="rect">
          <a:avLst/>
        </a:prstGeom>
        <a:noFill/>
      </xdr:spPr>
    </xdr:pic>
    <xdr:clientData/>
  </xdr:twoCellAnchor>
  <xdr:twoCellAnchor editAs="oneCell">
    <xdr:from>
      <xdr:col>7</xdr:col>
      <xdr:colOff>625929</xdr:colOff>
      <xdr:row>8</xdr:row>
      <xdr:rowOff>68036</xdr:rowOff>
    </xdr:from>
    <xdr:to>
      <xdr:col>7</xdr:col>
      <xdr:colOff>631372</xdr:colOff>
      <xdr:row>8</xdr:row>
      <xdr:rowOff>198678</xdr:rowOff>
    </xdr:to>
    <xdr:pic>
      <xdr:nvPicPr>
        <xdr:cNvPr id="8" name="Picture 8">
          <a:extLst>
            <a:ext uri="{FF2B5EF4-FFF2-40B4-BE49-F238E27FC236}">
              <a16:creationId xmlns:a16="http://schemas.microsoft.com/office/drawing/2014/main" id="{B24CA89D-ADDE-8448-9769-A59CFD0396FB}"/>
            </a:ext>
          </a:extLst>
        </xdr:cNvPr>
        <xdr:cNvPicPr>
          <a:picLocks noChangeAspect="1" noChangeArrowheads="1"/>
        </xdr:cNvPicPr>
      </xdr:nvPicPr>
      <xdr:blipFill>
        <a:blip xmlns:r="http://schemas.openxmlformats.org/officeDocument/2006/relationships" r:embed="rId7" cstate="screen"/>
        <a:srcRect/>
        <a:stretch>
          <a:fillRect/>
        </a:stretch>
      </xdr:blipFill>
      <xdr:spPr>
        <a:xfrm>
          <a:off x="8245929" y="9834336"/>
          <a:ext cx="5443" cy="130642"/>
        </a:xfrm>
        <a:prstGeom prst="rect">
          <a:avLst/>
        </a:prstGeom>
        <a:noFill/>
      </xdr:spPr>
    </xdr:pic>
    <xdr:clientData/>
  </xdr:twoCellAnchor>
  <xdr:twoCellAnchor editAs="oneCell">
    <xdr:from>
      <xdr:col>7</xdr:col>
      <xdr:colOff>367393</xdr:colOff>
      <xdr:row>9</xdr:row>
      <xdr:rowOff>476250</xdr:rowOff>
    </xdr:from>
    <xdr:to>
      <xdr:col>7</xdr:col>
      <xdr:colOff>608239</xdr:colOff>
      <xdr:row>9</xdr:row>
      <xdr:rowOff>476250</xdr:rowOff>
    </xdr:to>
    <xdr:pic>
      <xdr:nvPicPr>
        <xdr:cNvPr id="9" name="Picture 7">
          <a:extLst>
            <a:ext uri="{FF2B5EF4-FFF2-40B4-BE49-F238E27FC236}">
              <a16:creationId xmlns:a16="http://schemas.microsoft.com/office/drawing/2014/main" id="{DEFFECB0-5204-E94C-A0E4-141C5691B457}"/>
            </a:ext>
          </a:extLst>
        </xdr:cNvPr>
        <xdr:cNvPicPr>
          <a:picLocks noChangeAspect="1" noChangeArrowheads="1"/>
        </xdr:cNvPicPr>
      </xdr:nvPicPr>
      <xdr:blipFill>
        <a:blip xmlns:r="http://schemas.openxmlformats.org/officeDocument/2006/relationships" r:embed="rId6" cstate="screen"/>
        <a:srcRect/>
        <a:stretch>
          <a:fillRect/>
        </a:stretch>
      </xdr:blipFill>
      <xdr:spPr>
        <a:xfrm>
          <a:off x="7987393" y="12007850"/>
          <a:ext cx="240846" cy="0"/>
        </a:xfrm>
        <a:prstGeom prst="rect">
          <a:avLst/>
        </a:prstGeom>
        <a:noFill/>
      </xdr:spPr>
    </xdr:pic>
    <xdr:clientData/>
  </xdr:twoCellAnchor>
  <xdr:twoCellAnchor editAs="oneCell">
    <xdr:from>
      <xdr:col>7</xdr:col>
      <xdr:colOff>884465</xdr:colOff>
      <xdr:row>13</xdr:row>
      <xdr:rowOff>40822</xdr:rowOff>
    </xdr:from>
    <xdr:to>
      <xdr:col>7</xdr:col>
      <xdr:colOff>888275</xdr:colOff>
      <xdr:row>13</xdr:row>
      <xdr:rowOff>212280</xdr:rowOff>
    </xdr:to>
    <xdr:pic>
      <xdr:nvPicPr>
        <xdr:cNvPr id="10" name="Picture 1">
          <a:extLst>
            <a:ext uri="{FF2B5EF4-FFF2-40B4-BE49-F238E27FC236}">
              <a16:creationId xmlns:a16="http://schemas.microsoft.com/office/drawing/2014/main" id="{6E72F7FA-7DDA-7B4E-ACDC-6363A7B7765A}"/>
            </a:ext>
          </a:extLst>
        </xdr:cNvPr>
        <xdr:cNvPicPr>
          <a:picLocks noChangeAspect="1" noChangeArrowheads="1"/>
        </xdr:cNvPicPr>
      </xdr:nvPicPr>
      <xdr:blipFill>
        <a:blip xmlns:r="http://schemas.openxmlformats.org/officeDocument/2006/relationships" r:embed="rId3" cstate="screen"/>
        <a:srcRect/>
        <a:stretch>
          <a:fillRect/>
        </a:stretch>
      </xdr:blipFill>
      <xdr:spPr>
        <a:xfrm>
          <a:off x="8504465" y="17439822"/>
          <a:ext cx="3810" cy="171458"/>
        </a:xfrm>
        <a:prstGeom prst="rect">
          <a:avLst/>
        </a:prstGeom>
        <a:noFill/>
        <a:ln w="1">
          <a:noFill/>
          <a:miter lim="800000"/>
          <a:headEnd/>
          <a:tailEnd type="none" w="med" len="med"/>
        </a:ln>
        <a:effectLst/>
      </xdr:spPr>
    </xdr:pic>
    <xdr:clientData/>
  </xdr:twoCellAnchor>
  <xdr:twoCellAnchor editAs="oneCell">
    <xdr:from>
      <xdr:col>7</xdr:col>
      <xdr:colOff>830035</xdr:colOff>
      <xdr:row>14</xdr:row>
      <xdr:rowOff>172812</xdr:rowOff>
    </xdr:from>
    <xdr:to>
      <xdr:col>7</xdr:col>
      <xdr:colOff>830035</xdr:colOff>
      <xdr:row>14</xdr:row>
      <xdr:rowOff>208096</xdr:rowOff>
    </xdr:to>
    <xdr:pic>
      <xdr:nvPicPr>
        <xdr:cNvPr id="11" name="Picture 1">
          <a:extLst>
            <a:ext uri="{FF2B5EF4-FFF2-40B4-BE49-F238E27FC236}">
              <a16:creationId xmlns:a16="http://schemas.microsoft.com/office/drawing/2014/main" id="{2AD8D45D-3CCE-8940-A7AF-D1022452956B}"/>
            </a:ext>
          </a:extLst>
        </xdr:cNvPr>
        <xdr:cNvPicPr>
          <a:picLocks noChangeAspect="1" noChangeArrowheads="1"/>
        </xdr:cNvPicPr>
      </xdr:nvPicPr>
      <xdr:blipFill>
        <a:blip xmlns:r="http://schemas.openxmlformats.org/officeDocument/2006/relationships" r:embed="rId8" cstate="screen"/>
        <a:srcRect/>
        <a:stretch>
          <a:fillRect/>
        </a:stretch>
      </xdr:blipFill>
      <xdr:spPr>
        <a:xfrm>
          <a:off x="8450035" y="18994212"/>
          <a:ext cx="0" cy="35284"/>
        </a:xfrm>
        <a:prstGeom prst="rect">
          <a:avLst/>
        </a:prstGeom>
        <a:noFill/>
        <a:ln w="1">
          <a:noFill/>
          <a:miter lim="800000"/>
          <a:headEnd/>
          <a:tailEnd type="none" w="med" len="med"/>
        </a:ln>
        <a:effectLst/>
      </xdr:spPr>
    </xdr:pic>
    <xdr:clientData/>
  </xdr:twoCellAnchor>
  <xdr:twoCellAnchor editAs="oneCell">
    <xdr:from>
      <xdr:col>7</xdr:col>
      <xdr:colOff>333375</xdr:colOff>
      <xdr:row>4</xdr:row>
      <xdr:rowOff>39442</xdr:rowOff>
    </xdr:from>
    <xdr:to>
      <xdr:col>7</xdr:col>
      <xdr:colOff>2192963</xdr:colOff>
      <xdr:row>4</xdr:row>
      <xdr:rowOff>1702594</xdr:rowOff>
    </xdr:to>
    <xdr:pic>
      <xdr:nvPicPr>
        <xdr:cNvPr id="12" name="Picture 2">
          <a:extLst>
            <a:ext uri="{FF2B5EF4-FFF2-40B4-BE49-F238E27FC236}">
              <a16:creationId xmlns:a16="http://schemas.microsoft.com/office/drawing/2014/main" id="{4605FF3A-6949-C84A-A8AF-0A8CD470970F}"/>
            </a:ext>
          </a:extLst>
        </xdr:cNvPr>
        <xdr:cNvPicPr>
          <a:picLocks noChangeAspect="1" noChangeArrowheads="1"/>
        </xdr:cNvPicPr>
      </xdr:nvPicPr>
      <xdr:blipFill>
        <a:blip xmlns:r="http://schemas.openxmlformats.org/officeDocument/2006/relationships" r:embed="rId9" cstate="print"/>
        <a:srcRect/>
        <a:stretch>
          <a:fillRect/>
        </a:stretch>
      </xdr:blipFill>
      <xdr:spPr>
        <a:xfrm>
          <a:off x="7953375" y="2363542"/>
          <a:ext cx="1859588" cy="1663152"/>
        </a:xfrm>
        <a:prstGeom prst="rect">
          <a:avLst/>
        </a:prstGeom>
        <a:noFill/>
      </xdr:spPr>
    </xdr:pic>
    <xdr:clientData/>
  </xdr:twoCellAnchor>
  <xdr:twoCellAnchor editAs="oneCell">
    <xdr:from>
      <xdr:col>7</xdr:col>
      <xdr:colOff>321470</xdr:colOff>
      <xdr:row>5</xdr:row>
      <xdr:rowOff>47624</xdr:rowOff>
    </xdr:from>
    <xdr:to>
      <xdr:col>7</xdr:col>
      <xdr:colOff>2141816</xdr:colOff>
      <xdr:row>5</xdr:row>
      <xdr:rowOff>1438275</xdr:rowOff>
    </xdr:to>
    <xdr:pic>
      <xdr:nvPicPr>
        <xdr:cNvPr id="13" name="Picture 4">
          <a:extLst>
            <a:ext uri="{FF2B5EF4-FFF2-40B4-BE49-F238E27FC236}">
              <a16:creationId xmlns:a16="http://schemas.microsoft.com/office/drawing/2014/main" id="{33164802-38F9-B740-98DE-483E10A1D420}"/>
            </a:ext>
          </a:extLst>
        </xdr:cNvPr>
        <xdr:cNvPicPr>
          <a:picLocks noChangeAspect="1" noChangeArrowheads="1"/>
        </xdr:cNvPicPr>
      </xdr:nvPicPr>
      <xdr:blipFill>
        <a:blip xmlns:r="http://schemas.openxmlformats.org/officeDocument/2006/relationships" r:embed="rId10"/>
        <a:srcRect/>
        <a:stretch>
          <a:fillRect/>
        </a:stretch>
      </xdr:blipFill>
      <xdr:spPr>
        <a:xfrm>
          <a:off x="7941470" y="4124324"/>
          <a:ext cx="1820346" cy="1390651"/>
        </a:xfrm>
        <a:prstGeom prst="rect">
          <a:avLst/>
        </a:prstGeom>
        <a:noFill/>
      </xdr:spPr>
    </xdr:pic>
    <xdr:clientData/>
  </xdr:twoCellAnchor>
  <xdr:twoCellAnchor editAs="oneCell">
    <xdr:from>
      <xdr:col>7</xdr:col>
      <xdr:colOff>308606</xdr:colOff>
      <xdr:row>6</xdr:row>
      <xdr:rowOff>98535</xdr:rowOff>
    </xdr:from>
    <xdr:to>
      <xdr:col>7</xdr:col>
      <xdr:colOff>2277241</xdr:colOff>
      <xdr:row>6</xdr:row>
      <xdr:rowOff>1358431</xdr:rowOff>
    </xdr:to>
    <xdr:pic>
      <xdr:nvPicPr>
        <xdr:cNvPr id="14" name="Picture 6">
          <a:extLst>
            <a:ext uri="{FF2B5EF4-FFF2-40B4-BE49-F238E27FC236}">
              <a16:creationId xmlns:a16="http://schemas.microsoft.com/office/drawing/2014/main" id="{D3C15700-60A8-F047-8165-1FDC493A5540}"/>
            </a:ext>
          </a:extLst>
        </xdr:cNvPr>
        <xdr:cNvPicPr>
          <a:picLocks noChangeAspect="1" noChangeArrowheads="1"/>
        </xdr:cNvPicPr>
      </xdr:nvPicPr>
      <xdr:blipFill>
        <a:blip xmlns:r="http://schemas.openxmlformats.org/officeDocument/2006/relationships" r:embed="rId11"/>
        <a:srcRect/>
        <a:stretch>
          <a:fillRect/>
        </a:stretch>
      </xdr:blipFill>
      <xdr:spPr>
        <a:xfrm>
          <a:off x="7928606" y="5682156"/>
          <a:ext cx="1968635" cy="1259896"/>
        </a:xfrm>
        <a:prstGeom prst="rect">
          <a:avLst/>
        </a:prstGeom>
        <a:noFill/>
      </xdr:spPr>
    </xdr:pic>
    <xdr:clientData/>
  </xdr:twoCellAnchor>
  <xdr:twoCellAnchor editAs="oneCell">
    <xdr:from>
      <xdr:col>7</xdr:col>
      <xdr:colOff>583407</xdr:colOff>
      <xdr:row>8</xdr:row>
      <xdr:rowOff>95272</xdr:rowOff>
    </xdr:from>
    <xdr:to>
      <xdr:col>7</xdr:col>
      <xdr:colOff>1869283</xdr:colOff>
      <xdr:row>8</xdr:row>
      <xdr:rowOff>1705485</xdr:rowOff>
    </xdr:to>
    <xdr:pic>
      <xdr:nvPicPr>
        <xdr:cNvPr id="15" name="Picture 10">
          <a:extLst>
            <a:ext uri="{FF2B5EF4-FFF2-40B4-BE49-F238E27FC236}">
              <a16:creationId xmlns:a16="http://schemas.microsoft.com/office/drawing/2014/main" id="{B371DB05-6313-4547-8248-DFD5F0856B0F}"/>
            </a:ext>
          </a:extLst>
        </xdr:cNvPr>
        <xdr:cNvPicPr>
          <a:picLocks noChangeAspect="1" noChangeArrowheads="1"/>
        </xdr:cNvPicPr>
      </xdr:nvPicPr>
      <xdr:blipFill>
        <a:blip xmlns:r="http://schemas.openxmlformats.org/officeDocument/2006/relationships" r:embed="rId12"/>
        <a:srcRect/>
        <a:stretch>
          <a:fillRect/>
        </a:stretch>
      </xdr:blipFill>
      <xdr:spPr>
        <a:xfrm>
          <a:off x="8203407" y="9861572"/>
          <a:ext cx="1285876" cy="1610213"/>
        </a:xfrm>
        <a:prstGeom prst="rect">
          <a:avLst/>
        </a:prstGeom>
        <a:noFill/>
      </xdr:spPr>
    </xdr:pic>
    <xdr:clientData/>
  </xdr:twoCellAnchor>
  <xdr:twoCellAnchor editAs="oneCell">
    <xdr:from>
      <xdr:col>7</xdr:col>
      <xdr:colOff>523875</xdr:colOff>
      <xdr:row>9</xdr:row>
      <xdr:rowOff>107155</xdr:rowOff>
    </xdr:from>
    <xdr:to>
      <xdr:col>7</xdr:col>
      <xdr:colOff>1860299</xdr:colOff>
      <xdr:row>9</xdr:row>
      <xdr:rowOff>1742279</xdr:rowOff>
    </xdr:to>
    <xdr:pic>
      <xdr:nvPicPr>
        <xdr:cNvPr id="16" name="Picture 12">
          <a:extLst>
            <a:ext uri="{FF2B5EF4-FFF2-40B4-BE49-F238E27FC236}">
              <a16:creationId xmlns:a16="http://schemas.microsoft.com/office/drawing/2014/main" id="{74307D4E-54FC-D042-8587-28D9FBA72C5D}"/>
            </a:ext>
          </a:extLst>
        </xdr:cNvPr>
        <xdr:cNvPicPr>
          <a:picLocks noChangeAspect="1" noChangeArrowheads="1"/>
        </xdr:cNvPicPr>
      </xdr:nvPicPr>
      <xdr:blipFill>
        <a:blip xmlns:r="http://schemas.openxmlformats.org/officeDocument/2006/relationships" r:embed="rId13"/>
        <a:srcRect/>
        <a:stretch>
          <a:fillRect/>
        </a:stretch>
      </xdr:blipFill>
      <xdr:spPr>
        <a:xfrm>
          <a:off x="8143875" y="11638755"/>
          <a:ext cx="1336424" cy="1635124"/>
        </a:xfrm>
        <a:prstGeom prst="rect">
          <a:avLst/>
        </a:prstGeom>
        <a:noFill/>
      </xdr:spPr>
    </xdr:pic>
    <xdr:clientData/>
  </xdr:twoCellAnchor>
  <xdr:twoCellAnchor editAs="oneCell">
    <xdr:from>
      <xdr:col>7</xdr:col>
      <xdr:colOff>130971</xdr:colOff>
      <xdr:row>10</xdr:row>
      <xdr:rowOff>355553</xdr:rowOff>
    </xdr:from>
    <xdr:to>
      <xdr:col>7</xdr:col>
      <xdr:colOff>2250283</xdr:colOff>
      <xdr:row>10</xdr:row>
      <xdr:rowOff>1486694</xdr:rowOff>
    </xdr:to>
    <xdr:pic>
      <xdr:nvPicPr>
        <xdr:cNvPr id="17" name="Picture 14">
          <a:extLst>
            <a:ext uri="{FF2B5EF4-FFF2-40B4-BE49-F238E27FC236}">
              <a16:creationId xmlns:a16="http://schemas.microsoft.com/office/drawing/2014/main" id="{4D7340B1-BF2F-6842-B007-2875F5D30BA4}"/>
            </a:ext>
          </a:extLst>
        </xdr:cNvPr>
        <xdr:cNvPicPr>
          <a:picLocks noChangeAspect="1" noChangeArrowheads="1"/>
        </xdr:cNvPicPr>
      </xdr:nvPicPr>
      <xdr:blipFill>
        <a:blip xmlns:r="http://schemas.openxmlformats.org/officeDocument/2006/relationships" r:embed="rId14" cstate="print"/>
        <a:srcRect/>
        <a:stretch>
          <a:fillRect/>
        </a:stretch>
      </xdr:blipFill>
      <xdr:spPr>
        <a:xfrm>
          <a:off x="7750971" y="13715953"/>
          <a:ext cx="2119312" cy="1131141"/>
        </a:xfrm>
        <a:prstGeom prst="rect">
          <a:avLst/>
        </a:prstGeom>
        <a:noFill/>
      </xdr:spPr>
    </xdr:pic>
    <xdr:clientData/>
  </xdr:twoCellAnchor>
  <xdr:twoCellAnchor editAs="oneCell">
    <xdr:from>
      <xdr:col>7</xdr:col>
      <xdr:colOff>536102</xdr:colOff>
      <xdr:row>11</xdr:row>
      <xdr:rowOff>95251</xdr:rowOff>
    </xdr:from>
    <xdr:to>
      <xdr:col>7</xdr:col>
      <xdr:colOff>1989138</xdr:colOff>
      <xdr:row>11</xdr:row>
      <xdr:rowOff>1204725</xdr:rowOff>
    </xdr:to>
    <xdr:pic>
      <xdr:nvPicPr>
        <xdr:cNvPr id="18" name="Picture 16">
          <a:extLst>
            <a:ext uri="{FF2B5EF4-FFF2-40B4-BE49-F238E27FC236}">
              <a16:creationId xmlns:a16="http://schemas.microsoft.com/office/drawing/2014/main" id="{55FBD032-23F0-9E4E-92F6-0075E289BD72}"/>
            </a:ext>
          </a:extLst>
        </xdr:cNvPr>
        <xdr:cNvPicPr>
          <a:picLocks noChangeAspect="1" noChangeArrowheads="1"/>
        </xdr:cNvPicPr>
      </xdr:nvPicPr>
      <xdr:blipFill>
        <a:blip xmlns:r="http://schemas.openxmlformats.org/officeDocument/2006/relationships" r:embed="rId15" cstate="print"/>
        <a:srcRect/>
        <a:stretch>
          <a:fillRect/>
        </a:stretch>
      </xdr:blipFill>
      <xdr:spPr>
        <a:xfrm>
          <a:off x="8156102" y="15360651"/>
          <a:ext cx="1453036" cy="1096962"/>
        </a:xfrm>
        <a:prstGeom prst="rect">
          <a:avLst/>
        </a:prstGeom>
        <a:noFill/>
      </xdr:spPr>
    </xdr:pic>
    <xdr:clientData/>
  </xdr:twoCellAnchor>
  <xdr:twoCellAnchor editAs="oneCell">
    <xdr:from>
      <xdr:col>7</xdr:col>
      <xdr:colOff>107155</xdr:colOff>
      <xdr:row>12</xdr:row>
      <xdr:rowOff>181135</xdr:rowOff>
    </xdr:from>
    <xdr:to>
      <xdr:col>8</xdr:col>
      <xdr:colOff>8341</xdr:colOff>
      <xdr:row>12</xdr:row>
      <xdr:rowOff>770731</xdr:rowOff>
    </xdr:to>
    <xdr:pic>
      <xdr:nvPicPr>
        <xdr:cNvPr id="19" name="Picture 18">
          <a:extLst>
            <a:ext uri="{FF2B5EF4-FFF2-40B4-BE49-F238E27FC236}">
              <a16:creationId xmlns:a16="http://schemas.microsoft.com/office/drawing/2014/main" id="{11C9C76E-DD30-AA4E-B935-EA93BDE525C2}"/>
            </a:ext>
          </a:extLst>
        </xdr:cNvPr>
        <xdr:cNvPicPr>
          <a:picLocks noChangeAspect="1" noChangeArrowheads="1"/>
        </xdr:cNvPicPr>
      </xdr:nvPicPr>
      <xdr:blipFill>
        <a:blip xmlns:r="http://schemas.openxmlformats.org/officeDocument/2006/relationships" r:embed="rId16" cstate="print"/>
        <a:srcRect/>
        <a:stretch>
          <a:fillRect/>
        </a:stretch>
      </xdr:blipFill>
      <xdr:spPr>
        <a:xfrm>
          <a:off x="7727155" y="16665735"/>
          <a:ext cx="2407445" cy="589596"/>
        </a:xfrm>
        <a:prstGeom prst="rect">
          <a:avLst/>
        </a:prstGeom>
        <a:noFill/>
      </xdr:spPr>
    </xdr:pic>
    <xdr:clientData/>
  </xdr:twoCellAnchor>
  <xdr:twoCellAnchor editAs="oneCell">
    <xdr:from>
      <xdr:col>7</xdr:col>
      <xdr:colOff>809626</xdr:colOff>
      <xdr:row>13</xdr:row>
      <xdr:rowOff>47624</xdr:rowOff>
    </xdr:from>
    <xdr:to>
      <xdr:col>7</xdr:col>
      <xdr:colOff>1707774</xdr:colOff>
      <xdr:row>13</xdr:row>
      <xdr:rowOff>1251229</xdr:rowOff>
    </xdr:to>
    <xdr:pic>
      <xdr:nvPicPr>
        <xdr:cNvPr id="20" name="Picture 20">
          <a:extLst>
            <a:ext uri="{FF2B5EF4-FFF2-40B4-BE49-F238E27FC236}">
              <a16:creationId xmlns:a16="http://schemas.microsoft.com/office/drawing/2014/main" id="{63741249-51C7-CA4D-BE65-D83C9CAAAA03}"/>
            </a:ext>
          </a:extLst>
        </xdr:cNvPr>
        <xdr:cNvPicPr>
          <a:picLocks noChangeAspect="1" noChangeArrowheads="1"/>
        </xdr:cNvPicPr>
      </xdr:nvPicPr>
      <xdr:blipFill>
        <a:blip xmlns:r="http://schemas.openxmlformats.org/officeDocument/2006/relationships" r:embed="rId17" cstate="print"/>
        <a:srcRect/>
        <a:stretch>
          <a:fillRect/>
        </a:stretch>
      </xdr:blipFill>
      <xdr:spPr>
        <a:xfrm>
          <a:off x="8429626" y="17446624"/>
          <a:ext cx="898148" cy="1222374"/>
        </a:xfrm>
        <a:prstGeom prst="rect">
          <a:avLst/>
        </a:prstGeom>
        <a:noFill/>
      </xdr:spPr>
    </xdr:pic>
    <xdr:clientData/>
  </xdr:twoCellAnchor>
  <xdr:twoCellAnchor editAs="oneCell">
    <xdr:from>
      <xdr:col>7</xdr:col>
      <xdr:colOff>916781</xdr:colOff>
      <xdr:row>14</xdr:row>
      <xdr:rowOff>119062</xdr:rowOff>
    </xdr:from>
    <xdr:to>
      <xdr:col>7</xdr:col>
      <xdr:colOff>1687461</xdr:colOff>
      <xdr:row>14</xdr:row>
      <xdr:rowOff>942681</xdr:rowOff>
    </xdr:to>
    <xdr:pic>
      <xdr:nvPicPr>
        <xdr:cNvPr id="21" name="Picture 22">
          <a:extLst>
            <a:ext uri="{FF2B5EF4-FFF2-40B4-BE49-F238E27FC236}">
              <a16:creationId xmlns:a16="http://schemas.microsoft.com/office/drawing/2014/main" id="{D091CEC2-6D4E-974E-81A2-D63322EEAB67}"/>
            </a:ext>
          </a:extLst>
        </xdr:cNvPr>
        <xdr:cNvPicPr>
          <a:picLocks noChangeAspect="1" noChangeArrowheads="1"/>
        </xdr:cNvPicPr>
      </xdr:nvPicPr>
      <xdr:blipFill>
        <a:blip xmlns:r="http://schemas.openxmlformats.org/officeDocument/2006/relationships" r:embed="rId18"/>
        <a:srcRect/>
        <a:stretch>
          <a:fillRect/>
        </a:stretch>
      </xdr:blipFill>
      <xdr:spPr>
        <a:xfrm>
          <a:off x="8536781" y="18940462"/>
          <a:ext cx="770680" cy="821533"/>
        </a:xfrm>
        <a:prstGeom prst="rect">
          <a:avLst/>
        </a:prstGeom>
        <a:noFill/>
      </xdr:spPr>
    </xdr:pic>
    <xdr:clientData/>
  </xdr:twoCellAnchor>
  <xdr:twoCellAnchor editAs="oneCell">
    <xdr:from>
      <xdr:col>7</xdr:col>
      <xdr:colOff>321471</xdr:colOff>
      <xdr:row>15</xdr:row>
      <xdr:rowOff>339025</xdr:rowOff>
    </xdr:from>
    <xdr:to>
      <xdr:col>7</xdr:col>
      <xdr:colOff>2190751</xdr:colOff>
      <xdr:row>15</xdr:row>
      <xdr:rowOff>1175247</xdr:rowOff>
    </xdr:to>
    <xdr:pic>
      <xdr:nvPicPr>
        <xdr:cNvPr id="22" name="Picture 24">
          <a:extLst>
            <a:ext uri="{FF2B5EF4-FFF2-40B4-BE49-F238E27FC236}">
              <a16:creationId xmlns:a16="http://schemas.microsoft.com/office/drawing/2014/main" id="{3D98245B-988B-2247-87FF-53DF05470F29}"/>
            </a:ext>
          </a:extLst>
        </xdr:cNvPr>
        <xdr:cNvPicPr>
          <a:picLocks noChangeAspect="1" noChangeArrowheads="1"/>
        </xdr:cNvPicPr>
      </xdr:nvPicPr>
      <xdr:blipFill>
        <a:blip xmlns:r="http://schemas.openxmlformats.org/officeDocument/2006/relationships" r:embed="rId19"/>
        <a:srcRect/>
        <a:stretch>
          <a:fillRect/>
        </a:stretch>
      </xdr:blipFill>
      <xdr:spPr>
        <a:xfrm>
          <a:off x="7941471" y="20265325"/>
          <a:ext cx="1869280" cy="834136"/>
        </a:xfrm>
        <a:prstGeom prst="rect">
          <a:avLst/>
        </a:prstGeom>
        <a:noFill/>
      </xdr:spPr>
    </xdr:pic>
    <xdr:clientData/>
  </xdr:twoCellAnchor>
  <xdr:twoCellAnchor editAs="oneCell">
    <xdr:from>
      <xdr:col>7</xdr:col>
      <xdr:colOff>238125</xdr:colOff>
      <xdr:row>16</xdr:row>
      <xdr:rowOff>67147</xdr:rowOff>
    </xdr:from>
    <xdr:to>
      <xdr:col>7</xdr:col>
      <xdr:colOff>2255838</xdr:colOff>
      <xdr:row>16</xdr:row>
      <xdr:rowOff>1249642</xdr:rowOff>
    </xdr:to>
    <xdr:pic>
      <xdr:nvPicPr>
        <xdr:cNvPr id="23" name="Picture 26">
          <a:extLst>
            <a:ext uri="{FF2B5EF4-FFF2-40B4-BE49-F238E27FC236}">
              <a16:creationId xmlns:a16="http://schemas.microsoft.com/office/drawing/2014/main" id="{90432AFC-E450-4743-AD2D-2ED022A02D9E}"/>
            </a:ext>
          </a:extLst>
        </xdr:cNvPr>
        <xdr:cNvPicPr>
          <a:picLocks noChangeAspect="1" noChangeArrowheads="1"/>
        </xdr:cNvPicPr>
      </xdr:nvPicPr>
      <xdr:blipFill>
        <a:blip xmlns:r="http://schemas.openxmlformats.org/officeDocument/2006/relationships" r:embed="rId20" cstate="print"/>
        <a:srcRect/>
        <a:stretch>
          <a:fillRect/>
        </a:stretch>
      </xdr:blipFill>
      <xdr:spPr>
        <a:xfrm>
          <a:off x="7858125" y="21619047"/>
          <a:ext cx="2017713" cy="1201264"/>
        </a:xfrm>
        <a:prstGeom prst="rect">
          <a:avLst/>
        </a:prstGeom>
        <a:noFill/>
      </xdr:spPr>
    </xdr:pic>
    <xdr:clientData/>
  </xdr:twoCellAnchor>
  <xdr:twoCellAnchor editAs="oneCell">
    <xdr:from>
      <xdr:col>7</xdr:col>
      <xdr:colOff>535782</xdr:colOff>
      <xdr:row>29</xdr:row>
      <xdr:rowOff>107155</xdr:rowOff>
    </xdr:from>
    <xdr:to>
      <xdr:col>7</xdr:col>
      <xdr:colOff>1751942</xdr:colOff>
      <xdr:row>29</xdr:row>
      <xdr:rowOff>962296</xdr:rowOff>
    </xdr:to>
    <xdr:pic>
      <xdr:nvPicPr>
        <xdr:cNvPr id="24" name="Picture 28">
          <a:extLst>
            <a:ext uri="{FF2B5EF4-FFF2-40B4-BE49-F238E27FC236}">
              <a16:creationId xmlns:a16="http://schemas.microsoft.com/office/drawing/2014/main" id="{DB81CA9C-1B83-6347-B8C9-B42A90FC4AE3}"/>
            </a:ext>
          </a:extLst>
        </xdr:cNvPr>
        <xdr:cNvPicPr>
          <a:picLocks noChangeAspect="1" noChangeArrowheads="1"/>
        </xdr:cNvPicPr>
      </xdr:nvPicPr>
      <xdr:blipFill>
        <a:blip xmlns:r="http://schemas.openxmlformats.org/officeDocument/2006/relationships" r:embed="rId21"/>
        <a:srcRect/>
        <a:stretch>
          <a:fillRect/>
        </a:stretch>
      </xdr:blipFill>
      <xdr:spPr>
        <a:xfrm>
          <a:off x="8155782" y="30244255"/>
          <a:ext cx="1216160" cy="853055"/>
        </a:xfrm>
        <a:prstGeom prst="rect">
          <a:avLst/>
        </a:prstGeom>
        <a:noFill/>
      </xdr:spPr>
    </xdr:pic>
    <xdr:clientData/>
  </xdr:twoCellAnchor>
  <xdr:twoCellAnchor editAs="oneCell">
    <xdr:from>
      <xdr:col>7</xdr:col>
      <xdr:colOff>95338</xdr:colOff>
      <xdr:row>7</xdr:row>
      <xdr:rowOff>492672</xdr:rowOff>
    </xdr:from>
    <xdr:to>
      <xdr:col>7</xdr:col>
      <xdr:colOff>2518103</xdr:colOff>
      <xdr:row>7</xdr:row>
      <xdr:rowOff>1976661</xdr:rowOff>
    </xdr:to>
    <xdr:pic>
      <xdr:nvPicPr>
        <xdr:cNvPr id="25" name="圖片 24">
          <a:extLst>
            <a:ext uri="{FF2B5EF4-FFF2-40B4-BE49-F238E27FC236}">
              <a16:creationId xmlns:a16="http://schemas.microsoft.com/office/drawing/2014/main" id="{B42BAB35-EC85-E745-B678-8AE6847ABF9D}"/>
            </a:ext>
          </a:extLst>
        </xdr:cNvPr>
        <xdr:cNvPicPr>
          <a:picLocks noChangeAspect="1"/>
        </xdr:cNvPicPr>
      </xdr:nvPicPr>
      <xdr:blipFill>
        <a:blip xmlns:r="http://schemas.openxmlformats.org/officeDocument/2006/relationships" r:embed="rId22"/>
        <a:stretch>
          <a:fillRect/>
        </a:stretch>
      </xdr:blipFill>
      <xdr:spPr>
        <a:xfrm>
          <a:off x="7715338" y="7576206"/>
          <a:ext cx="2422765" cy="1483989"/>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197225</xdr:colOff>
      <xdr:row>0</xdr:row>
      <xdr:rowOff>116542</xdr:rowOff>
    </xdr:from>
    <xdr:to>
      <xdr:col>3</xdr:col>
      <xdr:colOff>784318</xdr:colOff>
      <xdr:row>5</xdr:row>
      <xdr:rowOff>62753</xdr:rowOff>
    </xdr:to>
    <xdr:pic>
      <xdr:nvPicPr>
        <xdr:cNvPr id="2" name="圖片 1">
          <a:extLst>
            <a:ext uri="{FF2B5EF4-FFF2-40B4-BE49-F238E27FC236}">
              <a16:creationId xmlns:a16="http://schemas.microsoft.com/office/drawing/2014/main" id="{E3321441-8901-BC49-92E7-44F9388ECB28}"/>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48325" y="116542"/>
          <a:ext cx="2479393" cy="1063811"/>
        </a:xfrm>
        <a:prstGeom prst="rect">
          <a:avLst/>
        </a:prstGeom>
      </xdr:spPr>
    </xdr:pic>
    <xdr:clientData/>
  </xdr:twoCellAnchor>
  <xdr:twoCellAnchor>
    <xdr:from>
      <xdr:col>4</xdr:col>
      <xdr:colOff>349620</xdr:colOff>
      <xdr:row>7</xdr:row>
      <xdr:rowOff>331695</xdr:rowOff>
    </xdr:from>
    <xdr:to>
      <xdr:col>4</xdr:col>
      <xdr:colOff>1129549</xdr:colOff>
      <xdr:row>7</xdr:row>
      <xdr:rowOff>814837</xdr:rowOff>
    </xdr:to>
    <xdr:pic>
      <xdr:nvPicPr>
        <xdr:cNvPr id="3" name="圖片 29" descr="圖片 29">
          <a:extLst>
            <a:ext uri="{FF2B5EF4-FFF2-40B4-BE49-F238E27FC236}">
              <a16:creationId xmlns:a16="http://schemas.microsoft.com/office/drawing/2014/main" id="{C153FE74-58E2-0640-8E40-8CDBD9C7F491}"/>
            </a:ext>
          </a:extLst>
        </xdr:cNvPr>
        <xdr:cNvPicPr>
          <a:picLocks noChangeAspect="1"/>
        </xdr:cNvPicPr>
      </xdr:nvPicPr>
      <xdr:blipFill>
        <a:blip xmlns:r="http://schemas.openxmlformats.org/officeDocument/2006/relationships" r:embed="rId2" cstate="email"/>
        <a:stretch>
          <a:fillRect/>
        </a:stretch>
      </xdr:blipFill>
      <xdr:spPr>
        <a:xfrm>
          <a:off x="4693020" y="2262095"/>
          <a:ext cx="779929" cy="483142"/>
        </a:xfrm>
        <a:prstGeom prst="rect">
          <a:avLst/>
        </a:prstGeom>
        <a:ln w="12700" cap="flat">
          <a:noFill/>
          <a:miter lim="400000"/>
          <a:headEnd/>
          <a:tailEnd/>
        </a:ln>
        <a:effectLst/>
      </xdr:spPr>
    </xdr:pic>
    <xdr:clientData/>
  </xdr:twoCellAnchor>
  <xdr:twoCellAnchor editAs="oneCell">
    <xdr:from>
      <xdr:col>4</xdr:col>
      <xdr:colOff>349623</xdr:colOff>
      <xdr:row>11</xdr:row>
      <xdr:rowOff>62754</xdr:rowOff>
    </xdr:from>
    <xdr:to>
      <xdr:col>4</xdr:col>
      <xdr:colOff>1101463</xdr:colOff>
      <xdr:row>11</xdr:row>
      <xdr:rowOff>528844</xdr:rowOff>
    </xdr:to>
    <xdr:pic>
      <xdr:nvPicPr>
        <xdr:cNvPr id="4" name="圖片 21">
          <a:extLst>
            <a:ext uri="{FF2B5EF4-FFF2-40B4-BE49-F238E27FC236}">
              <a16:creationId xmlns:a16="http://schemas.microsoft.com/office/drawing/2014/main" id="{9C31BC90-EAAF-E741-8A08-8B49225C85FD}"/>
            </a:ext>
          </a:extLst>
        </xdr:cNvPr>
        <xdr:cNvPicPr>
          <a:picLocks noChangeAspect="1"/>
        </xdr:cNvPicPr>
      </xdr:nvPicPr>
      <xdr:blipFill>
        <a:blip xmlns:r="http://schemas.openxmlformats.org/officeDocument/2006/relationships" r:embed="rId3" cstate="email"/>
        <a:stretch>
          <a:fillRect/>
        </a:stretch>
      </xdr:blipFill>
      <xdr:spPr>
        <a:xfrm>
          <a:off x="4693023" y="4723654"/>
          <a:ext cx="751840" cy="466090"/>
        </a:xfrm>
        <a:prstGeom prst="rect">
          <a:avLst/>
        </a:prstGeom>
      </xdr:spPr>
    </xdr:pic>
    <xdr:clientData/>
  </xdr:twoCellAnchor>
  <xdr:twoCellAnchor editAs="oneCell">
    <xdr:from>
      <xdr:col>4</xdr:col>
      <xdr:colOff>349623</xdr:colOff>
      <xdr:row>9</xdr:row>
      <xdr:rowOff>44825</xdr:rowOff>
    </xdr:from>
    <xdr:to>
      <xdr:col>4</xdr:col>
      <xdr:colOff>1111623</xdr:colOff>
      <xdr:row>9</xdr:row>
      <xdr:rowOff>497580</xdr:rowOff>
    </xdr:to>
    <xdr:pic>
      <xdr:nvPicPr>
        <xdr:cNvPr id="5" name="圖片 32">
          <a:extLst>
            <a:ext uri="{FF2B5EF4-FFF2-40B4-BE49-F238E27FC236}">
              <a16:creationId xmlns:a16="http://schemas.microsoft.com/office/drawing/2014/main" id="{4DE0EF37-0A35-2E44-8001-1498700FF996}"/>
            </a:ext>
          </a:extLst>
        </xdr:cNvPr>
        <xdr:cNvPicPr>
          <a:picLocks noChangeAspect="1"/>
        </xdr:cNvPicPr>
      </xdr:nvPicPr>
      <xdr:blipFill>
        <a:blip xmlns:r="http://schemas.openxmlformats.org/officeDocument/2006/relationships" r:embed="rId4" cstate="email"/>
        <a:stretch>
          <a:fillRect/>
        </a:stretch>
      </xdr:blipFill>
      <xdr:spPr>
        <a:xfrm>
          <a:off x="4693023" y="3562725"/>
          <a:ext cx="762000" cy="452755"/>
        </a:xfrm>
        <a:prstGeom prst="rect">
          <a:avLst/>
        </a:prstGeom>
      </xdr:spPr>
    </xdr:pic>
    <xdr:clientData/>
  </xdr:twoCellAnchor>
  <xdr:twoCellAnchor editAs="oneCell">
    <xdr:from>
      <xdr:col>4</xdr:col>
      <xdr:colOff>331692</xdr:colOff>
      <xdr:row>8</xdr:row>
      <xdr:rowOff>80683</xdr:rowOff>
    </xdr:from>
    <xdr:to>
      <xdr:col>4</xdr:col>
      <xdr:colOff>1067022</xdr:colOff>
      <xdr:row>8</xdr:row>
      <xdr:rowOff>511213</xdr:rowOff>
    </xdr:to>
    <xdr:pic>
      <xdr:nvPicPr>
        <xdr:cNvPr id="6" name="圖片 33">
          <a:extLst>
            <a:ext uri="{FF2B5EF4-FFF2-40B4-BE49-F238E27FC236}">
              <a16:creationId xmlns:a16="http://schemas.microsoft.com/office/drawing/2014/main" id="{B42B2FB4-D3B2-EE4A-92C5-FF065A2D7FEF}"/>
            </a:ext>
          </a:extLst>
        </xdr:cNvPr>
        <xdr:cNvPicPr>
          <a:picLocks noChangeAspect="1"/>
        </xdr:cNvPicPr>
      </xdr:nvPicPr>
      <xdr:blipFill>
        <a:blip xmlns:r="http://schemas.openxmlformats.org/officeDocument/2006/relationships" r:embed="rId5" cstate="email"/>
        <a:stretch>
          <a:fillRect/>
        </a:stretch>
      </xdr:blipFill>
      <xdr:spPr>
        <a:xfrm>
          <a:off x="4675092" y="3027083"/>
          <a:ext cx="735330" cy="430530"/>
        </a:xfrm>
        <a:prstGeom prst="rect">
          <a:avLst/>
        </a:prstGeom>
      </xdr:spPr>
    </xdr:pic>
    <xdr:clientData/>
  </xdr:twoCellAnchor>
  <xdr:twoCellAnchor>
    <xdr:from>
      <xdr:col>4</xdr:col>
      <xdr:colOff>331695</xdr:colOff>
      <xdr:row>12</xdr:row>
      <xdr:rowOff>26894</xdr:rowOff>
    </xdr:from>
    <xdr:to>
      <xdr:col>4</xdr:col>
      <xdr:colOff>1037666</xdr:colOff>
      <xdr:row>12</xdr:row>
      <xdr:rowOff>430305</xdr:rowOff>
    </xdr:to>
    <xdr:pic>
      <xdr:nvPicPr>
        <xdr:cNvPr id="7" name="圖片 6" descr="圖片 5">
          <a:extLst>
            <a:ext uri="{FF2B5EF4-FFF2-40B4-BE49-F238E27FC236}">
              <a16:creationId xmlns:a16="http://schemas.microsoft.com/office/drawing/2014/main" id="{3DE20E93-A7AF-814D-9EAD-7A91AC8D1891}"/>
            </a:ext>
          </a:extLst>
        </xdr:cNvPr>
        <xdr:cNvPicPr>
          <a:picLocks noChangeAspect="1"/>
        </xdr:cNvPicPr>
      </xdr:nvPicPr>
      <xdr:blipFill>
        <a:blip xmlns:r="http://schemas.openxmlformats.org/officeDocument/2006/relationships" r:embed="rId6" cstate="email"/>
        <a:stretch>
          <a:fillRect/>
        </a:stretch>
      </xdr:blipFill>
      <xdr:spPr>
        <a:xfrm>
          <a:off x="4675095" y="5259294"/>
          <a:ext cx="705971" cy="403411"/>
        </a:xfrm>
        <a:prstGeom prst="rect">
          <a:avLst/>
        </a:prstGeom>
        <a:ln w="12700" cap="flat">
          <a:noFill/>
          <a:miter lim="400000"/>
          <a:headEnd/>
          <a:tailEnd/>
        </a:ln>
        <a:effectLst/>
      </xdr:spPr>
    </xdr:pic>
    <xdr:clientData/>
  </xdr:twoCellAnchor>
  <xdr:twoCellAnchor>
    <xdr:from>
      <xdr:col>4</xdr:col>
      <xdr:colOff>322732</xdr:colOff>
      <xdr:row>13</xdr:row>
      <xdr:rowOff>80683</xdr:rowOff>
    </xdr:from>
    <xdr:to>
      <xdr:col>4</xdr:col>
      <xdr:colOff>932332</xdr:colOff>
      <xdr:row>13</xdr:row>
      <xdr:rowOff>533265</xdr:rowOff>
    </xdr:to>
    <xdr:pic>
      <xdr:nvPicPr>
        <xdr:cNvPr id="8" name="圖片 7" descr="圖片 6">
          <a:extLst>
            <a:ext uri="{FF2B5EF4-FFF2-40B4-BE49-F238E27FC236}">
              <a16:creationId xmlns:a16="http://schemas.microsoft.com/office/drawing/2014/main" id="{72AD0945-CDAA-E14F-A284-A7065C6CDF8C}"/>
            </a:ext>
          </a:extLst>
        </xdr:cNvPr>
        <xdr:cNvPicPr>
          <a:picLocks noChangeAspect="1"/>
        </xdr:cNvPicPr>
      </xdr:nvPicPr>
      <xdr:blipFill>
        <a:blip xmlns:r="http://schemas.openxmlformats.org/officeDocument/2006/relationships" r:embed="rId7" cstate="email"/>
        <a:stretch>
          <a:fillRect/>
        </a:stretch>
      </xdr:blipFill>
      <xdr:spPr>
        <a:xfrm>
          <a:off x="4666132" y="5884583"/>
          <a:ext cx="609600" cy="452582"/>
        </a:xfrm>
        <a:prstGeom prst="rect">
          <a:avLst/>
        </a:prstGeom>
        <a:ln w="12700" cap="flat">
          <a:noFill/>
          <a:miter lim="400000"/>
          <a:headEnd/>
          <a:tailEnd/>
        </a:ln>
        <a:effectLst/>
      </xdr:spPr>
    </xdr:pic>
    <xdr:clientData/>
  </xdr:twoCellAnchor>
  <xdr:twoCellAnchor>
    <xdr:from>
      <xdr:col>4</xdr:col>
      <xdr:colOff>484095</xdr:colOff>
      <xdr:row>15</xdr:row>
      <xdr:rowOff>116540</xdr:rowOff>
    </xdr:from>
    <xdr:to>
      <xdr:col>4</xdr:col>
      <xdr:colOff>948915</xdr:colOff>
      <xdr:row>15</xdr:row>
      <xdr:rowOff>498653</xdr:rowOff>
    </xdr:to>
    <xdr:pic>
      <xdr:nvPicPr>
        <xdr:cNvPr id="9" name="圖片 15" descr="圖片 15">
          <a:extLst>
            <a:ext uri="{FF2B5EF4-FFF2-40B4-BE49-F238E27FC236}">
              <a16:creationId xmlns:a16="http://schemas.microsoft.com/office/drawing/2014/main" id="{6FD2FE95-572C-6D47-8F77-02F663DC2F0F}"/>
            </a:ext>
          </a:extLst>
        </xdr:cNvPr>
        <xdr:cNvPicPr>
          <a:picLocks noChangeAspect="1"/>
        </xdr:cNvPicPr>
      </xdr:nvPicPr>
      <xdr:blipFill>
        <a:blip xmlns:r="http://schemas.openxmlformats.org/officeDocument/2006/relationships" r:embed="rId8" cstate="email"/>
        <a:stretch>
          <a:fillRect/>
        </a:stretch>
      </xdr:blipFill>
      <xdr:spPr>
        <a:xfrm>
          <a:off x="4827495" y="7063440"/>
          <a:ext cx="464820" cy="382113"/>
        </a:xfrm>
        <a:prstGeom prst="rect">
          <a:avLst/>
        </a:prstGeom>
        <a:ln w="12700" cap="flat">
          <a:noFill/>
          <a:miter lim="400000"/>
          <a:headEnd/>
          <a:tailEnd/>
        </a:ln>
        <a:effectLst/>
      </xdr:spPr>
    </xdr:pic>
    <xdr:clientData/>
  </xdr:twoCellAnchor>
  <xdr:twoCellAnchor editAs="oneCell">
    <xdr:from>
      <xdr:col>4</xdr:col>
      <xdr:colOff>394448</xdr:colOff>
      <xdr:row>14</xdr:row>
      <xdr:rowOff>44822</xdr:rowOff>
    </xdr:from>
    <xdr:to>
      <xdr:col>4</xdr:col>
      <xdr:colOff>931376</xdr:colOff>
      <xdr:row>14</xdr:row>
      <xdr:rowOff>528917</xdr:rowOff>
    </xdr:to>
    <xdr:pic>
      <xdr:nvPicPr>
        <xdr:cNvPr id="10" name="圖片 9">
          <a:extLst>
            <a:ext uri="{FF2B5EF4-FFF2-40B4-BE49-F238E27FC236}">
              <a16:creationId xmlns:a16="http://schemas.microsoft.com/office/drawing/2014/main" id="{1F1FB6E8-68B0-2A4F-B85E-ABD42524D635}"/>
            </a:ext>
          </a:extLst>
        </xdr:cNvPr>
        <xdr:cNvPicPr>
          <a:picLocks noChangeAspect="1"/>
        </xdr:cNvPicPr>
      </xdr:nvPicPr>
      <xdr:blipFill>
        <a:blip xmlns:r="http://schemas.openxmlformats.org/officeDocument/2006/relationships" r:embed="rId9" cstate="email"/>
        <a:stretch>
          <a:fillRect/>
        </a:stretch>
      </xdr:blipFill>
      <xdr:spPr>
        <a:xfrm>
          <a:off x="4737848" y="6420222"/>
          <a:ext cx="536928" cy="484095"/>
        </a:xfrm>
        <a:prstGeom prst="rect">
          <a:avLst/>
        </a:prstGeom>
      </xdr:spPr>
    </xdr:pic>
    <xdr:clientData/>
  </xdr:twoCellAnchor>
  <xdr:twoCellAnchor editAs="oneCell">
    <xdr:from>
      <xdr:col>4</xdr:col>
      <xdr:colOff>331695</xdr:colOff>
      <xdr:row>16</xdr:row>
      <xdr:rowOff>44825</xdr:rowOff>
    </xdr:from>
    <xdr:to>
      <xdr:col>4</xdr:col>
      <xdr:colOff>1084730</xdr:colOff>
      <xdr:row>16</xdr:row>
      <xdr:rowOff>477079</xdr:rowOff>
    </xdr:to>
    <xdr:pic>
      <xdr:nvPicPr>
        <xdr:cNvPr id="11" name="圖片 34">
          <a:extLst>
            <a:ext uri="{FF2B5EF4-FFF2-40B4-BE49-F238E27FC236}">
              <a16:creationId xmlns:a16="http://schemas.microsoft.com/office/drawing/2014/main" id="{F1D5CD89-31D0-884D-820A-9460DD332364}"/>
            </a:ext>
          </a:extLst>
        </xdr:cNvPr>
        <xdr:cNvPicPr>
          <a:picLocks noChangeAspect="1"/>
        </xdr:cNvPicPr>
      </xdr:nvPicPr>
      <xdr:blipFill>
        <a:blip xmlns:r="http://schemas.openxmlformats.org/officeDocument/2006/relationships" r:embed="rId10" cstate="email"/>
        <a:stretch>
          <a:fillRect/>
        </a:stretch>
      </xdr:blipFill>
      <xdr:spPr>
        <a:xfrm>
          <a:off x="4675095" y="7563225"/>
          <a:ext cx="753035" cy="432254"/>
        </a:xfrm>
        <a:prstGeom prst="rect">
          <a:avLst/>
        </a:prstGeom>
      </xdr:spPr>
    </xdr:pic>
    <xdr:clientData/>
  </xdr:twoCellAnchor>
  <xdr:twoCellAnchor>
    <xdr:from>
      <xdr:col>4</xdr:col>
      <xdr:colOff>420341</xdr:colOff>
      <xdr:row>23</xdr:row>
      <xdr:rowOff>86719</xdr:rowOff>
    </xdr:from>
    <xdr:to>
      <xdr:col>4</xdr:col>
      <xdr:colOff>915641</xdr:colOff>
      <xdr:row>23</xdr:row>
      <xdr:rowOff>464773</xdr:rowOff>
    </xdr:to>
    <xdr:pic>
      <xdr:nvPicPr>
        <xdr:cNvPr id="12" name="圖片 22" descr="圖片 22">
          <a:extLst>
            <a:ext uri="{FF2B5EF4-FFF2-40B4-BE49-F238E27FC236}">
              <a16:creationId xmlns:a16="http://schemas.microsoft.com/office/drawing/2014/main" id="{8B887937-A2F6-7D4F-ADEA-9FBCC1C51DD8}"/>
            </a:ext>
          </a:extLst>
        </xdr:cNvPr>
        <xdr:cNvPicPr>
          <a:picLocks noChangeAspect="1"/>
        </xdr:cNvPicPr>
      </xdr:nvPicPr>
      <xdr:blipFill>
        <a:blip xmlns:r="http://schemas.openxmlformats.org/officeDocument/2006/relationships" r:embed="rId11" cstate="email"/>
        <a:stretch>
          <a:fillRect/>
        </a:stretch>
      </xdr:blipFill>
      <xdr:spPr>
        <a:xfrm>
          <a:off x="4763741" y="12012019"/>
          <a:ext cx="495300" cy="378054"/>
        </a:xfrm>
        <a:prstGeom prst="rect">
          <a:avLst/>
        </a:prstGeom>
        <a:ln w="12700" cap="flat">
          <a:noFill/>
          <a:miter lim="400000"/>
          <a:headEnd/>
          <a:tailEnd/>
        </a:ln>
        <a:effectLst/>
      </xdr:spPr>
    </xdr:pic>
    <xdr:clientData/>
  </xdr:twoCellAnchor>
  <xdr:twoCellAnchor>
    <xdr:from>
      <xdr:col>4</xdr:col>
      <xdr:colOff>376518</xdr:colOff>
      <xdr:row>22</xdr:row>
      <xdr:rowOff>125507</xdr:rowOff>
    </xdr:from>
    <xdr:to>
      <xdr:col>4</xdr:col>
      <xdr:colOff>988556</xdr:colOff>
      <xdr:row>22</xdr:row>
      <xdr:rowOff>502504</xdr:rowOff>
    </xdr:to>
    <xdr:pic>
      <xdr:nvPicPr>
        <xdr:cNvPr id="13" name="圖片 23" descr="圖片 23">
          <a:extLst>
            <a:ext uri="{FF2B5EF4-FFF2-40B4-BE49-F238E27FC236}">
              <a16:creationId xmlns:a16="http://schemas.microsoft.com/office/drawing/2014/main" id="{E8549411-DB76-6249-AFDE-8823591B428F}"/>
            </a:ext>
          </a:extLst>
        </xdr:cNvPr>
        <xdr:cNvPicPr>
          <a:picLocks noChangeAspect="1"/>
        </xdr:cNvPicPr>
      </xdr:nvPicPr>
      <xdr:blipFill>
        <a:blip xmlns:r="http://schemas.openxmlformats.org/officeDocument/2006/relationships" r:embed="rId12" cstate="email"/>
        <a:stretch>
          <a:fillRect/>
        </a:stretch>
      </xdr:blipFill>
      <xdr:spPr>
        <a:xfrm>
          <a:off x="4719918" y="11479307"/>
          <a:ext cx="612038" cy="376997"/>
        </a:xfrm>
        <a:prstGeom prst="rect">
          <a:avLst/>
        </a:prstGeom>
        <a:ln w="12700" cap="flat">
          <a:noFill/>
          <a:miter lim="400000"/>
          <a:headEnd/>
          <a:tailEnd/>
        </a:ln>
        <a:effectLst/>
      </xdr:spPr>
    </xdr:pic>
    <xdr:clientData/>
  </xdr:twoCellAnchor>
  <xdr:twoCellAnchor>
    <xdr:from>
      <xdr:col>4</xdr:col>
      <xdr:colOff>428811</xdr:colOff>
      <xdr:row>24</xdr:row>
      <xdr:rowOff>91143</xdr:rowOff>
    </xdr:from>
    <xdr:to>
      <xdr:col>4</xdr:col>
      <xdr:colOff>899460</xdr:colOff>
      <xdr:row>24</xdr:row>
      <xdr:rowOff>479614</xdr:rowOff>
    </xdr:to>
    <xdr:pic>
      <xdr:nvPicPr>
        <xdr:cNvPr id="14" name="圖片 22" descr="圖片 22">
          <a:extLst>
            <a:ext uri="{FF2B5EF4-FFF2-40B4-BE49-F238E27FC236}">
              <a16:creationId xmlns:a16="http://schemas.microsoft.com/office/drawing/2014/main" id="{B8A2B00C-A2E0-1E48-9A7B-6E1EE81A3821}"/>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4772211" y="12587943"/>
          <a:ext cx="470649" cy="388471"/>
        </a:xfrm>
        <a:prstGeom prst="rect">
          <a:avLst/>
        </a:prstGeom>
        <a:ln w="12700" cap="flat">
          <a:noFill/>
          <a:miter lim="400000"/>
          <a:headEnd/>
          <a:tailEnd/>
        </a:ln>
        <a:effectLst/>
      </xdr:spPr>
    </xdr:pic>
    <xdr:clientData/>
  </xdr:twoCellAnchor>
  <xdr:oneCellAnchor>
    <xdr:from>
      <xdr:col>4</xdr:col>
      <xdr:colOff>367553</xdr:colOff>
      <xdr:row>10</xdr:row>
      <xdr:rowOff>53790</xdr:rowOff>
    </xdr:from>
    <xdr:ext cx="699135" cy="463550"/>
    <xdr:pic>
      <xdr:nvPicPr>
        <xdr:cNvPr id="15" name="圖片 29">
          <a:extLst>
            <a:ext uri="{FF2B5EF4-FFF2-40B4-BE49-F238E27FC236}">
              <a16:creationId xmlns:a16="http://schemas.microsoft.com/office/drawing/2014/main" id="{999B2C43-6276-C146-BC32-6241A3D8BDC6}"/>
            </a:ext>
          </a:extLst>
        </xdr:cNvPr>
        <xdr:cNvPicPr>
          <a:picLocks noChangeAspect="1"/>
        </xdr:cNvPicPr>
      </xdr:nvPicPr>
      <xdr:blipFill>
        <a:blip xmlns:r="http://schemas.openxmlformats.org/officeDocument/2006/relationships" r:embed="rId13" cstate="email"/>
        <a:stretch>
          <a:fillRect/>
        </a:stretch>
      </xdr:blipFill>
      <xdr:spPr>
        <a:xfrm>
          <a:off x="4710953" y="4143190"/>
          <a:ext cx="699135" cy="463550"/>
        </a:xfrm>
        <a:prstGeom prst="rect">
          <a:avLst/>
        </a:prstGeom>
      </xdr:spPr>
    </xdr:pic>
    <xdr:clientData/>
  </xdr:oneCellAnchor>
  <xdr:twoCellAnchor editAs="oneCell">
    <xdr:from>
      <xdr:col>19</xdr:col>
      <xdr:colOff>152401</xdr:colOff>
      <xdr:row>7</xdr:row>
      <xdr:rowOff>233082</xdr:rowOff>
    </xdr:from>
    <xdr:to>
      <xdr:col>19</xdr:col>
      <xdr:colOff>1819677</xdr:colOff>
      <xdr:row>7</xdr:row>
      <xdr:rowOff>806823</xdr:rowOff>
    </xdr:to>
    <xdr:pic>
      <xdr:nvPicPr>
        <xdr:cNvPr id="16" name="圖片 15">
          <a:extLst>
            <a:ext uri="{FF2B5EF4-FFF2-40B4-BE49-F238E27FC236}">
              <a16:creationId xmlns:a16="http://schemas.microsoft.com/office/drawing/2014/main" id="{6438B518-A9B6-7141-883F-ACFB59A47867}"/>
            </a:ext>
          </a:extLst>
        </xdr:cNvPr>
        <xdr:cNvPicPr>
          <a:picLocks noChangeAspect="1"/>
        </xdr:cNvPicPr>
      </xdr:nvPicPr>
      <xdr:blipFill>
        <a:blip xmlns:r="http://schemas.openxmlformats.org/officeDocument/2006/relationships" r:embed="rId14"/>
        <a:stretch>
          <a:fillRect/>
        </a:stretch>
      </xdr:blipFill>
      <xdr:spPr>
        <a:xfrm>
          <a:off x="6172201" y="2163482"/>
          <a:ext cx="1667276" cy="573741"/>
        </a:xfrm>
        <a:prstGeom prst="rect">
          <a:avLst/>
        </a:prstGeom>
      </xdr:spPr>
    </xdr:pic>
    <xdr:clientData/>
  </xdr:twoCellAnchor>
  <xdr:twoCellAnchor>
    <xdr:from>
      <xdr:col>4</xdr:col>
      <xdr:colOff>382979</xdr:colOff>
      <xdr:row>17</xdr:row>
      <xdr:rowOff>56293</xdr:rowOff>
    </xdr:from>
    <xdr:to>
      <xdr:col>4</xdr:col>
      <xdr:colOff>986121</xdr:colOff>
      <xdr:row>17</xdr:row>
      <xdr:rowOff>555243</xdr:rowOff>
    </xdr:to>
    <xdr:pic>
      <xdr:nvPicPr>
        <xdr:cNvPr id="17" name="圖片 3">
          <a:extLst>
            <a:ext uri="{FF2B5EF4-FFF2-40B4-BE49-F238E27FC236}">
              <a16:creationId xmlns:a16="http://schemas.microsoft.com/office/drawing/2014/main" id="{A8B6FF15-2270-C646-A2F3-A9768E634B65}"/>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rot="16200000">
          <a:off x="4778475" y="8094097"/>
          <a:ext cx="498950" cy="6031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448912</xdr:colOff>
      <xdr:row>19</xdr:row>
      <xdr:rowOff>52839</xdr:rowOff>
    </xdr:from>
    <xdr:to>
      <xdr:col>4</xdr:col>
      <xdr:colOff>981032</xdr:colOff>
      <xdr:row>19</xdr:row>
      <xdr:rowOff>573742</xdr:rowOff>
    </xdr:to>
    <xdr:pic>
      <xdr:nvPicPr>
        <xdr:cNvPr id="18" name="圖片 1">
          <a:extLst>
            <a:ext uri="{FF2B5EF4-FFF2-40B4-BE49-F238E27FC236}">
              <a16:creationId xmlns:a16="http://schemas.microsoft.com/office/drawing/2014/main" id="{71E77E30-EEA9-F242-92EA-B12F74184F39}"/>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rot="16200000">
          <a:off x="4797920" y="9407131"/>
          <a:ext cx="520903" cy="53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421341</xdr:colOff>
      <xdr:row>20</xdr:row>
      <xdr:rowOff>44824</xdr:rowOff>
    </xdr:from>
    <xdr:to>
      <xdr:col>4</xdr:col>
      <xdr:colOff>934333</xdr:colOff>
      <xdr:row>20</xdr:row>
      <xdr:rowOff>618565</xdr:rowOff>
    </xdr:to>
    <xdr:pic>
      <xdr:nvPicPr>
        <xdr:cNvPr id="19" name="圖片 18">
          <a:extLst>
            <a:ext uri="{FF2B5EF4-FFF2-40B4-BE49-F238E27FC236}">
              <a16:creationId xmlns:a16="http://schemas.microsoft.com/office/drawing/2014/main" id="{5BC87253-2EEC-374A-8CD5-7518F04891F3}"/>
            </a:ext>
          </a:extLst>
        </xdr:cNvPr>
        <xdr:cNvPicPr>
          <a:picLocks noChangeAspect="1"/>
        </xdr:cNvPicPr>
      </xdr:nvPicPr>
      <xdr:blipFill>
        <a:blip xmlns:r="http://schemas.openxmlformats.org/officeDocument/2006/relationships" r:embed="rId17"/>
        <a:stretch>
          <a:fillRect/>
        </a:stretch>
      </xdr:blipFill>
      <xdr:spPr>
        <a:xfrm>
          <a:off x="4764741" y="10039724"/>
          <a:ext cx="512992" cy="573741"/>
        </a:xfrm>
        <a:prstGeom prst="rect">
          <a:avLst/>
        </a:prstGeom>
      </xdr:spPr>
    </xdr:pic>
    <xdr:clientData/>
  </xdr:twoCellAnchor>
  <xdr:twoCellAnchor editAs="oneCell">
    <xdr:from>
      <xdr:col>4</xdr:col>
      <xdr:colOff>295835</xdr:colOff>
      <xdr:row>21</xdr:row>
      <xdr:rowOff>80683</xdr:rowOff>
    </xdr:from>
    <xdr:to>
      <xdr:col>4</xdr:col>
      <xdr:colOff>1074138</xdr:colOff>
      <xdr:row>21</xdr:row>
      <xdr:rowOff>609600</xdr:rowOff>
    </xdr:to>
    <xdr:pic>
      <xdr:nvPicPr>
        <xdr:cNvPr id="20" name="圖片 19">
          <a:extLst>
            <a:ext uri="{FF2B5EF4-FFF2-40B4-BE49-F238E27FC236}">
              <a16:creationId xmlns:a16="http://schemas.microsoft.com/office/drawing/2014/main" id="{4C76B7B7-1C7B-6747-BD40-18E93F16C5E1}"/>
            </a:ext>
          </a:extLst>
        </xdr:cNvPr>
        <xdr:cNvPicPr>
          <a:picLocks noChangeAspect="1"/>
        </xdr:cNvPicPr>
      </xdr:nvPicPr>
      <xdr:blipFill>
        <a:blip xmlns:r="http://schemas.openxmlformats.org/officeDocument/2006/relationships" r:embed="rId18"/>
        <a:stretch>
          <a:fillRect/>
        </a:stretch>
      </xdr:blipFill>
      <xdr:spPr>
        <a:xfrm>
          <a:off x="4639235" y="10761383"/>
          <a:ext cx="778303" cy="528917"/>
        </a:xfrm>
        <a:prstGeom prst="rect">
          <a:avLst/>
        </a:prstGeom>
      </xdr:spPr>
    </xdr:pic>
    <xdr:clientData/>
  </xdr:twoCellAnchor>
  <xdr:twoCellAnchor editAs="oneCell">
    <xdr:from>
      <xdr:col>4</xdr:col>
      <xdr:colOff>263058</xdr:colOff>
      <xdr:row>18</xdr:row>
      <xdr:rowOff>22039</xdr:rowOff>
    </xdr:from>
    <xdr:to>
      <xdr:col>4</xdr:col>
      <xdr:colOff>1091521</xdr:colOff>
      <xdr:row>18</xdr:row>
      <xdr:rowOff>559922</xdr:rowOff>
    </xdr:to>
    <xdr:pic>
      <xdr:nvPicPr>
        <xdr:cNvPr id="21" name="圖片 20">
          <a:extLst>
            <a:ext uri="{FF2B5EF4-FFF2-40B4-BE49-F238E27FC236}">
              <a16:creationId xmlns:a16="http://schemas.microsoft.com/office/drawing/2014/main" id="{11D63173-E7EE-354F-9A05-A4A103B68DC3}"/>
            </a:ext>
          </a:extLst>
        </xdr:cNvPr>
        <xdr:cNvPicPr>
          <a:picLocks noChangeAspect="1"/>
        </xdr:cNvPicPr>
      </xdr:nvPicPr>
      <xdr:blipFill>
        <a:blip xmlns:r="http://schemas.openxmlformats.org/officeDocument/2006/relationships" r:embed="rId19"/>
        <a:stretch>
          <a:fillRect/>
        </a:stretch>
      </xdr:blipFill>
      <xdr:spPr>
        <a:xfrm>
          <a:off x="4606458" y="8746939"/>
          <a:ext cx="828463" cy="5378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215154</xdr:colOff>
      <xdr:row>0</xdr:row>
      <xdr:rowOff>116541</xdr:rowOff>
    </xdr:from>
    <xdr:to>
      <xdr:col>4</xdr:col>
      <xdr:colOff>510989</xdr:colOff>
      <xdr:row>5</xdr:row>
      <xdr:rowOff>36642</xdr:rowOff>
    </xdr:to>
    <xdr:pic>
      <xdr:nvPicPr>
        <xdr:cNvPr id="2" name="圖片 1">
          <a:extLst>
            <a:ext uri="{FF2B5EF4-FFF2-40B4-BE49-F238E27FC236}">
              <a16:creationId xmlns:a16="http://schemas.microsoft.com/office/drawing/2014/main" id="{885F1936-36C0-7D43-AFB3-4A7093D0BFF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6254" y="116541"/>
          <a:ext cx="2353235" cy="1037701"/>
        </a:xfrm>
        <a:prstGeom prst="rect">
          <a:avLst/>
        </a:prstGeom>
      </xdr:spPr>
    </xdr:pic>
    <xdr:clientData/>
  </xdr:twoCellAnchor>
  <xdr:twoCellAnchor>
    <xdr:from>
      <xdr:col>4</xdr:col>
      <xdr:colOff>331691</xdr:colOff>
      <xdr:row>7</xdr:row>
      <xdr:rowOff>331695</xdr:rowOff>
    </xdr:from>
    <xdr:to>
      <xdr:col>4</xdr:col>
      <xdr:colOff>1111620</xdr:colOff>
      <xdr:row>7</xdr:row>
      <xdr:rowOff>814837</xdr:rowOff>
    </xdr:to>
    <xdr:pic>
      <xdr:nvPicPr>
        <xdr:cNvPr id="3" name="圖片 29" descr="圖片 29">
          <a:extLst>
            <a:ext uri="{FF2B5EF4-FFF2-40B4-BE49-F238E27FC236}">
              <a16:creationId xmlns:a16="http://schemas.microsoft.com/office/drawing/2014/main" id="{EBA353CE-A555-424E-99F1-C7DB449C2861}"/>
            </a:ext>
          </a:extLst>
        </xdr:cNvPr>
        <xdr:cNvPicPr>
          <a:picLocks noChangeAspect="1"/>
        </xdr:cNvPicPr>
      </xdr:nvPicPr>
      <xdr:blipFill>
        <a:blip xmlns:r="http://schemas.openxmlformats.org/officeDocument/2006/relationships" r:embed="rId2" cstate="email"/>
        <a:stretch>
          <a:fillRect/>
        </a:stretch>
      </xdr:blipFill>
      <xdr:spPr>
        <a:xfrm>
          <a:off x="4840191" y="2262095"/>
          <a:ext cx="779929" cy="483142"/>
        </a:xfrm>
        <a:prstGeom prst="rect">
          <a:avLst/>
        </a:prstGeom>
        <a:ln w="12700" cap="flat">
          <a:noFill/>
          <a:miter lim="400000"/>
          <a:headEnd/>
          <a:tailEnd/>
        </a:ln>
        <a:effectLst/>
      </xdr:spPr>
    </xdr:pic>
    <xdr:clientData/>
  </xdr:twoCellAnchor>
  <xdr:twoCellAnchor editAs="oneCell">
    <xdr:from>
      <xdr:col>4</xdr:col>
      <xdr:colOff>349623</xdr:colOff>
      <xdr:row>11</xdr:row>
      <xdr:rowOff>62754</xdr:rowOff>
    </xdr:from>
    <xdr:to>
      <xdr:col>4</xdr:col>
      <xdr:colOff>1101463</xdr:colOff>
      <xdr:row>11</xdr:row>
      <xdr:rowOff>528844</xdr:rowOff>
    </xdr:to>
    <xdr:pic>
      <xdr:nvPicPr>
        <xdr:cNvPr id="4" name="圖片 21">
          <a:extLst>
            <a:ext uri="{FF2B5EF4-FFF2-40B4-BE49-F238E27FC236}">
              <a16:creationId xmlns:a16="http://schemas.microsoft.com/office/drawing/2014/main" id="{AA7CD084-156E-324E-BB57-D90EF1B750A2}"/>
            </a:ext>
          </a:extLst>
        </xdr:cNvPr>
        <xdr:cNvPicPr>
          <a:picLocks noChangeAspect="1"/>
        </xdr:cNvPicPr>
      </xdr:nvPicPr>
      <xdr:blipFill>
        <a:blip xmlns:r="http://schemas.openxmlformats.org/officeDocument/2006/relationships" r:embed="rId3" cstate="email"/>
        <a:stretch>
          <a:fillRect/>
        </a:stretch>
      </xdr:blipFill>
      <xdr:spPr>
        <a:xfrm>
          <a:off x="4858123" y="4723654"/>
          <a:ext cx="751840" cy="466090"/>
        </a:xfrm>
        <a:prstGeom prst="rect">
          <a:avLst/>
        </a:prstGeom>
      </xdr:spPr>
    </xdr:pic>
    <xdr:clientData/>
  </xdr:twoCellAnchor>
  <xdr:twoCellAnchor editAs="oneCell">
    <xdr:from>
      <xdr:col>4</xdr:col>
      <xdr:colOff>349623</xdr:colOff>
      <xdr:row>9</xdr:row>
      <xdr:rowOff>44825</xdr:rowOff>
    </xdr:from>
    <xdr:to>
      <xdr:col>4</xdr:col>
      <xdr:colOff>1111623</xdr:colOff>
      <xdr:row>9</xdr:row>
      <xdr:rowOff>497580</xdr:rowOff>
    </xdr:to>
    <xdr:pic>
      <xdr:nvPicPr>
        <xdr:cNvPr id="5" name="圖片 32">
          <a:extLst>
            <a:ext uri="{FF2B5EF4-FFF2-40B4-BE49-F238E27FC236}">
              <a16:creationId xmlns:a16="http://schemas.microsoft.com/office/drawing/2014/main" id="{2D5F949B-7BAE-D54B-AC84-57B8C05489CA}"/>
            </a:ext>
          </a:extLst>
        </xdr:cNvPr>
        <xdr:cNvPicPr>
          <a:picLocks noChangeAspect="1"/>
        </xdr:cNvPicPr>
      </xdr:nvPicPr>
      <xdr:blipFill>
        <a:blip xmlns:r="http://schemas.openxmlformats.org/officeDocument/2006/relationships" r:embed="rId4" cstate="email"/>
        <a:stretch>
          <a:fillRect/>
        </a:stretch>
      </xdr:blipFill>
      <xdr:spPr>
        <a:xfrm>
          <a:off x="4858123" y="3562725"/>
          <a:ext cx="762000" cy="452755"/>
        </a:xfrm>
        <a:prstGeom prst="rect">
          <a:avLst/>
        </a:prstGeom>
      </xdr:spPr>
    </xdr:pic>
    <xdr:clientData/>
  </xdr:twoCellAnchor>
  <xdr:twoCellAnchor editAs="oneCell">
    <xdr:from>
      <xdr:col>4</xdr:col>
      <xdr:colOff>331692</xdr:colOff>
      <xdr:row>8</xdr:row>
      <xdr:rowOff>80683</xdr:rowOff>
    </xdr:from>
    <xdr:to>
      <xdr:col>4</xdr:col>
      <xdr:colOff>1067022</xdr:colOff>
      <xdr:row>8</xdr:row>
      <xdr:rowOff>511213</xdr:rowOff>
    </xdr:to>
    <xdr:pic>
      <xdr:nvPicPr>
        <xdr:cNvPr id="6" name="圖片 33">
          <a:extLst>
            <a:ext uri="{FF2B5EF4-FFF2-40B4-BE49-F238E27FC236}">
              <a16:creationId xmlns:a16="http://schemas.microsoft.com/office/drawing/2014/main" id="{8E7B7F37-4209-1944-A7FE-8CF423E8BB69}"/>
            </a:ext>
          </a:extLst>
        </xdr:cNvPr>
        <xdr:cNvPicPr>
          <a:picLocks noChangeAspect="1"/>
        </xdr:cNvPicPr>
      </xdr:nvPicPr>
      <xdr:blipFill>
        <a:blip xmlns:r="http://schemas.openxmlformats.org/officeDocument/2006/relationships" r:embed="rId5" cstate="email"/>
        <a:stretch>
          <a:fillRect/>
        </a:stretch>
      </xdr:blipFill>
      <xdr:spPr>
        <a:xfrm>
          <a:off x="4840192" y="3027083"/>
          <a:ext cx="735330" cy="430530"/>
        </a:xfrm>
        <a:prstGeom prst="rect">
          <a:avLst/>
        </a:prstGeom>
      </xdr:spPr>
    </xdr:pic>
    <xdr:clientData/>
  </xdr:twoCellAnchor>
  <xdr:twoCellAnchor>
    <xdr:from>
      <xdr:col>4</xdr:col>
      <xdr:colOff>331695</xdr:colOff>
      <xdr:row>12</xdr:row>
      <xdr:rowOff>26894</xdr:rowOff>
    </xdr:from>
    <xdr:to>
      <xdr:col>4</xdr:col>
      <xdr:colOff>1037666</xdr:colOff>
      <xdr:row>12</xdr:row>
      <xdr:rowOff>430305</xdr:rowOff>
    </xdr:to>
    <xdr:pic>
      <xdr:nvPicPr>
        <xdr:cNvPr id="7" name="圖片 6" descr="圖片 5">
          <a:extLst>
            <a:ext uri="{FF2B5EF4-FFF2-40B4-BE49-F238E27FC236}">
              <a16:creationId xmlns:a16="http://schemas.microsoft.com/office/drawing/2014/main" id="{A78A6001-DC0A-BC4A-B1E8-22896CD1DD50}"/>
            </a:ext>
          </a:extLst>
        </xdr:cNvPr>
        <xdr:cNvPicPr>
          <a:picLocks noChangeAspect="1"/>
        </xdr:cNvPicPr>
      </xdr:nvPicPr>
      <xdr:blipFill>
        <a:blip xmlns:r="http://schemas.openxmlformats.org/officeDocument/2006/relationships" r:embed="rId6" cstate="email"/>
        <a:stretch>
          <a:fillRect/>
        </a:stretch>
      </xdr:blipFill>
      <xdr:spPr>
        <a:xfrm>
          <a:off x="4840195" y="5259294"/>
          <a:ext cx="705971" cy="403411"/>
        </a:xfrm>
        <a:prstGeom prst="rect">
          <a:avLst/>
        </a:prstGeom>
        <a:ln w="12700" cap="flat">
          <a:noFill/>
          <a:miter lim="400000"/>
          <a:headEnd/>
          <a:tailEnd/>
        </a:ln>
        <a:effectLst/>
      </xdr:spPr>
    </xdr:pic>
    <xdr:clientData/>
  </xdr:twoCellAnchor>
  <xdr:twoCellAnchor>
    <xdr:from>
      <xdr:col>4</xdr:col>
      <xdr:colOff>322732</xdr:colOff>
      <xdr:row>13</xdr:row>
      <xdr:rowOff>80683</xdr:rowOff>
    </xdr:from>
    <xdr:to>
      <xdr:col>4</xdr:col>
      <xdr:colOff>932332</xdr:colOff>
      <xdr:row>13</xdr:row>
      <xdr:rowOff>533265</xdr:rowOff>
    </xdr:to>
    <xdr:pic>
      <xdr:nvPicPr>
        <xdr:cNvPr id="8" name="圖片 7" descr="圖片 6">
          <a:extLst>
            <a:ext uri="{FF2B5EF4-FFF2-40B4-BE49-F238E27FC236}">
              <a16:creationId xmlns:a16="http://schemas.microsoft.com/office/drawing/2014/main" id="{F4550C8A-5586-CC48-BE24-97378A1C33BA}"/>
            </a:ext>
          </a:extLst>
        </xdr:cNvPr>
        <xdr:cNvPicPr>
          <a:picLocks noChangeAspect="1"/>
        </xdr:cNvPicPr>
      </xdr:nvPicPr>
      <xdr:blipFill>
        <a:blip xmlns:r="http://schemas.openxmlformats.org/officeDocument/2006/relationships" r:embed="rId7" cstate="email"/>
        <a:stretch>
          <a:fillRect/>
        </a:stretch>
      </xdr:blipFill>
      <xdr:spPr>
        <a:xfrm>
          <a:off x="4831232" y="5884583"/>
          <a:ext cx="609600" cy="452582"/>
        </a:xfrm>
        <a:prstGeom prst="rect">
          <a:avLst/>
        </a:prstGeom>
        <a:ln w="12700" cap="flat">
          <a:noFill/>
          <a:miter lim="400000"/>
          <a:headEnd/>
          <a:tailEnd/>
        </a:ln>
        <a:effectLst/>
      </xdr:spPr>
    </xdr:pic>
    <xdr:clientData/>
  </xdr:twoCellAnchor>
  <xdr:twoCellAnchor>
    <xdr:from>
      <xdr:col>4</xdr:col>
      <xdr:colOff>484095</xdr:colOff>
      <xdr:row>15</xdr:row>
      <xdr:rowOff>116540</xdr:rowOff>
    </xdr:from>
    <xdr:to>
      <xdr:col>4</xdr:col>
      <xdr:colOff>948915</xdr:colOff>
      <xdr:row>15</xdr:row>
      <xdr:rowOff>498653</xdr:rowOff>
    </xdr:to>
    <xdr:pic>
      <xdr:nvPicPr>
        <xdr:cNvPr id="9" name="圖片 15" descr="圖片 15">
          <a:extLst>
            <a:ext uri="{FF2B5EF4-FFF2-40B4-BE49-F238E27FC236}">
              <a16:creationId xmlns:a16="http://schemas.microsoft.com/office/drawing/2014/main" id="{97B91EF1-A09B-FB49-A9D4-D5D505052986}"/>
            </a:ext>
          </a:extLst>
        </xdr:cNvPr>
        <xdr:cNvPicPr>
          <a:picLocks noChangeAspect="1"/>
        </xdr:cNvPicPr>
      </xdr:nvPicPr>
      <xdr:blipFill>
        <a:blip xmlns:r="http://schemas.openxmlformats.org/officeDocument/2006/relationships" r:embed="rId8" cstate="email"/>
        <a:stretch>
          <a:fillRect/>
        </a:stretch>
      </xdr:blipFill>
      <xdr:spPr>
        <a:xfrm>
          <a:off x="4992595" y="7063440"/>
          <a:ext cx="464820" cy="382113"/>
        </a:xfrm>
        <a:prstGeom prst="rect">
          <a:avLst/>
        </a:prstGeom>
        <a:ln w="12700" cap="flat">
          <a:noFill/>
          <a:miter lim="400000"/>
          <a:headEnd/>
          <a:tailEnd/>
        </a:ln>
        <a:effectLst/>
      </xdr:spPr>
    </xdr:pic>
    <xdr:clientData/>
  </xdr:twoCellAnchor>
  <xdr:twoCellAnchor editAs="oneCell">
    <xdr:from>
      <xdr:col>4</xdr:col>
      <xdr:colOff>394448</xdr:colOff>
      <xdr:row>14</xdr:row>
      <xdr:rowOff>44822</xdr:rowOff>
    </xdr:from>
    <xdr:to>
      <xdr:col>4</xdr:col>
      <xdr:colOff>931376</xdr:colOff>
      <xdr:row>14</xdr:row>
      <xdr:rowOff>528917</xdr:rowOff>
    </xdr:to>
    <xdr:pic>
      <xdr:nvPicPr>
        <xdr:cNvPr id="10" name="圖片 9">
          <a:extLst>
            <a:ext uri="{FF2B5EF4-FFF2-40B4-BE49-F238E27FC236}">
              <a16:creationId xmlns:a16="http://schemas.microsoft.com/office/drawing/2014/main" id="{B8416F95-9F0D-5041-9EB6-41EF08886139}"/>
            </a:ext>
          </a:extLst>
        </xdr:cNvPr>
        <xdr:cNvPicPr>
          <a:picLocks noChangeAspect="1"/>
        </xdr:cNvPicPr>
      </xdr:nvPicPr>
      <xdr:blipFill>
        <a:blip xmlns:r="http://schemas.openxmlformats.org/officeDocument/2006/relationships" r:embed="rId9" cstate="email"/>
        <a:stretch>
          <a:fillRect/>
        </a:stretch>
      </xdr:blipFill>
      <xdr:spPr>
        <a:xfrm>
          <a:off x="4902948" y="6420222"/>
          <a:ext cx="536928" cy="484095"/>
        </a:xfrm>
        <a:prstGeom prst="rect">
          <a:avLst/>
        </a:prstGeom>
      </xdr:spPr>
    </xdr:pic>
    <xdr:clientData/>
  </xdr:twoCellAnchor>
  <xdr:twoCellAnchor editAs="oneCell">
    <xdr:from>
      <xdr:col>4</xdr:col>
      <xdr:colOff>331695</xdr:colOff>
      <xdr:row>16</xdr:row>
      <xdr:rowOff>44825</xdr:rowOff>
    </xdr:from>
    <xdr:to>
      <xdr:col>4</xdr:col>
      <xdr:colOff>1084730</xdr:colOff>
      <xdr:row>16</xdr:row>
      <xdr:rowOff>477079</xdr:rowOff>
    </xdr:to>
    <xdr:pic>
      <xdr:nvPicPr>
        <xdr:cNvPr id="11" name="圖片 34">
          <a:extLst>
            <a:ext uri="{FF2B5EF4-FFF2-40B4-BE49-F238E27FC236}">
              <a16:creationId xmlns:a16="http://schemas.microsoft.com/office/drawing/2014/main" id="{9D57CF74-5DCC-2849-8270-C87077E3F78E}"/>
            </a:ext>
          </a:extLst>
        </xdr:cNvPr>
        <xdr:cNvPicPr>
          <a:picLocks noChangeAspect="1"/>
        </xdr:cNvPicPr>
      </xdr:nvPicPr>
      <xdr:blipFill>
        <a:blip xmlns:r="http://schemas.openxmlformats.org/officeDocument/2006/relationships" r:embed="rId10" cstate="email"/>
        <a:stretch>
          <a:fillRect/>
        </a:stretch>
      </xdr:blipFill>
      <xdr:spPr>
        <a:xfrm>
          <a:off x="4840195" y="7563225"/>
          <a:ext cx="753035" cy="432254"/>
        </a:xfrm>
        <a:prstGeom prst="rect">
          <a:avLst/>
        </a:prstGeom>
      </xdr:spPr>
    </xdr:pic>
    <xdr:clientData/>
  </xdr:twoCellAnchor>
  <xdr:twoCellAnchor>
    <xdr:from>
      <xdr:col>4</xdr:col>
      <xdr:colOff>420341</xdr:colOff>
      <xdr:row>23</xdr:row>
      <xdr:rowOff>86719</xdr:rowOff>
    </xdr:from>
    <xdr:to>
      <xdr:col>4</xdr:col>
      <xdr:colOff>915641</xdr:colOff>
      <xdr:row>23</xdr:row>
      <xdr:rowOff>464773</xdr:rowOff>
    </xdr:to>
    <xdr:pic>
      <xdr:nvPicPr>
        <xdr:cNvPr id="12" name="圖片 22" descr="圖片 22">
          <a:extLst>
            <a:ext uri="{FF2B5EF4-FFF2-40B4-BE49-F238E27FC236}">
              <a16:creationId xmlns:a16="http://schemas.microsoft.com/office/drawing/2014/main" id="{18D541B9-7043-F14A-957C-9C1E9B50DA3E}"/>
            </a:ext>
          </a:extLst>
        </xdr:cNvPr>
        <xdr:cNvPicPr>
          <a:picLocks noChangeAspect="1"/>
        </xdr:cNvPicPr>
      </xdr:nvPicPr>
      <xdr:blipFill>
        <a:blip xmlns:r="http://schemas.openxmlformats.org/officeDocument/2006/relationships" r:embed="rId11" cstate="email"/>
        <a:stretch>
          <a:fillRect/>
        </a:stretch>
      </xdr:blipFill>
      <xdr:spPr>
        <a:xfrm>
          <a:off x="4928841" y="12062819"/>
          <a:ext cx="495300" cy="378054"/>
        </a:xfrm>
        <a:prstGeom prst="rect">
          <a:avLst/>
        </a:prstGeom>
        <a:ln w="12700" cap="flat">
          <a:noFill/>
          <a:miter lim="400000"/>
          <a:headEnd/>
          <a:tailEnd/>
        </a:ln>
        <a:effectLst/>
      </xdr:spPr>
    </xdr:pic>
    <xdr:clientData/>
  </xdr:twoCellAnchor>
  <xdr:twoCellAnchor>
    <xdr:from>
      <xdr:col>4</xdr:col>
      <xdr:colOff>376518</xdr:colOff>
      <xdr:row>22</xdr:row>
      <xdr:rowOff>125507</xdr:rowOff>
    </xdr:from>
    <xdr:to>
      <xdr:col>4</xdr:col>
      <xdr:colOff>988556</xdr:colOff>
      <xdr:row>22</xdr:row>
      <xdr:rowOff>502504</xdr:rowOff>
    </xdr:to>
    <xdr:pic>
      <xdr:nvPicPr>
        <xdr:cNvPr id="13" name="圖片 23" descr="圖片 23">
          <a:extLst>
            <a:ext uri="{FF2B5EF4-FFF2-40B4-BE49-F238E27FC236}">
              <a16:creationId xmlns:a16="http://schemas.microsoft.com/office/drawing/2014/main" id="{EB267F77-9230-CE4E-9DFB-E1122913EF81}"/>
            </a:ext>
          </a:extLst>
        </xdr:cNvPr>
        <xdr:cNvPicPr>
          <a:picLocks noChangeAspect="1"/>
        </xdr:cNvPicPr>
      </xdr:nvPicPr>
      <xdr:blipFill>
        <a:blip xmlns:r="http://schemas.openxmlformats.org/officeDocument/2006/relationships" r:embed="rId12" cstate="email"/>
        <a:stretch>
          <a:fillRect/>
        </a:stretch>
      </xdr:blipFill>
      <xdr:spPr>
        <a:xfrm>
          <a:off x="4885018" y="11530107"/>
          <a:ext cx="612038" cy="376997"/>
        </a:xfrm>
        <a:prstGeom prst="rect">
          <a:avLst/>
        </a:prstGeom>
        <a:ln w="12700" cap="flat">
          <a:noFill/>
          <a:miter lim="400000"/>
          <a:headEnd/>
          <a:tailEnd/>
        </a:ln>
        <a:effectLst/>
      </xdr:spPr>
    </xdr:pic>
    <xdr:clientData/>
  </xdr:twoCellAnchor>
  <xdr:twoCellAnchor>
    <xdr:from>
      <xdr:col>4</xdr:col>
      <xdr:colOff>428811</xdr:colOff>
      <xdr:row>24</xdr:row>
      <xdr:rowOff>91143</xdr:rowOff>
    </xdr:from>
    <xdr:to>
      <xdr:col>4</xdr:col>
      <xdr:colOff>899460</xdr:colOff>
      <xdr:row>24</xdr:row>
      <xdr:rowOff>479614</xdr:rowOff>
    </xdr:to>
    <xdr:pic>
      <xdr:nvPicPr>
        <xdr:cNvPr id="14" name="圖片 22" descr="圖片 22">
          <a:extLst>
            <a:ext uri="{FF2B5EF4-FFF2-40B4-BE49-F238E27FC236}">
              <a16:creationId xmlns:a16="http://schemas.microsoft.com/office/drawing/2014/main" id="{405E0940-FEAD-A84F-BD0B-665387BB6F1A}"/>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4937311" y="12638743"/>
          <a:ext cx="470649" cy="388471"/>
        </a:xfrm>
        <a:prstGeom prst="rect">
          <a:avLst/>
        </a:prstGeom>
        <a:ln w="12700" cap="flat">
          <a:noFill/>
          <a:miter lim="400000"/>
          <a:headEnd/>
          <a:tailEnd/>
        </a:ln>
        <a:effectLst/>
      </xdr:spPr>
    </xdr:pic>
    <xdr:clientData/>
  </xdr:twoCellAnchor>
  <xdr:oneCellAnchor>
    <xdr:from>
      <xdr:col>4</xdr:col>
      <xdr:colOff>367553</xdr:colOff>
      <xdr:row>10</xdr:row>
      <xdr:rowOff>53790</xdr:rowOff>
    </xdr:from>
    <xdr:ext cx="699135" cy="463550"/>
    <xdr:pic>
      <xdr:nvPicPr>
        <xdr:cNvPr id="15" name="圖片 29">
          <a:extLst>
            <a:ext uri="{FF2B5EF4-FFF2-40B4-BE49-F238E27FC236}">
              <a16:creationId xmlns:a16="http://schemas.microsoft.com/office/drawing/2014/main" id="{768DF7E1-7D43-594F-B8E1-B701971C642C}"/>
            </a:ext>
          </a:extLst>
        </xdr:cNvPr>
        <xdr:cNvPicPr>
          <a:picLocks noChangeAspect="1"/>
        </xdr:cNvPicPr>
      </xdr:nvPicPr>
      <xdr:blipFill>
        <a:blip xmlns:r="http://schemas.openxmlformats.org/officeDocument/2006/relationships" r:embed="rId13" cstate="email"/>
        <a:stretch>
          <a:fillRect/>
        </a:stretch>
      </xdr:blipFill>
      <xdr:spPr>
        <a:xfrm>
          <a:off x="4876053" y="4143190"/>
          <a:ext cx="699135" cy="463550"/>
        </a:xfrm>
        <a:prstGeom prst="rect">
          <a:avLst/>
        </a:prstGeom>
      </xdr:spPr>
    </xdr:pic>
    <xdr:clientData/>
  </xdr:oneCellAnchor>
  <xdr:twoCellAnchor editAs="oneCell">
    <xdr:from>
      <xdr:col>19</xdr:col>
      <xdr:colOff>251012</xdr:colOff>
      <xdr:row>7</xdr:row>
      <xdr:rowOff>330879</xdr:rowOff>
    </xdr:from>
    <xdr:to>
      <xdr:col>19</xdr:col>
      <xdr:colOff>1915123</xdr:colOff>
      <xdr:row>7</xdr:row>
      <xdr:rowOff>936010</xdr:rowOff>
    </xdr:to>
    <xdr:pic>
      <xdr:nvPicPr>
        <xdr:cNvPr id="16" name="圖片 15">
          <a:extLst>
            <a:ext uri="{FF2B5EF4-FFF2-40B4-BE49-F238E27FC236}">
              <a16:creationId xmlns:a16="http://schemas.microsoft.com/office/drawing/2014/main" id="{63F0C2A5-1DDE-7845-A440-DCFCAF25CEA9}"/>
            </a:ext>
          </a:extLst>
        </xdr:cNvPr>
        <xdr:cNvPicPr>
          <a:picLocks noChangeAspect="1"/>
        </xdr:cNvPicPr>
      </xdr:nvPicPr>
      <xdr:blipFill>
        <a:blip xmlns:r="http://schemas.openxmlformats.org/officeDocument/2006/relationships" r:embed="rId14"/>
        <a:stretch>
          <a:fillRect/>
        </a:stretch>
      </xdr:blipFill>
      <xdr:spPr>
        <a:xfrm>
          <a:off x="18361212" y="2261279"/>
          <a:ext cx="1664111" cy="605131"/>
        </a:xfrm>
        <a:prstGeom prst="rect">
          <a:avLst/>
        </a:prstGeom>
      </xdr:spPr>
    </xdr:pic>
    <xdr:clientData/>
  </xdr:twoCellAnchor>
  <xdr:twoCellAnchor>
    <xdr:from>
      <xdr:col>4</xdr:col>
      <xdr:colOff>394448</xdr:colOff>
      <xdr:row>17</xdr:row>
      <xdr:rowOff>62753</xdr:rowOff>
    </xdr:from>
    <xdr:to>
      <xdr:col>4</xdr:col>
      <xdr:colOff>997590</xdr:colOff>
      <xdr:row>17</xdr:row>
      <xdr:rowOff>561703</xdr:rowOff>
    </xdr:to>
    <xdr:pic>
      <xdr:nvPicPr>
        <xdr:cNvPr id="17" name="圖片 3">
          <a:extLst>
            <a:ext uri="{FF2B5EF4-FFF2-40B4-BE49-F238E27FC236}">
              <a16:creationId xmlns:a16="http://schemas.microsoft.com/office/drawing/2014/main" id="{F6BD255F-1AAA-EA4A-862E-5BBEE1DEBCE3}"/>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rot="16200000">
          <a:off x="4955044" y="8100557"/>
          <a:ext cx="498950" cy="6031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460381</xdr:colOff>
      <xdr:row>19</xdr:row>
      <xdr:rowOff>59299</xdr:rowOff>
    </xdr:from>
    <xdr:to>
      <xdr:col>4</xdr:col>
      <xdr:colOff>992501</xdr:colOff>
      <xdr:row>19</xdr:row>
      <xdr:rowOff>580202</xdr:rowOff>
    </xdr:to>
    <xdr:pic>
      <xdr:nvPicPr>
        <xdr:cNvPr id="18" name="圖片 1">
          <a:extLst>
            <a:ext uri="{FF2B5EF4-FFF2-40B4-BE49-F238E27FC236}">
              <a16:creationId xmlns:a16="http://schemas.microsoft.com/office/drawing/2014/main" id="{0606447F-D420-BE4D-B63C-0B72EADE695A}"/>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rot="16200000">
          <a:off x="4974489" y="9413591"/>
          <a:ext cx="520903" cy="53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430306</xdr:colOff>
      <xdr:row>20</xdr:row>
      <xdr:rowOff>53788</xdr:rowOff>
    </xdr:from>
    <xdr:to>
      <xdr:col>4</xdr:col>
      <xdr:colOff>927267</xdr:colOff>
      <xdr:row>20</xdr:row>
      <xdr:rowOff>609600</xdr:rowOff>
    </xdr:to>
    <xdr:pic>
      <xdr:nvPicPr>
        <xdr:cNvPr id="19" name="圖片 18">
          <a:extLst>
            <a:ext uri="{FF2B5EF4-FFF2-40B4-BE49-F238E27FC236}">
              <a16:creationId xmlns:a16="http://schemas.microsoft.com/office/drawing/2014/main" id="{C5A43201-6B45-D246-8FDD-89AE5294C665}"/>
            </a:ext>
          </a:extLst>
        </xdr:cNvPr>
        <xdr:cNvPicPr>
          <a:picLocks noChangeAspect="1"/>
        </xdr:cNvPicPr>
      </xdr:nvPicPr>
      <xdr:blipFill>
        <a:blip xmlns:r="http://schemas.openxmlformats.org/officeDocument/2006/relationships" r:embed="rId17"/>
        <a:stretch>
          <a:fillRect/>
        </a:stretch>
      </xdr:blipFill>
      <xdr:spPr>
        <a:xfrm>
          <a:off x="4938806" y="10048688"/>
          <a:ext cx="496961" cy="555812"/>
        </a:xfrm>
        <a:prstGeom prst="rect">
          <a:avLst/>
        </a:prstGeom>
      </xdr:spPr>
    </xdr:pic>
    <xdr:clientData/>
  </xdr:twoCellAnchor>
  <xdr:twoCellAnchor editAs="oneCell">
    <xdr:from>
      <xdr:col>4</xdr:col>
      <xdr:colOff>251012</xdr:colOff>
      <xdr:row>21</xdr:row>
      <xdr:rowOff>80682</xdr:rowOff>
    </xdr:from>
    <xdr:to>
      <xdr:col>4</xdr:col>
      <xdr:colOff>1134848</xdr:colOff>
      <xdr:row>21</xdr:row>
      <xdr:rowOff>681317</xdr:rowOff>
    </xdr:to>
    <xdr:pic>
      <xdr:nvPicPr>
        <xdr:cNvPr id="20" name="圖片 19">
          <a:extLst>
            <a:ext uri="{FF2B5EF4-FFF2-40B4-BE49-F238E27FC236}">
              <a16:creationId xmlns:a16="http://schemas.microsoft.com/office/drawing/2014/main" id="{A01BE4FE-E37A-5E4B-BD12-307B7740E192}"/>
            </a:ext>
          </a:extLst>
        </xdr:cNvPr>
        <xdr:cNvPicPr>
          <a:picLocks noChangeAspect="1"/>
        </xdr:cNvPicPr>
      </xdr:nvPicPr>
      <xdr:blipFill>
        <a:blip xmlns:r="http://schemas.openxmlformats.org/officeDocument/2006/relationships" r:embed="rId18"/>
        <a:stretch>
          <a:fillRect/>
        </a:stretch>
      </xdr:blipFill>
      <xdr:spPr>
        <a:xfrm>
          <a:off x="4759512" y="10748682"/>
          <a:ext cx="883836" cy="600635"/>
        </a:xfrm>
        <a:prstGeom prst="rect">
          <a:avLst/>
        </a:prstGeom>
      </xdr:spPr>
    </xdr:pic>
    <xdr:clientData/>
  </xdr:twoCellAnchor>
  <xdr:twoCellAnchor editAs="oneCell">
    <xdr:from>
      <xdr:col>4</xdr:col>
      <xdr:colOff>304800</xdr:colOff>
      <xdr:row>18</xdr:row>
      <xdr:rowOff>44824</xdr:rowOff>
    </xdr:from>
    <xdr:to>
      <xdr:col>4</xdr:col>
      <xdr:colOff>1111623</xdr:colOff>
      <xdr:row>18</xdr:row>
      <xdr:rowOff>568657</xdr:rowOff>
    </xdr:to>
    <xdr:pic>
      <xdr:nvPicPr>
        <xdr:cNvPr id="21" name="圖片 20">
          <a:extLst>
            <a:ext uri="{FF2B5EF4-FFF2-40B4-BE49-F238E27FC236}">
              <a16:creationId xmlns:a16="http://schemas.microsoft.com/office/drawing/2014/main" id="{FDD85A49-8FA4-EF40-91F5-653C0EC921E8}"/>
            </a:ext>
          </a:extLst>
        </xdr:cNvPr>
        <xdr:cNvPicPr>
          <a:picLocks noChangeAspect="1"/>
        </xdr:cNvPicPr>
      </xdr:nvPicPr>
      <xdr:blipFill>
        <a:blip xmlns:r="http://schemas.openxmlformats.org/officeDocument/2006/relationships" r:embed="rId19"/>
        <a:stretch>
          <a:fillRect/>
        </a:stretch>
      </xdr:blipFill>
      <xdr:spPr>
        <a:xfrm>
          <a:off x="4813300" y="8769724"/>
          <a:ext cx="806823" cy="5238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30842</xdr:colOff>
      <xdr:row>0</xdr:row>
      <xdr:rowOff>156028</xdr:rowOff>
    </xdr:from>
    <xdr:to>
      <xdr:col>2</xdr:col>
      <xdr:colOff>367392</xdr:colOff>
      <xdr:row>0</xdr:row>
      <xdr:rowOff>671286</xdr:rowOff>
    </xdr:to>
    <xdr:pic>
      <xdr:nvPicPr>
        <xdr:cNvPr id="2" name="Picture 1" descr="Picture 1">
          <a:extLst>
            <a:ext uri="{FF2B5EF4-FFF2-40B4-BE49-F238E27FC236}">
              <a16:creationId xmlns:a16="http://schemas.microsoft.com/office/drawing/2014/main" id="{FC3FF134-7CA0-FD41-A58A-C9B5F15A446C}"/>
            </a:ext>
          </a:extLst>
        </xdr:cNvPr>
        <xdr:cNvPicPr>
          <a:picLocks noChangeAspect="1"/>
        </xdr:cNvPicPr>
      </xdr:nvPicPr>
      <xdr:blipFill>
        <a:blip xmlns:r="http://schemas.openxmlformats.org/officeDocument/2006/relationships" r:embed="rId1" cstate="email"/>
        <a:stretch>
          <a:fillRect/>
        </a:stretch>
      </xdr:blipFill>
      <xdr:spPr>
        <a:xfrm>
          <a:off x="30842" y="156028"/>
          <a:ext cx="1657350" cy="515258"/>
        </a:xfrm>
        <a:prstGeom prst="rect">
          <a:avLst/>
        </a:prstGeom>
        <a:ln w="12700" cap="flat">
          <a:noFill/>
          <a:miter lim="400000"/>
          <a:headEnd/>
          <a:tailEnd/>
        </a:ln>
        <a:effectLst/>
      </xdr:spPr>
    </xdr:pic>
    <xdr:clientData/>
  </xdr:twoCellAnchor>
  <xdr:twoCellAnchor>
    <xdr:from>
      <xdr:col>6</xdr:col>
      <xdr:colOff>692150</xdr:colOff>
      <xdr:row>25</xdr:row>
      <xdr:rowOff>69850</xdr:rowOff>
    </xdr:from>
    <xdr:to>
      <xdr:col>6</xdr:col>
      <xdr:colOff>1911350</xdr:colOff>
      <xdr:row>25</xdr:row>
      <xdr:rowOff>1098550</xdr:rowOff>
    </xdr:to>
    <xdr:pic>
      <xdr:nvPicPr>
        <xdr:cNvPr id="3" name="Picture 657" descr="Picture 657">
          <a:extLst>
            <a:ext uri="{FF2B5EF4-FFF2-40B4-BE49-F238E27FC236}">
              <a16:creationId xmlns:a16="http://schemas.microsoft.com/office/drawing/2014/main" id="{82F2813F-A01B-2943-9068-7768DA1AA8DF}"/>
            </a:ext>
          </a:extLst>
        </xdr:cNvPr>
        <xdr:cNvPicPr>
          <a:picLocks noChangeAspect="1"/>
        </xdr:cNvPicPr>
      </xdr:nvPicPr>
      <xdr:blipFill>
        <a:blip xmlns:r="http://schemas.openxmlformats.org/officeDocument/2006/relationships" r:embed="rId2" cstate="email"/>
        <a:stretch>
          <a:fillRect/>
        </a:stretch>
      </xdr:blipFill>
      <xdr:spPr>
        <a:xfrm>
          <a:off x="5734050" y="9296400"/>
          <a:ext cx="1219200" cy="0"/>
        </a:xfrm>
        <a:prstGeom prst="rect">
          <a:avLst/>
        </a:prstGeom>
        <a:ln w="12700" cap="flat">
          <a:noFill/>
          <a:miter lim="400000"/>
          <a:headEnd/>
          <a:tailEnd/>
        </a:ln>
        <a:effectLst/>
      </xdr:spPr>
    </xdr:pic>
    <xdr:clientData/>
  </xdr:twoCellAnchor>
  <xdr:twoCellAnchor editAs="oneCell">
    <xdr:from>
      <xdr:col>6</xdr:col>
      <xdr:colOff>312966</xdr:colOff>
      <xdr:row>6</xdr:row>
      <xdr:rowOff>35076</xdr:rowOff>
    </xdr:from>
    <xdr:to>
      <xdr:col>6</xdr:col>
      <xdr:colOff>1932214</xdr:colOff>
      <xdr:row>6</xdr:row>
      <xdr:rowOff>1274596</xdr:rowOff>
    </xdr:to>
    <xdr:pic>
      <xdr:nvPicPr>
        <xdr:cNvPr id="4" name="Picture 1">
          <a:extLst>
            <a:ext uri="{FF2B5EF4-FFF2-40B4-BE49-F238E27FC236}">
              <a16:creationId xmlns:a16="http://schemas.microsoft.com/office/drawing/2014/main" id="{F2A9E0A7-4328-E44D-9E43-2B652563320D}"/>
            </a:ext>
          </a:extLst>
        </xdr:cNvPr>
        <xdr:cNvPicPr>
          <a:picLocks noChangeAspect="1" noChangeArrowheads="1"/>
        </xdr:cNvPicPr>
      </xdr:nvPicPr>
      <xdr:blipFill>
        <a:blip xmlns:r="http://schemas.openxmlformats.org/officeDocument/2006/relationships" r:embed="rId3"/>
        <a:srcRect/>
        <a:stretch>
          <a:fillRect/>
        </a:stretch>
      </xdr:blipFill>
      <xdr:spPr>
        <a:xfrm>
          <a:off x="5354866" y="3159276"/>
          <a:ext cx="1619248" cy="1239520"/>
        </a:xfrm>
        <a:prstGeom prst="rect">
          <a:avLst/>
        </a:prstGeom>
        <a:noFill/>
        <a:ln w="1">
          <a:noFill/>
          <a:miter lim="800000"/>
          <a:headEnd/>
          <a:tailEnd type="none" w="med" len="med"/>
        </a:ln>
        <a:effectLst/>
      </xdr:spPr>
    </xdr:pic>
    <xdr:clientData/>
  </xdr:twoCellAnchor>
  <xdr:twoCellAnchor editAs="oneCell">
    <xdr:from>
      <xdr:col>6</xdr:col>
      <xdr:colOff>830036</xdr:colOff>
      <xdr:row>18</xdr:row>
      <xdr:rowOff>17688</xdr:rowOff>
    </xdr:from>
    <xdr:to>
      <xdr:col>6</xdr:col>
      <xdr:colOff>832576</xdr:colOff>
      <xdr:row>18</xdr:row>
      <xdr:rowOff>1291710</xdr:rowOff>
    </xdr:to>
    <xdr:pic>
      <xdr:nvPicPr>
        <xdr:cNvPr id="5" name="Picture 1">
          <a:extLst>
            <a:ext uri="{FF2B5EF4-FFF2-40B4-BE49-F238E27FC236}">
              <a16:creationId xmlns:a16="http://schemas.microsoft.com/office/drawing/2014/main" id="{AB8B4157-09C1-4F46-BB64-3F432CB8945F}"/>
            </a:ext>
          </a:extLst>
        </xdr:cNvPr>
        <xdr:cNvPicPr>
          <a:picLocks noChangeAspect="1" noChangeArrowheads="1"/>
        </xdr:cNvPicPr>
      </xdr:nvPicPr>
      <xdr:blipFill>
        <a:blip xmlns:r="http://schemas.openxmlformats.org/officeDocument/2006/relationships" r:embed="rId4" cstate="screen"/>
        <a:srcRect/>
        <a:stretch>
          <a:fillRect/>
        </a:stretch>
      </xdr:blipFill>
      <xdr:spPr>
        <a:xfrm>
          <a:off x="5871936" y="9296400"/>
          <a:ext cx="2540" cy="1266833"/>
        </a:xfrm>
        <a:prstGeom prst="rect">
          <a:avLst/>
        </a:prstGeom>
        <a:noFill/>
        <a:ln w="1">
          <a:noFill/>
          <a:miter lim="800000"/>
          <a:headEnd/>
          <a:tailEnd type="none" w="med" len="med"/>
        </a:ln>
        <a:effectLst/>
      </xdr:spPr>
    </xdr:pic>
    <xdr:clientData/>
  </xdr:twoCellAnchor>
  <xdr:twoCellAnchor editAs="oneCell">
    <xdr:from>
      <xdr:col>6</xdr:col>
      <xdr:colOff>353785</xdr:colOff>
      <xdr:row>21</xdr:row>
      <xdr:rowOff>204108</xdr:rowOff>
    </xdr:from>
    <xdr:to>
      <xdr:col>6</xdr:col>
      <xdr:colOff>2095500</xdr:colOff>
      <xdr:row>21</xdr:row>
      <xdr:rowOff>1312818</xdr:rowOff>
    </xdr:to>
    <xdr:pic>
      <xdr:nvPicPr>
        <xdr:cNvPr id="6" name="Picture 2">
          <a:extLst>
            <a:ext uri="{FF2B5EF4-FFF2-40B4-BE49-F238E27FC236}">
              <a16:creationId xmlns:a16="http://schemas.microsoft.com/office/drawing/2014/main" id="{FBC4CC62-1581-664A-8D9A-461B9F02F1C9}"/>
            </a:ext>
          </a:extLst>
        </xdr:cNvPr>
        <xdr:cNvPicPr>
          <a:picLocks noChangeAspect="1" noChangeArrowheads="1"/>
        </xdr:cNvPicPr>
      </xdr:nvPicPr>
      <xdr:blipFill>
        <a:blip xmlns:r="http://schemas.openxmlformats.org/officeDocument/2006/relationships" r:embed="rId5"/>
        <a:srcRect/>
        <a:stretch>
          <a:fillRect/>
        </a:stretch>
      </xdr:blipFill>
      <xdr:spPr>
        <a:xfrm>
          <a:off x="5395685" y="9296400"/>
          <a:ext cx="1741715" cy="1102719"/>
        </a:xfrm>
        <a:prstGeom prst="rect">
          <a:avLst/>
        </a:prstGeom>
        <a:noFill/>
        <a:ln w="1">
          <a:noFill/>
          <a:miter lim="800000"/>
          <a:headEnd/>
          <a:tailEnd type="none" w="med" len="med"/>
        </a:ln>
        <a:effectLst/>
      </xdr:spPr>
    </xdr:pic>
    <xdr:clientData/>
  </xdr:twoCellAnchor>
  <xdr:twoCellAnchor editAs="oneCell">
    <xdr:from>
      <xdr:col>6</xdr:col>
      <xdr:colOff>149678</xdr:colOff>
      <xdr:row>24</xdr:row>
      <xdr:rowOff>299354</xdr:rowOff>
    </xdr:from>
    <xdr:to>
      <xdr:col>6</xdr:col>
      <xdr:colOff>611323</xdr:colOff>
      <xdr:row>24</xdr:row>
      <xdr:rowOff>988964</xdr:rowOff>
    </xdr:to>
    <xdr:pic>
      <xdr:nvPicPr>
        <xdr:cNvPr id="7" name="Picture 3">
          <a:extLst>
            <a:ext uri="{FF2B5EF4-FFF2-40B4-BE49-F238E27FC236}">
              <a16:creationId xmlns:a16="http://schemas.microsoft.com/office/drawing/2014/main" id="{338F64EF-22BC-2A49-9F2B-DADB08FCE5CE}"/>
            </a:ext>
          </a:extLst>
        </xdr:cNvPr>
        <xdr:cNvPicPr>
          <a:picLocks noChangeAspect="1" noChangeArrowheads="1"/>
        </xdr:cNvPicPr>
      </xdr:nvPicPr>
      <xdr:blipFill>
        <a:blip xmlns:r="http://schemas.openxmlformats.org/officeDocument/2006/relationships" r:embed="rId6"/>
        <a:srcRect/>
        <a:stretch>
          <a:fillRect/>
        </a:stretch>
      </xdr:blipFill>
      <xdr:spPr>
        <a:xfrm>
          <a:off x="5191578" y="9296400"/>
          <a:ext cx="461645" cy="686015"/>
        </a:xfrm>
        <a:prstGeom prst="rect">
          <a:avLst/>
        </a:prstGeom>
        <a:noFill/>
        <a:ln w="1">
          <a:noFill/>
          <a:miter lim="800000"/>
          <a:headEnd/>
          <a:tailEnd type="none" w="med" len="med"/>
        </a:ln>
        <a:effectLst/>
      </xdr:spPr>
    </xdr:pic>
    <xdr:clientData/>
  </xdr:twoCellAnchor>
  <xdr:twoCellAnchor>
    <xdr:from>
      <xdr:col>6</xdr:col>
      <xdr:colOff>213995</xdr:colOff>
      <xdr:row>24</xdr:row>
      <xdr:rowOff>83185</xdr:rowOff>
    </xdr:from>
    <xdr:to>
      <xdr:col>6</xdr:col>
      <xdr:colOff>2275840</xdr:colOff>
      <xdr:row>24</xdr:row>
      <xdr:rowOff>1084580</xdr:rowOff>
    </xdr:to>
    <xdr:pic>
      <xdr:nvPicPr>
        <xdr:cNvPr id="8" name="圖片 7">
          <a:extLst>
            <a:ext uri="{FF2B5EF4-FFF2-40B4-BE49-F238E27FC236}">
              <a16:creationId xmlns:a16="http://schemas.microsoft.com/office/drawing/2014/main" id="{CC018F19-5521-6D43-9330-F3E51D865056}"/>
            </a:ext>
          </a:extLst>
        </xdr:cNvPr>
        <xdr:cNvPicPr>
          <a:picLocks noChangeAspect="1"/>
        </xdr:cNvPicPr>
      </xdr:nvPicPr>
      <xdr:blipFill>
        <a:blip xmlns:r="http://schemas.openxmlformats.org/officeDocument/2006/relationships" r:embed="rId7"/>
        <a:stretch>
          <a:fillRect/>
        </a:stretch>
      </xdr:blipFill>
      <xdr:spPr>
        <a:xfrm>
          <a:off x="5255895" y="9296400"/>
          <a:ext cx="2061845" cy="0"/>
        </a:xfrm>
        <a:prstGeom prst="rect">
          <a:avLst/>
        </a:prstGeom>
        <a:noFill/>
        <a:ln w="9525">
          <a:noFill/>
        </a:ln>
      </xdr:spPr>
    </xdr:pic>
    <xdr:clientData/>
  </xdr:twoCellAnchor>
  <xdr:twoCellAnchor editAs="oneCell">
    <xdr:from>
      <xdr:col>6</xdr:col>
      <xdr:colOff>240861</xdr:colOff>
      <xdr:row>4</xdr:row>
      <xdr:rowOff>68803</xdr:rowOff>
    </xdr:from>
    <xdr:to>
      <xdr:col>6</xdr:col>
      <xdr:colOff>2257425</xdr:colOff>
      <xdr:row>4</xdr:row>
      <xdr:rowOff>1668675</xdr:rowOff>
    </xdr:to>
    <xdr:pic>
      <xdr:nvPicPr>
        <xdr:cNvPr id="9" name="Picture 3">
          <a:extLst>
            <a:ext uri="{FF2B5EF4-FFF2-40B4-BE49-F238E27FC236}">
              <a16:creationId xmlns:a16="http://schemas.microsoft.com/office/drawing/2014/main" id="{2BFBDEA4-75A7-7A44-9DC1-1298EC0D1F67}"/>
            </a:ext>
          </a:extLst>
        </xdr:cNvPr>
        <xdr:cNvPicPr>
          <a:picLocks noChangeAspect="1" noChangeArrowheads="1"/>
        </xdr:cNvPicPr>
      </xdr:nvPicPr>
      <xdr:blipFill>
        <a:blip xmlns:r="http://schemas.openxmlformats.org/officeDocument/2006/relationships" r:embed="rId8" cstate="screen"/>
        <a:srcRect/>
        <a:stretch>
          <a:fillRect/>
        </a:stretch>
      </xdr:blipFill>
      <xdr:spPr>
        <a:xfrm>
          <a:off x="5282761" y="3124200"/>
          <a:ext cx="2016564" cy="1602747"/>
        </a:xfrm>
        <a:prstGeom prst="rect">
          <a:avLst/>
        </a:prstGeom>
        <a:noFill/>
      </xdr:spPr>
    </xdr:pic>
    <xdr:clientData/>
  </xdr:twoCellAnchor>
  <xdr:twoCellAnchor editAs="oneCell">
    <xdr:from>
      <xdr:col>6</xdr:col>
      <xdr:colOff>421821</xdr:colOff>
      <xdr:row>7</xdr:row>
      <xdr:rowOff>108858</xdr:rowOff>
    </xdr:from>
    <xdr:to>
      <xdr:col>6</xdr:col>
      <xdr:colOff>2136320</xdr:colOff>
      <xdr:row>7</xdr:row>
      <xdr:rowOff>1211906</xdr:rowOff>
    </xdr:to>
    <xdr:pic>
      <xdr:nvPicPr>
        <xdr:cNvPr id="10" name="Picture 4">
          <a:extLst>
            <a:ext uri="{FF2B5EF4-FFF2-40B4-BE49-F238E27FC236}">
              <a16:creationId xmlns:a16="http://schemas.microsoft.com/office/drawing/2014/main" id="{3BEE61F2-5D7D-764B-9BD6-B7F0C4BD375D}"/>
            </a:ext>
          </a:extLst>
        </xdr:cNvPr>
        <xdr:cNvPicPr>
          <a:picLocks noChangeAspect="1" noChangeArrowheads="1"/>
        </xdr:cNvPicPr>
      </xdr:nvPicPr>
      <xdr:blipFill>
        <a:blip xmlns:r="http://schemas.openxmlformats.org/officeDocument/2006/relationships" r:embed="rId9" cstate="screen"/>
        <a:srcRect/>
        <a:stretch>
          <a:fillRect/>
        </a:stretch>
      </xdr:blipFill>
      <xdr:spPr>
        <a:xfrm>
          <a:off x="5463721" y="4445000"/>
          <a:ext cx="1714499" cy="1103048"/>
        </a:xfrm>
        <a:prstGeom prst="rect">
          <a:avLst/>
        </a:prstGeom>
        <a:noFill/>
      </xdr:spPr>
    </xdr:pic>
    <xdr:clientData/>
  </xdr:twoCellAnchor>
  <xdr:twoCellAnchor editAs="oneCell">
    <xdr:from>
      <xdr:col>6</xdr:col>
      <xdr:colOff>207131</xdr:colOff>
      <xdr:row>14</xdr:row>
      <xdr:rowOff>42334</xdr:rowOff>
    </xdr:from>
    <xdr:to>
      <xdr:col>6</xdr:col>
      <xdr:colOff>2122714</xdr:colOff>
      <xdr:row>14</xdr:row>
      <xdr:rowOff>1217292</xdr:rowOff>
    </xdr:to>
    <xdr:pic>
      <xdr:nvPicPr>
        <xdr:cNvPr id="11" name="Picture 5">
          <a:extLst>
            <a:ext uri="{FF2B5EF4-FFF2-40B4-BE49-F238E27FC236}">
              <a16:creationId xmlns:a16="http://schemas.microsoft.com/office/drawing/2014/main" id="{515206CD-5F03-9641-959C-F037147951D1}"/>
            </a:ext>
          </a:extLst>
        </xdr:cNvPr>
        <xdr:cNvPicPr>
          <a:picLocks noChangeAspect="1" noChangeArrowheads="1"/>
        </xdr:cNvPicPr>
      </xdr:nvPicPr>
      <xdr:blipFill>
        <a:blip xmlns:r="http://schemas.openxmlformats.org/officeDocument/2006/relationships" r:embed="rId10" cstate="screen"/>
        <a:srcRect/>
        <a:stretch>
          <a:fillRect/>
        </a:stretch>
      </xdr:blipFill>
      <xdr:spPr>
        <a:xfrm>
          <a:off x="5249031" y="7886700"/>
          <a:ext cx="1915583" cy="1174958"/>
        </a:xfrm>
        <a:prstGeom prst="rect">
          <a:avLst/>
        </a:prstGeom>
        <a:noFill/>
      </xdr:spPr>
    </xdr:pic>
    <xdr:clientData/>
  </xdr:twoCellAnchor>
  <xdr:twoCellAnchor editAs="oneCell">
    <xdr:from>
      <xdr:col>6</xdr:col>
      <xdr:colOff>707571</xdr:colOff>
      <xdr:row>15</xdr:row>
      <xdr:rowOff>136072</xdr:rowOff>
    </xdr:from>
    <xdr:to>
      <xdr:col>6</xdr:col>
      <xdr:colOff>712782</xdr:colOff>
      <xdr:row>15</xdr:row>
      <xdr:rowOff>1217387</xdr:rowOff>
    </xdr:to>
    <xdr:pic>
      <xdr:nvPicPr>
        <xdr:cNvPr id="12" name="Picture 6">
          <a:extLst>
            <a:ext uri="{FF2B5EF4-FFF2-40B4-BE49-F238E27FC236}">
              <a16:creationId xmlns:a16="http://schemas.microsoft.com/office/drawing/2014/main" id="{70FDFFAF-070D-D349-BDCB-C65A4ECB9A75}"/>
            </a:ext>
          </a:extLst>
        </xdr:cNvPr>
        <xdr:cNvPicPr>
          <a:picLocks noChangeAspect="1" noChangeArrowheads="1"/>
        </xdr:cNvPicPr>
      </xdr:nvPicPr>
      <xdr:blipFill>
        <a:blip xmlns:r="http://schemas.openxmlformats.org/officeDocument/2006/relationships" r:embed="rId11" cstate="screen"/>
        <a:srcRect/>
        <a:stretch>
          <a:fillRect/>
        </a:stretch>
      </xdr:blipFill>
      <xdr:spPr>
        <a:xfrm>
          <a:off x="5749471" y="7886700"/>
          <a:ext cx="5211" cy="1081315"/>
        </a:xfrm>
        <a:prstGeom prst="rect">
          <a:avLst/>
        </a:prstGeom>
        <a:noFill/>
      </xdr:spPr>
    </xdr:pic>
    <xdr:clientData/>
  </xdr:twoCellAnchor>
  <xdr:twoCellAnchor editAs="oneCell">
    <xdr:from>
      <xdr:col>6</xdr:col>
      <xdr:colOff>367393</xdr:colOff>
      <xdr:row>11</xdr:row>
      <xdr:rowOff>476250</xdr:rowOff>
    </xdr:from>
    <xdr:to>
      <xdr:col>6</xdr:col>
      <xdr:colOff>2027464</xdr:colOff>
      <xdr:row>13</xdr:row>
      <xdr:rowOff>931635</xdr:rowOff>
    </xdr:to>
    <xdr:pic>
      <xdr:nvPicPr>
        <xdr:cNvPr id="13" name="Picture 7">
          <a:extLst>
            <a:ext uri="{FF2B5EF4-FFF2-40B4-BE49-F238E27FC236}">
              <a16:creationId xmlns:a16="http://schemas.microsoft.com/office/drawing/2014/main" id="{95084D97-4895-0747-897B-C19FE3B1CAA4}"/>
            </a:ext>
          </a:extLst>
        </xdr:cNvPr>
        <xdr:cNvPicPr>
          <a:picLocks noChangeAspect="1" noChangeArrowheads="1"/>
        </xdr:cNvPicPr>
      </xdr:nvPicPr>
      <xdr:blipFill>
        <a:blip xmlns:r="http://schemas.openxmlformats.org/officeDocument/2006/relationships" r:embed="rId12" cstate="screen"/>
        <a:srcRect/>
        <a:stretch>
          <a:fillRect/>
        </a:stretch>
      </xdr:blipFill>
      <xdr:spPr>
        <a:xfrm>
          <a:off x="5409293" y="5765800"/>
          <a:ext cx="1660071" cy="931635"/>
        </a:xfrm>
        <a:prstGeom prst="rect">
          <a:avLst/>
        </a:prstGeom>
        <a:noFill/>
      </xdr:spPr>
    </xdr:pic>
    <xdr:clientData/>
  </xdr:twoCellAnchor>
  <xdr:twoCellAnchor editAs="oneCell">
    <xdr:from>
      <xdr:col>6</xdr:col>
      <xdr:colOff>625929</xdr:colOff>
      <xdr:row>10</xdr:row>
      <xdr:rowOff>68036</xdr:rowOff>
    </xdr:from>
    <xdr:to>
      <xdr:col>6</xdr:col>
      <xdr:colOff>631372</xdr:colOff>
      <xdr:row>10</xdr:row>
      <xdr:rowOff>1211503</xdr:rowOff>
    </xdr:to>
    <xdr:pic>
      <xdr:nvPicPr>
        <xdr:cNvPr id="14" name="Picture 8">
          <a:extLst>
            <a:ext uri="{FF2B5EF4-FFF2-40B4-BE49-F238E27FC236}">
              <a16:creationId xmlns:a16="http://schemas.microsoft.com/office/drawing/2014/main" id="{C14A45CD-0E37-7D49-BC79-44F274552E14}"/>
            </a:ext>
          </a:extLst>
        </xdr:cNvPr>
        <xdr:cNvPicPr>
          <a:picLocks noChangeAspect="1" noChangeArrowheads="1"/>
        </xdr:cNvPicPr>
      </xdr:nvPicPr>
      <xdr:blipFill>
        <a:blip xmlns:r="http://schemas.openxmlformats.org/officeDocument/2006/relationships" r:embed="rId13" cstate="screen"/>
        <a:srcRect/>
        <a:stretch>
          <a:fillRect/>
        </a:stretch>
      </xdr:blipFill>
      <xdr:spPr>
        <a:xfrm>
          <a:off x="5667829" y="5765800"/>
          <a:ext cx="5443" cy="1143467"/>
        </a:xfrm>
        <a:prstGeom prst="rect">
          <a:avLst/>
        </a:prstGeom>
        <a:noFill/>
      </xdr:spPr>
    </xdr:pic>
    <xdr:clientData/>
  </xdr:twoCellAnchor>
  <xdr:twoCellAnchor editAs="oneCell">
    <xdr:from>
      <xdr:col>6</xdr:col>
      <xdr:colOff>312966</xdr:colOff>
      <xdr:row>5</xdr:row>
      <xdr:rowOff>35076</xdr:rowOff>
    </xdr:from>
    <xdr:to>
      <xdr:col>6</xdr:col>
      <xdr:colOff>1932214</xdr:colOff>
      <xdr:row>6</xdr:row>
      <xdr:rowOff>1239520</xdr:rowOff>
    </xdr:to>
    <xdr:pic>
      <xdr:nvPicPr>
        <xdr:cNvPr id="15" name="Picture 1">
          <a:extLst>
            <a:ext uri="{FF2B5EF4-FFF2-40B4-BE49-F238E27FC236}">
              <a16:creationId xmlns:a16="http://schemas.microsoft.com/office/drawing/2014/main" id="{2A1C2FBF-D1EB-EC46-8D02-2D53FDC00760}"/>
            </a:ext>
          </a:extLst>
        </xdr:cNvPr>
        <xdr:cNvPicPr>
          <a:picLocks noChangeAspect="1" noChangeArrowheads="1"/>
        </xdr:cNvPicPr>
      </xdr:nvPicPr>
      <xdr:blipFill>
        <a:blip xmlns:r="http://schemas.openxmlformats.org/officeDocument/2006/relationships" r:embed="rId3"/>
        <a:srcRect/>
        <a:stretch>
          <a:fillRect/>
        </a:stretch>
      </xdr:blipFill>
      <xdr:spPr>
        <a:xfrm>
          <a:off x="5354866" y="3124200"/>
          <a:ext cx="1619248" cy="1239520"/>
        </a:xfrm>
        <a:prstGeom prst="rect">
          <a:avLst/>
        </a:prstGeom>
        <a:noFill/>
        <a:ln w="1">
          <a:noFill/>
          <a:miter lim="800000"/>
          <a:headEnd/>
          <a:tailEnd type="none" w="med" len="med"/>
        </a:ln>
        <a:effectLst/>
      </xdr:spPr>
    </xdr:pic>
    <xdr:clientData/>
  </xdr:twoCellAnchor>
  <xdr:twoCellAnchor editAs="oneCell">
    <xdr:from>
      <xdr:col>6</xdr:col>
      <xdr:colOff>367393</xdr:colOff>
      <xdr:row>12</xdr:row>
      <xdr:rowOff>476250</xdr:rowOff>
    </xdr:from>
    <xdr:to>
      <xdr:col>6</xdr:col>
      <xdr:colOff>2027464</xdr:colOff>
      <xdr:row>13</xdr:row>
      <xdr:rowOff>931635</xdr:rowOff>
    </xdr:to>
    <xdr:pic>
      <xdr:nvPicPr>
        <xdr:cNvPr id="16" name="Picture 7">
          <a:extLst>
            <a:ext uri="{FF2B5EF4-FFF2-40B4-BE49-F238E27FC236}">
              <a16:creationId xmlns:a16="http://schemas.microsoft.com/office/drawing/2014/main" id="{47670F6A-B88C-9647-9804-096703509481}"/>
            </a:ext>
          </a:extLst>
        </xdr:cNvPr>
        <xdr:cNvPicPr>
          <a:picLocks noChangeAspect="1" noChangeArrowheads="1"/>
        </xdr:cNvPicPr>
      </xdr:nvPicPr>
      <xdr:blipFill>
        <a:blip xmlns:r="http://schemas.openxmlformats.org/officeDocument/2006/relationships" r:embed="rId12" cstate="screen"/>
        <a:srcRect/>
        <a:stretch>
          <a:fillRect/>
        </a:stretch>
      </xdr:blipFill>
      <xdr:spPr>
        <a:xfrm>
          <a:off x="5409293" y="6242050"/>
          <a:ext cx="1660071" cy="931635"/>
        </a:xfrm>
        <a:prstGeom prst="rect">
          <a:avLst/>
        </a:prstGeom>
        <a:noFill/>
      </xdr:spPr>
    </xdr:pic>
    <xdr:clientData/>
  </xdr:twoCellAnchor>
  <xdr:twoCellAnchor editAs="oneCell">
    <xdr:from>
      <xdr:col>6</xdr:col>
      <xdr:colOff>449036</xdr:colOff>
      <xdr:row>15</xdr:row>
      <xdr:rowOff>190500</xdr:rowOff>
    </xdr:from>
    <xdr:to>
      <xdr:col>6</xdr:col>
      <xdr:colOff>1967825</xdr:colOff>
      <xdr:row>15</xdr:row>
      <xdr:rowOff>1271815</xdr:rowOff>
    </xdr:to>
    <xdr:pic>
      <xdr:nvPicPr>
        <xdr:cNvPr id="17" name="Picture 6">
          <a:extLst>
            <a:ext uri="{FF2B5EF4-FFF2-40B4-BE49-F238E27FC236}">
              <a16:creationId xmlns:a16="http://schemas.microsoft.com/office/drawing/2014/main" id="{CEB57F8A-3C42-CF49-AE97-910F25E42F0E}"/>
            </a:ext>
          </a:extLst>
        </xdr:cNvPr>
        <xdr:cNvPicPr>
          <a:picLocks noChangeAspect="1" noChangeArrowheads="1"/>
        </xdr:cNvPicPr>
      </xdr:nvPicPr>
      <xdr:blipFill>
        <a:blip xmlns:r="http://schemas.openxmlformats.org/officeDocument/2006/relationships" r:embed="rId11" cstate="screen"/>
        <a:srcRect/>
        <a:stretch>
          <a:fillRect/>
        </a:stretch>
      </xdr:blipFill>
      <xdr:spPr>
        <a:xfrm>
          <a:off x="5490936" y="7886700"/>
          <a:ext cx="1518789" cy="1081315"/>
        </a:xfrm>
        <a:prstGeom prst="rect">
          <a:avLst/>
        </a:prstGeom>
        <a:noFill/>
      </xdr:spPr>
    </xdr:pic>
    <xdr:clientData/>
  </xdr:twoCellAnchor>
  <xdr:twoCellAnchor editAs="oneCell">
    <xdr:from>
      <xdr:col>6</xdr:col>
      <xdr:colOff>884465</xdr:colOff>
      <xdr:row>18</xdr:row>
      <xdr:rowOff>40822</xdr:rowOff>
    </xdr:from>
    <xdr:to>
      <xdr:col>6</xdr:col>
      <xdr:colOff>1853475</xdr:colOff>
      <xdr:row>18</xdr:row>
      <xdr:rowOff>1314844</xdr:rowOff>
    </xdr:to>
    <xdr:pic>
      <xdr:nvPicPr>
        <xdr:cNvPr id="18" name="Picture 1">
          <a:extLst>
            <a:ext uri="{FF2B5EF4-FFF2-40B4-BE49-F238E27FC236}">
              <a16:creationId xmlns:a16="http://schemas.microsoft.com/office/drawing/2014/main" id="{C0EE746C-3D17-7C41-AE5D-0B4294416C2A}"/>
            </a:ext>
          </a:extLst>
        </xdr:cNvPr>
        <xdr:cNvPicPr>
          <a:picLocks noChangeAspect="1" noChangeArrowheads="1"/>
        </xdr:cNvPicPr>
      </xdr:nvPicPr>
      <xdr:blipFill>
        <a:blip xmlns:r="http://schemas.openxmlformats.org/officeDocument/2006/relationships" r:embed="rId4" cstate="screen"/>
        <a:srcRect/>
        <a:stretch>
          <a:fillRect/>
        </a:stretch>
      </xdr:blipFill>
      <xdr:spPr>
        <a:xfrm>
          <a:off x="5926365" y="9296400"/>
          <a:ext cx="969010" cy="1266833"/>
        </a:xfrm>
        <a:prstGeom prst="rect">
          <a:avLst/>
        </a:prstGeom>
        <a:noFill/>
        <a:ln w="1">
          <a:noFill/>
          <a:miter lim="800000"/>
          <a:headEnd/>
          <a:tailEnd type="none" w="med" len="med"/>
        </a:ln>
        <a:effectLst/>
      </xdr:spPr>
    </xdr:pic>
    <xdr:clientData/>
  </xdr:twoCellAnchor>
  <xdr:twoCellAnchor editAs="oneCell">
    <xdr:from>
      <xdr:col>6</xdr:col>
      <xdr:colOff>830035</xdr:colOff>
      <xdr:row>19</xdr:row>
      <xdr:rowOff>172812</xdr:rowOff>
    </xdr:from>
    <xdr:to>
      <xdr:col>6</xdr:col>
      <xdr:colOff>1837145</xdr:colOff>
      <xdr:row>19</xdr:row>
      <xdr:rowOff>1299937</xdr:rowOff>
    </xdr:to>
    <xdr:pic>
      <xdr:nvPicPr>
        <xdr:cNvPr id="19" name="Picture 1">
          <a:extLst>
            <a:ext uri="{FF2B5EF4-FFF2-40B4-BE49-F238E27FC236}">
              <a16:creationId xmlns:a16="http://schemas.microsoft.com/office/drawing/2014/main" id="{AAEA95E4-99F4-854C-888E-790D259DA317}"/>
            </a:ext>
          </a:extLst>
        </xdr:cNvPr>
        <xdr:cNvPicPr>
          <a:picLocks noChangeAspect="1" noChangeArrowheads="1"/>
        </xdr:cNvPicPr>
      </xdr:nvPicPr>
      <xdr:blipFill>
        <a:blip xmlns:r="http://schemas.openxmlformats.org/officeDocument/2006/relationships" r:embed="rId14" cstate="screen"/>
        <a:srcRect/>
        <a:stretch>
          <a:fillRect/>
        </a:stretch>
      </xdr:blipFill>
      <xdr:spPr>
        <a:xfrm>
          <a:off x="5871935" y="9296400"/>
          <a:ext cx="1007110" cy="1121134"/>
        </a:xfrm>
        <a:prstGeom prst="rect">
          <a:avLst/>
        </a:prstGeom>
        <a:noFill/>
        <a:ln w="1">
          <a:noFill/>
          <a:miter lim="800000"/>
          <a:headEnd/>
          <a:tailEnd type="none" w="med" len="med"/>
        </a:ln>
        <a:effectLst/>
      </xdr:spPr>
    </xdr:pic>
    <xdr:clientData/>
  </xdr:twoCellAnchor>
  <xdr:oneCellAnchor>
    <xdr:from>
      <xdr:col>6</xdr:col>
      <xdr:colOff>367393</xdr:colOff>
      <xdr:row>13</xdr:row>
      <xdr:rowOff>476250</xdr:rowOff>
    </xdr:from>
    <xdr:ext cx="1660071" cy="931635"/>
    <xdr:pic>
      <xdr:nvPicPr>
        <xdr:cNvPr id="20" name="Picture 7">
          <a:extLst>
            <a:ext uri="{FF2B5EF4-FFF2-40B4-BE49-F238E27FC236}">
              <a16:creationId xmlns:a16="http://schemas.microsoft.com/office/drawing/2014/main" id="{AAED40AC-3C83-0244-A639-D62F9E4AB04A}"/>
            </a:ext>
          </a:extLst>
        </xdr:cNvPr>
        <xdr:cNvPicPr>
          <a:picLocks noChangeAspect="1" noChangeArrowheads="1"/>
        </xdr:cNvPicPr>
      </xdr:nvPicPr>
      <xdr:blipFill>
        <a:blip xmlns:r="http://schemas.openxmlformats.org/officeDocument/2006/relationships" r:embed="rId12" cstate="screen"/>
        <a:srcRect/>
        <a:stretch>
          <a:fillRect/>
        </a:stretch>
      </xdr:blipFill>
      <xdr:spPr>
        <a:xfrm>
          <a:off x="5411450" y="15955873"/>
          <a:ext cx="1660071" cy="931635"/>
        </a:xfrm>
        <a:prstGeom prst="rect">
          <a:avLst/>
        </a:prstGeom>
        <a:noFill/>
      </xdr:spPr>
    </xdr:pic>
    <xdr:clientData/>
  </xdr:oneCellAnchor>
</xdr:wsDr>
</file>

<file path=xl/drawings/drawing6.xml><?xml version="1.0" encoding="utf-8"?>
<xdr:wsDr xmlns:xdr="http://schemas.openxmlformats.org/drawingml/2006/spreadsheetDrawing" xmlns:a="http://schemas.openxmlformats.org/drawingml/2006/main">
  <xdr:twoCellAnchor>
    <xdr:from>
      <xdr:col>0</xdr:col>
      <xdr:colOff>30842</xdr:colOff>
      <xdr:row>0</xdr:row>
      <xdr:rowOff>156028</xdr:rowOff>
    </xdr:from>
    <xdr:to>
      <xdr:col>2</xdr:col>
      <xdr:colOff>367392</xdr:colOff>
      <xdr:row>0</xdr:row>
      <xdr:rowOff>671286</xdr:rowOff>
    </xdr:to>
    <xdr:pic>
      <xdr:nvPicPr>
        <xdr:cNvPr id="2" name="Picture 1" descr="Picture 1">
          <a:extLst>
            <a:ext uri="{FF2B5EF4-FFF2-40B4-BE49-F238E27FC236}">
              <a16:creationId xmlns:a16="http://schemas.microsoft.com/office/drawing/2014/main" id="{AF41590B-91C1-274F-85C5-43220143A720}"/>
            </a:ext>
          </a:extLst>
        </xdr:cNvPr>
        <xdr:cNvPicPr>
          <a:picLocks noChangeAspect="1"/>
        </xdr:cNvPicPr>
      </xdr:nvPicPr>
      <xdr:blipFill>
        <a:blip xmlns:r="http://schemas.openxmlformats.org/officeDocument/2006/relationships" r:embed="rId1" cstate="email"/>
        <a:stretch>
          <a:fillRect/>
        </a:stretch>
      </xdr:blipFill>
      <xdr:spPr>
        <a:xfrm>
          <a:off x="30842" y="156028"/>
          <a:ext cx="1657350" cy="515258"/>
        </a:xfrm>
        <a:prstGeom prst="rect">
          <a:avLst/>
        </a:prstGeom>
        <a:ln w="12700" cap="flat">
          <a:noFill/>
          <a:miter lim="400000"/>
          <a:headEnd/>
          <a:tailEnd/>
        </a:ln>
        <a:effectLst/>
      </xdr:spPr>
    </xdr:pic>
    <xdr:clientData/>
  </xdr:twoCellAnchor>
  <xdr:twoCellAnchor>
    <xdr:from>
      <xdr:col>6</xdr:col>
      <xdr:colOff>692150</xdr:colOff>
      <xdr:row>24</xdr:row>
      <xdr:rowOff>69850</xdr:rowOff>
    </xdr:from>
    <xdr:to>
      <xdr:col>6</xdr:col>
      <xdr:colOff>1911350</xdr:colOff>
      <xdr:row>24</xdr:row>
      <xdr:rowOff>1098550</xdr:rowOff>
    </xdr:to>
    <xdr:pic>
      <xdr:nvPicPr>
        <xdr:cNvPr id="3" name="Picture 657" descr="Picture 657">
          <a:extLst>
            <a:ext uri="{FF2B5EF4-FFF2-40B4-BE49-F238E27FC236}">
              <a16:creationId xmlns:a16="http://schemas.microsoft.com/office/drawing/2014/main" id="{B324DEDC-6847-F344-BF9F-F91022ED6EB7}"/>
            </a:ext>
          </a:extLst>
        </xdr:cNvPr>
        <xdr:cNvPicPr>
          <a:picLocks noChangeAspect="1"/>
        </xdr:cNvPicPr>
      </xdr:nvPicPr>
      <xdr:blipFill>
        <a:blip xmlns:r="http://schemas.openxmlformats.org/officeDocument/2006/relationships" r:embed="rId2" cstate="email"/>
        <a:stretch>
          <a:fillRect/>
        </a:stretch>
      </xdr:blipFill>
      <xdr:spPr>
        <a:xfrm>
          <a:off x="5734050" y="33902650"/>
          <a:ext cx="1219200" cy="1028700"/>
        </a:xfrm>
        <a:prstGeom prst="rect">
          <a:avLst/>
        </a:prstGeom>
        <a:ln w="12700" cap="flat">
          <a:noFill/>
          <a:miter lim="400000"/>
          <a:headEnd/>
          <a:tailEnd/>
        </a:ln>
        <a:effectLst/>
      </xdr:spPr>
    </xdr:pic>
    <xdr:clientData/>
  </xdr:twoCellAnchor>
  <xdr:twoCellAnchor editAs="oneCell">
    <xdr:from>
      <xdr:col>6</xdr:col>
      <xdr:colOff>312966</xdr:colOff>
      <xdr:row>6</xdr:row>
      <xdr:rowOff>35076</xdr:rowOff>
    </xdr:from>
    <xdr:to>
      <xdr:col>6</xdr:col>
      <xdr:colOff>1932214</xdr:colOff>
      <xdr:row>6</xdr:row>
      <xdr:rowOff>1274596</xdr:rowOff>
    </xdr:to>
    <xdr:pic>
      <xdr:nvPicPr>
        <xdr:cNvPr id="4" name="Picture 1">
          <a:extLst>
            <a:ext uri="{FF2B5EF4-FFF2-40B4-BE49-F238E27FC236}">
              <a16:creationId xmlns:a16="http://schemas.microsoft.com/office/drawing/2014/main" id="{77BC453A-F60D-3642-9B82-EC9F9CF50409}"/>
            </a:ext>
          </a:extLst>
        </xdr:cNvPr>
        <xdr:cNvPicPr>
          <a:picLocks noChangeAspect="1" noChangeArrowheads="1"/>
        </xdr:cNvPicPr>
      </xdr:nvPicPr>
      <xdr:blipFill>
        <a:blip xmlns:r="http://schemas.openxmlformats.org/officeDocument/2006/relationships" r:embed="rId3"/>
        <a:srcRect/>
        <a:stretch>
          <a:fillRect/>
        </a:stretch>
      </xdr:blipFill>
      <xdr:spPr>
        <a:xfrm>
          <a:off x="5354866" y="6385076"/>
          <a:ext cx="1619248" cy="1239520"/>
        </a:xfrm>
        <a:prstGeom prst="rect">
          <a:avLst/>
        </a:prstGeom>
        <a:noFill/>
        <a:ln w="1">
          <a:noFill/>
          <a:miter lim="800000"/>
          <a:headEnd/>
          <a:tailEnd type="none" w="med" len="med"/>
        </a:ln>
        <a:effectLst/>
      </xdr:spPr>
    </xdr:pic>
    <xdr:clientData/>
  </xdr:twoCellAnchor>
  <xdr:twoCellAnchor editAs="oneCell">
    <xdr:from>
      <xdr:col>6</xdr:col>
      <xdr:colOff>830036</xdr:colOff>
      <xdr:row>17</xdr:row>
      <xdr:rowOff>17688</xdr:rowOff>
    </xdr:from>
    <xdr:to>
      <xdr:col>6</xdr:col>
      <xdr:colOff>832576</xdr:colOff>
      <xdr:row>42</xdr:row>
      <xdr:rowOff>123833</xdr:rowOff>
    </xdr:to>
    <xdr:pic>
      <xdr:nvPicPr>
        <xdr:cNvPr id="5" name="Picture 1">
          <a:extLst>
            <a:ext uri="{FF2B5EF4-FFF2-40B4-BE49-F238E27FC236}">
              <a16:creationId xmlns:a16="http://schemas.microsoft.com/office/drawing/2014/main" id="{6849CFE6-05F2-BC43-A2E0-696BDE75196A}"/>
            </a:ext>
          </a:extLst>
        </xdr:cNvPr>
        <xdr:cNvPicPr>
          <a:picLocks noChangeAspect="1" noChangeArrowheads="1"/>
        </xdr:cNvPicPr>
      </xdr:nvPicPr>
      <xdr:blipFill>
        <a:blip xmlns:r="http://schemas.openxmlformats.org/officeDocument/2006/relationships" r:embed="rId4" cstate="screen"/>
        <a:srcRect/>
        <a:stretch>
          <a:fillRect/>
        </a:stretch>
      </xdr:blipFill>
      <xdr:spPr>
        <a:xfrm>
          <a:off x="5871936" y="24528688"/>
          <a:ext cx="2540" cy="1274022"/>
        </a:xfrm>
        <a:prstGeom prst="rect">
          <a:avLst/>
        </a:prstGeom>
        <a:noFill/>
        <a:ln w="1">
          <a:noFill/>
          <a:miter lim="800000"/>
          <a:headEnd/>
          <a:tailEnd type="none" w="med" len="med"/>
        </a:ln>
        <a:effectLst/>
      </xdr:spPr>
    </xdr:pic>
    <xdr:clientData/>
  </xdr:twoCellAnchor>
  <xdr:twoCellAnchor editAs="oneCell">
    <xdr:from>
      <xdr:col>6</xdr:col>
      <xdr:colOff>353785</xdr:colOff>
      <xdr:row>20</xdr:row>
      <xdr:rowOff>204108</xdr:rowOff>
    </xdr:from>
    <xdr:to>
      <xdr:col>6</xdr:col>
      <xdr:colOff>2095500</xdr:colOff>
      <xdr:row>41</xdr:row>
      <xdr:rowOff>150219</xdr:rowOff>
    </xdr:to>
    <xdr:pic>
      <xdr:nvPicPr>
        <xdr:cNvPr id="6" name="Picture 2">
          <a:extLst>
            <a:ext uri="{FF2B5EF4-FFF2-40B4-BE49-F238E27FC236}">
              <a16:creationId xmlns:a16="http://schemas.microsoft.com/office/drawing/2014/main" id="{511EDC5E-CBEB-1745-9924-84E53A891198}"/>
            </a:ext>
          </a:extLst>
        </xdr:cNvPr>
        <xdr:cNvPicPr>
          <a:picLocks noChangeAspect="1" noChangeArrowheads="1"/>
        </xdr:cNvPicPr>
      </xdr:nvPicPr>
      <xdr:blipFill>
        <a:blip xmlns:r="http://schemas.openxmlformats.org/officeDocument/2006/relationships" r:embed="rId5"/>
        <a:srcRect/>
        <a:stretch>
          <a:fillRect/>
        </a:stretch>
      </xdr:blipFill>
      <xdr:spPr>
        <a:xfrm>
          <a:off x="5395685" y="28906108"/>
          <a:ext cx="1741715" cy="1108710"/>
        </a:xfrm>
        <a:prstGeom prst="rect">
          <a:avLst/>
        </a:prstGeom>
        <a:noFill/>
        <a:ln w="1">
          <a:noFill/>
          <a:miter lim="800000"/>
          <a:headEnd/>
          <a:tailEnd type="none" w="med" len="med"/>
        </a:ln>
        <a:effectLst/>
      </xdr:spPr>
    </xdr:pic>
    <xdr:clientData/>
  </xdr:twoCellAnchor>
  <xdr:twoCellAnchor editAs="oneCell">
    <xdr:from>
      <xdr:col>6</xdr:col>
      <xdr:colOff>149678</xdr:colOff>
      <xdr:row>23</xdr:row>
      <xdr:rowOff>299354</xdr:rowOff>
    </xdr:from>
    <xdr:to>
      <xdr:col>6</xdr:col>
      <xdr:colOff>611323</xdr:colOff>
      <xdr:row>39</xdr:row>
      <xdr:rowOff>114515</xdr:rowOff>
    </xdr:to>
    <xdr:pic>
      <xdr:nvPicPr>
        <xdr:cNvPr id="7" name="Picture 3">
          <a:extLst>
            <a:ext uri="{FF2B5EF4-FFF2-40B4-BE49-F238E27FC236}">
              <a16:creationId xmlns:a16="http://schemas.microsoft.com/office/drawing/2014/main" id="{EA677415-DCF4-D344-8051-90A669D24502}"/>
            </a:ext>
          </a:extLst>
        </xdr:cNvPr>
        <xdr:cNvPicPr>
          <a:picLocks noChangeAspect="1" noChangeArrowheads="1"/>
        </xdr:cNvPicPr>
      </xdr:nvPicPr>
      <xdr:blipFill>
        <a:blip xmlns:r="http://schemas.openxmlformats.org/officeDocument/2006/relationships" r:embed="rId6"/>
        <a:srcRect/>
        <a:stretch>
          <a:fillRect/>
        </a:stretch>
      </xdr:blipFill>
      <xdr:spPr>
        <a:xfrm>
          <a:off x="5191578" y="32976454"/>
          <a:ext cx="461645" cy="689610"/>
        </a:xfrm>
        <a:prstGeom prst="rect">
          <a:avLst/>
        </a:prstGeom>
        <a:noFill/>
        <a:ln w="1">
          <a:noFill/>
          <a:miter lim="800000"/>
          <a:headEnd/>
          <a:tailEnd type="none" w="med" len="med"/>
        </a:ln>
        <a:effectLst/>
      </xdr:spPr>
    </xdr:pic>
    <xdr:clientData/>
  </xdr:twoCellAnchor>
  <xdr:twoCellAnchor>
    <xdr:from>
      <xdr:col>6</xdr:col>
      <xdr:colOff>213995</xdr:colOff>
      <xdr:row>23</xdr:row>
      <xdr:rowOff>83185</xdr:rowOff>
    </xdr:from>
    <xdr:to>
      <xdr:col>6</xdr:col>
      <xdr:colOff>2275840</xdr:colOff>
      <xdr:row>23</xdr:row>
      <xdr:rowOff>1084580</xdr:rowOff>
    </xdr:to>
    <xdr:pic>
      <xdr:nvPicPr>
        <xdr:cNvPr id="8" name="圖片 7">
          <a:extLst>
            <a:ext uri="{FF2B5EF4-FFF2-40B4-BE49-F238E27FC236}">
              <a16:creationId xmlns:a16="http://schemas.microsoft.com/office/drawing/2014/main" id="{4BB1ADAE-C44E-8140-B2F4-7214F912112C}"/>
            </a:ext>
          </a:extLst>
        </xdr:cNvPr>
        <xdr:cNvPicPr>
          <a:picLocks noChangeAspect="1"/>
        </xdr:cNvPicPr>
      </xdr:nvPicPr>
      <xdr:blipFill>
        <a:blip xmlns:r="http://schemas.openxmlformats.org/officeDocument/2006/relationships" r:embed="rId7"/>
        <a:stretch>
          <a:fillRect/>
        </a:stretch>
      </xdr:blipFill>
      <xdr:spPr>
        <a:xfrm>
          <a:off x="5255895" y="32760285"/>
          <a:ext cx="2061845" cy="1001395"/>
        </a:xfrm>
        <a:prstGeom prst="rect">
          <a:avLst/>
        </a:prstGeom>
        <a:noFill/>
        <a:ln w="9525">
          <a:noFill/>
        </a:ln>
      </xdr:spPr>
    </xdr:pic>
    <xdr:clientData/>
  </xdr:twoCellAnchor>
  <xdr:twoCellAnchor editAs="oneCell">
    <xdr:from>
      <xdr:col>6</xdr:col>
      <xdr:colOff>240861</xdr:colOff>
      <xdr:row>4</xdr:row>
      <xdr:rowOff>68803</xdr:rowOff>
    </xdr:from>
    <xdr:to>
      <xdr:col>6</xdr:col>
      <xdr:colOff>2257425</xdr:colOff>
      <xdr:row>9</xdr:row>
      <xdr:rowOff>281947</xdr:rowOff>
    </xdr:to>
    <xdr:pic>
      <xdr:nvPicPr>
        <xdr:cNvPr id="9" name="Picture 3">
          <a:extLst>
            <a:ext uri="{FF2B5EF4-FFF2-40B4-BE49-F238E27FC236}">
              <a16:creationId xmlns:a16="http://schemas.microsoft.com/office/drawing/2014/main" id="{ED7D7466-A424-6B4E-8487-47FC78EF22F1}"/>
            </a:ext>
          </a:extLst>
        </xdr:cNvPr>
        <xdr:cNvPicPr>
          <a:picLocks noChangeAspect="1" noChangeArrowheads="1"/>
        </xdr:cNvPicPr>
      </xdr:nvPicPr>
      <xdr:blipFill>
        <a:blip xmlns:r="http://schemas.openxmlformats.org/officeDocument/2006/relationships" r:embed="rId8" cstate="screen"/>
        <a:srcRect/>
        <a:stretch>
          <a:fillRect/>
        </a:stretch>
      </xdr:blipFill>
      <xdr:spPr>
        <a:xfrm>
          <a:off x="5282761" y="3193003"/>
          <a:ext cx="2016564" cy="1599872"/>
        </a:xfrm>
        <a:prstGeom prst="rect">
          <a:avLst/>
        </a:prstGeom>
        <a:noFill/>
      </xdr:spPr>
    </xdr:pic>
    <xdr:clientData/>
  </xdr:twoCellAnchor>
  <xdr:twoCellAnchor editAs="oneCell">
    <xdr:from>
      <xdr:col>6</xdr:col>
      <xdr:colOff>421821</xdr:colOff>
      <xdr:row>7</xdr:row>
      <xdr:rowOff>108858</xdr:rowOff>
    </xdr:from>
    <xdr:to>
      <xdr:col>6</xdr:col>
      <xdr:colOff>2136320</xdr:colOff>
      <xdr:row>9</xdr:row>
      <xdr:rowOff>1103048</xdr:rowOff>
    </xdr:to>
    <xdr:pic>
      <xdr:nvPicPr>
        <xdr:cNvPr id="10" name="Picture 4">
          <a:extLst>
            <a:ext uri="{FF2B5EF4-FFF2-40B4-BE49-F238E27FC236}">
              <a16:creationId xmlns:a16="http://schemas.microsoft.com/office/drawing/2014/main" id="{7A252C53-E66C-1345-96F4-0F10F765E4AA}"/>
            </a:ext>
          </a:extLst>
        </xdr:cNvPr>
        <xdr:cNvPicPr>
          <a:picLocks noChangeAspect="1" noChangeArrowheads="1"/>
        </xdr:cNvPicPr>
      </xdr:nvPicPr>
      <xdr:blipFill>
        <a:blip xmlns:r="http://schemas.openxmlformats.org/officeDocument/2006/relationships" r:embed="rId9" cstate="screen"/>
        <a:srcRect/>
        <a:stretch>
          <a:fillRect/>
        </a:stretch>
      </xdr:blipFill>
      <xdr:spPr>
        <a:xfrm>
          <a:off x="5463721" y="7779658"/>
          <a:ext cx="1714499" cy="1103048"/>
        </a:xfrm>
        <a:prstGeom prst="rect">
          <a:avLst/>
        </a:prstGeom>
        <a:noFill/>
      </xdr:spPr>
    </xdr:pic>
    <xdr:clientData/>
  </xdr:twoCellAnchor>
  <xdr:twoCellAnchor editAs="oneCell">
    <xdr:from>
      <xdr:col>6</xdr:col>
      <xdr:colOff>207131</xdr:colOff>
      <xdr:row>13</xdr:row>
      <xdr:rowOff>42334</xdr:rowOff>
    </xdr:from>
    <xdr:to>
      <xdr:col>6</xdr:col>
      <xdr:colOff>2122714</xdr:colOff>
      <xdr:row>16</xdr:row>
      <xdr:rowOff>1174958</xdr:rowOff>
    </xdr:to>
    <xdr:pic>
      <xdr:nvPicPr>
        <xdr:cNvPr id="11" name="Picture 5">
          <a:extLst>
            <a:ext uri="{FF2B5EF4-FFF2-40B4-BE49-F238E27FC236}">
              <a16:creationId xmlns:a16="http://schemas.microsoft.com/office/drawing/2014/main" id="{E9A08E3A-A9E1-3848-ABDC-06721F3B23FA}"/>
            </a:ext>
          </a:extLst>
        </xdr:cNvPr>
        <xdr:cNvPicPr>
          <a:picLocks noChangeAspect="1" noChangeArrowheads="1"/>
        </xdr:cNvPicPr>
      </xdr:nvPicPr>
      <xdr:blipFill>
        <a:blip xmlns:r="http://schemas.openxmlformats.org/officeDocument/2006/relationships" r:embed="rId10" cstate="screen"/>
        <a:srcRect/>
        <a:stretch>
          <a:fillRect/>
        </a:stretch>
      </xdr:blipFill>
      <xdr:spPr>
        <a:xfrm>
          <a:off x="5249031" y="17669934"/>
          <a:ext cx="1915583" cy="1174958"/>
        </a:xfrm>
        <a:prstGeom prst="rect">
          <a:avLst/>
        </a:prstGeom>
        <a:noFill/>
      </xdr:spPr>
    </xdr:pic>
    <xdr:clientData/>
  </xdr:twoCellAnchor>
  <xdr:twoCellAnchor editAs="oneCell">
    <xdr:from>
      <xdr:col>6</xdr:col>
      <xdr:colOff>707571</xdr:colOff>
      <xdr:row>14</xdr:row>
      <xdr:rowOff>136072</xdr:rowOff>
    </xdr:from>
    <xdr:to>
      <xdr:col>6</xdr:col>
      <xdr:colOff>712782</xdr:colOff>
      <xdr:row>16</xdr:row>
      <xdr:rowOff>1081315</xdr:rowOff>
    </xdr:to>
    <xdr:pic>
      <xdr:nvPicPr>
        <xdr:cNvPr id="12" name="Picture 6">
          <a:extLst>
            <a:ext uri="{FF2B5EF4-FFF2-40B4-BE49-F238E27FC236}">
              <a16:creationId xmlns:a16="http://schemas.microsoft.com/office/drawing/2014/main" id="{2D4F3EB6-9306-BB4F-8EF3-E45FB0F60F6F}"/>
            </a:ext>
          </a:extLst>
        </xdr:cNvPr>
        <xdr:cNvPicPr>
          <a:picLocks noChangeAspect="1" noChangeArrowheads="1"/>
        </xdr:cNvPicPr>
      </xdr:nvPicPr>
      <xdr:blipFill>
        <a:blip xmlns:r="http://schemas.openxmlformats.org/officeDocument/2006/relationships" r:embed="rId11" cstate="screen"/>
        <a:srcRect/>
        <a:stretch>
          <a:fillRect/>
        </a:stretch>
      </xdr:blipFill>
      <xdr:spPr>
        <a:xfrm>
          <a:off x="5749471" y="20176672"/>
          <a:ext cx="5211" cy="1081315"/>
        </a:xfrm>
        <a:prstGeom prst="rect">
          <a:avLst/>
        </a:prstGeom>
        <a:noFill/>
      </xdr:spPr>
    </xdr:pic>
    <xdr:clientData/>
  </xdr:twoCellAnchor>
  <xdr:twoCellAnchor editAs="oneCell">
    <xdr:from>
      <xdr:col>6</xdr:col>
      <xdr:colOff>367393</xdr:colOff>
      <xdr:row>11</xdr:row>
      <xdr:rowOff>476250</xdr:rowOff>
    </xdr:from>
    <xdr:to>
      <xdr:col>6</xdr:col>
      <xdr:colOff>2027464</xdr:colOff>
      <xdr:row>12</xdr:row>
      <xdr:rowOff>931635</xdr:rowOff>
    </xdr:to>
    <xdr:pic>
      <xdr:nvPicPr>
        <xdr:cNvPr id="13" name="Picture 7">
          <a:extLst>
            <a:ext uri="{FF2B5EF4-FFF2-40B4-BE49-F238E27FC236}">
              <a16:creationId xmlns:a16="http://schemas.microsoft.com/office/drawing/2014/main" id="{DC8275E3-700E-DA4A-9A39-2AD240D26F44}"/>
            </a:ext>
          </a:extLst>
        </xdr:cNvPr>
        <xdr:cNvPicPr>
          <a:picLocks noChangeAspect="1" noChangeArrowheads="1"/>
        </xdr:cNvPicPr>
      </xdr:nvPicPr>
      <xdr:blipFill>
        <a:blip xmlns:r="http://schemas.openxmlformats.org/officeDocument/2006/relationships" r:embed="rId12" cstate="screen"/>
        <a:srcRect/>
        <a:stretch>
          <a:fillRect/>
        </a:stretch>
      </xdr:blipFill>
      <xdr:spPr>
        <a:xfrm>
          <a:off x="5409293" y="13862050"/>
          <a:ext cx="1660071" cy="931635"/>
        </a:xfrm>
        <a:prstGeom prst="rect">
          <a:avLst/>
        </a:prstGeom>
        <a:noFill/>
      </xdr:spPr>
    </xdr:pic>
    <xdr:clientData/>
  </xdr:twoCellAnchor>
  <xdr:twoCellAnchor editAs="oneCell">
    <xdr:from>
      <xdr:col>6</xdr:col>
      <xdr:colOff>625929</xdr:colOff>
      <xdr:row>10</xdr:row>
      <xdr:rowOff>68036</xdr:rowOff>
    </xdr:from>
    <xdr:to>
      <xdr:col>6</xdr:col>
      <xdr:colOff>631372</xdr:colOff>
      <xdr:row>12</xdr:row>
      <xdr:rowOff>1143467</xdr:rowOff>
    </xdr:to>
    <xdr:pic>
      <xdr:nvPicPr>
        <xdr:cNvPr id="14" name="Picture 8">
          <a:extLst>
            <a:ext uri="{FF2B5EF4-FFF2-40B4-BE49-F238E27FC236}">
              <a16:creationId xmlns:a16="http://schemas.microsoft.com/office/drawing/2014/main" id="{CD0A164D-0352-F14C-8316-BDBDB54CEC4F}"/>
            </a:ext>
          </a:extLst>
        </xdr:cNvPr>
        <xdr:cNvPicPr>
          <a:picLocks noChangeAspect="1" noChangeArrowheads="1"/>
        </xdr:cNvPicPr>
      </xdr:nvPicPr>
      <xdr:blipFill>
        <a:blip xmlns:r="http://schemas.openxmlformats.org/officeDocument/2006/relationships" r:embed="rId13" cstate="screen"/>
        <a:srcRect/>
        <a:stretch>
          <a:fillRect/>
        </a:stretch>
      </xdr:blipFill>
      <xdr:spPr>
        <a:xfrm>
          <a:off x="5667829" y="11701236"/>
          <a:ext cx="5443" cy="1143467"/>
        </a:xfrm>
        <a:prstGeom prst="rect">
          <a:avLst/>
        </a:prstGeom>
        <a:noFill/>
      </xdr:spPr>
    </xdr:pic>
    <xdr:clientData/>
  </xdr:twoCellAnchor>
  <xdr:twoCellAnchor editAs="oneCell">
    <xdr:from>
      <xdr:col>6</xdr:col>
      <xdr:colOff>312966</xdr:colOff>
      <xdr:row>5</xdr:row>
      <xdr:rowOff>35076</xdr:rowOff>
    </xdr:from>
    <xdr:to>
      <xdr:col>6</xdr:col>
      <xdr:colOff>1932214</xdr:colOff>
      <xdr:row>6</xdr:row>
      <xdr:rowOff>1239520</xdr:rowOff>
    </xdr:to>
    <xdr:pic>
      <xdr:nvPicPr>
        <xdr:cNvPr id="15" name="Picture 1">
          <a:extLst>
            <a:ext uri="{FF2B5EF4-FFF2-40B4-BE49-F238E27FC236}">
              <a16:creationId xmlns:a16="http://schemas.microsoft.com/office/drawing/2014/main" id="{0FF662E9-D1C7-964D-808A-0617D3A39696}"/>
            </a:ext>
          </a:extLst>
        </xdr:cNvPr>
        <xdr:cNvPicPr>
          <a:picLocks noChangeAspect="1" noChangeArrowheads="1"/>
        </xdr:cNvPicPr>
      </xdr:nvPicPr>
      <xdr:blipFill>
        <a:blip xmlns:r="http://schemas.openxmlformats.org/officeDocument/2006/relationships" r:embed="rId3"/>
        <a:srcRect/>
        <a:stretch>
          <a:fillRect/>
        </a:stretch>
      </xdr:blipFill>
      <xdr:spPr>
        <a:xfrm>
          <a:off x="5354866" y="5064276"/>
          <a:ext cx="1619248" cy="1239520"/>
        </a:xfrm>
        <a:prstGeom prst="rect">
          <a:avLst/>
        </a:prstGeom>
        <a:noFill/>
        <a:ln w="1">
          <a:noFill/>
          <a:miter lim="800000"/>
          <a:headEnd/>
          <a:tailEnd type="none" w="med" len="med"/>
        </a:ln>
        <a:effectLst/>
      </xdr:spPr>
    </xdr:pic>
    <xdr:clientData/>
  </xdr:twoCellAnchor>
  <xdr:twoCellAnchor editAs="oneCell">
    <xdr:from>
      <xdr:col>6</xdr:col>
      <xdr:colOff>367393</xdr:colOff>
      <xdr:row>12</xdr:row>
      <xdr:rowOff>476250</xdr:rowOff>
    </xdr:from>
    <xdr:to>
      <xdr:col>6</xdr:col>
      <xdr:colOff>2027464</xdr:colOff>
      <xdr:row>12</xdr:row>
      <xdr:rowOff>1407885</xdr:rowOff>
    </xdr:to>
    <xdr:pic>
      <xdr:nvPicPr>
        <xdr:cNvPr id="16" name="Picture 7">
          <a:extLst>
            <a:ext uri="{FF2B5EF4-FFF2-40B4-BE49-F238E27FC236}">
              <a16:creationId xmlns:a16="http://schemas.microsoft.com/office/drawing/2014/main" id="{5CDBD22C-8F05-334F-89EE-08DAEE3476FA}"/>
            </a:ext>
          </a:extLst>
        </xdr:cNvPr>
        <xdr:cNvPicPr>
          <a:picLocks noChangeAspect="1" noChangeArrowheads="1"/>
        </xdr:cNvPicPr>
      </xdr:nvPicPr>
      <xdr:blipFill>
        <a:blip xmlns:r="http://schemas.openxmlformats.org/officeDocument/2006/relationships" r:embed="rId12" cstate="screen"/>
        <a:srcRect/>
        <a:stretch>
          <a:fillRect/>
        </a:stretch>
      </xdr:blipFill>
      <xdr:spPr>
        <a:xfrm>
          <a:off x="5409293" y="15982950"/>
          <a:ext cx="1660071" cy="931635"/>
        </a:xfrm>
        <a:prstGeom prst="rect">
          <a:avLst/>
        </a:prstGeom>
        <a:noFill/>
      </xdr:spPr>
    </xdr:pic>
    <xdr:clientData/>
  </xdr:twoCellAnchor>
  <xdr:twoCellAnchor editAs="oneCell">
    <xdr:from>
      <xdr:col>6</xdr:col>
      <xdr:colOff>449036</xdr:colOff>
      <xdr:row>14</xdr:row>
      <xdr:rowOff>190500</xdr:rowOff>
    </xdr:from>
    <xdr:to>
      <xdr:col>6</xdr:col>
      <xdr:colOff>1967825</xdr:colOff>
      <xdr:row>16</xdr:row>
      <xdr:rowOff>1081315</xdr:rowOff>
    </xdr:to>
    <xdr:pic>
      <xdr:nvPicPr>
        <xdr:cNvPr id="17" name="Picture 6">
          <a:extLst>
            <a:ext uri="{FF2B5EF4-FFF2-40B4-BE49-F238E27FC236}">
              <a16:creationId xmlns:a16="http://schemas.microsoft.com/office/drawing/2014/main" id="{ED02D3AB-1B2A-7541-A3E3-F6FE8D911DED}"/>
            </a:ext>
          </a:extLst>
        </xdr:cNvPr>
        <xdr:cNvPicPr>
          <a:picLocks noChangeAspect="1" noChangeArrowheads="1"/>
        </xdr:cNvPicPr>
      </xdr:nvPicPr>
      <xdr:blipFill>
        <a:blip xmlns:r="http://schemas.openxmlformats.org/officeDocument/2006/relationships" r:embed="rId11" cstate="screen"/>
        <a:srcRect/>
        <a:stretch>
          <a:fillRect/>
        </a:stretch>
      </xdr:blipFill>
      <xdr:spPr>
        <a:xfrm>
          <a:off x="5490936" y="20231100"/>
          <a:ext cx="1518789" cy="1081315"/>
        </a:xfrm>
        <a:prstGeom prst="rect">
          <a:avLst/>
        </a:prstGeom>
        <a:noFill/>
      </xdr:spPr>
    </xdr:pic>
    <xdr:clientData/>
  </xdr:twoCellAnchor>
  <xdr:twoCellAnchor editAs="oneCell">
    <xdr:from>
      <xdr:col>6</xdr:col>
      <xdr:colOff>884465</xdr:colOff>
      <xdr:row>17</xdr:row>
      <xdr:rowOff>40822</xdr:rowOff>
    </xdr:from>
    <xdr:to>
      <xdr:col>6</xdr:col>
      <xdr:colOff>1853475</xdr:colOff>
      <xdr:row>42</xdr:row>
      <xdr:rowOff>123833</xdr:rowOff>
    </xdr:to>
    <xdr:pic>
      <xdr:nvPicPr>
        <xdr:cNvPr id="18" name="Picture 1">
          <a:extLst>
            <a:ext uri="{FF2B5EF4-FFF2-40B4-BE49-F238E27FC236}">
              <a16:creationId xmlns:a16="http://schemas.microsoft.com/office/drawing/2014/main" id="{ABBE361F-32A6-4545-8BE2-D17977289DDD}"/>
            </a:ext>
          </a:extLst>
        </xdr:cNvPr>
        <xdr:cNvPicPr>
          <a:picLocks noChangeAspect="1" noChangeArrowheads="1"/>
        </xdr:cNvPicPr>
      </xdr:nvPicPr>
      <xdr:blipFill>
        <a:blip xmlns:r="http://schemas.openxmlformats.org/officeDocument/2006/relationships" r:embed="rId4" cstate="screen"/>
        <a:srcRect/>
        <a:stretch>
          <a:fillRect/>
        </a:stretch>
      </xdr:blipFill>
      <xdr:spPr>
        <a:xfrm>
          <a:off x="5926365" y="24551822"/>
          <a:ext cx="969010" cy="1274022"/>
        </a:xfrm>
        <a:prstGeom prst="rect">
          <a:avLst/>
        </a:prstGeom>
        <a:noFill/>
        <a:ln w="1">
          <a:noFill/>
          <a:miter lim="800000"/>
          <a:headEnd/>
          <a:tailEnd type="none" w="med" len="med"/>
        </a:ln>
        <a:effectLst/>
      </xdr:spPr>
    </xdr:pic>
    <xdr:clientData/>
  </xdr:twoCellAnchor>
  <xdr:twoCellAnchor editAs="oneCell">
    <xdr:from>
      <xdr:col>6</xdr:col>
      <xdr:colOff>830035</xdr:colOff>
      <xdr:row>18</xdr:row>
      <xdr:rowOff>172812</xdr:rowOff>
    </xdr:from>
    <xdr:to>
      <xdr:col>6</xdr:col>
      <xdr:colOff>1837145</xdr:colOff>
      <xdr:row>41</xdr:row>
      <xdr:rowOff>168634</xdr:rowOff>
    </xdr:to>
    <xdr:pic>
      <xdr:nvPicPr>
        <xdr:cNvPr id="19" name="Picture 1">
          <a:extLst>
            <a:ext uri="{FF2B5EF4-FFF2-40B4-BE49-F238E27FC236}">
              <a16:creationId xmlns:a16="http://schemas.microsoft.com/office/drawing/2014/main" id="{6476A171-83DC-2041-941E-A0F31C8156A2}"/>
            </a:ext>
          </a:extLst>
        </xdr:cNvPr>
        <xdr:cNvPicPr>
          <a:picLocks noChangeAspect="1" noChangeArrowheads="1"/>
        </xdr:cNvPicPr>
      </xdr:nvPicPr>
      <xdr:blipFill>
        <a:blip xmlns:r="http://schemas.openxmlformats.org/officeDocument/2006/relationships" r:embed="rId14" cstate="screen"/>
        <a:srcRect/>
        <a:stretch>
          <a:fillRect/>
        </a:stretch>
      </xdr:blipFill>
      <xdr:spPr>
        <a:xfrm>
          <a:off x="5871935" y="26017312"/>
          <a:ext cx="1007110" cy="1127125"/>
        </a:xfrm>
        <a:prstGeom prst="rect">
          <a:avLst/>
        </a:prstGeom>
        <a:noFill/>
        <a:ln w="1">
          <a:noFill/>
          <a:miter lim="800000"/>
          <a:headEnd/>
          <a:tailEnd type="none" w="med" len="med"/>
        </a:ln>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349620</xdr:colOff>
      <xdr:row>7</xdr:row>
      <xdr:rowOff>331695</xdr:rowOff>
    </xdr:from>
    <xdr:to>
      <xdr:col>4</xdr:col>
      <xdr:colOff>1129549</xdr:colOff>
      <xdr:row>7</xdr:row>
      <xdr:rowOff>814837</xdr:rowOff>
    </xdr:to>
    <xdr:pic>
      <xdr:nvPicPr>
        <xdr:cNvPr id="2" name="圖片 29" descr="圖片 29">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email"/>
        <a:stretch>
          <a:fillRect/>
        </a:stretch>
      </xdr:blipFill>
      <xdr:spPr>
        <a:xfrm>
          <a:off x="4439020" y="2401795"/>
          <a:ext cx="779929" cy="483142"/>
        </a:xfrm>
        <a:prstGeom prst="rect">
          <a:avLst/>
        </a:prstGeom>
        <a:ln w="12700" cap="flat">
          <a:noFill/>
          <a:miter lim="400000"/>
          <a:headEnd/>
          <a:tailEnd/>
        </a:ln>
        <a:effectLst/>
      </xdr:spPr>
    </xdr:pic>
    <xdr:clientData/>
  </xdr:twoCellAnchor>
  <xdr:twoCellAnchor editAs="oneCell">
    <xdr:from>
      <xdr:col>4</xdr:col>
      <xdr:colOff>349623</xdr:colOff>
      <xdr:row>11</xdr:row>
      <xdr:rowOff>62754</xdr:rowOff>
    </xdr:from>
    <xdr:to>
      <xdr:col>4</xdr:col>
      <xdr:colOff>1101463</xdr:colOff>
      <xdr:row>11</xdr:row>
      <xdr:rowOff>528844</xdr:rowOff>
    </xdr:to>
    <xdr:pic>
      <xdr:nvPicPr>
        <xdr:cNvPr id="3" name="圖片 2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email"/>
        <a:stretch>
          <a:fillRect/>
        </a:stretch>
      </xdr:blipFill>
      <xdr:spPr>
        <a:xfrm>
          <a:off x="4439023" y="4863354"/>
          <a:ext cx="751840" cy="466090"/>
        </a:xfrm>
        <a:prstGeom prst="rect">
          <a:avLst/>
        </a:prstGeom>
      </xdr:spPr>
    </xdr:pic>
    <xdr:clientData/>
  </xdr:twoCellAnchor>
  <xdr:twoCellAnchor editAs="oneCell">
    <xdr:from>
      <xdr:col>4</xdr:col>
      <xdr:colOff>349623</xdr:colOff>
      <xdr:row>9</xdr:row>
      <xdr:rowOff>44825</xdr:rowOff>
    </xdr:from>
    <xdr:to>
      <xdr:col>4</xdr:col>
      <xdr:colOff>1111623</xdr:colOff>
      <xdr:row>9</xdr:row>
      <xdr:rowOff>497580</xdr:rowOff>
    </xdr:to>
    <xdr:pic>
      <xdr:nvPicPr>
        <xdr:cNvPr id="4" name="圖片 32">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cstate="email"/>
        <a:stretch>
          <a:fillRect/>
        </a:stretch>
      </xdr:blipFill>
      <xdr:spPr>
        <a:xfrm>
          <a:off x="4439023" y="3702425"/>
          <a:ext cx="762000" cy="452755"/>
        </a:xfrm>
        <a:prstGeom prst="rect">
          <a:avLst/>
        </a:prstGeom>
      </xdr:spPr>
    </xdr:pic>
    <xdr:clientData/>
  </xdr:twoCellAnchor>
  <xdr:twoCellAnchor editAs="oneCell">
    <xdr:from>
      <xdr:col>4</xdr:col>
      <xdr:colOff>331692</xdr:colOff>
      <xdr:row>8</xdr:row>
      <xdr:rowOff>80683</xdr:rowOff>
    </xdr:from>
    <xdr:to>
      <xdr:col>4</xdr:col>
      <xdr:colOff>1067022</xdr:colOff>
      <xdr:row>8</xdr:row>
      <xdr:rowOff>511213</xdr:rowOff>
    </xdr:to>
    <xdr:pic>
      <xdr:nvPicPr>
        <xdr:cNvPr id="5" name="圖片 33">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cstate="email"/>
        <a:stretch>
          <a:fillRect/>
        </a:stretch>
      </xdr:blipFill>
      <xdr:spPr>
        <a:xfrm>
          <a:off x="4421092" y="3166783"/>
          <a:ext cx="735330" cy="430530"/>
        </a:xfrm>
        <a:prstGeom prst="rect">
          <a:avLst/>
        </a:prstGeom>
      </xdr:spPr>
    </xdr:pic>
    <xdr:clientData/>
  </xdr:twoCellAnchor>
  <xdr:twoCellAnchor>
    <xdr:from>
      <xdr:col>4</xdr:col>
      <xdr:colOff>331695</xdr:colOff>
      <xdr:row>12</xdr:row>
      <xdr:rowOff>26894</xdr:rowOff>
    </xdr:from>
    <xdr:to>
      <xdr:col>4</xdr:col>
      <xdr:colOff>1037666</xdr:colOff>
      <xdr:row>12</xdr:row>
      <xdr:rowOff>430305</xdr:rowOff>
    </xdr:to>
    <xdr:pic>
      <xdr:nvPicPr>
        <xdr:cNvPr id="6" name="圖片 5" descr="圖片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5" cstate="email"/>
        <a:stretch>
          <a:fillRect/>
        </a:stretch>
      </xdr:blipFill>
      <xdr:spPr>
        <a:xfrm>
          <a:off x="4421095" y="5398994"/>
          <a:ext cx="705971" cy="403411"/>
        </a:xfrm>
        <a:prstGeom prst="rect">
          <a:avLst/>
        </a:prstGeom>
        <a:ln w="12700" cap="flat">
          <a:noFill/>
          <a:miter lim="400000"/>
          <a:headEnd/>
          <a:tailEnd/>
        </a:ln>
        <a:effectLst/>
      </xdr:spPr>
    </xdr:pic>
    <xdr:clientData/>
  </xdr:twoCellAnchor>
  <xdr:twoCellAnchor>
    <xdr:from>
      <xdr:col>4</xdr:col>
      <xdr:colOff>322732</xdr:colOff>
      <xdr:row>13</xdr:row>
      <xdr:rowOff>80683</xdr:rowOff>
    </xdr:from>
    <xdr:to>
      <xdr:col>4</xdr:col>
      <xdr:colOff>932332</xdr:colOff>
      <xdr:row>13</xdr:row>
      <xdr:rowOff>533265</xdr:rowOff>
    </xdr:to>
    <xdr:pic>
      <xdr:nvPicPr>
        <xdr:cNvPr id="7" name="圖片 6" descr="圖片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cstate="email"/>
        <a:stretch>
          <a:fillRect/>
        </a:stretch>
      </xdr:blipFill>
      <xdr:spPr>
        <a:xfrm>
          <a:off x="4412132" y="6024283"/>
          <a:ext cx="609600" cy="452582"/>
        </a:xfrm>
        <a:prstGeom prst="rect">
          <a:avLst/>
        </a:prstGeom>
        <a:ln w="12700" cap="flat">
          <a:noFill/>
          <a:miter lim="400000"/>
          <a:headEnd/>
          <a:tailEnd/>
        </a:ln>
        <a:effectLst/>
      </xdr:spPr>
    </xdr:pic>
    <xdr:clientData/>
  </xdr:twoCellAnchor>
  <xdr:twoCellAnchor>
    <xdr:from>
      <xdr:col>4</xdr:col>
      <xdr:colOff>484095</xdr:colOff>
      <xdr:row>15</xdr:row>
      <xdr:rowOff>116540</xdr:rowOff>
    </xdr:from>
    <xdr:to>
      <xdr:col>4</xdr:col>
      <xdr:colOff>948915</xdr:colOff>
      <xdr:row>15</xdr:row>
      <xdr:rowOff>498653</xdr:rowOff>
    </xdr:to>
    <xdr:pic>
      <xdr:nvPicPr>
        <xdr:cNvPr id="8" name="圖片 15" descr="圖片 15">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7" cstate="email"/>
        <a:stretch>
          <a:fillRect/>
        </a:stretch>
      </xdr:blipFill>
      <xdr:spPr>
        <a:xfrm>
          <a:off x="4573495" y="7203140"/>
          <a:ext cx="464820" cy="382113"/>
        </a:xfrm>
        <a:prstGeom prst="rect">
          <a:avLst/>
        </a:prstGeom>
        <a:ln w="12700" cap="flat">
          <a:noFill/>
          <a:miter lim="400000"/>
          <a:headEnd/>
          <a:tailEnd/>
        </a:ln>
        <a:effectLst/>
      </xdr:spPr>
    </xdr:pic>
    <xdr:clientData/>
  </xdr:twoCellAnchor>
  <xdr:twoCellAnchor editAs="oneCell">
    <xdr:from>
      <xdr:col>4</xdr:col>
      <xdr:colOff>394448</xdr:colOff>
      <xdr:row>14</xdr:row>
      <xdr:rowOff>44822</xdr:rowOff>
    </xdr:from>
    <xdr:to>
      <xdr:col>4</xdr:col>
      <xdr:colOff>931376</xdr:colOff>
      <xdr:row>14</xdr:row>
      <xdr:rowOff>528917</xdr:rowOff>
    </xdr:to>
    <xdr:pic>
      <xdr:nvPicPr>
        <xdr:cNvPr id="9" name="圖片 2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8" cstate="email"/>
        <a:stretch>
          <a:fillRect/>
        </a:stretch>
      </xdr:blipFill>
      <xdr:spPr>
        <a:xfrm>
          <a:off x="4483848" y="6559922"/>
          <a:ext cx="536928" cy="484095"/>
        </a:xfrm>
        <a:prstGeom prst="rect">
          <a:avLst/>
        </a:prstGeom>
      </xdr:spPr>
    </xdr:pic>
    <xdr:clientData/>
  </xdr:twoCellAnchor>
  <xdr:twoCellAnchor editAs="oneCell">
    <xdr:from>
      <xdr:col>4</xdr:col>
      <xdr:colOff>331695</xdr:colOff>
      <xdr:row>16</xdr:row>
      <xdr:rowOff>44825</xdr:rowOff>
    </xdr:from>
    <xdr:to>
      <xdr:col>4</xdr:col>
      <xdr:colOff>1084730</xdr:colOff>
      <xdr:row>16</xdr:row>
      <xdr:rowOff>477079</xdr:rowOff>
    </xdr:to>
    <xdr:pic>
      <xdr:nvPicPr>
        <xdr:cNvPr id="10" name="圖片 34">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9" cstate="email"/>
        <a:stretch>
          <a:fillRect/>
        </a:stretch>
      </xdr:blipFill>
      <xdr:spPr>
        <a:xfrm>
          <a:off x="4421095" y="7702925"/>
          <a:ext cx="753035" cy="432254"/>
        </a:xfrm>
        <a:prstGeom prst="rect">
          <a:avLst/>
        </a:prstGeom>
      </xdr:spPr>
    </xdr:pic>
    <xdr:clientData/>
  </xdr:twoCellAnchor>
  <xdr:twoCellAnchor>
    <xdr:from>
      <xdr:col>4</xdr:col>
      <xdr:colOff>420341</xdr:colOff>
      <xdr:row>23</xdr:row>
      <xdr:rowOff>86719</xdr:rowOff>
    </xdr:from>
    <xdr:to>
      <xdr:col>4</xdr:col>
      <xdr:colOff>915641</xdr:colOff>
      <xdr:row>23</xdr:row>
      <xdr:rowOff>464773</xdr:rowOff>
    </xdr:to>
    <xdr:pic>
      <xdr:nvPicPr>
        <xdr:cNvPr id="11" name="圖片 22" descr="圖片 22">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0" cstate="email"/>
        <a:stretch>
          <a:fillRect/>
        </a:stretch>
      </xdr:blipFill>
      <xdr:spPr>
        <a:xfrm>
          <a:off x="4509741" y="12151719"/>
          <a:ext cx="495300" cy="378054"/>
        </a:xfrm>
        <a:prstGeom prst="rect">
          <a:avLst/>
        </a:prstGeom>
        <a:ln w="12700" cap="flat">
          <a:noFill/>
          <a:miter lim="400000"/>
          <a:headEnd/>
          <a:tailEnd/>
        </a:ln>
        <a:effectLst/>
      </xdr:spPr>
    </xdr:pic>
    <xdr:clientData/>
  </xdr:twoCellAnchor>
  <xdr:twoCellAnchor>
    <xdr:from>
      <xdr:col>4</xdr:col>
      <xdr:colOff>376518</xdr:colOff>
      <xdr:row>22</xdr:row>
      <xdr:rowOff>125507</xdr:rowOff>
    </xdr:from>
    <xdr:to>
      <xdr:col>4</xdr:col>
      <xdr:colOff>988556</xdr:colOff>
      <xdr:row>22</xdr:row>
      <xdr:rowOff>502504</xdr:rowOff>
    </xdr:to>
    <xdr:pic>
      <xdr:nvPicPr>
        <xdr:cNvPr id="12" name="圖片 23" descr="圖片 23">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1" cstate="email"/>
        <a:stretch>
          <a:fillRect/>
        </a:stretch>
      </xdr:blipFill>
      <xdr:spPr>
        <a:xfrm>
          <a:off x="4465918" y="11619007"/>
          <a:ext cx="612038" cy="376997"/>
        </a:xfrm>
        <a:prstGeom prst="rect">
          <a:avLst/>
        </a:prstGeom>
        <a:ln w="12700" cap="flat">
          <a:noFill/>
          <a:miter lim="400000"/>
          <a:headEnd/>
          <a:tailEnd/>
        </a:ln>
        <a:effectLst/>
      </xdr:spPr>
    </xdr:pic>
    <xdr:clientData/>
  </xdr:twoCellAnchor>
  <xdr:twoCellAnchor>
    <xdr:from>
      <xdr:col>4</xdr:col>
      <xdr:colOff>428811</xdr:colOff>
      <xdr:row>24</xdr:row>
      <xdr:rowOff>91143</xdr:rowOff>
    </xdr:from>
    <xdr:to>
      <xdr:col>4</xdr:col>
      <xdr:colOff>899460</xdr:colOff>
      <xdr:row>24</xdr:row>
      <xdr:rowOff>479614</xdr:rowOff>
    </xdr:to>
    <xdr:pic>
      <xdr:nvPicPr>
        <xdr:cNvPr id="13" name="圖片 22" descr="圖片 2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4518211" y="12727643"/>
          <a:ext cx="470649" cy="388471"/>
        </a:xfrm>
        <a:prstGeom prst="rect">
          <a:avLst/>
        </a:prstGeom>
        <a:ln w="12700" cap="flat">
          <a:noFill/>
          <a:miter lim="400000"/>
          <a:headEnd/>
          <a:tailEnd/>
        </a:ln>
        <a:effectLst/>
      </xdr:spPr>
    </xdr:pic>
    <xdr:clientData/>
  </xdr:twoCellAnchor>
  <xdr:oneCellAnchor>
    <xdr:from>
      <xdr:col>4</xdr:col>
      <xdr:colOff>367553</xdr:colOff>
      <xdr:row>10</xdr:row>
      <xdr:rowOff>53790</xdr:rowOff>
    </xdr:from>
    <xdr:ext cx="699135" cy="463550"/>
    <xdr:pic>
      <xdr:nvPicPr>
        <xdr:cNvPr id="14" name="圖片 29">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12" cstate="email"/>
        <a:stretch>
          <a:fillRect/>
        </a:stretch>
      </xdr:blipFill>
      <xdr:spPr>
        <a:xfrm>
          <a:off x="4456953" y="4282890"/>
          <a:ext cx="699135" cy="463550"/>
        </a:xfrm>
        <a:prstGeom prst="rect">
          <a:avLst/>
        </a:prstGeom>
      </xdr:spPr>
    </xdr:pic>
    <xdr:clientData/>
  </xdr:oneCellAnchor>
  <xdr:twoCellAnchor editAs="oneCell">
    <xdr:from>
      <xdr:col>2</xdr:col>
      <xdr:colOff>197225</xdr:colOff>
      <xdr:row>0</xdr:row>
      <xdr:rowOff>116542</xdr:rowOff>
    </xdr:from>
    <xdr:to>
      <xdr:col>4</xdr:col>
      <xdr:colOff>784318</xdr:colOff>
      <xdr:row>5</xdr:row>
      <xdr:rowOff>62753</xdr:rowOff>
    </xdr:to>
    <xdr:pic>
      <xdr:nvPicPr>
        <xdr:cNvPr id="15" name="圖片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3" cstate="screen">
          <a:extLst>
            <a:ext uri="{28A0092B-C50C-407E-A947-70E740481C1C}">
              <a14:useLocalDpi xmlns:a14="http://schemas.microsoft.com/office/drawing/2010/main"/>
            </a:ext>
          </a:extLst>
        </a:blip>
        <a:stretch>
          <a:fillRect/>
        </a:stretch>
      </xdr:blipFill>
      <xdr:spPr>
        <a:xfrm>
          <a:off x="2508625" y="116542"/>
          <a:ext cx="2365093" cy="1070161"/>
        </a:xfrm>
        <a:prstGeom prst="rect">
          <a:avLst/>
        </a:prstGeom>
      </xdr:spPr>
    </xdr:pic>
    <xdr:clientData/>
  </xdr:twoCellAnchor>
  <xdr:twoCellAnchor editAs="oneCell">
    <xdr:from>
      <xdr:col>19</xdr:col>
      <xdr:colOff>152401</xdr:colOff>
      <xdr:row>7</xdr:row>
      <xdr:rowOff>233082</xdr:rowOff>
    </xdr:from>
    <xdr:to>
      <xdr:col>19</xdr:col>
      <xdr:colOff>1815867</xdr:colOff>
      <xdr:row>7</xdr:row>
      <xdr:rowOff>806823</xdr:rowOff>
    </xdr:to>
    <xdr:pic>
      <xdr:nvPicPr>
        <xdr:cNvPr id="16" name="圖片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4"/>
        <a:stretch>
          <a:fillRect/>
        </a:stretch>
      </xdr:blipFill>
      <xdr:spPr>
        <a:xfrm>
          <a:off x="15906751" y="2303182"/>
          <a:ext cx="1663466" cy="573741"/>
        </a:xfrm>
        <a:prstGeom prst="rect">
          <a:avLst/>
        </a:prstGeom>
      </xdr:spPr>
    </xdr:pic>
    <xdr:clientData/>
  </xdr:twoCellAnchor>
  <xdr:twoCellAnchor>
    <xdr:from>
      <xdr:col>4</xdr:col>
      <xdr:colOff>382979</xdr:colOff>
      <xdr:row>17</xdr:row>
      <xdr:rowOff>56293</xdr:rowOff>
    </xdr:from>
    <xdr:to>
      <xdr:col>4</xdr:col>
      <xdr:colOff>986121</xdr:colOff>
      <xdr:row>17</xdr:row>
      <xdr:rowOff>555243</xdr:rowOff>
    </xdr:to>
    <xdr:pic>
      <xdr:nvPicPr>
        <xdr:cNvPr id="17" name="圖片 3">
          <a:extLst>
            <a:ext uri="{FF2B5EF4-FFF2-40B4-BE49-F238E27FC236}">
              <a16:creationId xmlns:a16="http://schemas.microsoft.com/office/drawing/2014/main" id="{00000000-0008-0000-0200-000011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rot="16200000">
          <a:off x="4524475" y="8233797"/>
          <a:ext cx="498950" cy="6031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404311</xdr:colOff>
      <xdr:row>18</xdr:row>
      <xdr:rowOff>44824</xdr:rowOff>
    </xdr:from>
    <xdr:to>
      <xdr:col>4</xdr:col>
      <xdr:colOff>970955</xdr:colOff>
      <xdr:row>18</xdr:row>
      <xdr:rowOff>564777</xdr:rowOff>
    </xdr:to>
    <xdr:pic>
      <xdr:nvPicPr>
        <xdr:cNvPr id="18" name="圖片 2">
          <a:extLst>
            <a:ext uri="{FF2B5EF4-FFF2-40B4-BE49-F238E27FC236}">
              <a16:creationId xmlns:a16="http://schemas.microsoft.com/office/drawing/2014/main" id="{00000000-0008-0000-0200-000012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rot="16200000">
          <a:off x="4517056" y="8886079"/>
          <a:ext cx="519953" cy="566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448912</xdr:colOff>
      <xdr:row>19</xdr:row>
      <xdr:rowOff>52839</xdr:rowOff>
    </xdr:from>
    <xdr:to>
      <xdr:col>4</xdr:col>
      <xdr:colOff>981032</xdr:colOff>
      <xdr:row>19</xdr:row>
      <xdr:rowOff>573742</xdr:rowOff>
    </xdr:to>
    <xdr:pic>
      <xdr:nvPicPr>
        <xdr:cNvPr id="19" name="圖片 1">
          <a:extLst>
            <a:ext uri="{FF2B5EF4-FFF2-40B4-BE49-F238E27FC236}">
              <a16:creationId xmlns:a16="http://schemas.microsoft.com/office/drawing/2014/main" id="{00000000-0008-0000-0200-000013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rot="16200000">
          <a:off x="4543920" y="9546831"/>
          <a:ext cx="520903" cy="53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421341</xdr:colOff>
      <xdr:row>20</xdr:row>
      <xdr:rowOff>44824</xdr:rowOff>
    </xdr:from>
    <xdr:to>
      <xdr:col>4</xdr:col>
      <xdr:colOff>934333</xdr:colOff>
      <xdr:row>20</xdr:row>
      <xdr:rowOff>618565</xdr:rowOff>
    </xdr:to>
    <xdr:pic>
      <xdr:nvPicPr>
        <xdr:cNvPr id="20" name="圖片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18"/>
        <a:stretch>
          <a:fillRect/>
        </a:stretch>
      </xdr:blipFill>
      <xdr:spPr>
        <a:xfrm>
          <a:off x="4510741" y="10179424"/>
          <a:ext cx="512992" cy="573741"/>
        </a:xfrm>
        <a:prstGeom prst="rect">
          <a:avLst/>
        </a:prstGeom>
      </xdr:spPr>
    </xdr:pic>
    <xdr:clientData/>
  </xdr:twoCellAnchor>
  <xdr:twoCellAnchor editAs="oneCell">
    <xdr:from>
      <xdr:col>4</xdr:col>
      <xdr:colOff>295835</xdr:colOff>
      <xdr:row>21</xdr:row>
      <xdr:rowOff>80683</xdr:rowOff>
    </xdr:from>
    <xdr:to>
      <xdr:col>4</xdr:col>
      <xdr:colOff>1074138</xdr:colOff>
      <xdr:row>21</xdr:row>
      <xdr:rowOff>609600</xdr:rowOff>
    </xdr:to>
    <xdr:pic>
      <xdr:nvPicPr>
        <xdr:cNvPr id="21" name="圖片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9"/>
        <a:stretch>
          <a:fillRect/>
        </a:stretch>
      </xdr:blipFill>
      <xdr:spPr>
        <a:xfrm>
          <a:off x="4385235" y="10901083"/>
          <a:ext cx="778303" cy="5289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331691</xdr:colOff>
      <xdr:row>7</xdr:row>
      <xdr:rowOff>331695</xdr:rowOff>
    </xdr:from>
    <xdr:to>
      <xdr:col>4</xdr:col>
      <xdr:colOff>1111620</xdr:colOff>
      <xdr:row>7</xdr:row>
      <xdr:rowOff>814837</xdr:rowOff>
    </xdr:to>
    <xdr:pic>
      <xdr:nvPicPr>
        <xdr:cNvPr id="2" name="圖片 29" descr="圖片 29">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email"/>
        <a:stretch>
          <a:fillRect/>
        </a:stretch>
      </xdr:blipFill>
      <xdr:spPr>
        <a:xfrm>
          <a:off x="4567141" y="2401795"/>
          <a:ext cx="779929" cy="483142"/>
        </a:xfrm>
        <a:prstGeom prst="rect">
          <a:avLst/>
        </a:prstGeom>
        <a:ln w="12700" cap="flat">
          <a:noFill/>
          <a:miter lim="400000"/>
          <a:headEnd/>
          <a:tailEnd/>
        </a:ln>
        <a:effectLst/>
      </xdr:spPr>
    </xdr:pic>
    <xdr:clientData/>
  </xdr:twoCellAnchor>
  <xdr:twoCellAnchor editAs="oneCell">
    <xdr:from>
      <xdr:col>4</xdr:col>
      <xdr:colOff>349623</xdr:colOff>
      <xdr:row>11</xdr:row>
      <xdr:rowOff>62754</xdr:rowOff>
    </xdr:from>
    <xdr:to>
      <xdr:col>4</xdr:col>
      <xdr:colOff>1101463</xdr:colOff>
      <xdr:row>11</xdr:row>
      <xdr:rowOff>528844</xdr:rowOff>
    </xdr:to>
    <xdr:pic>
      <xdr:nvPicPr>
        <xdr:cNvPr id="3" name="圖片 2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email"/>
        <a:stretch>
          <a:fillRect/>
        </a:stretch>
      </xdr:blipFill>
      <xdr:spPr>
        <a:xfrm>
          <a:off x="4585073" y="4863354"/>
          <a:ext cx="751840" cy="466090"/>
        </a:xfrm>
        <a:prstGeom prst="rect">
          <a:avLst/>
        </a:prstGeom>
      </xdr:spPr>
    </xdr:pic>
    <xdr:clientData/>
  </xdr:twoCellAnchor>
  <xdr:twoCellAnchor editAs="oneCell">
    <xdr:from>
      <xdr:col>4</xdr:col>
      <xdr:colOff>349623</xdr:colOff>
      <xdr:row>9</xdr:row>
      <xdr:rowOff>44825</xdr:rowOff>
    </xdr:from>
    <xdr:to>
      <xdr:col>4</xdr:col>
      <xdr:colOff>1111623</xdr:colOff>
      <xdr:row>9</xdr:row>
      <xdr:rowOff>497580</xdr:rowOff>
    </xdr:to>
    <xdr:pic>
      <xdr:nvPicPr>
        <xdr:cNvPr id="4" name="圖片 32">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cstate="email"/>
        <a:stretch>
          <a:fillRect/>
        </a:stretch>
      </xdr:blipFill>
      <xdr:spPr>
        <a:xfrm>
          <a:off x="4585073" y="3702425"/>
          <a:ext cx="762000" cy="452755"/>
        </a:xfrm>
        <a:prstGeom prst="rect">
          <a:avLst/>
        </a:prstGeom>
      </xdr:spPr>
    </xdr:pic>
    <xdr:clientData/>
  </xdr:twoCellAnchor>
  <xdr:twoCellAnchor editAs="oneCell">
    <xdr:from>
      <xdr:col>4</xdr:col>
      <xdr:colOff>331692</xdr:colOff>
      <xdr:row>8</xdr:row>
      <xdr:rowOff>80683</xdr:rowOff>
    </xdr:from>
    <xdr:to>
      <xdr:col>4</xdr:col>
      <xdr:colOff>1067022</xdr:colOff>
      <xdr:row>8</xdr:row>
      <xdr:rowOff>511213</xdr:rowOff>
    </xdr:to>
    <xdr:pic>
      <xdr:nvPicPr>
        <xdr:cNvPr id="5" name="圖片 33">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cstate="email"/>
        <a:stretch>
          <a:fillRect/>
        </a:stretch>
      </xdr:blipFill>
      <xdr:spPr>
        <a:xfrm>
          <a:off x="4567142" y="3166783"/>
          <a:ext cx="735330" cy="430530"/>
        </a:xfrm>
        <a:prstGeom prst="rect">
          <a:avLst/>
        </a:prstGeom>
      </xdr:spPr>
    </xdr:pic>
    <xdr:clientData/>
  </xdr:twoCellAnchor>
  <xdr:twoCellAnchor>
    <xdr:from>
      <xdr:col>4</xdr:col>
      <xdr:colOff>331695</xdr:colOff>
      <xdr:row>12</xdr:row>
      <xdr:rowOff>26894</xdr:rowOff>
    </xdr:from>
    <xdr:to>
      <xdr:col>4</xdr:col>
      <xdr:colOff>1037666</xdr:colOff>
      <xdr:row>12</xdr:row>
      <xdr:rowOff>430305</xdr:rowOff>
    </xdr:to>
    <xdr:pic>
      <xdr:nvPicPr>
        <xdr:cNvPr id="6" name="圖片 5" descr="圖片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cstate="email"/>
        <a:stretch>
          <a:fillRect/>
        </a:stretch>
      </xdr:blipFill>
      <xdr:spPr>
        <a:xfrm>
          <a:off x="4567145" y="5398994"/>
          <a:ext cx="705971" cy="403411"/>
        </a:xfrm>
        <a:prstGeom prst="rect">
          <a:avLst/>
        </a:prstGeom>
        <a:ln w="12700" cap="flat">
          <a:noFill/>
          <a:miter lim="400000"/>
          <a:headEnd/>
          <a:tailEnd/>
        </a:ln>
        <a:effectLst/>
      </xdr:spPr>
    </xdr:pic>
    <xdr:clientData/>
  </xdr:twoCellAnchor>
  <xdr:twoCellAnchor>
    <xdr:from>
      <xdr:col>4</xdr:col>
      <xdr:colOff>322732</xdr:colOff>
      <xdr:row>13</xdr:row>
      <xdr:rowOff>80683</xdr:rowOff>
    </xdr:from>
    <xdr:to>
      <xdr:col>4</xdr:col>
      <xdr:colOff>932332</xdr:colOff>
      <xdr:row>13</xdr:row>
      <xdr:rowOff>533265</xdr:rowOff>
    </xdr:to>
    <xdr:pic>
      <xdr:nvPicPr>
        <xdr:cNvPr id="7" name="圖片 6" descr="圖片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cstate="email"/>
        <a:stretch>
          <a:fillRect/>
        </a:stretch>
      </xdr:blipFill>
      <xdr:spPr>
        <a:xfrm>
          <a:off x="4558182" y="6024283"/>
          <a:ext cx="609600" cy="452582"/>
        </a:xfrm>
        <a:prstGeom prst="rect">
          <a:avLst/>
        </a:prstGeom>
        <a:ln w="12700" cap="flat">
          <a:noFill/>
          <a:miter lim="400000"/>
          <a:headEnd/>
          <a:tailEnd/>
        </a:ln>
        <a:effectLst/>
      </xdr:spPr>
    </xdr:pic>
    <xdr:clientData/>
  </xdr:twoCellAnchor>
  <xdr:twoCellAnchor>
    <xdr:from>
      <xdr:col>4</xdr:col>
      <xdr:colOff>484095</xdr:colOff>
      <xdr:row>15</xdr:row>
      <xdr:rowOff>116540</xdr:rowOff>
    </xdr:from>
    <xdr:to>
      <xdr:col>4</xdr:col>
      <xdr:colOff>948915</xdr:colOff>
      <xdr:row>15</xdr:row>
      <xdr:rowOff>498653</xdr:rowOff>
    </xdr:to>
    <xdr:pic>
      <xdr:nvPicPr>
        <xdr:cNvPr id="8" name="圖片 15" descr="圖片 15">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cstate="email"/>
        <a:stretch>
          <a:fillRect/>
        </a:stretch>
      </xdr:blipFill>
      <xdr:spPr>
        <a:xfrm>
          <a:off x="4719545" y="7203140"/>
          <a:ext cx="464820" cy="382113"/>
        </a:xfrm>
        <a:prstGeom prst="rect">
          <a:avLst/>
        </a:prstGeom>
        <a:ln w="12700" cap="flat">
          <a:noFill/>
          <a:miter lim="400000"/>
          <a:headEnd/>
          <a:tailEnd/>
        </a:ln>
        <a:effectLst/>
      </xdr:spPr>
    </xdr:pic>
    <xdr:clientData/>
  </xdr:twoCellAnchor>
  <xdr:twoCellAnchor editAs="oneCell">
    <xdr:from>
      <xdr:col>4</xdr:col>
      <xdr:colOff>394448</xdr:colOff>
      <xdr:row>14</xdr:row>
      <xdr:rowOff>44822</xdr:rowOff>
    </xdr:from>
    <xdr:to>
      <xdr:col>4</xdr:col>
      <xdr:colOff>931376</xdr:colOff>
      <xdr:row>14</xdr:row>
      <xdr:rowOff>528917</xdr:rowOff>
    </xdr:to>
    <xdr:pic>
      <xdr:nvPicPr>
        <xdr:cNvPr id="9" name="圖片 2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cstate="email"/>
        <a:stretch>
          <a:fillRect/>
        </a:stretch>
      </xdr:blipFill>
      <xdr:spPr>
        <a:xfrm>
          <a:off x="4629898" y="6559922"/>
          <a:ext cx="536928" cy="484095"/>
        </a:xfrm>
        <a:prstGeom prst="rect">
          <a:avLst/>
        </a:prstGeom>
      </xdr:spPr>
    </xdr:pic>
    <xdr:clientData/>
  </xdr:twoCellAnchor>
  <xdr:twoCellAnchor editAs="oneCell">
    <xdr:from>
      <xdr:col>4</xdr:col>
      <xdr:colOff>331695</xdr:colOff>
      <xdr:row>16</xdr:row>
      <xdr:rowOff>44825</xdr:rowOff>
    </xdr:from>
    <xdr:to>
      <xdr:col>4</xdr:col>
      <xdr:colOff>1084730</xdr:colOff>
      <xdr:row>16</xdr:row>
      <xdr:rowOff>477079</xdr:rowOff>
    </xdr:to>
    <xdr:pic>
      <xdr:nvPicPr>
        <xdr:cNvPr id="10" name="圖片 34">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cstate="email"/>
        <a:stretch>
          <a:fillRect/>
        </a:stretch>
      </xdr:blipFill>
      <xdr:spPr>
        <a:xfrm>
          <a:off x="4567145" y="7702925"/>
          <a:ext cx="753035" cy="432254"/>
        </a:xfrm>
        <a:prstGeom prst="rect">
          <a:avLst/>
        </a:prstGeom>
      </xdr:spPr>
    </xdr:pic>
    <xdr:clientData/>
  </xdr:twoCellAnchor>
  <xdr:twoCellAnchor>
    <xdr:from>
      <xdr:col>4</xdr:col>
      <xdr:colOff>420341</xdr:colOff>
      <xdr:row>23</xdr:row>
      <xdr:rowOff>86719</xdr:rowOff>
    </xdr:from>
    <xdr:to>
      <xdr:col>4</xdr:col>
      <xdr:colOff>915641</xdr:colOff>
      <xdr:row>23</xdr:row>
      <xdr:rowOff>464773</xdr:rowOff>
    </xdr:to>
    <xdr:pic>
      <xdr:nvPicPr>
        <xdr:cNvPr id="11" name="圖片 22" descr="圖片 22">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10" cstate="email"/>
        <a:stretch>
          <a:fillRect/>
        </a:stretch>
      </xdr:blipFill>
      <xdr:spPr>
        <a:xfrm>
          <a:off x="4655791" y="12202519"/>
          <a:ext cx="495300" cy="378054"/>
        </a:xfrm>
        <a:prstGeom prst="rect">
          <a:avLst/>
        </a:prstGeom>
        <a:ln w="12700" cap="flat">
          <a:noFill/>
          <a:miter lim="400000"/>
          <a:headEnd/>
          <a:tailEnd/>
        </a:ln>
        <a:effectLst/>
      </xdr:spPr>
    </xdr:pic>
    <xdr:clientData/>
  </xdr:twoCellAnchor>
  <xdr:twoCellAnchor>
    <xdr:from>
      <xdr:col>4</xdr:col>
      <xdr:colOff>376518</xdr:colOff>
      <xdr:row>22</xdr:row>
      <xdr:rowOff>125507</xdr:rowOff>
    </xdr:from>
    <xdr:to>
      <xdr:col>4</xdr:col>
      <xdr:colOff>988556</xdr:colOff>
      <xdr:row>22</xdr:row>
      <xdr:rowOff>502504</xdr:rowOff>
    </xdr:to>
    <xdr:pic>
      <xdr:nvPicPr>
        <xdr:cNvPr id="12" name="圖片 23" descr="圖片 23">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11" cstate="email"/>
        <a:stretch>
          <a:fillRect/>
        </a:stretch>
      </xdr:blipFill>
      <xdr:spPr>
        <a:xfrm>
          <a:off x="4611968" y="11669807"/>
          <a:ext cx="612038" cy="376997"/>
        </a:xfrm>
        <a:prstGeom prst="rect">
          <a:avLst/>
        </a:prstGeom>
        <a:ln w="12700" cap="flat">
          <a:noFill/>
          <a:miter lim="400000"/>
          <a:headEnd/>
          <a:tailEnd/>
        </a:ln>
        <a:effectLst/>
      </xdr:spPr>
    </xdr:pic>
    <xdr:clientData/>
  </xdr:twoCellAnchor>
  <xdr:twoCellAnchor>
    <xdr:from>
      <xdr:col>4</xdr:col>
      <xdr:colOff>428811</xdr:colOff>
      <xdr:row>24</xdr:row>
      <xdr:rowOff>91143</xdr:rowOff>
    </xdr:from>
    <xdr:to>
      <xdr:col>4</xdr:col>
      <xdr:colOff>899460</xdr:colOff>
      <xdr:row>24</xdr:row>
      <xdr:rowOff>479614</xdr:rowOff>
    </xdr:to>
    <xdr:pic>
      <xdr:nvPicPr>
        <xdr:cNvPr id="13" name="圖片 22" descr="圖片 22">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4664261" y="12778443"/>
          <a:ext cx="470649" cy="388471"/>
        </a:xfrm>
        <a:prstGeom prst="rect">
          <a:avLst/>
        </a:prstGeom>
        <a:ln w="12700" cap="flat">
          <a:noFill/>
          <a:miter lim="400000"/>
          <a:headEnd/>
          <a:tailEnd/>
        </a:ln>
        <a:effectLst/>
      </xdr:spPr>
    </xdr:pic>
    <xdr:clientData/>
  </xdr:twoCellAnchor>
  <xdr:oneCellAnchor>
    <xdr:from>
      <xdr:col>4</xdr:col>
      <xdr:colOff>367553</xdr:colOff>
      <xdr:row>10</xdr:row>
      <xdr:rowOff>53790</xdr:rowOff>
    </xdr:from>
    <xdr:ext cx="699135" cy="463550"/>
    <xdr:pic>
      <xdr:nvPicPr>
        <xdr:cNvPr id="14" name="圖片 29">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2" cstate="email"/>
        <a:stretch>
          <a:fillRect/>
        </a:stretch>
      </xdr:blipFill>
      <xdr:spPr>
        <a:xfrm>
          <a:off x="4603003" y="4282890"/>
          <a:ext cx="699135" cy="463550"/>
        </a:xfrm>
        <a:prstGeom prst="rect">
          <a:avLst/>
        </a:prstGeom>
      </xdr:spPr>
    </xdr:pic>
    <xdr:clientData/>
  </xdr:oneCellAnchor>
  <xdr:twoCellAnchor editAs="oneCell">
    <xdr:from>
      <xdr:col>2</xdr:col>
      <xdr:colOff>215154</xdr:colOff>
      <xdr:row>0</xdr:row>
      <xdr:rowOff>116541</xdr:rowOff>
    </xdr:from>
    <xdr:to>
      <xdr:col>4</xdr:col>
      <xdr:colOff>510989</xdr:colOff>
      <xdr:row>5</xdr:row>
      <xdr:rowOff>36642</xdr:rowOff>
    </xdr:to>
    <xdr:pic>
      <xdr:nvPicPr>
        <xdr:cNvPr id="15" name="圖片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3" cstate="screen">
          <a:extLst>
            <a:ext uri="{28A0092B-C50C-407E-A947-70E740481C1C}">
              <a14:useLocalDpi xmlns:a14="http://schemas.microsoft.com/office/drawing/2010/main"/>
            </a:ext>
          </a:extLst>
        </a:blip>
        <a:stretch>
          <a:fillRect/>
        </a:stretch>
      </xdr:blipFill>
      <xdr:spPr>
        <a:xfrm>
          <a:off x="2526554" y="116541"/>
          <a:ext cx="2219885" cy="1044051"/>
        </a:xfrm>
        <a:prstGeom prst="rect">
          <a:avLst/>
        </a:prstGeom>
      </xdr:spPr>
    </xdr:pic>
    <xdr:clientData/>
  </xdr:twoCellAnchor>
  <xdr:twoCellAnchor editAs="oneCell">
    <xdr:from>
      <xdr:col>19</xdr:col>
      <xdr:colOff>251012</xdr:colOff>
      <xdr:row>7</xdr:row>
      <xdr:rowOff>330879</xdr:rowOff>
    </xdr:from>
    <xdr:to>
      <xdr:col>19</xdr:col>
      <xdr:colOff>1915123</xdr:colOff>
      <xdr:row>7</xdr:row>
      <xdr:rowOff>936010</xdr:rowOff>
    </xdr:to>
    <xdr:pic>
      <xdr:nvPicPr>
        <xdr:cNvPr id="16" name="圖片 15">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14"/>
        <a:stretch>
          <a:fillRect/>
        </a:stretch>
      </xdr:blipFill>
      <xdr:spPr>
        <a:xfrm>
          <a:off x="16291112" y="2400979"/>
          <a:ext cx="1664111" cy="605131"/>
        </a:xfrm>
        <a:prstGeom prst="rect">
          <a:avLst/>
        </a:prstGeom>
      </xdr:spPr>
    </xdr:pic>
    <xdr:clientData/>
  </xdr:twoCellAnchor>
  <xdr:twoCellAnchor>
    <xdr:from>
      <xdr:col>4</xdr:col>
      <xdr:colOff>394448</xdr:colOff>
      <xdr:row>17</xdr:row>
      <xdr:rowOff>62753</xdr:rowOff>
    </xdr:from>
    <xdr:to>
      <xdr:col>4</xdr:col>
      <xdr:colOff>997590</xdr:colOff>
      <xdr:row>17</xdr:row>
      <xdr:rowOff>561703</xdr:rowOff>
    </xdr:to>
    <xdr:pic>
      <xdr:nvPicPr>
        <xdr:cNvPr id="17" name="圖片 3">
          <a:extLst>
            <a:ext uri="{FF2B5EF4-FFF2-40B4-BE49-F238E27FC236}">
              <a16:creationId xmlns:a16="http://schemas.microsoft.com/office/drawing/2014/main" id="{00000000-0008-0000-0300-000011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rot="16200000">
          <a:off x="4681994" y="8240257"/>
          <a:ext cx="498950" cy="6031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415780</xdr:colOff>
      <xdr:row>18</xdr:row>
      <xdr:rowOff>51284</xdr:rowOff>
    </xdr:from>
    <xdr:to>
      <xdr:col>4</xdr:col>
      <xdr:colOff>982424</xdr:colOff>
      <xdr:row>18</xdr:row>
      <xdr:rowOff>571237</xdr:rowOff>
    </xdr:to>
    <xdr:pic>
      <xdr:nvPicPr>
        <xdr:cNvPr id="18" name="圖片 2">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rot="16200000">
          <a:off x="4674575" y="8892539"/>
          <a:ext cx="519953" cy="566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460381</xdr:colOff>
      <xdr:row>19</xdr:row>
      <xdr:rowOff>59299</xdr:rowOff>
    </xdr:from>
    <xdr:to>
      <xdr:col>4</xdr:col>
      <xdr:colOff>992501</xdr:colOff>
      <xdr:row>19</xdr:row>
      <xdr:rowOff>580202</xdr:rowOff>
    </xdr:to>
    <xdr:pic>
      <xdr:nvPicPr>
        <xdr:cNvPr id="19" name="圖片 1">
          <a:extLst>
            <a:ext uri="{FF2B5EF4-FFF2-40B4-BE49-F238E27FC236}">
              <a16:creationId xmlns:a16="http://schemas.microsoft.com/office/drawing/2014/main" id="{00000000-0008-0000-0300-000013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rot="16200000">
          <a:off x="4701439" y="9553291"/>
          <a:ext cx="520903" cy="53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430306</xdr:colOff>
      <xdr:row>20</xdr:row>
      <xdr:rowOff>53788</xdr:rowOff>
    </xdr:from>
    <xdr:to>
      <xdr:col>4</xdr:col>
      <xdr:colOff>927267</xdr:colOff>
      <xdr:row>20</xdr:row>
      <xdr:rowOff>609600</xdr:rowOff>
    </xdr:to>
    <xdr:pic>
      <xdr:nvPicPr>
        <xdr:cNvPr id="20" name="圖片 19">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18"/>
        <a:stretch>
          <a:fillRect/>
        </a:stretch>
      </xdr:blipFill>
      <xdr:spPr>
        <a:xfrm>
          <a:off x="4665756" y="10188388"/>
          <a:ext cx="496961" cy="555812"/>
        </a:xfrm>
        <a:prstGeom prst="rect">
          <a:avLst/>
        </a:prstGeom>
      </xdr:spPr>
    </xdr:pic>
    <xdr:clientData/>
  </xdr:twoCellAnchor>
  <xdr:twoCellAnchor editAs="oneCell">
    <xdr:from>
      <xdr:col>4</xdr:col>
      <xdr:colOff>251012</xdr:colOff>
      <xdr:row>21</xdr:row>
      <xdr:rowOff>80682</xdr:rowOff>
    </xdr:from>
    <xdr:to>
      <xdr:col>4</xdr:col>
      <xdr:colOff>1134848</xdr:colOff>
      <xdr:row>21</xdr:row>
      <xdr:rowOff>681317</xdr:rowOff>
    </xdr:to>
    <xdr:pic>
      <xdr:nvPicPr>
        <xdr:cNvPr id="21" name="圖片 20">
          <a:extLst>
            <a:ext uri="{FF2B5EF4-FFF2-40B4-BE49-F238E27FC236}">
              <a16:creationId xmlns:a16="http://schemas.microsoft.com/office/drawing/2014/main" id="{00000000-0008-0000-0300-000015000000}"/>
            </a:ext>
          </a:extLst>
        </xdr:cNvPr>
        <xdr:cNvPicPr>
          <a:picLocks noChangeAspect="1"/>
        </xdr:cNvPicPr>
      </xdr:nvPicPr>
      <xdr:blipFill>
        <a:blip xmlns:r="http://schemas.openxmlformats.org/officeDocument/2006/relationships" r:embed="rId19"/>
        <a:stretch>
          <a:fillRect/>
        </a:stretch>
      </xdr:blipFill>
      <xdr:spPr>
        <a:xfrm>
          <a:off x="4486462" y="10888382"/>
          <a:ext cx="883836" cy="60063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30842</xdr:colOff>
      <xdr:row>0</xdr:row>
      <xdr:rowOff>156028</xdr:rowOff>
    </xdr:from>
    <xdr:to>
      <xdr:col>2</xdr:col>
      <xdr:colOff>367392</xdr:colOff>
      <xdr:row>0</xdr:row>
      <xdr:rowOff>671286</xdr:rowOff>
    </xdr:to>
    <xdr:pic>
      <xdr:nvPicPr>
        <xdr:cNvPr id="2" name="Picture 1" descr="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email"/>
        <a:stretch>
          <a:fillRect/>
        </a:stretch>
      </xdr:blipFill>
      <xdr:spPr>
        <a:xfrm>
          <a:off x="30842" y="156028"/>
          <a:ext cx="2150836" cy="515258"/>
        </a:xfrm>
        <a:prstGeom prst="rect">
          <a:avLst/>
        </a:prstGeom>
        <a:ln w="12700" cap="flat">
          <a:noFill/>
          <a:miter lim="400000"/>
          <a:headEnd/>
          <a:tailEnd/>
        </a:ln>
        <a:effectLst/>
      </xdr:spPr>
    </xdr:pic>
    <xdr:clientData/>
  </xdr:twoCellAnchor>
  <xdr:twoCellAnchor>
    <xdr:from>
      <xdr:col>6</xdr:col>
      <xdr:colOff>692150</xdr:colOff>
      <xdr:row>24</xdr:row>
      <xdr:rowOff>69850</xdr:rowOff>
    </xdr:from>
    <xdr:to>
      <xdr:col>6</xdr:col>
      <xdr:colOff>1911350</xdr:colOff>
      <xdr:row>24</xdr:row>
      <xdr:rowOff>1098550</xdr:rowOff>
    </xdr:to>
    <xdr:pic>
      <xdr:nvPicPr>
        <xdr:cNvPr id="3" name="Picture 657" descr="Picture 657">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email"/>
        <a:stretch>
          <a:fillRect/>
        </a:stretch>
      </xdr:blipFill>
      <xdr:spPr>
        <a:xfrm>
          <a:off x="6877050" y="32365950"/>
          <a:ext cx="1219200" cy="1028700"/>
        </a:xfrm>
        <a:prstGeom prst="rect">
          <a:avLst/>
        </a:prstGeom>
        <a:ln w="12700" cap="flat">
          <a:noFill/>
          <a:miter lim="400000"/>
          <a:headEnd/>
          <a:tailEnd/>
        </a:ln>
        <a:effectLst/>
      </xdr:spPr>
    </xdr:pic>
    <xdr:clientData/>
  </xdr:twoCellAnchor>
  <xdr:twoCellAnchor editAs="oneCell">
    <xdr:from>
      <xdr:col>6</xdr:col>
      <xdr:colOff>312966</xdr:colOff>
      <xdr:row>6</xdr:row>
      <xdr:rowOff>35076</xdr:rowOff>
    </xdr:from>
    <xdr:to>
      <xdr:col>6</xdr:col>
      <xdr:colOff>1932214</xdr:colOff>
      <xdr:row>6</xdr:row>
      <xdr:rowOff>1274596</xdr:rowOff>
    </xdr:to>
    <xdr:pic>
      <xdr:nvPicPr>
        <xdr:cNvPr id="4" name="Picture 1">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3"/>
        <a:srcRect/>
        <a:stretch>
          <a:fillRect/>
        </a:stretch>
      </xdr:blipFill>
      <xdr:spPr>
        <a:xfrm>
          <a:off x="6497866" y="4816626"/>
          <a:ext cx="1619248" cy="1239520"/>
        </a:xfrm>
        <a:prstGeom prst="rect">
          <a:avLst/>
        </a:prstGeom>
        <a:noFill/>
        <a:ln w="1">
          <a:noFill/>
          <a:miter lim="800000"/>
          <a:headEnd/>
          <a:tailEnd type="none" w="med" len="med"/>
        </a:ln>
        <a:effectLst/>
      </xdr:spPr>
    </xdr:pic>
    <xdr:clientData/>
  </xdr:twoCellAnchor>
  <xdr:twoCellAnchor editAs="oneCell">
    <xdr:from>
      <xdr:col>6</xdr:col>
      <xdr:colOff>830036</xdr:colOff>
      <xdr:row>17</xdr:row>
      <xdr:rowOff>17688</xdr:rowOff>
    </xdr:from>
    <xdr:to>
      <xdr:col>6</xdr:col>
      <xdr:colOff>832576</xdr:colOff>
      <xdr:row>17</xdr:row>
      <xdr:rowOff>1291710</xdr:rowOff>
    </xdr:to>
    <xdr:pic>
      <xdr:nvPicPr>
        <xdr:cNvPr id="5" name="Picture 1">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4" cstate="screen"/>
        <a:srcRect/>
        <a:stretch>
          <a:fillRect/>
        </a:stretch>
      </xdr:blipFill>
      <xdr:spPr>
        <a:xfrm>
          <a:off x="7014936" y="22979288"/>
          <a:ext cx="2540" cy="1274022"/>
        </a:xfrm>
        <a:prstGeom prst="rect">
          <a:avLst/>
        </a:prstGeom>
        <a:noFill/>
        <a:ln w="1">
          <a:noFill/>
          <a:miter lim="800000"/>
          <a:headEnd/>
          <a:tailEnd type="none" w="med" len="med"/>
        </a:ln>
        <a:effectLst/>
      </xdr:spPr>
    </xdr:pic>
    <xdr:clientData/>
  </xdr:twoCellAnchor>
  <xdr:twoCellAnchor editAs="oneCell">
    <xdr:from>
      <xdr:col>6</xdr:col>
      <xdr:colOff>353785</xdr:colOff>
      <xdr:row>20</xdr:row>
      <xdr:rowOff>204108</xdr:rowOff>
    </xdr:from>
    <xdr:to>
      <xdr:col>6</xdr:col>
      <xdr:colOff>2095500</xdr:colOff>
      <xdr:row>20</xdr:row>
      <xdr:rowOff>1312818</xdr:rowOff>
    </xdr:to>
    <xdr:pic>
      <xdr:nvPicPr>
        <xdr:cNvPr id="6" name="Picture 2">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5"/>
        <a:srcRect/>
        <a:stretch>
          <a:fillRect/>
        </a:stretch>
      </xdr:blipFill>
      <xdr:spPr>
        <a:xfrm>
          <a:off x="6538685" y="27356708"/>
          <a:ext cx="1741715" cy="1108710"/>
        </a:xfrm>
        <a:prstGeom prst="rect">
          <a:avLst/>
        </a:prstGeom>
        <a:noFill/>
        <a:ln w="1">
          <a:noFill/>
          <a:miter lim="800000"/>
          <a:headEnd/>
          <a:tailEnd type="none" w="med" len="med"/>
        </a:ln>
        <a:effectLst/>
      </xdr:spPr>
    </xdr:pic>
    <xdr:clientData/>
  </xdr:twoCellAnchor>
  <xdr:twoCellAnchor editAs="oneCell">
    <xdr:from>
      <xdr:col>6</xdr:col>
      <xdr:colOff>149678</xdr:colOff>
      <xdr:row>23</xdr:row>
      <xdr:rowOff>299354</xdr:rowOff>
    </xdr:from>
    <xdr:to>
      <xdr:col>6</xdr:col>
      <xdr:colOff>611323</xdr:colOff>
      <xdr:row>23</xdr:row>
      <xdr:rowOff>988964</xdr:rowOff>
    </xdr:to>
    <xdr:pic>
      <xdr:nvPicPr>
        <xdr:cNvPr id="7" name="Picture 3">
          <a:extLst>
            <a:ext uri="{FF2B5EF4-FFF2-40B4-BE49-F238E27FC236}">
              <a16:creationId xmlns:a16="http://schemas.microsoft.com/office/drawing/2014/main" id="{00000000-0008-0000-0400-000007000000}"/>
            </a:ext>
          </a:extLst>
        </xdr:cNvPr>
        <xdr:cNvPicPr>
          <a:picLocks noChangeAspect="1" noChangeArrowheads="1"/>
        </xdr:cNvPicPr>
      </xdr:nvPicPr>
      <xdr:blipFill>
        <a:blip xmlns:r="http://schemas.openxmlformats.org/officeDocument/2006/relationships" r:embed="rId6"/>
        <a:srcRect/>
        <a:stretch>
          <a:fillRect/>
        </a:stretch>
      </xdr:blipFill>
      <xdr:spPr>
        <a:xfrm>
          <a:off x="6334578" y="31433404"/>
          <a:ext cx="461645" cy="689610"/>
        </a:xfrm>
        <a:prstGeom prst="rect">
          <a:avLst/>
        </a:prstGeom>
        <a:noFill/>
        <a:ln w="1">
          <a:noFill/>
          <a:miter lim="800000"/>
          <a:headEnd/>
          <a:tailEnd type="none" w="med" len="med"/>
        </a:ln>
        <a:effectLst/>
      </xdr:spPr>
    </xdr:pic>
    <xdr:clientData/>
  </xdr:twoCellAnchor>
  <xdr:twoCellAnchor>
    <xdr:from>
      <xdr:col>6</xdr:col>
      <xdr:colOff>213995</xdr:colOff>
      <xdr:row>23</xdr:row>
      <xdr:rowOff>83185</xdr:rowOff>
    </xdr:from>
    <xdr:to>
      <xdr:col>6</xdr:col>
      <xdr:colOff>2275840</xdr:colOff>
      <xdr:row>23</xdr:row>
      <xdr:rowOff>1084580</xdr:rowOff>
    </xdr:to>
    <xdr:pic>
      <xdr:nvPicPr>
        <xdr:cNvPr id="8" name="圖片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7"/>
        <a:stretch>
          <a:fillRect/>
        </a:stretch>
      </xdr:blipFill>
      <xdr:spPr>
        <a:xfrm>
          <a:off x="6398895" y="31217235"/>
          <a:ext cx="2061845" cy="1001395"/>
        </a:xfrm>
        <a:prstGeom prst="rect">
          <a:avLst/>
        </a:prstGeom>
        <a:noFill/>
        <a:ln w="9525">
          <a:noFill/>
        </a:ln>
      </xdr:spPr>
    </xdr:pic>
    <xdr:clientData/>
  </xdr:twoCellAnchor>
  <xdr:twoCellAnchor editAs="oneCell">
    <xdr:from>
      <xdr:col>6</xdr:col>
      <xdr:colOff>240861</xdr:colOff>
      <xdr:row>4</xdr:row>
      <xdr:rowOff>68803</xdr:rowOff>
    </xdr:from>
    <xdr:to>
      <xdr:col>6</xdr:col>
      <xdr:colOff>2257425</xdr:colOff>
      <xdr:row>4</xdr:row>
      <xdr:rowOff>1668675</xdr:rowOff>
    </xdr:to>
    <xdr:pic>
      <xdr:nvPicPr>
        <xdr:cNvPr id="9" name="Picture 3">
          <a:extLst>
            <a:ext uri="{FF2B5EF4-FFF2-40B4-BE49-F238E27FC236}">
              <a16:creationId xmlns:a16="http://schemas.microsoft.com/office/drawing/2014/main" id="{00000000-0008-0000-0400-000009000000}"/>
            </a:ext>
          </a:extLst>
        </xdr:cNvPr>
        <xdr:cNvPicPr>
          <a:picLocks noChangeAspect="1" noChangeArrowheads="1"/>
        </xdr:cNvPicPr>
      </xdr:nvPicPr>
      <xdr:blipFill>
        <a:blip xmlns:r="http://schemas.openxmlformats.org/officeDocument/2006/relationships" r:embed="rId8" cstate="screen"/>
        <a:srcRect/>
        <a:stretch>
          <a:fillRect/>
        </a:stretch>
      </xdr:blipFill>
      <xdr:spPr>
        <a:xfrm>
          <a:off x="6425761" y="1624553"/>
          <a:ext cx="2016564" cy="1599872"/>
        </a:xfrm>
        <a:prstGeom prst="rect">
          <a:avLst/>
        </a:prstGeom>
        <a:noFill/>
      </xdr:spPr>
    </xdr:pic>
    <xdr:clientData/>
  </xdr:twoCellAnchor>
  <xdr:twoCellAnchor editAs="oneCell">
    <xdr:from>
      <xdr:col>6</xdr:col>
      <xdr:colOff>421821</xdr:colOff>
      <xdr:row>7</xdr:row>
      <xdr:rowOff>108858</xdr:rowOff>
    </xdr:from>
    <xdr:to>
      <xdr:col>6</xdr:col>
      <xdr:colOff>2136320</xdr:colOff>
      <xdr:row>7</xdr:row>
      <xdr:rowOff>1211906</xdr:rowOff>
    </xdr:to>
    <xdr:pic>
      <xdr:nvPicPr>
        <xdr:cNvPr id="10" name="Picture 4">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9" cstate="screen"/>
        <a:srcRect/>
        <a:stretch>
          <a:fillRect/>
        </a:stretch>
      </xdr:blipFill>
      <xdr:spPr>
        <a:xfrm>
          <a:off x="6606721" y="6211208"/>
          <a:ext cx="1714499" cy="1103048"/>
        </a:xfrm>
        <a:prstGeom prst="rect">
          <a:avLst/>
        </a:prstGeom>
        <a:noFill/>
      </xdr:spPr>
    </xdr:pic>
    <xdr:clientData/>
  </xdr:twoCellAnchor>
  <xdr:twoCellAnchor editAs="oneCell">
    <xdr:from>
      <xdr:col>6</xdr:col>
      <xdr:colOff>207131</xdr:colOff>
      <xdr:row>13</xdr:row>
      <xdr:rowOff>42334</xdr:rowOff>
    </xdr:from>
    <xdr:to>
      <xdr:col>6</xdr:col>
      <xdr:colOff>2122714</xdr:colOff>
      <xdr:row>13</xdr:row>
      <xdr:rowOff>1217292</xdr:rowOff>
    </xdr:to>
    <xdr:pic>
      <xdr:nvPicPr>
        <xdr:cNvPr id="11" name="Picture 5">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10" cstate="screen"/>
        <a:srcRect/>
        <a:stretch>
          <a:fillRect/>
        </a:stretch>
      </xdr:blipFill>
      <xdr:spPr>
        <a:xfrm>
          <a:off x="6392031" y="16107834"/>
          <a:ext cx="1915583" cy="1174958"/>
        </a:xfrm>
        <a:prstGeom prst="rect">
          <a:avLst/>
        </a:prstGeom>
        <a:noFill/>
      </xdr:spPr>
    </xdr:pic>
    <xdr:clientData/>
  </xdr:twoCellAnchor>
  <xdr:twoCellAnchor editAs="oneCell">
    <xdr:from>
      <xdr:col>6</xdr:col>
      <xdr:colOff>707571</xdr:colOff>
      <xdr:row>14</xdr:row>
      <xdr:rowOff>136072</xdr:rowOff>
    </xdr:from>
    <xdr:to>
      <xdr:col>6</xdr:col>
      <xdr:colOff>712782</xdr:colOff>
      <xdr:row>14</xdr:row>
      <xdr:rowOff>1217387</xdr:rowOff>
    </xdr:to>
    <xdr:pic>
      <xdr:nvPicPr>
        <xdr:cNvPr id="12" name="Picture 6">
          <a:extLst>
            <a:ext uri="{FF2B5EF4-FFF2-40B4-BE49-F238E27FC236}">
              <a16:creationId xmlns:a16="http://schemas.microsoft.com/office/drawing/2014/main" id="{00000000-0008-0000-0400-00000C000000}"/>
            </a:ext>
          </a:extLst>
        </xdr:cNvPr>
        <xdr:cNvPicPr>
          <a:picLocks noChangeAspect="1" noChangeArrowheads="1"/>
        </xdr:cNvPicPr>
      </xdr:nvPicPr>
      <xdr:blipFill>
        <a:blip xmlns:r="http://schemas.openxmlformats.org/officeDocument/2006/relationships" r:embed="rId11" cstate="screen"/>
        <a:srcRect/>
        <a:stretch>
          <a:fillRect/>
        </a:stretch>
      </xdr:blipFill>
      <xdr:spPr>
        <a:xfrm>
          <a:off x="6892471" y="18620922"/>
          <a:ext cx="5211" cy="1081315"/>
        </a:xfrm>
        <a:prstGeom prst="rect">
          <a:avLst/>
        </a:prstGeom>
        <a:noFill/>
      </xdr:spPr>
    </xdr:pic>
    <xdr:clientData/>
  </xdr:twoCellAnchor>
  <xdr:twoCellAnchor editAs="oneCell">
    <xdr:from>
      <xdr:col>6</xdr:col>
      <xdr:colOff>367393</xdr:colOff>
      <xdr:row>11</xdr:row>
      <xdr:rowOff>476250</xdr:rowOff>
    </xdr:from>
    <xdr:to>
      <xdr:col>6</xdr:col>
      <xdr:colOff>2027464</xdr:colOff>
      <xdr:row>11</xdr:row>
      <xdr:rowOff>1407885</xdr:rowOff>
    </xdr:to>
    <xdr:pic>
      <xdr:nvPicPr>
        <xdr:cNvPr id="13" name="Picture 7">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12" cstate="screen"/>
        <a:srcRect/>
        <a:stretch>
          <a:fillRect/>
        </a:stretch>
      </xdr:blipFill>
      <xdr:spPr>
        <a:xfrm>
          <a:off x="6552293" y="12299950"/>
          <a:ext cx="1660071" cy="931635"/>
        </a:xfrm>
        <a:prstGeom prst="rect">
          <a:avLst/>
        </a:prstGeom>
        <a:noFill/>
      </xdr:spPr>
    </xdr:pic>
    <xdr:clientData/>
  </xdr:twoCellAnchor>
  <xdr:twoCellAnchor editAs="oneCell">
    <xdr:from>
      <xdr:col>6</xdr:col>
      <xdr:colOff>625929</xdr:colOff>
      <xdr:row>10</xdr:row>
      <xdr:rowOff>68036</xdr:rowOff>
    </xdr:from>
    <xdr:to>
      <xdr:col>6</xdr:col>
      <xdr:colOff>631372</xdr:colOff>
      <xdr:row>10</xdr:row>
      <xdr:rowOff>1211503</xdr:rowOff>
    </xdr:to>
    <xdr:pic>
      <xdr:nvPicPr>
        <xdr:cNvPr id="14" name="Picture 8">
          <a:extLst>
            <a:ext uri="{FF2B5EF4-FFF2-40B4-BE49-F238E27FC236}">
              <a16:creationId xmlns:a16="http://schemas.microsoft.com/office/drawing/2014/main" id="{00000000-0008-0000-0400-00000E000000}"/>
            </a:ext>
          </a:extLst>
        </xdr:cNvPr>
        <xdr:cNvPicPr>
          <a:picLocks noChangeAspect="1" noChangeArrowheads="1"/>
        </xdr:cNvPicPr>
      </xdr:nvPicPr>
      <xdr:blipFill>
        <a:blip xmlns:r="http://schemas.openxmlformats.org/officeDocument/2006/relationships" r:embed="rId13" cstate="screen"/>
        <a:srcRect/>
        <a:stretch>
          <a:fillRect/>
        </a:stretch>
      </xdr:blipFill>
      <xdr:spPr>
        <a:xfrm>
          <a:off x="6810829" y="10132786"/>
          <a:ext cx="5443" cy="1143467"/>
        </a:xfrm>
        <a:prstGeom prst="rect">
          <a:avLst/>
        </a:prstGeom>
        <a:noFill/>
      </xdr:spPr>
    </xdr:pic>
    <xdr:clientData/>
  </xdr:twoCellAnchor>
  <xdr:twoCellAnchor editAs="oneCell">
    <xdr:from>
      <xdr:col>6</xdr:col>
      <xdr:colOff>312966</xdr:colOff>
      <xdr:row>5</xdr:row>
      <xdr:rowOff>35076</xdr:rowOff>
    </xdr:from>
    <xdr:to>
      <xdr:col>6</xdr:col>
      <xdr:colOff>1932214</xdr:colOff>
      <xdr:row>5</xdr:row>
      <xdr:rowOff>1274596</xdr:rowOff>
    </xdr:to>
    <xdr:pic>
      <xdr:nvPicPr>
        <xdr:cNvPr id="15" name="Picture 1">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3"/>
        <a:srcRect/>
        <a:stretch>
          <a:fillRect/>
        </a:stretch>
      </xdr:blipFill>
      <xdr:spPr>
        <a:xfrm>
          <a:off x="6497866" y="3495826"/>
          <a:ext cx="1619248" cy="1239520"/>
        </a:xfrm>
        <a:prstGeom prst="rect">
          <a:avLst/>
        </a:prstGeom>
        <a:noFill/>
        <a:ln w="1">
          <a:noFill/>
          <a:miter lim="800000"/>
          <a:headEnd/>
          <a:tailEnd type="none" w="med" len="med"/>
        </a:ln>
        <a:effectLst/>
      </xdr:spPr>
    </xdr:pic>
    <xdr:clientData/>
  </xdr:twoCellAnchor>
  <xdr:twoCellAnchor editAs="oneCell">
    <xdr:from>
      <xdr:col>6</xdr:col>
      <xdr:colOff>367393</xdr:colOff>
      <xdr:row>12</xdr:row>
      <xdr:rowOff>476250</xdr:rowOff>
    </xdr:from>
    <xdr:to>
      <xdr:col>6</xdr:col>
      <xdr:colOff>2027464</xdr:colOff>
      <xdr:row>12</xdr:row>
      <xdr:rowOff>1407885</xdr:rowOff>
    </xdr:to>
    <xdr:pic>
      <xdr:nvPicPr>
        <xdr:cNvPr id="16" name="Picture 7">
          <a:extLst>
            <a:ext uri="{FF2B5EF4-FFF2-40B4-BE49-F238E27FC236}">
              <a16:creationId xmlns:a16="http://schemas.microsoft.com/office/drawing/2014/main" id="{00000000-0008-0000-0400-000010000000}"/>
            </a:ext>
          </a:extLst>
        </xdr:cNvPr>
        <xdr:cNvPicPr>
          <a:picLocks noChangeAspect="1" noChangeArrowheads="1"/>
        </xdr:cNvPicPr>
      </xdr:nvPicPr>
      <xdr:blipFill>
        <a:blip xmlns:r="http://schemas.openxmlformats.org/officeDocument/2006/relationships" r:embed="rId12" cstate="screen"/>
        <a:srcRect/>
        <a:stretch>
          <a:fillRect/>
        </a:stretch>
      </xdr:blipFill>
      <xdr:spPr>
        <a:xfrm>
          <a:off x="6552293" y="14420850"/>
          <a:ext cx="1660071" cy="931635"/>
        </a:xfrm>
        <a:prstGeom prst="rect">
          <a:avLst/>
        </a:prstGeom>
        <a:noFill/>
      </xdr:spPr>
    </xdr:pic>
    <xdr:clientData/>
  </xdr:twoCellAnchor>
  <xdr:twoCellAnchor editAs="oneCell">
    <xdr:from>
      <xdr:col>6</xdr:col>
      <xdr:colOff>449036</xdr:colOff>
      <xdr:row>14</xdr:row>
      <xdr:rowOff>190500</xdr:rowOff>
    </xdr:from>
    <xdr:to>
      <xdr:col>6</xdr:col>
      <xdr:colOff>1967825</xdr:colOff>
      <xdr:row>14</xdr:row>
      <xdr:rowOff>1271815</xdr:rowOff>
    </xdr:to>
    <xdr:pic>
      <xdr:nvPicPr>
        <xdr:cNvPr id="17" name="Picture 6">
          <a:extLst>
            <a:ext uri="{FF2B5EF4-FFF2-40B4-BE49-F238E27FC236}">
              <a16:creationId xmlns:a16="http://schemas.microsoft.com/office/drawing/2014/main" id="{00000000-0008-0000-0400-000011000000}"/>
            </a:ext>
          </a:extLst>
        </xdr:cNvPr>
        <xdr:cNvPicPr>
          <a:picLocks noChangeAspect="1" noChangeArrowheads="1"/>
        </xdr:cNvPicPr>
      </xdr:nvPicPr>
      <xdr:blipFill>
        <a:blip xmlns:r="http://schemas.openxmlformats.org/officeDocument/2006/relationships" r:embed="rId11" cstate="screen"/>
        <a:srcRect/>
        <a:stretch>
          <a:fillRect/>
        </a:stretch>
      </xdr:blipFill>
      <xdr:spPr>
        <a:xfrm>
          <a:off x="6633936" y="18675350"/>
          <a:ext cx="1518789" cy="1081315"/>
        </a:xfrm>
        <a:prstGeom prst="rect">
          <a:avLst/>
        </a:prstGeom>
        <a:noFill/>
      </xdr:spPr>
    </xdr:pic>
    <xdr:clientData/>
  </xdr:twoCellAnchor>
  <xdr:twoCellAnchor editAs="oneCell">
    <xdr:from>
      <xdr:col>6</xdr:col>
      <xdr:colOff>884465</xdr:colOff>
      <xdr:row>17</xdr:row>
      <xdr:rowOff>40822</xdr:rowOff>
    </xdr:from>
    <xdr:to>
      <xdr:col>6</xdr:col>
      <xdr:colOff>1853475</xdr:colOff>
      <xdr:row>17</xdr:row>
      <xdr:rowOff>1314844</xdr:rowOff>
    </xdr:to>
    <xdr:pic>
      <xdr:nvPicPr>
        <xdr:cNvPr id="18" name="Picture 1">
          <a:extLst>
            <a:ext uri="{FF2B5EF4-FFF2-40B4-BE49-F238E27FC236}">
              <a16:creationId xmlns:a16="http://schemas.microsoft.com/office/drawing/2014/main" id="{00000000-0008-0000-0400-000012000000}"/>
            </a:ext>
          </a:extLst>
        </xdr:cNvPr>
        <xdr:cNvPicPr>
          <a:picLocks noChangeAspect="1" noChangeArrowheads="1"/>
        </xdr:cNvPicPr>
      </xdr:nvPicPr>
      <xdr:blipFill>
        <a:blip xmlns:r="http://schemas.openxmlformats.org/officeDocument/2006/relationships" r:embed="rId4" cstate="screen"/>
        <a:srcRect/>
        <a:stretch>
          <a:fillRect/>
        </a:stretch>
      </xdr:blipFill>
      <xdr:spPr>
        <a:xfrm>
          <a:off x="7069365" y="23002422"/>
          <a:ext cx="969010" cy="1274022"/>
        </a:xfrm>
        <a:prstGeom prst="rect">
          <a:avLst/>
        </a:prstGeom>
        <a:noFill/>
        <a:ln w="1">
          <a:noFill/>
          <a:miter lim="800000"/>
          <a:headEnd/>
          <a:tailEnd type="none" w="med" len="med"/>
        </a:ln>
        <a:effectLst/>
      </xdr:spPr>
    </xdr:pic>
    <xdr:clientData/>
  </xdr:twoCellAnchor>
  <xdr:twoCellAnchor editAs="oneCell">
    <xdr:from>
      <xdr:col>6</xdr:col>
      <xdr:colOff>830035</xdr:colOff>
      <xdr:row>18</xdr:row>
      <xdr:rowOff>172812</xdr:rowOff>
    </xdr:from>
    <xdr:to>
      <xdr:col>6</xdr:col>
      <xdr:colOff>1837145</xdr:colOff>
      <xdr:row>18</xdr:row>
      <xdr:rowOff>1299937</xdr:rowOff>
    </xdr:to>
    <xdr:pic>
      <xdr:nvPicPr>
        <xdr:cNvPr id="19" name="Picture 1">
          <a:extLst>
            <a:ext uri="{FF2B5EF4-FFF2-40B4-BE49-F238E27FC236}">
              <a16:creationId xmlns:a16="http://schemas.microsoft.com/office/drawing/2014/main" id="{00000000-0008-0000-0400-000013000000}"/>
            </a:ext>
          </a:extLst>
        </xdr:cNvPr>
        <xdr:cNvPicPr>
          <a:picLocks noChangeAspect="1" noChangeArrowheads="1"/>
        </xdr:cNvPicPr>
      </xdr:nvPicPr>
      <xdr:blipFill>
        <a:blip xmlns:r="http://schemas.openxmlformats.org/officeDocument/2006/relationships" r:embed="rId14" cstate="screen"/>
        <a:srcRect/>
        <a:stretch>
          <a:fillRect/>
        </a:stretch>
      </xdr:blipFill>
      <xdr:spPr>
        <a:xfrm>
          <a:off x="7014935" y="24467912"/>
          <a:ext cx="1007110" cy="1127125"/>
        </a:xfrm>
        <a:prstGeom prst="rect">
          <a:avLst/>
        </a:prstGeom>
        <a:noFill/>
        <a:ln w="1">
          <a:noFill/>
          <a:miter lim="800000"/>
          <a:headEnd/>
          <a:tailEnd type="none" w="med" len="med"/>
        </a:ln>
        <a:effec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76200</xdr:colOff>
      <xdr:row>0</xdr:row>
      <xdr:rowOff>38100</xdr:rowOff>
    </xdr:from>
    <xdr:to>
      <xdr:col>2</xdr:col>
      <xdr:colOff>412750</xdr:colOff>
      <xdr:row>0</xdr:row>
      <xdr:rowOff>387350</xdr:rowOff>
    </xdr:to>
    <xdr:pic>
      <xdr:nvPicPr>
        <xdr:cNvPr id="2" name="Picture 1" descr="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email"/>
        <a:stretch>
          <a:fillRect/>
        </a:stretch>
      </xdr:blipFill>
      <xdr:spPr>
        <a:xfrm>
          <a:off x="76200" y="38100"/>
          <a:ext cx="1435100" cy="349250"/>
        </a:xfrm>
        <a:prstGeom prst="rect">
          <a:avLst/>
        </a:prstGeom>
        <a:ln w="12700" cap="flat">
          <a:noFill/>
          <a:miter lim="400000"/>
          <a:headEnd/>
          <a:tailEnd/>
        </a:ln>
        <a:effectLst/>
      </xdr:spPr>
    </xdr:pic>
    <xdr:clientData/>
  </xdr:twoCellAnchor>
  <xdr:twoCellAnchor>
    <xdr:from>
      <xdr:col>6</xdr:col>
      <xdr:colOff>692150</xdr:colOff>
      <xdr:row>19</xdr:row>
      <xdr:rowOff>69850</xdr:rowOff>
    </xdr:from>
    <xdr:to>
      <xdr:col>6</xdr:col>
      <xdr:colOff>1911350</xdr:colOff>
      <xdr:row>19</xdr:row>
      <xdr:rowOff>1098550</xdr:rowOff>
    </xdr:to>
    <xdr:pic>
      <xdr:nvPicPr>
        <xdr:cNvPr id="3" name="Picture 657" descr="Picture 657">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cstate="email"/>
        <a:stretch>
          <a:fillRect/>
        </a:stretch>
      </xdr:blipFill>
      <xdr:spPr>
        <a:xfrm>
          <a:off x="6350000" y="25095200"/>
          <a:ext cx="1219200" cy="1028700"/>
        </a:xfrm>
        <a:prstGeom prst="rect">
          <a:avLst/>
        </a:prstGeom>
        <a:ln w="12700" cap="flat">
          <a:noFill/>
          <a:miter lim="400000"/>
          <a:headEnd/>
          <a:tailEnd/>
        </a:ln>
        <a:effectLst/>
      </xdr:spPr>
    </xdr:pic>
    <xdr:clientData/>
  </xdr:twoCellAnchor>
  <xdr:twoCellAnchor editAs="oneCell">
    <xdr:from>
      <xdr:col>6</xdr:col>
      <xdr:colOff>312966</xdr:colOff>
      <xdr:row>4</xdr:row>
      <xdr:rowOff>35076</xdr:rowOff>
    </xdr:from>
    <xdr:to>
      <xdr:col>6</xdr:col>
      <xdr:colOff>2207806</xdr:colOff>
      <xdr:row>4</xdr:row>
      <xdr:rowOff>1274596</xdr:rowOff>
    </xdr:to>
    <xdr:pic>
      <xdr:nvPicPr>
        <xdr:cNvPr id="4" name="Picture 1">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srcRect/>
        <a:stretch>
          <a:fillRect/>
        </a:stretch>
      </xdr:blipFill>
      <xdr:spPr>
        <a:xfrm>
          <a:off x="5623154" y="3487889"/>
          <a:ext cx="1894840" cy="1239520"/>
        </a:xfrm>
        <a:prstGeom prst="rect">
          <a:avLst/>
        </a:prstGeom>
        <a:noFill/>
        <a:ln w="1">
          <a:noFill/>
          <a:miter lim="800000"/>
          <a:headEnd/>
          <a:tailEnd type="none" w="med" len="med"/>
        </a:ln>
        <a:effectLst/>
      </xdr:spPr>
    </xdr:pic>
    <xdr:clientData/>
  </xdr:twoCellAnchor>
  <xdr:twoCellAnchor editAs="oneCell">
    <xdr:from>
      <xdr:col>6</xdr:col>
      <xdr:colOff>830036</xdr:colOff>
      <xdr:row>12</xdr:row>
      <xdr:rowOff>17688</xdr:rowOff>
    </xdr:from>
    <xdr:to>
      <xdr:col>6</xdr:col>
      <xdr:colOff>1799046</xdr:colOff>
      <xdr:row>12</xdr:row>
      <xdr:rowOff>1291710</xdr:rowOff>
    </xdr:to>
    <xdr:pic>
      <xdr:nvPicPr>
        <xdr:cNvPr id="5" name="Picture 1">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4" cstate="screen"/>
        <a:srcRect/>
        <a:stretch>
          <a:fillRect/>
        </a:stretch>
      </xdr:blipFill>
      <xdr:spPr>
        <a:xfrm>
          <a:off x="6487886" y="15708538"/>
          <a:ext cx="969010" cy="1274022"/>
        </a:xfrm>
        <a:prstGeom prst="rect">
          <a:avLst/>
        </a:prstGeom>
        <a:noFill/>
        <a:ln w="1">
          <a:noFill/>
          <a:miter lim="800000"/>
          <a:headEnd/>
          <a:tailEnd type="none" w="med" len="med"/>
        </a:ln>
        <a:effectLst/>
      </xdr:spPr>
    </xdr:pic>
    <xdr:clientData/>
  </xdr:twoCellAnchor>
  <xdr:twoCellAnchor editAs="oneCell">
    <xdr:from>
      <xdr:col>6</xdr:col>
      <xdr:colOff>816428</xdr:colOff>
      <xdr:row>13</xdr:row>
      <xdr:rowOff>136071</xdr:rowOff>
    </xdr:from>
    <xdr:to>
      <xdr:col>6</xdr:col>
      <xdr:colOff>1823538</xdr:colOff>
      <xdr:row>13</xdr:row>
      <xdr:rowOff>1263196</xdr:rowOff>
    </xdr:to>
    <xdr:pic>
      <xdr:nvPicPr>
        <xdr:cNvPr id="6" name="Picture 1">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5" cstate="screen"/>
        <a:srcRect/>
        <a:stretch>
          <a:fillRect/>
        </a:stretch>
      </xdr:blipFill>
      <xdr:spPr>
        <a:xfrm>
          <a:off x="6474278" y="17160421"/>
          <a:ext cx="1007110" cy="1127125"/>
        </a:xfrm>
        <a:prstGeom prst="rect">
          <a:avLst/>
        </a:prstGeom>
        <a:noFill/>
        <a:ln w="1">
          <a:noFill/>
          <a:miter lim="800000"/>
          <a:headEnd/>
          <a:tailEnd type="none" w="med" len="med"/>
        </a:ln>
        <a:effectLst/>
      </xdr:spPr>
    </xdr:pic>
    <xdr:clientData/>
  </xdr:twoCellAnchor>
  <xdr:twoCellAnchor editAs="oneCell">
    <xdr:from>
      <xdr:col>6</xdr:col>
      <xdr:colOff>353786</xdr:colOff>
      <xdr:row>15</xdr:row>
      <xdr:rowOff>204108</xdr:rowOff>
    </xdr:from>
    <xdr:to>
      <xdr:col>6</xdr:col>
      <xdr:colOff>2169886</xdr:colOff>
      <xdr:row>15</xdr:row>
      <xdr:rowOff>1312818</xdr:rowOff>
    </xdr:to>
    <xdr:pic>
      <xdr:nvPicPr>
        <xdr:cNvPr id="7" name="Picture 2">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6"/>
        <a:srcRect/>
        <a:stretch>
          <a:fillRect/>
        </a:stretch>
      </xdr:blipFill>
      <xdr:spPr>
        <a:xfrm>
          <a:off x="6011636" y="20085958"/>
          <a:ext cx="1816100" cy="1108710"/>
        </a:xfrm>
        <a:prstGeom prst="rect">
          <a:avLst/>
        </a:prstGeom>
        <a:noFill/>
        <a:ln w="1">
          <a:noFill/>
          <a:miter lim="800000"/>
          <a:headEnd/>
          <a:tailEnd type="none" w="med" len="med"/>
        </a:ln>
        <a:effectLst/>
      </xdr:spPr>
    </xdr:pic>
    <xdr:clientData/>
  </xdr:twoCellAnchor>
  <xdr:twoCellAnchor editAs="oneCell">
    <xdr:from>
      <xdr:col>6</xdr:col>
      <xdr:colOff>149678</xdr:colOff>
      <xdr:row>18</xdr:row>
      <xdr:rowOff>299354</xdr:rowOff>
    </xdr:from>
    <xdr:to>
      <xdr:col>6</xdr:col>
      <xdr:colOff>2354398</xdr:colOff>
      <xdr:row>18</xdr:row>
      <xdr:rowOff>988964</xdr:rowOff>
    </xdr:to>
    <xdr:pic>
      <xdr:nvPicPr>
        <xdr:cNvPr id="8" name="Picture 3">
          <a:extLst>
            <a:ext uri="{FF2B5EF4-FFF2-40B4-BE49-F238E27FC236}">
              <a16:creationId xmlns:a16="http://schemas.microsoft.com/office/drawing/2014/main" id="{00000000-0008-0000-0500-000008000000}"/>
            </a:ext>
          </a:extLst>
        </xdr:cNvPr>
        <xdr:cNvPicPr>
          <a:picLocks noChangeAspect="1" noChangeArrowheads="1"/>
        </xdr:cNvPicPr>
      </xdr:nvPicPr>
      <xdr:blipFill>
        <a:blip xmlns:r="http://schemas.openxmlformats.org/officeDocument/2006/relationships" r:embed="rId7"/>
        <a:srcRect/>
        <a:stretch>
          <a:fillRect/>
        </a:stretch>
      </xdr:blipFill>
      <xdr:spPr>
        <a:xfrm>
          <a:off x="5807528" y="24162654"/>
          <a:ext cx="2204720" cy="689610"/>
        </a:xfrm>
        <a:prstGeom prst="rect">
          <a:avLst/>
        </a:prstGeom>
        <a:noFill/>
        <a:ln w="1">
          <a:noFill/>
          <a:miter lim="800000"/>
          <a:headEnd/>
          <a:tailEnd type="none" w="med" len="med"/>
        </a:ln>
        <a:effectLst/>
      </xdr:spPr>
    </xdr:pic>
    <xdr:clientData/>
  </xdr:twoCellAnchor>
  <xdr:twoCellAnchor>
    <xdr:from>
      <xdr:col>6</xdr:col>
      <xdr:colOff>213995</xdr:colOff>
      <xdr:row>18</xdr:row>
      <xdr:rowOff>83185</xdr:rowOff>
    </xdr:from>
    <xdr:to>
      <xdr:col>6</xdr:col>
      <xdr:colOff>2275840</xdr:colOff>
      <xdr:row>18</xdr:row>
      <xdr:rowOff>1084580</xdr:rowOff>
    </xdr:to>
    <xdr:pic>
      <xdr:nvPicPr>
        <xdr:cNvPr id="9" name="圖片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8"/>
        <a:stretch>
          <a:fillRect/>
        </a:stretch>
      </xdr:blipFill>
      <xdr:spPr>
        <a:xfrm>
          <a:off x="5871845" y="23946485"/>
          <a:ext cx="2061845" cy="1001395"/>
        </a:xfrm>
        <a:prstGeom prst="rect">
          <a:avLst/>
        </a:prstGeom>
        <a:noFill/>
        <a:ln w="9525">
          <a:noFill/>
        </a:ln>
      </xdr:spPr>
    </xdr:pic>
    <xdr:clientData/>
  </xdr:twoCellAnchor>
  <xdr:twoCellAnchor editAs="oneCell">
    <xdr:from>
      <xdr:col>6</xdr:col>
      <xdr:colOff>240861</xdr:colOff>
      <xdr:row>3</xdr:row>
      <xdr:rowOff>68803</xdr:rowOff>
    </xdr:from>
    <xdr:to>
      <xdr:col>6</xdr:col>
      <xdr:colOff>2240491</xdr:colOff>
      <xdr:row>3</xdr:row>
      <xdr:rowOff>1668675</xdr:rowOff>
    </xdr:to>
    <xdr:pic>
      <xdr:nvPicPr>
        <xdr:cNvPr id="10" name="Picture 3">
          <a:extLst>
            <a:ext uri="{FF2B5EF4-FFF2-40B4-BE49-F238E27FC236}">
              <a16:creationId xmlns:a16="http://schemas.microsoft.com/office/drawing/2014/main" id="{00000000-0008-0000-0500-00000A000000}"/>
            </a:ext>
          </a:extLst>
        </xdr:cNvPr>
        <xdr:cNvPicPr>
          <a:picLocks noChangeAspect="1" noChangeArrowheads="1"/>
        </xdr:cNvPicPr>
      </xdr:nvPicPr>
      <xdr:blipFill>
        <a:blip xmlns:r="http://schemas.openxmlformats.org/officeDocument/2006/relationships" r:embed="rId9" cstate="screen"/>
        <a:srcRect/>
        <a:stretch>
          <a:fillRect/>
        </a:stretch>
      </xdr:blipFill>
      <xdr:spPr>
        <a:xfrm>
          <a:off x="5898711" y="1624553"/>
          <a:ext cx="1999630" cy="1599872"/>
        </a:xfrm>
        <a:prstGeom prst="rect">
          <a:avLst/>
        </a:prstGeom>
        <a:noFill/>
      </xdr:spPr>
    </xdr:pic>
    <xdr:clientData/>
  </xdr:twoCellAnchor>
  <xdr:twoCellAnchor editAs="oneCell">
    <xdr:from>
      <xdr:col>6</xdr:col>
      <xdr:colOff>421822</xdr:colOff>
      <xdr:row>5</xdr:row>
      <xdr:rowOff>108858</xdr:rowOff>
    </xdr:from>
    <xdr:to>
      <xdr:col>6</xdr:col>
      <xdr:colOff>2203260</xdr:colOff>
      <xdr:row>5</xdr:row>
      <xdr:rowOff>1211906</xdr:rowOff>
    </xdr:to>
    <xdr:pic>
      <xdr:nvPicPr>
        <xdr:cNvPr id="11" name="Picture 4">
          <a:extLst>
            <a:ext uri="{FF2B5EF4-FFF2-40B4-BE49-F238E27FC236}">
              <a16:creationId xmlns:a16="http://schemas.microsoft.com/office/drawing/2014/main" id="{00000000-0008-0000-0500-00000B000000}"/>
            </a:ext>
          </a:extLst>
        </xdr:cNvPr>
        <xdr:cNvPicPr>
          <a:picLocks noChangeAspect="1" noChangeArrowheads="1"/>
        </xdr:cNvPicPr>
      </xdr:nvPicPr>
      <xdr:blipFill>
        <a:blip xmlns:r="http://schemas.openxmlformats.org/officeDocument/2006/relationships" r:embed="rId10" cstate="screen"/>
        <a:srcRect/>
        <a:stretch>
          <a:fillRect/>
        </a:stretch>
      </xdr:blipFill>
      <xdr:spPr>
        <a:xfrm>
          <a:off x="6079672" y="4890408"/>
          <a:ext cx="1781438" cy="1103048"/>
        </a:xfrm>
        <a:prstGeom prst="rect">
          <a:avLst/>
        </a:prstGeom>
        <a:noFill/>
      </xdr:spPr>
    </xdr:pic>
    <xdr:clientData/>
  </xdr:twoCellAnchor>
  <xdr:twoCellAnchor editAs="oneCell">
    <xdr:from>
      <xdr:col>6</xdr:col>
      <xdr:colOff>207131</xdr:colOff>
      <xdr:row>9</xdr:row>
      <xdr:rowOff>42334</xdr:rowOff>
    </xdr:from>
    <xdr:to>
      <xdr:col>6</xdr:col>
      <xdr:colOff>2286000</xdr:colOff>
      <xdr:row>9</xdr:row>
      <xdr:rowOff>1217292</xdr:rowOff>
    </xdr:to>
    <xdr:pic>
      <xdr:nvPicPr>
        <xdr:cNvPr id="12" name="Picture 5">
          <a:extLst>
            <a:ext uri="{FF2B5EF4-FFF2-40B4-BE49-F238E27FC236}">
              <a16:creationId xmlns:a16="http://schemas.microsoft.com/office/drawing/2014/main" id="{00000000-0008-0000-0500-00000C000000}"/>
            </a:ext>
          </a:extLst>
        </xdr:cNvPr>
        <xdr:cNvPicPr>
          <a:picLocks noChangeAspect="1" noChangeArrowheads="1"/>
        </xdr:cNvPicPr>
      </xdr:nvPicPr>
      <xdr:blipFill>
        <a:blip xmlns:r="http://schemas.openxmlformats.org/officeDocument/2006/relationships" r:embed="rId11" cstate="screen"/>
        <a:srcRect/>
        <a:stretch>
          <a:fillRect/>
        </a:stretch>
      </xdr:blipFill>
      <xdr:spPr>
        <a:xfrm>
          <a:off x="5864981" y="11345334"/>
          <a:ext cx="2078869" cy="1174958"/>
        </a:xfrm>
        <a:prstGeom prst="rect">
          <a:avLst/>
        </a:prstGeom>
        <a:noFill/>
      </xdr:spPr>
    </xdr:pic>
    <xdr:clientData/>
  </xdr:twoCellAnchor>
  <xdr:twoCellAnchor editAs="oneCell">
    <xdr:from>
      <xdr:col>6</xdr:col>
      <xdr:colOff>707571</xdr:colOff>
      <xdr:row>10</xdr:row>
      <xdr:rowOff>136072</xdr:rowOff>
    </xdr:from>
    <xdr:to>
      <xdr:col>6</xdr:col>
      <xdr:colOff>2226360</xdr:colOff>
      <xdr:row>10</xdr:row>
      <xdr:rowOff>1217387</xdr:rowOff>
    </xdr:to>
    <xdr:pic>
      <xdr:nvPicPr>
        <xdr:cNvPr id="13" name="Picture 6">
          <a:extLst>
            <a:ext uri="{FF2B5EF4-FFF2-40B4-BE49-F238E27FC236}">
              <a16:creationId xmlns:a16="http://schemas.microsoft.com/office/drawing/2014/main" id="{00000000-0008-0000-0500-00000D000000}"/>
            </a:ext>
          </a:extLst>
        </xdr:cNvPr>
        <xdr:cNvPicPr>
          <a:picLocks noChangeAspect="1" noChangeArrowheads="1"/>
        </xdr:cNvPicPr>
      </xdr:nvPicPr>
      <xdr:blipFill>
        <a:blip xmlns:r="http://schemas.openxmlformats.org/officeDocument/2006/relationships" r:embed="rId12" cstate="screen"/>
        <a:srcRect/>
        <a:stretch>
          <a:fillRect/>
        </a:stretch>
      </xdr:blipFill>
      <xdr:spPr>
        <a:xfrm>
          <a:off x="6365421" y="12759872"/>
          <a:ext cx="1518789" cy="1081315"/>
        </a:xfrm>
        <a:prstGeom prst="rect">
          <a:avLst/>
        </a:prstGeom>
        <a:noFill/>
      </xdr:spPr>
    </xdr:pic>
    <xdr:clientData/>
  </xdr:twoCellAnchor>
  <xdr:twoCellAnchor editAs="oneCell">
    <xdr:from>
      <xdr:col>6</xdr:col>
      <xdr:colOff>367393</xdr:colOff>
      <xdr:row>8</xdr:row>
      <xdr:rowOff>476250</xdr:rowOff>
    </xdr:from>
    <xdr:to>
      <xdr:col>6</xdr:col>
      <xdr:colOff>2169100</xdr:colOff>
      <xdr:row>8</xdr:row>
      <xdr:rowOff>1407885</xdr:rowOff>
    </xdr:to>
    <xdr:pic>
      <xdr:nvPicPr>
        <xdr:cNvPr id="14" name="Picture 7">
          <a:extLst>
            <a:ext uri="{FF2B5EF4-FFF2-40B4-BE49-F238E27FC236}">
              <a16:creationId xmlns:a16="http://schemas.microsoft.com/office/drawing/2014/main" id="{00000000-0008-0000-0500-00000E000000}"/>
            </a:ext>
          </a:extLst>
        </xdr:cNvPr>
        <xdr:cNvPicPr>
          <a:picLocks noChangeAspect="1" noChangeArrowheads="1"/>
        </xdr:cNvPicPr>
      </xdr:nvPicPr>
      <xdr:blipFill>
        <a:blip xmlns:r="http://schemas.openxmlformats.org/officeDocument/2006/relationships" r:embed="rId13" cstate="screen"/>
        <a:srcRect/>
        <a:stretch>
          <a:fillRect/>
        </a:stretch>
      </xdr:blipFill>
      <xdr:spPr>
        <a:xfrm>
          <a:off x="6025243" y="9658350"/>
          <a:ext cx="1801707" cy="931635"/>
        </a:xfrm>
        <a:prstGeom prst="rect">
          <a:avLst/>
        </a:prstGeom>
        <a:noFill/>
      </xdr:spPr>
    </xdr:pic>
    <xdr:clientData/>
  </xdr:twoCellAnchor>
  <xdr:twoCellAnchor editAs="oneCell">
    <xdr:from>
      <xdr:col>6</xdr:col>
      <xdr:colOff>625929</xdr:colOff>
      <xdr:row>7</xdr:row>
      <xdr:rowOff>68036</xdr:rowOff>
    </xdr:from>
    <xdr:to>
      <xdr:col>6</xdr:col>
      <xdr:colOff>2231572</xdr:colOff>
      <xdr:row>7</xdr:row>
      <xdr:rowOff>1211503</xdr:rowOff>
    </xdr:to>
    <xdr:pic>
      <xdr:nvPicPr>
        <xdr:cNvPr id="15" name="Picture 8">
          <a:extLst>
            <a:ext uri="{FF2B5EF4-FFF2-40B4-BE49-F238E27FC236}">
              <a16:creationId xmlns:a16="http://schemas.microsoft.com/office/drawing/2014/main" id="{00000000-0008-0000-0500-00000F000000}"/>
            </a:ext>
          </a:extLst>
        </xdr:cNvPr>
        <xdr:cNvPicPr>
          <a:picLocks noChangeAspect="1" noChangeArrowheads="1"/>
        </xdr:cNvPicPr>
      </xdr:nvPicPr>
      <xdr:blipFill>
        <a:blip xmlns:r="http://schemas.openxmlformats.org/officeDocument/2006/relationships" r:embed="rId14" cstate="screen"/>
        <a:srcRect/>
        <a:stretch>
          <a:fillRect/>
        </a:stretch>
      </xdr:blipFill>
      <xdr:spPr>
        <a:xfrm>
          <a:off x="6283779" y="7491186"/>
          <a:ext cx="1605643" cy="1143467"/>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98612</xdr:colOff>
      <xdr:row>12</xdr:row>
      <xdr:rowOff>107575</xdr:rowOff>
    </xdr:from>
    <xdr:to>
      <xdr:col>1</xdr:col>
      <xdr:colOff>804583</xdr:colOff>
      <xdr:row>12</xdr:row>
      <xdr:rowOff>510986</xdr:rowOff>
    </xdr:to>
    <xdr:pic>
      <xdr:nvPicPr>
        <xdr:cNvPr id="2" name="圖片 1" descr="圖片 2">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670112" y="6222625"/>
          <a:ext cx="705971" cy="403411"/>
        </a:xfrm>
        <a:prstGeom prst="rect">
          <a:avLst/>
        </a:prstGeom>
        <a:ln w="12700" cap="flat">
          <a:noFill/>
          <a:miter lim="400000"/>
        </a:ln>
        <a:effectLst/>
      </xdr:spPr>
    </xdr:pic>
    <xdr:clientData/>
  </xdr:twoCellAnchor>
  <xdr:twoCellAnchor>
    <xdr:from>
      <xdr:col>1</xdr:col>
      <xdr:colOff>125506</xdr:colOff>
      <xdr:row>13</xdr:row>
      <xdr:rowOff>125507</xdr:rowOff>
    </xdr:from>
    <xdr:to>
      <xdr:col>1</xdr:col>
      <xdr:colOff>735107</xdr:colOff>
      <xdr:row>13</xdr:row>
      <xdr:rowOff>578088</xdr:rowOff>
    </xdr:to>
    <xdr:pic>
      <xdr:nvPicPr>
        <xdr:cNvPr id="3" name="圖片 2" descr="圖片 3">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697006" y="7002557"/>
          <a:ext cx="609601" cy="452581"/>
        </a:xfrm>
        <a:prstGeom prst="rect">
          <a:avLst/>
        </a:prstGeom>
        <a:ln w="12700" cap="flat">
          <a:noFill/>
          <a:miter lim="400000"/>
        </a:ln>
        <a:effectLst/>
      </xdr:spPr>
    </xdr:pic>
    <xdr:clientData/>
  </xdr:twoCellAnchor>
  <xdr:twoCellAnchor>
    <xdr:from>
      <xdr:col>1</xdr:col>
      <xdr:colOff>229878</xdr:colOff>
      <xdr:row>21</xdr:row>
      <xdr:rowOff>128709</xdr:rowOff>
    </xdr:from>
    <xdr:to>
      <xdr:col>1</xdr:col>
      <xdr:colOff>705009</xdr:colOff>
      <xdr:row>21</xdr:row>
      <xdr:rowOff>594983</xdr:rowOff>
    </xdr:to>
    <xdr:pic>
      <xdr:nvPicPr>
        <xdr:cNvPr id="4" name="圖片 3" descr="圖片 4">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801378" y="11450759"/>
          <a:ext cx="475131" cy="466274"/>
        </a:xfrm>
        <a:prstGeom prst="rect">
          <a:avLst/>
        </a:prstGeom>
        <a:ln w="12700" cap="flat">
          <a:noFill/>
          <a:miter lim="400000"/>
        </a:ln>
        <a:effectLst/>
      </xdr:spPr>
    </xdr:pic>
    <xdr:clientData/>
  </xdr:twoCellAnchor>
  <xdr:twoCellAnchor>
    <xdr:from>
      <xdr:col>1</xdr:col>
      <xdr:colOff>233082</xdr:colOff>
      <xdr:row>16</xdr:row>
      <xdr:rowOff>98611</xdr:rowOff>
    </xdr:from>
    <xdr:to>
      <xdr:col>1</xdr:col>
      <xdr:colOff>697902</xdr:colOff>
      <xdr:row>16</xdr:row>
      <xdr:rowOff>480724</xdr:rowOff>
    </xdr:to>
    <xdr:pic>
      <xdr:nvPicPr>
        <xdr:cNvPr id="5" name="圖片 15" descr="圖片 15">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stretch>
          <a:fillRect/>
        </a:stretch>
      </xdr:blipFill>
      <xdr:spPr>
        <a:xfrm>
          <a:off x="804582" y="9261661"/>
          <a:ext cx="464820" cy="382113"/>
        </a:xfrm>
        <a:prstGeom prst="rect">
          <a:avLst/>
        </a:prstGeom>
        <a:ln w="12700" cap="flat">
          <a:noFill/>
          <a:miter lim="400000"/>
        </a:ln>
        <a:effectLst/>
      </xdr:spPr>
    </xdr:pic>
    <xdr:clientData/>
  </xdr:twoCellAnchor>
  <xdr:twoCellAnchor>
    <xdr:from>
      <xdr:col>1</xdr:col>
      <xdr:colOff>303799</xdr:colOff>
      <xdr:row>26</xdr:row>
      <xdr:rowOff>131542</xdr:rowOff>
    </xdr:from>
    <xdr:to>
      <xdr:col>1</xdr:col>
      <xdr:colOff>799100</xdr:colOff>
      <xdr:row>26</xdr:row>
      <xdr:rowOff>509595</xdr:rowOff>
    </xdr:to>
    <xdr:pic>
      <xdr:nvPicPr>
        <xdr:cNvPr id="6" name="圖片 22" descr="圖片 22">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5"/>
        <a:stretch>
          <a:fillRect/>
        </a:stretch>
      </xdr:blipFill>
      <xdr:spPr>
        <a:xfrm>
          <a:off x="875299" y="14819092"/>
          <a:ext cx="495301" cy="378053"/>
        </a:xfrm>
        <a:prstGeom prst="rect">
          <a:avLst/>
        </a:prstGeom>
        <a:ln w="12700" cap="flat">
          <a:noFill/>
          <a:miter lim="400000"/>
        </a:ln>
        <a:effectLst/>
      </xdr:spPr>
    </xdr:pic>
    <xdr:clientData/>
  </xdr:twoCellAnchor>
  <xdr:twoCellAnchor>
    <xdr:from>
      <xdr:col>1</xdr:col>
      <xdr:colOff>134471</xdr:colOff>
      <xdr:row>25</xdr:row>
      <xdr:rowOff>89647</xdr:rowOff>
    </xdr:from>
    <xdr:to>
      <xdr:col>1</xdr:col>
      <xdr:colOff>746509</xdr:colOff>
      <xdr:row>25</xdr:row>
      <xdr:rowOff>466644</xdr:rowOff>
    </xdr:to>
    <xdr:pic>
      <xdr:nvPicPr>
        <xdr:cNvPr id="7" name="圖片 23" descr="圖片 23">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705971" y="14015197"/>
          <a:ext cx="612038" cy="376997"/>
        </a:xfrm>
        <a:prstGeom prst="rect">
          <a:avLst/>
        </a:prstGeom>
        <a:ln w="12700" cap="flat">
          <a:noFill/>
          <a:miter lim="400000"/>
        </a:ln>
        <a:effectLst/>
      </xdr:spPr>
    </xdr:pic>
    <xdr:clientData/>
  </xdr:twoCellAnchor>
  <xdr:twoCellAnchor>
    <xdr:from>
      <xdr:col>1</xdr:col>
      <xdr:colOff>125506</xdr:colOff>
      <xdr:row>23</xdr:row>
      <xdr:rowOff>53788</xdr:rowOff>
    </xdr:from>
    <xdr:to>
      <xdr:col>1</xdr:col>
      <xdr:colOff>770964</xdr:colOff>
      <xdr:row>23</xdr:row>
      <xdr:rowOff>542979</xdr:rowOff>
    </xdr:to>
    <xdr:pic>
      <xdr:nvPicPr>
        <xdr:cNvPr id="8" name="圖片 25" descr="圖片 25">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7"/>
        <a:stretch>
          <a:fillRect/>
        </a:stretch>
      </xdr:blipFill>
      <xdr:spPr>
        <a:xfrm>
          <a:off x="697006" y="12455338"/>
          <a:ext cx="645458" cy="489191"/>
        </a:xfrm>
        <a:prstGeom prst="rect">
          <a:avLst/>
        </a:prstGeom>
        <a:ln w="12700" cap="flat">
          <a:noFill/>
          <a:miter lim="400000"/>
        </a:ln>
        <a:effectLst/>
      </xdr:spPr>
    </xdr:pic>
    <xdr:clientData/>
  </xdr:twoCellAnchor>
  <xdr:twoCellAnchor>
    <xdr:from>
      <xdr:col>1</xdr:col>
      <xdr:colOff>125506</xdr:colOff>
      <xdr:row>24</xdr:row>
      <xdr:rowOff>188261</xdr:rowOff>
    </xdr:from>
    <xdr:to>
      <xdr:col>1</xdr:col>
      <xdr:colOff>806823</xdr:colOff>
      <xdr:row>24</xdr:row>
      <xdr:rowOff>594661</xdr:rowOff>
    </xdr:to>
    <xdr:pic>
      <xdr:nvPicPr>
        <xdr:cNvPr id="9" name="圖片 28" descr="圖片 2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8" cstate="screen">
          <a:extLst>
            <a:ext uri="{28A0092B-C50C-407E-A947-70E740481C1C}">
              <a14:useLocalDpi xmlns:a14="http://schemas.microsoft.com/office/drawing/2010/main"/>
            </a:ext>
          </a:extLst>
        </a:blip>
        <a:stretch>
          <a:fillRect/>
        </a:stretch>
      </xdr:blipFill>
      <xdr:spPr>
        <a:xfrm>
          <a:off x="697006" y="13351811"/>
          <a:ext cx="681317" cy="406400"/>
        </a:xfrm>
        <a:prstGeom prst="rect">
          <a:avLst/>
        </a:prstGeom>
        <a:ln w="12700" cap="flat">
          <a:noFill/>
          <a:miter lim="400000"/>
        </a:ln>
        <a:effectLst/>
      </xdr:spPr>
    </xdr:pic>
    <xdr:clientData/>
  </xdr:twoCellAnchor>
  <xdr:twoCellAnchor>
    <xdr:from>
      <xdr:col>1</xdr:col>
      <xdr:colOff>107575</xdr:colOff>
      <xdr:row>7</xdr:row>
      <xdr:rowOff>313764</xdr:rowOff>
    </xdr:from>
    <xdr:to>
      <xdr:col>1</xdr:col>
      <xdr:colOff>887503</xdr:colOff>
      <xdr:row>7</xdr:row>
      <xdr:rowOff>796907</xdr:rowOff>
    </xdr:to>
    <xdr:pic>
      <xdr:nvPicPr>
        <xdr:cNvPr id="10" name="圖片 29" descr="圖片 2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9"/>
        <a:stretch>
          <a:fillRect/>
        </a:stretch>
      </xdr:blipFill>
      <xdr:spPr>
        <a:xfrm>
          <a:off x="679075" y="2345764"/>
          <a:ext cx="779928" cy="483143"/>
        </a:xfrm>
        <a:prstGeom prst="rect">
          <a:avLst/>
        </a:prstGeom>
        <a:ln w="12700" cap="flat">
          <a:noFill/>
          <a:miter lim="400000"/>
        </a:ln>
        <a:effectLst/>
      </xdr:spPr>
    </xdr:pic>
    <xdr:clientData/>
  </xdr:twoCellAnchor>
  <xdr:twoCellAnchor>
    <xdr:from>
      <xdr:col>1</xdr:col>
      <xdr:colOff>134469</xdr:colOff>
      <xdr:row>10</xdr:row>
      <xdr:rowOff>134472</xdr:rowOff>
    </xdr:from>
    <xdr:to>
      <xdr:col>1</xdr:col>
      <xdr:colOff>886310</xdr:colOff>
      <xdr:row>10</xdr:row>
      <xdr:rowOff>600561</xdr:rowOff>
    </xdr:to>
    <xdr:pic>
      <xdr:nvPicPr>
        <xdr:cNvPr id="11" name="圖片 21" descr="圖片 21">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10"/>
        <a:stretch>
          <a:fillRect/>
        </a:stretch>
      </xdr:blipFill>
      <xdr:spPr>
        <a:xfrm>
          <a:off x="705969" y="4725522"/>
          <a:ext cx="751841" cy="466089"/>
        </a:xfrm>
        <a:prstGeom prst="rect">
          <a:avLst/>
        </a:prstGeom>
        <a:ln w="12700" cap="flat">
          <a:noFill/>
          <a:miter lim="400000"/>
        </a:ln>
        <a:effectLst/>
      </xdr:spPr>
    </xdr:pic>
    <xdr:clientData/>
  </xdr:twoCellAnchor>
  <xdr:twoCellAnchor>
    <xdr:from>
      <xdr:col>1</xdr:col>
      <xdr:colOff>125504</xdr:colOff>
      <xdr:row>11</xdr:row>
      <xdr:rowOff>161364</xdr:rowOff>
    </xdr:from>
    <xdr:to>
      <xdr:col>1</xdr:col>
      <xdr:colOff>877345</xdr:colOff>
      <xdr:row>11</xdr:row>
      <xdr:rowOff>627453</xdr:rowOff>
    </xdr:to>
    <xdr:pic>
      <xdr:nvPicPr>
        <xdr:cNvPr id="12" name="圖片 22" descr="圖片 22">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0"/>
        <a:stretch>
          <a:fillRect/>
        </a:stretch>
      </xdr:blipFill>
      <xdr:spPr>
        <a:xfrm>
          <a:off x="697004" y="5514414"/>
          <a:ext cx="751841" cy="466089"/>
        </a:xfrm>
        <a:prstGeom prst="rect">
          <a:avLst/>
        </a:prstGeom>
        <a:ln w="12700" cap="flat">
          <a:noFill/>
          <a:miter lim="400000"/>
        </a:ln>
        <a:effectLst/>
      </xdr:spPr>
    </xdr:pic>
    <xdr:clientData/>
  </xdr:twoCellAnchor>
  <xdr:twoCellAnchor>
    <xdr:from>
      <xdr:col>1</xdr:col>
      <xdr:colOff>161365</xdr:colOff>
      <xdr:row>14</xdr:row>
      <xdr:rowOff>107574</xdr:rowOff>
    </xdr:from>
    <xdr:to>
      <xdr:col>1</xdr:col>
      <xdr:colOff>716355</xdr:colOff>
      <xdr:row>14</xdr:row>
      <xdr:rowOff>607955</xdr:rowOff>
    </xdr:to>
    <xdr:pic>
      <xdr:nvPicPr>
        <xdr:cNvPr id="13" name="圖片 28" descr="圖片 28">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11"/>
        <a:stretch>
          <a:fillRect/>
        </a:stretch>
      </xdr:blipFill>
      <xdr:spPr>
        <a:xfrm>
          <a:off x="732865" y="7746624"/>
          <a:ext cx="554990" cy="500381"/>
        </a:xfrm>
        <a:prstGeom prst="rect">
          <a:avLst/>
        </a:prstGeom>
        <a:ln w="12700" cap="flat">
          <a:noFill/>
          <a:miter lim="400000"/>
        </a:ln>
        <a:effectLst/>
      </xdr:spPr>
    </xdr:pic>
    <xdr:clientData/>
  </xdr:twoCellAnchor>
  <xdr:twoCellAnchor>
    <xdr:from>
      <xdr:col>1</xdr:col>
      <xdr:colOff>125504</xdr:colOff>
      <xdr:row>15</xdr:row>
      <xdr:rowOff>134471</xdr:rowOff>
    </xdr:from>
    <xdr:to>
      <xdr:col>1</xdr:col>
      <xdr:colOff>824640</xdr:colOff>
      <xdr:row>15</xdr:row>
      <xdr:rowOff>598021</xdr:rowOff>
    </xdr:to>
    <xdr:pic>
      <xdr:nvPicPr>
        <xdr:cNvPr id="14" name="圖片 29" descr="圖片 29">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2"/>
        <a:stretch>
          <a:fillRect/>
        </a:stretch>
      </xdr:blipFill>
      <xdr:spPr>
        <a:xfrm>
          <a:off x="697004" y="8535521"/>
          <a:ext cx="699136" cy="463550"/>
        </a:xfrm>
        <a:prstGeom prst="rect">
          <a:avLst/>
        </a:prstGeom>
        <a:ln w="12700" cap="flat">
          <a:noFill/>
          <a:miter lim="400000"/>
        </a:ln>
        <a:effectLst/>
      </xdr:spPr>
    </xdr:pic>
    <xdr:clientData/>
  </xdr:twoCellAnchor>
  <xdr:twoCellAnchor>
    <xdr:from>
      <xdr:col>1</xdr:col>
      <xdr:colOff>62753</xdr:colOff>
      <xdr:row>9</xdr:row>
      <xdr:rowOff>188259</xdr:rowOff>
    </xdr:from>
    <xdr:to>
      <xdr:col>1</xdr:col>
      <xdr:colOff>824752</xdr:colOff>
      <xdr:row>9</xdr:row>
      <xdr:rowOff>641015</xdr:rowOff>
    </xdr:to>
    <xdr:pic>
      <xdr:nvPicPr>
        <xdr:cNvPr id="15" name="圖片 32" descr="圖片 32">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3"/>
        <a:stretch>
          <a:fillRect/>
        </a:stretch>
      </xdr:blipFill>
      <xdr:spPr>
        <a:xfrm>
          <a:off x="634253" y="3928409"/>
          <a:ext cx="761999" cy="452756"/>
        </a:xfrm>
        <a:prstGeom prst="rect">
          <a:avLst/>
        </a:prstGeom>
        <a:ln w="12700" cap="flat">
          <a:noFill/>
          <a:miter lim="400000"/>
        </a:ln>
        <a:effectLst/>
      </xdr:spPr>
    </xdr:pic>
    <xdr:clientData/>
  </xdr:twoCellAnchor>
  <xdr:twoCellAnchor>
    <xdr:from>
      <xdr:col>1</xdr:col>
      <xdr:colOff>134469</xdr:colOff>
      <xdr:row>8</xdr:row>
      <xdr:rowOff>161364</xdr:rowOff>
    </xdr:from>
    <xdr:to>
      <xdr:col>1</xdr:col>
      <xdr:colOff>869800</xdr:colOff>
      <xdr:row>8</xdr:row>
      <xdr:rowOff>591894</xdr:rowOff>
    </xdr:to>
    <xdr:pic>
      <xdr:nvPicPr>
        <xdr:cNvPr id="16" name="圖片 33" descr="圖片 33">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4"/>
        <a:stretch>
          <a:fillRect/>
        </a:stretch>
      </xdr:blipFill>
      <xdr:spPr>
        <a:xfrm>
          <a:off x="705969" y="3050614"/>
          <a:ext cx="735331" cy="430530"/>
        </a:xfrm>
        <a:prstGeom prst="rect">
          <a:avLst/>
        </a:prstGeom>
        <a:ln w="12700" cap="flat">
          <a:noFill/>
          <a:miter lim="400000"/>
        </a:ln>
        <a:effectLst/>
      </xdr:spPr>
    </xdr:pic>
    <xdr:clientData/>
  </xdr:twoCellAnchor>
  <xdr:twoCellAnchor>
    <xdr:from>
      <xdr:col>1</xdr:col>
      <xdr:colOff>89647</xdr:colOff>
      <xdr:row>17</xdr:row>
      <xdr:rowOff>125507</xdr:rowOff>
    </xdr:from>
    <xdr:to>
      <xdr:col>1</xdr:col>
      <xdr:colOff>896097</xdr:colOff>
      <xdr:row>17</xdr:row>
      <xdr:rowOff>588422</xdr:rowOff>
    </xdr:to>
    <xdr:pic>
      <xdr:nvPicPr>
        <xdr:cNvPr id="17" name="圖片 34" descr="圖片 34">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15"/>
        <a:stretch>
          <a:fillRect/>
        </a:stretch>
      </xdr:blipFill>
      <xdr:spPr>
        <a:xfrm>
          <a:off x="661147" y="10050557"/>
          <a:ext cx="806450" cy="462915"/>
        </a:xfrm>
        <a:prstGeom prst="rect">
          <a:avLst/>
        </a:prstGeom>
        <a:ln w="12700" cap="flat">
          <a:noFill/>
          <a:miter lim="400000"/>
        </a:ln>
        <a:effectLst/>
      </xdr:spPr>
    </xdr:pic>
    <xdr:clientData/>
  </xdr:twoCellAnchor>
  <xdr:twoCellAnchor>
    <xdr:from>
      <xdr:col>1</xdr:col>
      <xdr:colOff>276411</xdr:colOff>
      <xdr:row>27</xdr:row>
      <xdr:rowOff>127000</xdr:rowOff>
    </xdr:from>
    <xdr:to>
      <xdr:col>1</xdr:col>
      <xdr:colOff>747060</xdr:colOff>
      <xdr:row>27</xdr:row>
      <xdr:rowOff>515471</xdr:rowOff>
    </xdr:to>
    <xdr:pic>
      <xdr:nvPicPr>
        <xdr:cNvPr id="18" name="圖片 22" descr="圖片 22">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847911" y="15576550"/>
          <a:ext cx="470649" cy="388471"/>
        </a:xfrm>
        <a:prstGeom prst="rect">
          <a:avLst/>
        </a:prstGeom>
        <a:ln w="12700" cap="flat">
          <a:noFill/>
          <a:miter lim="400000"/>
          <a:headEnd/>
          <a:tailEnd/>
        </a:ln>
        <a:effec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27215</xdr:colOff>
      <xdr:row>0</xdr:row>
      <xdr:rowOff>18145</xdr:rowOff>
    </xdr:from>
    <xdr:to>
      <xdr:col>1</xdr:col>
      <xdr:colOff>2282372</xdr:colOff>
      <xdr:row>0</xdr:row>
      <xdr:rowOff>546908</xdr:rowOff>
    </xdr:to>
    <xdr:pic>
      <xdr:nvPicPr>
        <xdr:cNvPr id="2" name="圖片 2" descr="圖片 2">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7215" y="18145"/>
          <a:ext cx="2693307" cy="185863"/>
        </a:xfrm>
        <a:prstGeom prst="rect">
          <a:avLst/>
        </a:prstGeom>
        <a:ln w="12700" cap="flat">
          <a:noFill/>
          <a:miter lim="400000"/>
        </a:ln>
        <a:effec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27215</xdr:colOff>
      <xdr:row>0</xdr:row>
      <xdr:rowOff>18145</xdr:rowOff>
    </xdr:from>
    <xdr:to>
      <xdr:col>1</xdr:col>
      <xdr:colOff>2282372</xdr:colOff>
      <xdr:row>0</xdr:row>
      <xdr:rowOff>546908</xdr:rowOff>
    </xdr:to>
    <xdr:pic>
      <xdr:nvPicPr>
        <xdr:cNvPr id="2" name="圖片 2" descr="圖片 2">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27215" y="18145"/>
          <a:ext cx="2693307" cy="185863"/>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佈景主題">
  <a:themeElements>
    <a:clrScheme name="Office 佈景主題">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佈景主題">
      <a:majorFont>
        <a:latin typeface="Helvetica Neue"/>
        <a:ea typeface="Helvetica Neue"/>
        <a:cs typeface="Helvetica Neue"/>
      </a:majorFont>
      <a:minorFont>
        <a:latin typeface="Helvetica Neue"/>
        <a:ea typeface="Helvetica Neue"/>
        <a:cs typeface="Helvetica Neue"/>
      </a:minorFont>
    </a:fontScheme>
    <a:fmtScheme name="Office 佈景主題">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comments" Target="../comments2.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4.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JR30"/>
  <sheetViews>
    <sheetView showGridLines="0" tabSelected="1" topLeftCell="A5" zoomScaleNormal="70" workbookViewId="0">
      <pane xSplit="3" ySplit="2" topLeftCell="D7" activePane="bottomRight" state="frozen"/>
      <selection activeCell="A5" sqref="A5"/>
      <selection pane="topRight" activeCell="D5" sqref="D5"/>
      <selection pane="bottomLeft" activeCell="A7" sqref="A7"/>
      <selection pane="bottomRight" activeCell="AB20" sqref="AB20"/>
    </sheetView>
  </sheetViews>
  <sheetFormatPr baseColWidth="10" defaultColWidth="6.25" defaultRowHeight="16" customHeight="1"/>
  <cols>
    <col min="1" max="1" width="21.375" style="4" customWidth="1"/>
    <col min="2" max="2" width="4.625" style="4" customWidth="1"/>
    <col min="3" max="3" width="4" style="4" customWidth="1"/>
    <col min="4" max="4" width="24" style="4" bestFit="1" customWidth="1"/>
    <col min="5" max="6" width="22.875" style="4" customWidth="1"/>
    <col min="7" max="7" width="24" style="4" hidden="1" customWidth="1"/>
    <col min="8" max="9" width="22.875" style="4" hidden="1" customWidth="1"/>
    <col min="10" max="10" width="24" style="4" hidden="1" customWidth="1"/>
    <col min="11" max="12" width="22.875" style="4" hidden="1" customWidth="1"/>
    <col min="13" max="13" width="24" style="4" hidden="1" customWidth="1"/>
    <col min="14" max="15" width="22.875" style="4" hidden="1" customWidth="1"/>
    <col min="16" max="16" width="24" style="4" hidden="1" customWidth="1"/>
    <col min="17" max="18" width="22.875" style="4" hidden="1" customWidth="1"/>
    <col min="19" max="19" width="22.5" style="4" hidden="1" customWidth="1"/>
    <col min="20" max="20" width="22.625" style="4" hidden="1" customWidth="1"/>
    <col min="21" max="21" width="20.75" style="4" hidden="1" customWidth="1"/>
    <col min="22" max="22" width="22.625" style="4" hidden="1" customWidth="1"/>
    <col min="23" max="23" width="20.75" style="4" hidden="1" customWidth="1"/>
    <col min="24" max="24" width="27.125" style="4" bestFit="1" customWidth="1"/>
    <col min="25" max="25" width="18.375" style="4" customWidth="1"/>
    <col min="26" max="26" width="24" style="1441" bestFit="1" customWidth="1"/>
    <col min="27" max="27" width="24" style="1440" bestFit="1" customWidth="1"/>
    <col min="28" max="28" width="24" style="1440" customWidth="1"/>
    <col min="29" max="29" width="24" style="1441" bestFit="1" customWidth="1"/>
    <col min="30" max="30" width="24" style="1440" bestFit="1" customWidth="1"/>
    <col min="31" max="31" width="24" style="1440" customWidth="1"/>
    <col min="32" max="32" width="24" style="1441" bestFit="1" customWidth="1"/>
    <col min="33" max="33" width="24" style="1440" bestFit="1" customWidth="1"/>
    <col min="34" max="34" width="24" style="1440" customWidth="1"/>
    <col min="35" max="35" width="24" style="1441" bestFit="1" customWidth="1"/>
    <col min="36" max="36" width="24" style="1440" bestFit="1" customWidth="1"/>
    <col min="37" max="37" width="24" style="1440" customWidth="1"/>
    <col min="38" max="38" width="27.875" style="1440" customWidth="1"/>
    <col min="39" max="41" width="11.75" style="1440" customWidth="1"/>
    <col min="42" max="42" width="6.25" style="4" customWidth="1"/>
    <col min="43" max="43" width="8.75" style="4" bestFit="1" customWidth="1"/>
    <col min="44" max="278" width="6.25" style="4" customWidth="1"/>
  </cols>
  <sheetData>
    <row r="1" spans="1:45" ht="19" customHeight="1" thickTop="1">
      <c r="A1" s="5" t="s">
        <v>457</v>
      </c>
      <c r="B1" s="2479" t="s">
        <v>4</v>
      </c>
      <c r="C1" s="2480"/>
      <c r="D1" s="278"/>
      <c r="E1" s="278"/>
      <c r="F1" s="278"/>
      <c r="G1" s="278"/>
      <c r="H1" s="278"/>
      <c r="I1" s="278"/>
      <c r="J1" s="278"/>
      <c r="K1" s="278"/>
      <c r="L1" s="278"/>
      <c r="M1" s="278"/>
      <c r="N1" s="278"/>
      <c r="O1" s="278"/>
      <c r="P1" s="278"/>
      <c r="Q1" s="278"/>
      <c r="R1" s="278"/>
      <c r="S1" s="278"/>
      <c r="T1" s="278"/>
      <c r="U1" s="278"/>
      <c r="V1" s="278"/>
      <c r="W1" s="278"/>
      <c r="X1" s="6" t="s">
        <v>5</v>
      </c>
      <c r="Y1" s="7"/>
      <c r="Z1" s="2516" t="s">
        <v>505</v>
      </c>
      <c r="AA1" s="2514" t="s">
        <v>505</v>
      </c>
      <c r="AB1" s="1962"/>
      <c r="AC1" s="2516" t="s">
        <v>505</v>
      </c>
      <c r="AD1" s="2514" t="s">
        <v>505</v>
      </c>
      <c r="AE1" s="1962"/>
      <c r="AF1" s="2516" t="s">
        <v>505</v>
      </c>
      <c r="AG1" s="2514" t="s">
        <v>505</v>
      </c>
      <c r="AH1" s="1962"/>
      <c r="AI1" s="2516" t="s">
        <v>505</v>
      </c>
      <c r="AJ1" s="2514" t="s">
        <v>505</v>
      </c>
      <c r="AK1" s="1962"/>
      <c r="AL1" s="2514" t="s">
        <v>505</v>
      </c>
      <c r="AM1" s="2514" t="s">
        <v>505</v>
      </c>
      <c r="AN1" s="2514" t="s">
        <v>505</v>
      </c>
      <c r="AO1" s="2514" t="s">
        <v>505</v>
      </c>
      <c r="AP1" s="1"/>
      <c r="AQ1" s="1"/>
      <c r="AR1" s="1"/>
      <c r="AS1" s="8"/>
    </row>
    <row r="2" spans="1:45" ht="19" customHeight="1" thickBot="1">
      <c r="A2" s="9" t="s">
        <v>6</v>
      </c>
      <c r="B2" s="2481" t="s">
        <v>7</v>
      </c>
      <c r="C2" s="2482"/>
      <c r="D2" s="278"/>
      <c r="E2" s="278"/>
      <c r="F2" s="278"/>
      <c r="G2" s="278"/>
      <c r="H2" s="278"/>
      <c r="I2" s="278"/>
      <c r="J2" s="278"/>
      <c r="K2" s="278"/>
      <c r="L2" s="278"/>
      <c r="M2" s="278"/>
      <c r="N2" s="278"/>
      <c r="O2" s="278"/>
      <c r="P2" s="278"/>
      <c r="Q2" s="278"/>
      <c r="R2" s="278"/>
      <c r="S2" s="278"/>
      <c r="T2" s="278"/>
      <c r="U2" s="278"/>
      <c r="V2" s="278"/>
      <c r="W2" s="278"/>
      <c r="X2" s="10">
        <v>43467</v>
      </c>
      <c r="Y2" s="2"/>
      <c r="Z2" s="2516"/>
      <c r="AA2" s="2515"/>
      <c r="AB2" s="1963"/>
      <c r="AC2" s="2516"/>
      <c r="AD2" s="2515"/>
      <c r="AE2" s="1963"/>
      <c r="AF2" s="2516"/>
      <c r="AG2" s="2515"/>
      <c r="AH2" s="1963"/>
      <c r="AI2" s="2516"/>
      <c r="AJ2" s="2515"/>
      <c r="AK2" s="1963"/>
      <c r="AL2" s="2515"/>
      <c r="AM2" s="2515"/>
      <c r="AN2" s="2515"/>
      <c r="AO2" s="2515"/>
      <c r="AP2" s="3"/>
      <c r="AQ2" s="3"/>
      <c r="AR2" s="3"/>
      <c r="AS2" s="11"/>
    </row>
    <row r="3" spans="1:45" ht="18" customHeight="1">
      <c r="A3" s="12"/>
      <c r="B3" s="13"/>
      <c r="C3" s="14"/>
      <c r="D3" s="277"/>
      <c r="E3" s="277"/>
      <c r="F3" s="277"/>
      <c r="G3" s="277"/>
      <c r="H3" s="277"/>
      <c r="I3" s="277"/>
      <c r="J3" s="277"/>
      <c r="K3" s="277"/>
      <c r="L3" s="277"/>
      <c r="M3" s="277"/>
      <c r="N3" s="277"/>
      <c r="O3" s="277"/>
      <c r="P3" s="277"/>
      <c r="Q3" s="277"/>
      <c r="R3" s="277"/>
      <c r="S3" s="277"/>
      <c r="T3" s="277"/>
      <c r="U3" s="277"/>
      <c r="V3" s="277"/>
      <c r="W3" s="277"/>
      <c r="X3" s="15"/>
      <c r="Y3" s="3"/>
      <c r="Z3" s="1436" t="s">
        <v>1056</v>
      </c>
      <c r="AA3" s="1437" t="s">
        <v>1057</v>
      </c>
      <c r="AB3" s="1437"/>
      <c r="AC3" s="1436" t="s">
        <v>1056</v>
      </c>
      <c r="AD3" s="1437" t="s">
        <v>1057</v>
      </c>
      <c r="AE3" s="1437"/>
      <c r="AF3" s="1436" t="s">
        <v>1056</v>
      </c>
      <c r="AG3" s="1437" t="s">
        <v>1057</v>
      </c>
      <c r="AH3" s="1437"/>
      <c r="AI3" s="1436" t="s">
        <v>1056</v>
      </c>
      <c r="AJ3" s="1437" t="s">
        <v>1057</v>
      </c>
      <c r="AK3" s="1437"/>
      <c r="AL3" s="1437" t="s">
        <v>1058</v>
      </c>
      <c r="AM3" s="1438" t="s">
        <v>1059</v>
      </c>
      <c r="AN3" s="1438" t="s">
        <v>1060</v>
      </c>
      <c r="AO3" s="1438" t="s">
        <v>1061</v>
      </c>
      <c r="AP3" s="3"/>
      <c r="AQ3" s="3"/>
      <c r="AR3" s="3"/>
      <c r="AS3" s="11"/>
    </row>
    <row r="4" spans="1:45" ht="18" customHeight="1" thickBot="1">
      <c r="A4" s="16"/>
      <c r="B4" s="17"/>
      <c r="C4" s="17"/>
      <c r="D4" s="277"/>
      <c r="E4" s="277"/>
      <c r="F4" s="277"/>
      <c r="G4" s="277"/>
      <c r="H4" s="277"/>
      <c r="I4" s="277"/>
      <c r="J4" s="277"/>
      <c r="K4" s="277"/>
      <c r="L4" s="277"/>
      <c r="M4" s="277"/>
      <c r="N4" s="277"/>
      <c r="O4" s="277"/>
      <c r="P4" s="277"/>
      <c r="Q4" s="277"/>
      <c r="R4" s="277"/>
      <c r="S4" s="277"/>
      <c r="T4" s="277"/>
      <c r="U4" s="277"/>
      <c r="V4" s="277"/>
      <c r="W4" s="277"/>
      <c r="X4" s="18"/>
      <c r="Y4" s="3"/>
      <c r="Z4" s="1436" t="s">
        <v>1062</v>
      </c>
      <c r="AA4" s="1439" t="s">
        <v>1062</v>
      </c>
      <c r="AB4" s="1439"/>
      <c r="AC4" s="1436" t="s">
        <v>1062</v>
      </c>
      <c r="AD4" s="1439" t="s">
        <v>1062</v>
      </c>
      <c r="AE4" s="1439"/>
      <c r="AF4" s="1436" t="s">
        <v>1062</v>
      </c>
      <c r="AG4" s="1439" t="s">
        <v>1062</v>
      </c>
      <c r="AH4" s="1439"/>
      <c r="AI4" s="1436" t="s">
        <v>1062</v>
      </c>
      <c r="AJ4" s="1439" t="s">
        <v>1062</v>
      </c>
      <c r="AK4" s="1439"/>
      <c r="AL4" s="1439" t="s">
        <v>1062</v>
      </c>
      <c r="AM4" s="1439" t="s">
        <v>1062</v>
      </c>
      <c r="AN4" s="1439" t="s">
        <v>1062</v>
      </c>
      <c r="AO4" s="1439" t="s">
        <v>1062</v>
      </c>
      <c r="AP4" s="3"/>
      <c r="AQ4" s="3"/>
      <c r="AR4" s="3"/>
      <c r="AS4" s="11"/>
    </row>
    <row r="5" spans="1:45" ht="22" thickBot="1">
      <c r="A5" s="2483" t="s">
        <v>8</v>
      </c>
      <c r="B5" s="19"/>
      <c r="C5" s="19"/>
      <c r="D5" s="1455" t="s">
        <v>462</v>
      </c>
      <c r="E5" s="1456" t="s">
        <v>1052</v>
      </c>
      <c r="F5" s="1977" t="s">
        <v>1396</v>
      </c>
      <c r="G5" s="2444" t="s">
        <v>462</v>
      </c>
      <c r="H5" s="2444" t="s">
        <v>1052</v>
      </c>
      <c r="I5" s="2445" t="s">
        <v>1396</v>
      </c>
      <c r="J5" s="2444" t="s">
        <v>462</v>
      </c>
      <c r="K5" s="2444" t="s">
        <v>1052</v>
      </c>
      <c r="L5" s="2445" t="s">
        <v>1396</v>
      </c>
      <c r="M5" s="2211" t="s">
        <v>462</v>
      </c>
      <c r="N5" s="2211" t="s">
        <v>1052</v>
      </c>
      <c r="O5" s="2212" t="s">
        <v>1396</v>
      </c>
      <c r="P5" s="2211" t="s">
        <v>462</v>
      </c>
      <c r="Q5" s="2211" t="s">
        <v>1052</v>
      </c>
      <c r="R5" s="2212" t="s">
        <v>1396</v>
      </c>
      <c r="S5" s="1972"/>
      <c r="T5" s="1421" t="s">
        <v>462</v>
      </c>
      <c r="U5" s="1422" t="s">
        <v>463</v>
      </c>
      <c r="V5" s="1421" t="s">
        <v>462</v>
      </c>
      <c r="W5" s="1422" t="s">
        <v>463</v>
      </c>
      <c r="X5" s="19"/>
      <c r="Y5" s="3"/>
      <c r="Z5" s="2125" t="s">
        <v>1391</v>
      </c>
      <c r="AA5" s="2126" t="s">
        <v>1052</v>
      </c>
      <c r="AB5" s="2126" t="s">
        <v>1396</v>
      </c>
      <c r="AC5" s="2125" t="s">
        <v>1391</v>
      </c>
      <c r="AD5" s="2126" t="s">
        <v>1052</v>
      </c>
      <c r="AE5" s="2126" t="s">
        <v>1396</v>
      </c>
      <c r="AF5" s="2125" t="s">
        <v>1391</v>
      </c>
      <c r="AG5" s="2126" t="s">
        <v>1052</v>
      </c>
      <c r="AH5" s="2126" t="s">
        <v>1396</v>
      </c>
      <c r="AI5" s="2125" t="s">
        <v>1391</v>
      </c>
      <c r="AJ5" s="2126" t="s">
        <v>1401</v>
      </c>
      <c r="AK5" s="2126" t="s">
        <v>1396</v>
      </c>
      <c r="AL5" s="1964"/>
      <c r="AM5" s="1964"/>
      <c r="AN5" s="1964"/>
      <c r="AO5" s="1965"/>
      <c r="AP5" s="3"/>
      <c r="AQ5" s="3"/>
      <c r="AR5" s="3"/>
      <c r="AS5" s="11"/>
    </row>
    <row r="6" spans="1:45" ht="35" thickTop="1" thickBot="1">
      <c r="A6" s="2484"/>
      <c r="B6" s="20"/>
      <c r="C6" s="21"/>
      <c r="D6" s="1457" t="s">
        <v>9</v>
      </c>
      <c r="E6" s="1457" t="s">
        <v>1051</v>
      </c>
      <c r="F6" s="1457" t="s">
        <v>1397</v>
      </c>
      <c r="G6" s="1457" t="s">
        <v>9</v>
      </c>
      <c r="H6" s="1457" t="s">
        <v>1051</v>
      </c>
      <c r="I6" s="1457" t="s">
        <v>1397</v>
      </c>
      <c r="J6" s="1457" t="s">
        <v>9</v>
      </c>
      <c r="K6" s="1457" t="s">
        <v>1051</v>
      </c>
      <c r="L6" s="1457" t="s">
        <v>1397</v>
      </c>
      <c r="M6" s="1457" t="s">
        <v>9</v>
      </c>
      <c r="N6" s="1457" t="s">
        <v>1051</v>
      </c>
      <c r="O6" s="1457" t="s">
        <v>1397</v>
      </c>
      <c r="P6" s="1457" t="s">
        <v>9</v>
      </c>
      <c r="Q6" s="1457" t="s">
        <v>1051</v>
      </c>
      <c r="R6" s="1457" t="s">
        <v>1397</v>
      </c>
      <c r="S6" s="1973"/>
      <c r="T6" s="1423" t="s">
        <v>9</v>
      </c>
      <c r="U6" s="1423" t="s">
        <v>9</v>
      </c>
      <c r="V6" s="1423" t="s">
        <v>9</v>
      </c>
      <c r="W6" s="1423" t="s">
        <v>9</v>
      </c>
      <c r="X6" s="22"/>
      <c r="Y6" s="23"/>
      <c r="Z6" s="1463" t="s">
        <v>9</v>
      </c>
      <c r="AA6" s="1464" t="s">
        <v>1051</v>
      </c>
      <c r="AB6" s="1464" t="s">
        <v>1402</v>
      </c>
      <c r="AC6" s="1463" t="s">
        <v>9</v>
      </c>
      <c r="AD6" s="1464" t="s">
        <v>1051</v>
      </c>
      <c r="AE6" s="1464" t="s">
        <v>1402</v>
      </c>
      <c r="AF6" s="1463" t="s">
        <v>9</v>
      </c>
      <c r="AG6" s="1464" t="s">
        <v>1051</v>
      </c>
      <c r="AH6" s="1464" t="s">
        <v>1402</v>
      </c>
      <c r="AI6" s="1463" t="s">
        <v>9</v>
      </c>
      <c r="AJ6" s="1464" t="s">
        <v>1051</v>
      </c>
      <c r="AK6" s="1464" t="s">
        <v>1402</v>
      </c>
      <c r="AL6" s="1465" t="s">
        <v>1260</v>
      </c>
      <c r="AM6" s="1465"/>
      <c r="AN6" s="1465"/>
      <c r="AO6" s="1466"/>
      <c r="AP6" s="3"/>
      <c r="AQ6" s="3"/>
      <c r="AR6" s="3"/>
      <c r="AS6" s="11"/>
    </row>
    <row r="7" spans="1:45" ht="44.25" customHeight="1" thickTop="1" thickBot="1">
      <c r="A7" s="24"/>
      <c r="B7" s="25"/>
      <c r="C7" s="26"/>
      <c r="D7" s="1458">
        <v>45622</v>
      </c>
      <c r="E7" s="1459">
        <f>D7</f>
        <v>45622</v>
      </c>
      <c r="F7" s="1978">
        <f>E7</f>
        <v>45622</v>
      </c>
      <c r="G7" s="2446">
        <v>45608</v>
      </c>
      <c r="H7" s="2446">
        <f>G7</f>
        <v>45608</v>
      </c>
      <c r="I7" s="2447">
        <f>H7</f>
        <v>45608</v>
      </c>
      <c r="J7" s="2446">
        <v>45504</v>
      </c>
      <c r="K7" s="2446">
        <f>J7</f>
        <v>45504</v>
      </c>
      <c r="L7" s="2447">
        <f>K7</f>
        <v>45504</v>
      </c>
      <c r="M7" s="2214">
        <v>45461</v>
      </c>
      <c r="N7" s="2214">
        <v>45461</v>
      </c>
      <c r="O7" s="2213">
        <v>45461</v>
      </c>
      <c r="P7" s="2214">
        <v>45350</v>
      </c>
      <c r="Q7" s="2214">
        <v>45364</v>
      </c>
      <c r="R7" s="2213">
        <v>45364</v>
      </c>
      <c r="S7" s="1974"/>
      <c r="T7" s="1424">
        <v>44861</v>
      </c>
      <c r="U7" s="1425">
        <v>44861</v>
      </c>
      <c r="V7" s="1424">
        <v>44413</v>
      </c>
      <c r="W7" s="1425">
        <v>44413</v>
      </c>
      <c r="X7" s="240"/>
      <c r="Y7" s="23"/>
      <c r="Z7" s="1467">
        <v>45622</v>
      </c>
      <c r="AA7" s="1467">
        <v>45622</v>
      </c>
      <c r="AB7" s="1467">
        <v>45622</v>
      </c>
      <c r="AC7" s="1467">
        <v>45608</v>
      </c>
      <c r="AD7" s="1467">
        <v>45608</v>
      </c>
      <c r="AE7" s="1467">
        <v>45608</v>
      </c>
      <c r="AF7" s="1467">
        <v>45461</v>
      </c>
      <c r="AG7" s="1468">
        <v>45461</v>
      </c>
      <c r="AH7" s="1982">
        <v>45461</v>
      </c>
      <c r="AI7" s="1467">
        <v>45350</v>
      </c>
      <c r="AJ7" s="1468">
        <v>45364</v>
      </c>
      <c r="AK7" s="1982">
        <v>45364</v>
      </c>
      <c r="AL7" s="1469"/>
      <c r="AM7" s="1469"/>
      <c r="AN7" s="1469"/>
      <c r="AO7" s="1470"/>
      <c r="AP7" s="3"/>
      <c r="AQ7" s="3"/>
      <c r="AR7" s="3"/>
      <c r="AS7" s="11"/>
    </row>
    <row r="8" spans="1:45" ht="75" customHeight="1" thickBot="1">
      <c r="A8" s="2485" t="s">
        <v>1462</v>
      </c>
      <c r="B8" s="2486"/>
      <c r="C8" s="2487"/>
      <c r="D8" s="241" t="s">
        <v>1053</v>
      </c>
      <c r="E8" s="1435" t="s">
        <v>1053</v>
      </c>
      <c r="F8" s="1435" t="s">
        <v>1053</v>
      </c>
      <c r="G8" s="241" t="s">
        <v>1053</v>
      </c>
      <c r="H8" s="1435" t="s">
        <v>1053</v>
      </c>
      <c r="I8" s="1435" t="s">
        <v>1053</v>
      </c>
      <c r="J8" s="241" t="s">
        <v>1053</v>
      </c>
      <c r="K8" s="1435" t="s">
        <v>1053</v>
      </c>
      <c r="L8" s="1435" t="s">
        <v>1053</v>
      </c>
      <c r="M8" s="241" t="s">
        <v>1053</v>
      </c>
      <c r="N8" s="1435" t="s">
        <v>1053</v>
      </c>
      <c r="O8" s="1435" t="s">
        <v>1053</v>
      </c>
      <c r="P8" s="241" t="s">
        <v>1053</v>
      </c>
      <c r="Q8" s="1435" t="s">
        <v>1054</v>
      </c>
      <c r="R8" s="1435" t="s">
        <v>1053</v>
      </c>
      <c r="S8" s="1435"/>
      <c r="T8" s="1426" t="s">
        <v>10</v>
      </c>
      <c r="U8" s="1426" t="s">
        <v>10</v>
      </c>
      <c r="V8" s="1426" t="s">
        <v>10</v>
      </c>
      <c r="W8" s="1426" t="s">
        <v>10</v>
      </c>
      <c r="X8" s="27"/>
      <c r="Y8" s="2"/>
      <c r="Z8" s="1445" t="s">
        <v>1053</v>
      </c>
      <c r="AA8" s="1446" t="s">
        <v>1053</v>
      </c>
      <c r="AB8" s="1446" t="s">
        <v>1403</v>
      </c>
      <c r="AC8" s="1445" t="s">
        <v>1053</v>
      </c>
      <c r="AD8" s="1446" t="s">
        <v>1053</v>
      </c>
      <c r="AE8" s="1446" t="s">
        <v>1403</v>
      </c>
      <c r="AF8" s="1445" t="s">
        <v>1053</v>
      </c>
      <c r="AG8" s="1446" t="s">
        <v>1053</v>
      </c>
      <c r="AH8" s="1446" t="s">
        <v>1403</v>
      </c>
      <c r="AI8" s="1445" t="s">
        <v>1053</v>
      </c>
      <c r="AJ8" s="1446" t="s">
        <v>1054</v>
      </c>
      <c r="AK8" s="1446" t="s">
        <v>1403</v>
      </c>
      <c r="AL8" s="1649"/>
      <c r="AM8" s="1650"/>
      <c r="AN8" s="1650"/>
      <c r="AO8" s="1651"/>
      <c r="AP8" s="3"/>
      <c r="AQ8" s="3"/>
      <c r="AR8" s="3"/>
      <c r="AS8" s="11"/>
    </row>
    <row r="9" spans="1:45" ht="34" customHeight="1">
      <c r="A9" s="2488"/>
      <c r="B9" s="2489"/>
      <c r="C9" s="2490"/>
      <c r="D9" s="1460" t="s">
        <v>1055</v>
      </c>
      <c r="E9" s="1460" t="s">
        <v>1055</v>
      </c>
      <c r="F9" s="1460" t="s">
        <v>1400</v>
      </c>
      <c r="G9" s="1460" t="s">
        <v>1055</v>
      </c>
      <c r="H9" s="1460" t="s">
        <v>1055</v>
      </c>
      <c r="I9" s="1460" t="s">
        <v>1400</v>
      </c>
      <c r="J9" s="1460" t="s">
        <v>1055</v>
      </c>
      <c r="K9" s="1460" t="s">
        <v>1055</v>
      </c>
      <c r="L9" s="1460" t="s">
        <v>1400</v>
      </c>
      <c r="M9" s="1460" t="s">
        <v>1055</v>
      </c>
      <c r="N9" s="1460" t="s">
        <v>1055</v>
      </c>
      <c r="O9" s="1460" t="s">
        <v>1400</v>
      </c>
      <c r="P9" s="1460" t="s">
        <v>1055</v>
      </c>
      <c r="Q9" s="1460" t="s">
        <v>1055</v>
      </c>
      <c r="R9" s="1460" t="s">
        <v>1400</v>
      </c>
      <c r="S9" s="1966"/>
      <c r="T9" s="1427" t="s">
        <v>11</v>
      </c>
      <c r="U9" s="1427" t="s">
        <v>11</v>
      </c>
      <c r="V9" s="1427" t="s">
        <v>11</v>
      </c>
      <c r="W9" s="1427" t="s">
        <v>11</v>
      </c>
      <c r="X9" s="28"/>
      <c r="Y9" s="2"/>
      <c r="Z9" s="1447" t="s">
        <v>1055</v>
      </c>
      <c r="AA9" s="1448" t="s">
        <v>1055</v>
      </c>
      <c r="AB9" s="1448" t="s">
        <v>1399</v>
      </c>
      <c r="AC9" s="1447" t="s">
        <v>1055</v>
      </c>
      <c r="AD9" s="1448" t="s">
        <v>1055</v>
      </c>
      <c r="AE9" s="1448" t="s">
        <v>1399</v>
      </c>
      <c r="AF9" s="1447" t="s">
        <v>1055</v>
      </c>
      <c r="AG9" s="1448" t="s">
        <v>1055</v>
      </c>
      <c r="AH9" s="1448" t="s">
        <v>1399</v>
      </c>
      <c r="AI9" s="1447" t="s">
        <v>1055</v>
      </c>
      <c r="AJ9" s="1448" t="s">
        <v>1055</v>
      </c>
      <c r="AK9" s="1448" t="s">
        <v>1399</v>
      </c>
      <c r="AL9" s="1652"/>
      <c r="AM9" s="1653"/>
      <c r="AN9" s="1653"/>
      <c r="AO9" s="1654"/>
      <c r="AP9" s="3"/>
      <c r="AQ9" s="3"/>
      <c r="AR9" s="3"/>
      <c r="AS9" s="11"/>
    </row>
    <row r="10" spans="1:45" ht="20.25" customHeight="1" thickBot="1">
      <c r="A10" s="2491"/>
      <c r="B10" s="2492"/>
      <c r="C10" s="2493"/>
      <c r="D10" s="1461" t="s">
        <v>12</v>
      </c>
      <c r="E10" s="1461" t="s">
        <v>12</v>
      </c>
      <c r="F10" s="1461" t="s">
        <v>12</v>
      </c>
      <c r="G10" s="1461" t="s">
        <v>12</v>
      </c>
      <c r="H10" s="1461" t="s">
        <v>12</v>
      </c>
      <c r="I10" s="1461" t="s">
        <v>12</v>
      </c>
      <c r="J10" s="1461" t="s">
        <v>12</v>
      </c>
      <c r="K10" s="1461" t="s">
        <v>12</v>
      </c>
      <c r="L10" s="1461" t="s">
        <v>12</v>
      </c>
      <c r="M10" s="1461" t="s">
        <v>12</v>
      </c>
      <c r="N10" s="1461" t="s">
        <v>12</v>
      </c>
      <c r="O10" s="1461" t="s">
        <v>12</v>
      </c>
      <c r="P10" s="1461" t="s">
        <v>12</v>
      </c>
      <c r="Q10" s="1461" t="s">
        <v>12</v>
      </c>
      <c r="R10" s="1461" t="s">
        <v>12</v>
      </c>
      <c r="S10" s="1967"/>
      <c r="T10" s="1428" t="s">
        <v>12</v>
      </c>
      <c r="U10" s="1428" t="s">
        <v>12</v>
      </c>
      <c r="V10" s="1428" t="s">
        <v>12</v>
      </c>
      <c r="W10" s="1428" t="s">
        <v>12</v>
      </c>
      <c r="X10" s="29"/>
      <c r="Y10" s="2"/>
      <c r="Z10" s="1443" t="s">
        <v>12</v>
      </c>
      <c r="AA10" s="1444" t="s">
        <v>12</v>
      </c>
      <c r="AB10" s="1444" t="s">
        <v>12</v>
      </c>
      <c r="AC10" s="1443" t="s">
        <v>12</v>
      </c>
      <c r="AD10" s="1444" t="s">
        <v>12</v>
      </c>
      <c r="AE10" s="1444" t="s">
        <v>12</v>
      </c>
      <c r="AF10" s="1443" t="s">
        <v>12</v>
      </c>
      <c r="AG10" s="1444" t="s">
        <v>12</v>
      </c>
      <c r="AH10" s="1444" t="s">
        <v>12</v>
      </c>
      <c r="AI10" s="1443" t="s">
        <v>12</v>
      </c>
      <c r="AJ10" s="1444" t="s">
        <v>12</v>
      </c>
      <c r="AK10" s="1444" t="s">
        <v>12</v>
      </c>
      <c r="AL10" s="1652"/>
      <c r="AM10" s="1653"/>
      <c r="AN10" s="1653"/>
      <c r="AO10" s="1654"/>
      <c r="AP10" s="3"/>
      <c r="AQ10" s="3"/>
      <c r="AR10" s="3"/>
      <c r="AS10" s="11"/>
    </row>
    <row r="11" spans="1:45" ht="30" customHeight="1">
      <c r="A11" s="2500" t="s">
        <v>13</v>
      </c>
      <c r="B11" s="2501"/>
      <c r="C11" s="2502"/>
      <c r="D11" s="257" t="s">
        <v>14</v>
      </c>
      <c r="E11" s="257" t="s">
        <v>14</v>
      </c>
      <c r="F11" s="257" t="s">
        <v>14</v>
      </c>
      <c r="G11" s="257" t="s">
        <v>14</v>
      </c>
      <c r="H11" s="257" t="s">
        <v>14</v>
      </c>
      <c r="I11" s="257" t="s">
        <v>14</v>
      </c>
      <c r="J11" s="257" t="s">
        <v>14</v>
      </c>
      <c r="K11" s="257" t="s">
        <v>14</v>
      </c>
      <c r="L11" s="257" t="s">
        <v>14</v>
      </c>
      <c r="M11" s="257" t="s">
        <v>14</v>
      </c>
      <c r="N11" s="257" t="s">
        <v>14</v>
      </c>
      <c r="O11" s="257" t="s">
        <v>14</v>
      </c>
      <c r="P11" s="257" t="s">
        <v>14</v>
      </c>
      <c r="Q11" s="257" t="s">
        <v>14</v>
      </c>
      <c r="R11" s="257" t="s">
        <v>14</v>
      </c>
      <c r="S11" s="1968"/>
      <c r="T11" s="1429" t="s">
        <v>14</v>
      </c>
      <c r="U11" s="1429" t="s">
        <v>14</v>
      </c>
      <c r="V11" s="1429" t="s">
        <v>14</v>
      </c>
      <c r="W11" s="1429" t="s">
        <v>14</v>
      </c>
      <c r="X11" s="30" t="s">
        <v>1</v>
      </c>
      <c r="Y11" s="2"/>
      <c r="Z11" s="1450"/>
      <c r="AA11" s="1451"/>
      <c r="AB11" s="1451"/>
      <c r="AC11" s="1450"/>
      <c r="AD11" s="1451"/>
      <c r="AE11" s="1451"/>
      <c r="AF11" s="1450"/>
      <c r="AG11" s="1451"/>
      <c r="AH11" s="1451"/>
      <c r="AI11" s="1450"/>
      <c r="AJ11" s="1451"/>
      <c r="AK11" s="1451"/>
      <c r="AL11" s="1655"/>
      <c r="AM11" s="1656"/>
      <c r="AN11" s="1656"/>
      <c r="AO11" s="1657"/>
      <c r="AP11" s="3"/>
      <c r="AQ11" s="3"/>
      <c r="AR11" s="3"/>
      <c r="AS11" s="11"/>
    </row>
    <row r="12" spans="1:45" ht="35.25" customHeight="1">
      <c r="A12" s="2503" t="s">
        <v>1067</v>
      </c>
      <c r="B12" s="2504"/>
      <c r="C12" s="2505"/>
      <c r="D12" s="1449">
        <f>G12</f>
        <v>6.0173950000000005</v>
      </c>
      <c r="E12" s="1449">
        <f>D12*1.0381</f>
        <v>6.2466577495000006</v>
      </c>
      <c r="F12" s="1484">
        <f>D12</f>
        <v>6.0173950000000005</v>
      </c>
      <c r="G12" s="1449">
        <f>J12</f>
        <v>6.0173950000000005</v>
      </c>
      <c r="H12" s="1449">
        <f>K12</f>
        <v>6.2466577495000006</v>
      </c>
      <c r="I12" s="1484">
        <f>H12</f>
        <v>6.2466577495000006</v>
      </c>
      <c r="J12" s="1449">
        <f>M12</f>
        <v>6.0173950000000005</v>
      </c>
      <c r="K12" s="1449">
        <f>N12</f>
        <v>6.2466577495000006</v>
      </c>
      <c r="L12" s="1484">
        <f>K12</f>
        <v>6.2466577495000006</v>
      </c>
      <c r="M12" s="1449">
        <f>P12</f>
        <v>6.0173950000000005</v>
      </c>
      <c r="N12" s="1449">
        <f>Q12</f>
        <v>6.2466577495000006</v>
      </c>
      <c r="O12" s="1484">
        <f>N12</f>
        <v>6.2466577495000006</v>
      </c>
      <c r="P12" s="1449">
        <f>'EE bom 0227'!T168</f>
        <v>6.0173950000000005</v>
      </c>
      <c r="Q12" s="1449">
        <f>P12*1.0381</f>
        <v>6.2466577495000006</v>
      </c>
      <c r="R12" s="1484">
        <f>Q12</f>
        <v>6.2466577495000006</v>
      </c>
      <c r="S12" s="1970" t="s">
        <v>15</v>
      </c>
      <c r="T12" s="1430">
        <v>5.6867750000000008</v>
      </c>
      <c r="U12" s="1430">
        <v>5.9034411275000007</v>
      </c>
      <c r="V12" s="1430">
        <v>5.7367750000000006</v>
      </c>
      <c r="W12" s="1430">
        <v>5.9553461275000004</v>
      </c>
      <c r="X12" s="2134"/>
      <c r="Y12" s="31"/>
      <c r="Z12" s="1450">
        <f>'EE bom 0227'!Z168</f>
        <v>5.3927299999999985</v>
      </c>
      <c r="AA12" s="1979">
        <f>Z12*1.0381</f>
        <v>5.5981930129999986</v>
      </c>
      <c r="AB12" s="1979">
        <f>Z12</f>
        <v>5.3927299999999985</v>
      </c>
      <c r="AC12" s="1450">
        <f>'EE bom 0227'!Z168</f>
        <v>5.3927299999999985</v>
      </c>
      <c r="AD12" s="1979">
        <f>AC12</f>
        <v>5.3927299999999985</v>
      </c>
      <c r="AE12" s="1979">
        <f>AC12</f>
        <v>5.3927299999999985</v>
      </c>
      <c r="AF12" s="1450">
        <f>AI12</f>
        <v>5.3927299999999985</v>
      </c>
      <c r="AG12" s="1979">
        <f>AF12</f>
        <v>5.3927299999999985</v>
      </c>
      <c r="AH12" s="1979">
        <f>AF12</f>
        <v>5.3927299999999985</v>
      </c>
      <c r="AI12" s="1450">
        <f>'EE bom 0227'!Z168</f>
        <v>5.3927299999999985</v>
      </c>
      <c r="AJ12" s="1979">
        <f>AI12</f>
        <v>5.3927299999999985</v>
      </c>
      <c r="AK12" s="1979">
        <f>AI12</f>
        <v>5.3927299999999985</v>
      </c>
      <c r="AL12" s="2119" t="s">
        <v>1448</v>
      </c>
      <c r="AM12" s="1656"/>
      <c r="AN12" s="1656"/>
      <c r="AO12" s="1657"/>
      <c r="AP12" s="3"/>
      <c r="AQ12" s="3"/>
      <c r="AR12" s="3"/>
      <c r="AS12" s="11"/>
    </row>
    <row r="13" spans="1:45" ht="35.25" customHeight="1">
      <c r="A13" s="2494" t="s">
        <v>1068</v>
      </c>
      <c r="B13" s="2495"/>
      <c r="C13" s="2496"/>
      <c r="D13" s="1484">
        <f>G13</f>
        <v>6.0888949999999999</v>
      </c>
      <c r="E13" s="1449">
        <f t="shared" ref="E13:E15" si="0">D13*1.0381</f>
        <v>6.3208818994999998</v>
      </c>
      <c r="F13" s="1484">
        <f>D13</f>
        <v>6.0888949999999999</v>
      </c>
      <c r="G13" s="1484">
        <f>J13</f>
        <v>6.0888949999999999</v>
      </c>
      <c r="H13" s="1449">
        <f t="shared" ref="H13:H16" si="1">G13*1.0381</f>
        <v>6.3208818994999998</v>
      </c>
      <c r="I13" s="1484">
        <f t="shared" ref="I13:I18" si="2">H13</f>
        <v>6.3208818994999998</v>
      </c>
      <c r="J13" s="1484">
        <f>M13</f>
        <v>6.0888949999999999</v>
      </c>
      <c r="K13" s="1449">
        <f t="shared" ref="K13:K16" si="3">J13*1.0381</f>
        <v>6.3208818994999998</v>
      </c>
      <c r="L13" s="1484">
        <f t="shared" ref="L13:L18" si="4">K13</f>
        <v>6.3208818994999998</v>
      </c>
      <c r="M13" s="1484">
        <f>P13</f>
        <v>6.0888949999999999</v>
      </c>
      <c r="N13" s="1449">
        <f t="shared" ref="N13:N16" si="5">M13*1.0381</f>
        <v>6.3208818994999998</v>
      </c>
      <c r="O13" s="1484">
        <f t="shared" ref="O13:O17" si="6">N13</f>
        <v>6.3208818994999998</v>
      </c>
      <c r="P13" s="1484">
        <f>'EE bom 0227'!T169</f>
        <v>6.0888949999999999</v>
      </c>
      <c r="Q13" s="1449">
        <f t="shared" ref="Q13:Q16" si="7">P13*1.0381</f>
        <v>6.3208818994999998</v>
      </c>
      <c r="R13" s="1484">
        <f t="shared" ref="R13:R17" si="8">Q13</f>
        <v>6.3208818994999998</v>
      </c>
      <c r="S13" s="1970" t="s">
        <v>16</v>
      </c>
      <c r="T13" s="1485">
        <v>3.3938138443093551</v>
      </c>
      <c r="U13" s="1485">
        <v>3.5231181517775414</v>
      </c>
      <c r="V13" s="1485">
        <v>3.523813844309355</v>
      </c>
      <c r="W13" s="1485">
        <v>3.6580711517775413</v>
      </c>
      <c r="X13" s="1976"/>
      <c r="Y13" s="31"/>
      <c r="Z13" s="1450">
        <f>'EE bom 0227'!Z169</f>
        <v>5.4497299999999989</v>
      </c>
      <c r="AA13" s="1979">
        <f>Z13*1.0381</f>
        <v>5.6573647129999989</v>
      </c>
      <c r="AB13" s="1979">
        <f t="shared" ref="AB13:AB15" si="9">Z13</f>
        <v>5.4497299999999989</v>
      </c>
      <c r="AC13" s="1450">
        <f>'EE bom 0227'!Z169</f>
        <v>5.4497299999999989</v>
      </c>
      <c r="AD13" s="1979">
        <f t="shared" ref="AD13:AD16" si="10">AC13</f>
        <v>5.4497299999999989</v>
      </c>
      <c r="AE13" s="1979">
        <f t="shared" ref="AE13:AE16" si="11">AC13</f>
        <v>5.4497299999999989</v>
      </c>
      <c r="AF13" s="1450">
        <f>AI13</f>
        <v>5.4497299999999989</v>
      </c>
      <c r="AG13" s="1979">
        <f t="shared" ref="AG13:AG16" si="12">AF13</f>
        <v>5.4497299999999989</v>
      </c>
      <c r="AH13" s="1979">
        <f t="shared" ref="AH13:AH16" si="13">AF13</f>
        <v>5.4497299999999989</v>
      </c>
      <c r="AI13" s="1450">
        <f>'EE bom 0227'!Z169</f>
        <v>5.4497299999999989</v>
      </c>
      <c r="AJ13" s="1979">
        <f t="shared" ref="AJ13:AJ16" si="14">AI13</f>
        <v>5.4497299999999989</v>
      </c>
      <c r="AK13" s="1979">
        <f t="shared" ref="AK13:AK16" si="15">AI13</f>
        <v>5.4497299999999989</v>
      </c>
      <c r="AL13" s="2119" t="s">
        <v>1398</v>
      </c>
      <c r="AM13" s="1656"/>
      <c r="AN13" s="1656"/>
      <c r="AO13" s="1657"/>
      <c r="AP13" s="1486"/>
      <c r="AQ13" s="1486"/>
      <c r="AR13" s="1486"/>
      <c r="AS13" s="11"/>
    </row>
    <row r="14" spans="1:45" ht="56" customHeight="1">
      <c r="A14" s="2508" t="s">
        <v>1458</v>
      </c>
      <c r="B14" s="2509"/>
      <c r="C14" s="2510"/>
      <c r="D14" s="2298">
        <f>G14</f>
        <v>1.6713398443093548</v>
      </c>
      <c r="E14" s="2298">
        <f t="shared" si="0"/>
        <v>1.7350178923775412</v>
      </c>
      <c r="F14" s="2299">
        <f>D14</f>
        <v>1.6713398443093548</v>
      </c>
      <c r="G14" s="2298">
        <f>J14</f>
        <v>1.6713398443093548</v>
      </c>
      <c r="H14" s="2298">
        <f t="shared" si="1"/>
        <v>1.7350178923775412</v>
      </c>
      <c r="I14" s="2299">
        <f t="shared" si="2"/>
        <v>1.7350178923775412</v>
      </c>
      <c r="J14" s="2298">
        <f>M14</f>
        <v>1.6713398443093548</v>
      </c>
      <c r="K14" s="2298">
        <f t="shared" si="3"/>
        <v>1.7350178923775412</v>
      </c>
      <c r="L14" s="2299">
        <f t="shared" si="4"/>
        <v>1.7350178923775412</v>
      </c>
      <c r="M14" s="2289">
        <f>'ME bom 0618_Black'!V29</f>
        <v>1.6713398443093548</v>
      </c>
      <c r="N14" s="2289">
        <f t="shared" si="5"/>
        <v>1.7350178923775412</v>
      </c>
      <c r="O14" s="2290">
        <f t="shared" si="6"/>
        <v>1.7350178923775412</v>
      </c>
      <c r="P14" s="1449">
        <f>'ME bom 0229_Black'!V29</f>
        <v>1.5898038331982434</v>
      </c>
      <c r="Q14" s="1449">
        <f t="shared" si="7"/>
        <v>1.6503753592430965</v>
      </c>
      <c r="R14" s="1484">
        <f t="shared" si="8"/>
        <v>1.6503753592430965</v>
      </c>
      <c r="S14" s="1970" t="s">
        <v>17</v>
      </c>
      <c r="T14" s="1430">
        <v>0.6744480392156863</v>
      </c>
      <c r="U14" s="1430">
        <v>0.700144509509804</v>
      </c>
      <c r="V14" s="1430">
        <v>0.6744480392156863</v>
      </c>
      <c r="W14" s="1430">
        <v>0.700144509509804</v>
      </c>
      <c r="X14" s="2300" t="s">
        <v>1568</v>
      </c>
      <c r="Y14" s="32"/>
      <c r="Z14" s="1452">
        <f>'ME bom 0618_Black'!AD29</f>
        <v>1.6309794744268076</v>
      </c>
      <c r="AA14" s="1979">
        <f>Z14*1.0381</f>
        <v>1.693119792402469</v>
      </c>
      <c r="AB14" s="1979">
        <f t="shared" si="9"/>
        <v>1.6309794744268076</v>
      </c>
      <c r="AC14" s="1452">
        <f>'ME bom 0618_Black'!AD29</f>
        <v>1.6309794744268076</v>
      </c>
      <c r="AD14" s="1979">
        <f t="shared" si="10"/>
        <v>1.6309794744268076</v>
      </c>
      <c r="AE14" s="1979">
        <f t="shared" si="11"/>
        <v>1.6309794744268076</v>
      </c>
      <c r="AF14" s="1452">
        <f>'ME bom 0618_Black'!AD29</f>
        <v>1.6309794744268076</v>
      </c>
      <c r="AG14" s="1979">
        <f t="shared" si="12"/>
        <v>1.6309794744268076</v>
      </c>
      <c r="AH14" s="1979">
        <f t="shared" si="13"/>
        <v>1.6309794744268076</v>
      </c>
      <c r="AI14" s="1452">
        <f>'ME bom 0229_Black'!AD29</f>
        <v>1.4185818765432099</v>
      </c>
      <c r="AJ14" s="1979">
        <f t="shared" si="14"/>
        <v>1.4185818765432099</v>
      </c>
      <c r="AK14" s="1979">
        <f t="shared" si="15"/>
        <v>1.4185818765432099</v>
      </c>
      <c r="AL14" s="1983" t="s">
        <v>1449</v>
      </c>
      <c r="AM14" s="1656"/>
      <c r="AN14" s="1656"/>
      <c r="AO14" s="1657"/>
      <c r="AP14" s="3"/>
      <c r="AQ14" s="3"/>
      <c r="AR14" s="3"/>
      <c r="AS14" s="11"/>
    </row>
    <row r="15" spans="1:45" ht="56" customHeight="1">
      <c r="A15" s="2470" t="s">
        <v>1459</v>
      </c>
      <c r="B15" s="2471"/>
      <c r="C15" s="2472"/>
      <c r="D15" s="2299">
        <f>G15</f>
        <v>1.8151939646797253</v>
      </c>
      <c r="E15" s="2298">
        <f t="shared" si="0"/>
        <v>1.8843528547340229</v>
      </c>
      <c r="F15" s="2299">
        <f>D15</f>
        <v>1.8151939646797253</v>
      </c>
      <c r="G15" s="2299">
        <f>J15</f>
        <v>1.8151939646797253</v>
      </c>
      <c r="H15" s="2298">
        <f t="shared" si="1"/>
        <v>1.8843528547340229</v>
      </c>
      <c r="I15" s="2299">
        <f t="shared" si="2"/>
        <v>1.8843528547340229</v>
      </c>
      <c r="J15" s="2299">
        <f>M15</f>
        <v>1.8151939646797253</v>
      </c>
      <c r="K15" s="2298">
        <f t="shared" si="3"/>
        <v>1.8843528547340229</v>
      </c>
      <c r="L15" s="2299">
        <f t="shared" si="4"/>
        <v>1.8843528547340229</v>
      </c>
      <c r="M15" s="2290">
        <f>'ME bom 0618_White'!V29</f>
        <v>1.8151939646797253</v>
      </c>
      <c r="N15" s="2289">
        <f t="shared" si="5"/>
        <v>1.8843528547340229</v>
      </c>
      <c r="O15" s="2290">
        <f t="shared" si="6"/>
        <v>1.8843528547340229</v>
      </c>
      <c r="P15" s="1484">
        <f>'ME bom 0229_White'!V29</f>
        <v>1.6993808165315771</v>
      </c>
      <c r="Q15" s="1449">
        <f t="shared" si="7"/>
        <v>1.7641272256414302</v>
      </c>
      <c r="R15" s="1484">
        <f t="shared" si="8"/>
        <v>1.7641272256414302</v>
      </c>
      <c r="S15" s="1970" t="s">
        <v>18</v>
      </c>
      <c r="T15" s="1485">
        <v>1.25</v>
      </c>
      <c r="U15" s="1485">
        <v>1.1950000000000001</v>
      </c>
      <c r="V15" s="1485">
        <v>1.25</v>
      </c>
      <c r="W15" s="1485">
        <v>1.1950000000000001</v>
      </c>
      <c r="X15" s="2300" t="s">
        <v>1569</v>
      </c>
      <c r="Y15" s="32"/>
      <c r="Z15" s="1452">
        <f>'ME bom 0618_White'!AD29</f>
        <v>1.7058044003527333</v>
      </c>
      <c r="AA15" s="1979">
        <f>Z15*1.0381</f>
        <v>1.7707955480061726</v>
      </c>
      <c r="AB15" s="1979">
        <f t="shared" si="9"/>
        <v>1.7058044003527333</v>
      </c>
      <c r="AC15" s="1452">
        <f>'ME bom 0618_White'!AD29</f>
        <v>1.7058044003527333</v>
      </c>
      <c r="AD15" s="1979">
        <f t="shared" si="10"/>
        <v>1.7058044003527333</v>
      </c>
      <c r="AE15" s="1979">
        <f t="shared" si="11"/>
        <v>1.7058044003527333</v>
      </c>
      <c r="AF15" s="1452">
        <f>'ME bom 0618_White'!AD29</f>
        <v>1.7058044003527333</v>
      </c>
      <c r="AG15" s="1979">
        <f t="shared" si="12"/>
        <v>1.7058044003527333</v>
      </c>
      <c r="AH15" s="1979">
        <f t="shared" si="13"/>
        <v>1.7058044003527333</v>
      </c>
      <c r="AI15" s="1452">
        <f>'ME bom 0229_White'!AD29</f>
        <v>1.5403829012345678</v>
      </c>
      <c r="AJ15" s="1979">
        <f t="shared" si="14"/>
        <v>1.5403829012345678</v>
      </c>
      <c r="AK15" s="1979">
        <f t="shared" si="15"/>
        <v>1.5403829012345678</v>
      </c>
      <c r="AL15" s="1983" t="s">
        <v>1450</v>
      </c>
      <c r="AM15" s="1656"/>
      <c r="AN15" s="1656"/>
      <c r="AO15" s="1657"/>
      <c r="AP15" s="1486"/>
      <c r="AQ15" s="1486"/>
      <c r="AR15" s="1486"/>
      <c r="AS15" s="11"/>
    </row>
    <row r="16" spans="1:45" ht="170">
      <c r="A16" s="2497" t="s">
        <v>17</v>
      </c>
      <c r="B16" s="2506"/>
      <c r="C16" s="2507"/>
      <c r="D16" s="2289">
        <f>G16</f>
        <v>0.82809497670547794</v>
      </c>
      <c r="E16" s="2289">
        <f>'PKG BOM 20241119-TW'!M32</f>
        <v>0.94416821614209767</v>
      </c>
      <c r="F16" s="2290">
        <f t="shared" ref="F16" si="16">E16</f>
        <v>0.94416821614209767</v>
      </c>
      <c r="G16" s="2289">
        <f>'PKG BOM 20241023_Amber'!M32</f>
        <v>0.82809497670547794</v>
      </c>
      <c r="H16" s="2289">
        <f t="shared" si="1"/>
        <v>0.8596453953179567</v>
      </c>
      <c r="I16" s="2290">
        <f t="shared" si="2"/>
        <v>0.8596453953179567</v>
      </c>
      <c r="J16" s="2289">
        <f>'PKG BOM 20240731_with FSC&amp;減塑'!L36</f>
        <v>0.82839065477150475</v>
      </c>
      <c r="K16" s="2289">
        <f t="shared" si="3"/>
        <v>0.85995233871829913</v>
      </c>
      <c r="L16" s="2290">
        <f t="shared" si="4"/>
        <v>0.85995233871829913</v>
      </c>
      <c r="M16" s="2289">
        <f>'PKG BOM 20240618_with FSC&amp;減塑'!L35</f>
        <v>1.1086136594663407</v>
      </c>
      <c r="N16" s="2289">
        <f t="shared" si="5"/>
        <v>1.1508518398920082</v>
      </c>
      <c r="O16" s="2290">
        <f t="shared" si="6"/>
        <v>1.1508518398920082</v>
      </c>
      <c r="P16" s="1449">
        <f>'PKG BOM 20240308_with FSC'!N35</f>
        <v>0.73168366775134452</v>
      </c>
      <c r="Q16" s="1449">
        <f t="shared" si="7"/>
        <v>0.75956081549267074</v>
      </c>
      <c r="R16" s="1484">
        <f t="shared" si="8"/>
        <v>0.75956081549267074</v>
      </c>
      <c r="S16" s="1970" t="s">
        <v>1392</v>
      </c>
      <c r="T16" s="1430">
        <v>11.005036883525042</v>
      </c>
      <c r="U16" s="1430">
        <v>11.321703788787346</v>
      </c>
      <c r="V16" s="1430">
        <v>11.185036883525042</v>
      </c>
      <c r="W16" s="1430">
        <v>11.508561788787347</v>
      </c>
      <c r="X16" s="2292" t="s">
        <v>1702</v>
      </c>
      <c r="Y16" s="2"/>
      <c r="Z16" s="1452">
        <f>'PKG BOM 20241023_Amber'!X32</f>
        <v>0.70605015371115587</v>
      </c>
      <c r="AA16" s="1979">
        <f>'PKG BOM 20241119-TW'!AA32</f>
        <v>0.79625336452380935</v>
      </c>
      <c r="AB16" s="1979">
        <f>AA16</f>
        <v>0.79625336452380935</v>
      </c>
      <c r="AC16" s="1452">
        <f>'PKG BOM 20241023_Amber'!X32</f>
        <v>0.70605015371115587</v>
      </c>
      <c r="AD16" s="1979">
        <f t="shared" si="10"/>
        <v>0.70605015371115587</v>
      </c>
      <c r="AE16" s="1979">
        <f t="shared" si="11"/>
        <v>0.70605015371115587</v>
      </c>
      <c r="AF16" s="1452">
        <f>'PKG BOM 20240618_with FSC&amp;減塑'!T35</f>
        <v>0.79299221466577252</v>
      </c>
      <c r="AG16" s="1979">
        <f t="shared" si="12"/>
        <v>0.79299221466577252</v>
      </c>
      <c r="AH16" s="1979">
        <f t="shared" si="13"/>
        <v>0.79299221466577252</v>
      </c>
      <c r="AI16" s="1452">
        <f>'PKG BOM 20240308_with FSC'!V35</f>
        <v>0.4746354071540354</v>
      </c>
      <c r="AJ16" s="1979">
        <f t="shared" si="14"/>
        <v>0.4746354071540354</v>
      </c>
      <c r="AK16" s="1979">
        <f t="shared" si="15"/>
        <v>0.4746354071540354</v>
      </c>
      <c r="AL16" s="1670" t="s">
        <v>1451</v>
      </c>
      <c r="AM16" s="1656"/>
      <c r="AN16" s="1656"/>
      <c r="AO16" s="1657"/>
      <c r="AP16" s="3"/>
      <c r="AQ16" s="3"/>
      <c r="AR16" s="3"/>
      <c r="AS16" s="11"/>
    </row>
    <row r="17" spans="1:45" ht="30.75" customHeight="1">
      <c r="A17" s="2511" t="s">
        <v>1566</v>
      </c>
      <c r="B17" s="2512"/>
      <c r="C17" s="2513"/>
      <c r="D17" s="1484">
        <f>D12+D14+D16</f>
        <v>8.5168298210148325</v>
      </c>
      <c r="E17" s="1484">
        <f>E12+E14+E16</f>
        <v>8.9258438580196398</v>
      </c>
      <c r="F17" s="1484">
        <f>F12+F14+F16</f>
        <v>8.6329030604514525</v>
      </c>
      <c r="G17" s="1484">
        <f>G12+G14+G16</f>
        <v>8.5168298210148325</v>
      </c>
      <c r="H17" s="1484">
        <f>H12+H14+H16</f>
        <v>8.8413210371954989</v>
      </c>
      <c r="I17" s="1484">
        <f t="shared" si="2"/>
        <v>8.8413210371954989</v>
      </c>
      <c r="J17" s="1484">
        <f>J12+J14+J16</f>
        <v>8.5171254990808603</v>
      </c>
      <c r="K17" s="1484">
        <f>K12+K14+K16</f>
        <v>8.8416279805958418</v>
      </c>
      <c r="L17" s="1484">
        <f t="shared" si="4"/>
        <v>8.8416279805958418</v>
      </c>
      <c r="M17" s="1484">
        <f>M12+M14+M16</f>
        <v>8.7973485037756962</v>
      </c>
      <c r="N17" s="1484">
        <f>N12+N14+N16</f>
        <v>9.1325274817695501</v>
      </c>
      <c r="O17" s="1484">
        <f t="shared" si="6"/>
        <v>9.1325274817695501</v>
      </c>
      <c r="P17" s="1484">
        <f>P12+P14+P16</f>
        <v>8.3388825009495893</v>
      </c>
      <c r="Q17" s="1484">
        <f>Q12+Q14+Q16</f>
        <v>8.6565939242357679</v>
      </c>
      <c r="R17" s="1484">
        <f t="shared" si="8"/>
        <v>8.6565939242357679</v>
      </c>
      <c r="S17" s="1970"/>
      <c r="T17" s="1485"/>
      <c r="U17" s="1485"/>
      <c r="V17" s="1485"/>
      <c r="W17" s="1485"/>
      <c r="X17" s="2208"/>
      <c r="Y17" s="2"/>
      <c r="Z17" s="1452"/>
      <c r="AA17" s="1979"/>
      <c r="AB17" s="1979"/>
      <c r="AC17" s="1452"/>
      <c r="AD17" s="1979"/>
      <c r="AE17" s="1979"/>
      <c r="AF17" s="1452"/>
      <c r="AG17" s="1979"/>
      <c r="AH17" s="1979"/>
      <c r="AI17" s="1452"/>
      <c r="AJ17" s="1979"/>
      <c r="AK17" s="1979"/>
      <c r="AL17" s="1670"/>
      <c r="AM17" s="1656"/>
      <c r="AN17" s="1656"/>
      <c r="AO17" s="1657"/>
      <c r="AP17" s="1486"/>
      <c r="AQ17" s="1486"/>
      <c r="AR17" s="1486"/>
      <c r="AS17" s="11"/>
    </row>
    <row r="18" spans="1:45" ht="30.75" customHeight="1">
      <c r="A18" s="2470" t="s">
        <v>1567</v>
      </c>
      <c r="B18" s="2471"/>
      <c r="C18" s="2472"/>
      <c r="D18" s="1484">
        <f>D13+D15+D16</f>
        <v>8.7321839413852036</v>
      </c>
      <c r="E18" s="1484">
        <f>E13+E15+E16</f>
        <v>9.149402970376121</v>
      </c>
      <c r="F18" s="1484">
        <f>F13+F15+F16</f>
        <v>8.8482571808218236</v>
      </c>
      <c r="G18" s="1484">
        <f>G13+G15+G16</f>
        <v>8.7321839413852036</v>
      </c>
      <c r="H18" s="1484">
        <f>H13+H15+H16</f>
        <v>9.0648801495519802</v>
      </c>
      <c r="I18" s="1484">
        <f t="shared" si="2"/>
        <v>9.0648801495519802</v>
      </c>
      <c r="J18" s="1484">
        <f>J13+J15+J16</f>
        <v>8.7324796194512295</v>
      </c>
      <c r="K18" s="1484">
        <f>K13+K15+K16</f>
        <v>9.0651870929523231</v>
      </c>
      <c r="L18" s="1484">
        <f t="shared" si="4"/>
        <v>9.0651870929523231</v>
      </c>
      <c r="M18" s="1484">
        <f>M13+M15+M16</f>
        <v>9.0127026241460655</v>
      </c>
      <c r="N18" s="1484">
        <f>N13+N15+N16</f>
        <v>9.3560865941260314</v>
      </c>
      <c r="O18" s="1484">
        <f t="shared" ref="O18" si="17">N18</f>
        <v>9.3560865941260314</v>
      </c>
      <c r="P18" s="1484">
        <f>P13+P15+P16</f>
        <v>8.5199594842829214</v>
      </c>
      <c r="Q18" s="1484">
        <f>Q13+Q15+Q16</f>
        <v>8.8445699406341003</v>
      </c>
      <c r="R18" s="1484">
        <f t="shared" ref="R18" si="18">Q18</f>
        <v>8.8445699406341003</v>
      </c>
      <c r="S18" s="1970"/>
      <c r="T18" s="1485"/>
      <c r="U18" s="1485"/>
      <c r="V18" s="1485"/>
      <c r="W18" s="1485"/>
      <c r="X18" s="2208"/>
      <c r="Y18" s="2"/>
      <c r="Z18" s="1452"/>
      <c r="AA18" s="1979"/>
      <c r="AB18" s="1979"/>
      <c r="AC18" s="1452"/>
      <c r="AD18" s="1979"/>
      <c r="AE18" s="1979"/>
      <c r="AF18" s="1452"/>
      <c r="AG18" s="1979"/>
      <c r="AH18" s="1979"/>
      <c r="AI18" s="1452"/>
      <c r="AJ18" s="1979"/>
      <c r="AK18" s="1979"/>
      <c r="AL18" s="1670"/>
      <c r="AM18" s="1656"/>
      <c r="AN18" s="1656"/>
      <c r="AO18" s="1657"/>
      <c r="AP18" s="1486"/>
      <c r="AQ18" s="1486"/>
      <c r="AR18" s="1486"/>
      <c r="AS18" s="11"/>
    </row>
    <row r="19" spans="1:45" ht="35" customHeight="1">
      <c r="A19" s="2497" t="s">
        <v>18</v>
      </c>
      <c r="B19" s="2506"/>
      <c r="C19" s="2507"/>
      <c r="D19" s="1787">
        <v>1.8557999999999999</v>
      </c>
      <c r="E19" s="1449">
        <v>1.43</v>
      </c>
      <c r="F19" s="1484">
        <v>3.2069999999999999</v>
      </c>
      <c r="G19" s="1787">
        <v>1.8557999999999999</v>
      </c>
      <c r="H19" s="1449">
        <v>1.43</v>
      </c>
      <c r="I19" s="1484">
        <f>2.84+0.1634</f>
        <v>3.0034000000000001</v>
      </c>
      <c r="J19" s="1787">
        <v>1.8557999999999999</v>
      </c>
      <c r="K19" s="1449">
        <v>1.43</v>
      </c>
      <c r="L19" s="1484">
        <f>2.84+0.1634</f>
        <v>3.0034000000000001</v>
      </c>
      <c r="M19" s="1787">
        <v>1.8557999999999999</v>
      </c>
      <c r="N19" s="1449">
        <v>1.43</v>
      </c>
      <c r="O19" s="1484">
        <f>2.84+0.1634</f>
        <v>3.0034000000000001</v>
      </c>
      <c r="P19" s="1787">
        <v>1.8557999999999999</v>
      </c>
      <c r="Q19" s="1449">
        <v>1.43</v>
      </c>
      <c r="R19" s="1484">
        <f>2.84+0.1634</f>
        <v>3.0034000000000001</v>
      </c>
      <c r="S19" s="1970" t="s">
        <v>19</v>
      </c>
      <c r="T19" s="1431">
        <v>0.75</v>
      </c>
      <c r="U19" s="1431">
        <v>0.75</v>
      </c>
      <c r="V19" s="1431">
        <v>0.75</v>
      </c>
      <c r="W19" s="1431">
        <v>0.75</v>
      </c>
      <c r="X19" s="33"/>
      <c r="Y19" s="2129" t="s">
        <v>1486</v>
      </c>
      <c r="Z19" s="1452">
        <v>1.8517403171835958</v>
      </c>
      <c r="AA19" s="1979">
        <f>0.5+0.93+0.3</f>
        <v>1.7300000000000002</v>
      </c>
      <c r="AB19" s="1979">
        <f>0.38+1.29+1.17</f>
        <v>2.84</v>
      </c>
      <c r="AC19" s="1452">
        <v>1.8517403171835958</v>
      </c>
      <c r="AD19" s="1979">
        <f>0.5+0.93+0.3</f>
        <v>1.7300000000000002</v>
      </c>
      <c r="AE19" s="1979">
        <f>0.38+1.29+1.17</f>
        <v>2.84</v>
      </c>
      <c r="AF19" s="1452">
        <v>1.8517403171835958</v>
      </c>
      <c r="AG19" s="1979">
        <f>0.5+0.93+0.3</f>
        <v>1.7300000000000002</v>
      </c>
      <c r="AH19" s="1979">
        <f>0.38+1.29+1.17</f>
        <v>2.84</v>
      </c>
      <c r="AI19" s="1452">
        <v>1.8517403171835958</v>
      </c>
      <c r="AJ19" s="1979">
        <f>0.5+0.93+0.3</f>
        <v>1.7300000000000002</v>
      </c>
      <c r="AK19" s="1979">
        <f>0.38+1.29+1.17</f>
        <v>2.84</v>
      </c>
      <c r="AL19" s="1670" t="s">
        <v>1460</v>
      </c>
      <c r="AM19" s="1656"/>
      <c r="AN19" s="1656"/>
      <c r="AO19" s="1657"/>
      <c r="AP19" s="3"/>
      <c r="AQ19" s="3"/>
      <c r="AR19" s="3"/>
      <c r="AS19" s="11"/>
    </row>
    <row r="20" spans="1:45" ht="35.25" customHeight="1">
      <c r="A20" s="2476" t="s">
        <v>1071</v>
      </c>
      <c r="B20" s="2477"/>
      <c r="C20" s="2478"/>
      <c r="D20" s="1449">
        <f>D17+D19</f>
        <v>10.372629821014833</v>
      </c>
      <c r="E20" s="1449">
        <f t="shared" ref="E20:F20" si="19">E17+E19</f>
        <v>10.355843858019639</v>
      </c>
      <c r="F20" s="1449">
        <f t="shared" si="19"/>
        <v>11.839903060451451</v>
      </c>
      <c r="G20" s="1449">
        <f>G17+G19</f>
        <v>10.372629821014833</v>
      </c>
      <c r="H20" s="1449">
        <f t="shared" ref="H20:I20" si="20">H17+H19</f>
        <v>10.271321037195499</v>
      </c>
      <c r="I20" s="1449">
        <f t="shared" si="20"/>
        <v>11.844721037195498</v>
      </c>
      <c r="J20" s="1449">
        <f>J17+J19</f>
        <v>10.372925499080861</v>
      </c>
      <c r="K20" s="1449">
        <f t="shared" ref="K20:L20" si="21">K17+K19</f>
        <v>10.271627980595841</v>
      </c>
      <c r="L20" s="1449">
        <f t="shared" si="21"/>
        <v>11.845027980595841</v>
      </c>
      <c r="M20" s="1449">
        <f>M17+M19</f>
        <v>10.653148503775697</v>
      </c>
      <c r="N20" s="1449">
        <f t="shared" ref="N20:O20" si="22">N17+N19</f>
        <v>10.56252748176955</v>
      </c>
      <c r="O20" s="1449">
        <f t="shared" si="22"/>
        <v>12.135927481769549</v>
      </c>
      <c r="P20" s="1449">
        <f t="shared" ref="P20" si="23">P17+P19</f>
        <v>10.19468250094959</v>
      </c>
      <c r="Q20" s="1449">
        <f t="shared" ref="Q20" si="24">Q17+Q19</f>
        <v>10.086593924235768</v>
      </c>
      <c r="R20" s="1449">
        <f t="shared" ref="R20" si="25">R17+R19</f>
        <v>11.659993924235767</v>
      </c>
      <c r="S20" s="1970" t="s">
        <v>1393</v>
      </c>
      <c r="T20" s="1431">
        <v>11.755036883525042</v>
      </c>
      <c r="U20" s="1431">
        <v>12.071703788787346</v>
      </c>
      <c r="V20" s="1431">
        <v>11.935036883525042</v>
      </c>
      <c r="W20" s="1431">
        <v>12.258561788787347</v>
      </c>
      <c r="X20" s="34"/>
      <c r="Y20" s="2129" t="s">
        <v>1465</v>
      </c>
      <c r="Z20" s="1453">
        <f t="shared" ref="Z20:AB20" si="26">Z12+Z14+Z16</f>
        <v>7.7297596281379617</v>
      </c>
      <c r="AA20" s="1980">
        <f t="shared" si="26"/>
        <v>8.0875661699262764</v>
      </c>
      <c r="AB20" s="1980">
        <f t="shared" si="26"/>
        <v>7.8199628389506151</v>
      </c>
      <c r="AC20" s="1453">
        <f t="shared" ref="AC20:AE20" si="27">AC12+AC14+AC16</f>
        <v>7.7297596281379617</v>
      </c>
      <c r="AD20" s="1980">
        <f t="shared" si="27"/>
        <v>7.7297596281379617</v>
      </c>
      <c r="AE20" s="1980">
        <f t="shared" si="27"/>
        <v>7.7297596281379617</v>
      </c>
      <c r="AF20" s="1453">
        <f t="shared" ref="AF20:AK20" si="28">AF12+AF14+AF16</f>
        <v>7.8167016890925778</v>
      </c>
      <c r="AG20" s="1980">
        <f t="shared" si="28"/>
        <v>7.8167016890925778</v>
      </c>
      <c r="AH20" s="1980">
        <f t="shared" si="28"/>
        <v>7.8167016890925778</v>
      </c>
      <c r="AI20" s="1453">
        <f t="shared" si="28"/>
        <v>7.2859472836972436</v>
      </c>
      <c r="AJ20" s="1980">
        <f t="shared" si="28"/>
        <v>7.2859472836972436</v>
      </c>
      <c r="AK20" s="1980">
        <f t="shared" si="28"/>
        <v>7.2859472836972436</v>
      </c>
      <c r="AL20" s="1658"/>
      <c r="AM20" s="1659"/>
      <c r="AN20" s="1660"/>
      <c r="AO20" s="1661"/>
      <c r="AP20" s="3"/>
      <c r="AQ20" s="3"/>
      <c r="AR20" s="3"/>
      <c r="AS20" s="11"/>
    </row>
    <row r="21" spans="1:45" ht="35.25" customHeight="1">
      <c r="A21" s="2476" t="s">
        <v>1072</v>
      </c>
      <c r="B21" s="2477"/>
      <c r="C21" s="2478"/>
      <c r="D21" s="1484">
        <f>D18+D19</f>
        <v>10.587983941385204</v>
      </c>
      <c r="E21" s="1484">
        <f t="shared" ref="E21:F21" si="29">E18+E19</f>
        <v>10.579402970376121</v>
      </c>
      <c r="F21" s="1484">
        <f t="shared" si="29"/>
        <v>12.055257180821823</v>
      </c>
      <c r="G21" s="1484">
        <f>G18+G19</f>
        <v>10.587983941385204</v>
      </c>
      <c r="H21" s="1484">
        <f t="shared" ref="H21:I21" si="30">H18+H19</f>
        <v>10.49488014955198</v>
      </c>
      <c r="I21" s="1484">
        <f t="shared" si="30"/>
        <v>12.068280149551981</v>
      </c>
      <c r="J21" s="1484">
        <f>J18+J19</f>
        <v>10.58827961945123</v>
      </c>
      <c r="K21" s="1484">
        <f t="shared" ref="K21:L21" si="31">K18+K19</f>
        <v>10.495187092952323</v>
      </c>
      <c r="L21" s="1484">
        <f t="shared" si="31"/>
        <v>12.068587092952324</v>
      </c>
      <c r="M21" s="1484">
        <f>M18+M19</f>
        <v>10.868502624146066</v>
      </c>
      <c r="N21" s="1484">
        <f t="shared" ref="N21:O21" si="32">N18+N19</f>
        <v>10.786086594126031</v>
      </c>
      <c r="O21" s="1484">
        <f t="shared" si="32"/>
        <v>12.359486594126032</v>
      </c>
      <c r="P21" s="1484">
        <f t="shared" ref="P21:R21" si="33">P18+P19</f>
        <v>10.375759484282922</v>
      </c>
      <c r="Q21" s="1484">
        <f t="shared" si="33"/>
        <v>10.2745699406341</v>
      </c>
      <c r="R21" s="1484">
        <f t="shared" si="33"/>
        <v>11.847969940634101</v>
      </c>
      <c r="S21" s="1484"/>
      <c r="T21" s="1971" t="s">
        <v>1394</v>
      </c>
      <c r="U21" s="1487"/>
      <c r="V21" s="1487" t="s">
        <v>1395</v>
      </c>
      <c r="W21" s="1487"/>
      <c r="X21" s="1488"/>
      <c r="Y21" s="2129" t="s">
        <v>1467</v>
      </c>
      <c r="Z21" s="1453">
        <f t="shared" ref="Z21:AB21" si="34">Z13+Z15+Z16</f>
        <v>7.8615845540638878</v>
      </c>
      <c r="AA21" s="1980">
        <f t="shared" si="34"/>
        <v>8.22441362552998</v>
      </c>
      <c r="AB21" s="1980">
        <f t="shared" si="34"/>
        <v>7.9517877648765412</v>
      </c>
      <c r="AC21" s="1453">
        <f t="shared" ref="AC21:AE21" si="35">AC13+AC15+AC16</f>
        <v>7.8615845540638878</v>
      </c>
      <c r="AD21" s="1980">
        <f t="shared" si="35"/>
        <v>7.8615845540638878</v>
      </c>
      <c r="AE21" s="1980">
        <f t="shared" si="35"/>
        <v>7.8615845540638878</v>
      </c>
      <c r="AF21" s="1453">
        <f t="shared" ref="AF21:AK21" si="36">AF13+AF15+AF16</f>
        <v>7.9485266150185039</v>
      </c>
      <c r="AG21" s="1980">
        <f t="shared" si="36"/>
        <v>7.9485266150185039</v>
      </c>
      <c r="AH21" s="1980">
        <f t="shared" si="36"/>
        <v>7.9485266150185039</v>
      </c>
      <c r="AI21" s="1453">
        <f t="shared" si="36"/>
        <v>7.4647483083886019</v>
      </c>
      <c r="AJ21" s="1980">
        <f t="shared" si="36"/>
        <v>7.4647483083886019</v>
      </c>
      <c r="AK21" s="1980">
        <f t="shared" si="36"/>
        <v>7.4647483083886019</v>
      </c>
      <c r="AL21" s="1658"/>
      <c r="AM21" s="1659"/>
      <c r="AN21" s="1660"/>
      <c r="AO21" s="1661"/>
      <c r="AP21" s="1486"/>
      <c r="AQ21" s="1486"/>
      <c r="AR21" s="1486"/>
      <c r="AS21" s="11"/>
    </row>
    <row r="22" spans="1:45" ht="35.25" customHeight="1">
      <c r="A22" s="2497" t="s">
        <v>19</v>
      </c>
      <c r="B22" s="2498"/>
      <c r="C22" s="2499"/>
      <c r="D22" s="1787">
        <v>0.75</v>
      </c>
      <c r="E22" s="1449">
        <v>0.75</v>
      </c>
      <c r="F22" s="1484">
        <v>0.75</v>
      </c>
      <c r="G22" s="1787">
        <v>0.75</v>
      </c>
      <c r="H22" s="1449">
        <v>0.75</v>
      </c>
      <c r="I22" s="1484">
        <v>0.75</v>
      </c>
      <c r="J22" s="1787">
        <v>0.75</v>
      </c>
      <c r="K22" s="1449">
        <v>0.75</v>
      </c>
      <c r="L22" s="1484">
        <v>0.75</v>
      </c>
      <c r="M22" s="1787">
        <v>0.75</v>
      </c>
      <c r="N22" s="1449">
        <v>0.75</v>
      </c>
      <c r="O22" s="1484">
        <v>0.75</v>
      </c>
      <c r="P22" s="1787">
        <v>0.75</v>
      </c>
      <c r="Q22" s="1449">
        <v>0.75</v>
      </c>
      <c r="R22" s="1484">
        <v>0.75</v>
      </c>
      <c r="S22" s="1484"/>
      <c r="T22" s="1431"/>
      <c r="U22" s="1431"/>
      <c r="V22" s="1431"/>
      <c r="W22" s="1431"/>
      <c r="X22" s="1975"/>
      <c r="Y22" s="2"/>
      <c r="Z22" s="1788">
        <v>0.75</v>
      </c>
      <c r="AA22" s="1986">
        <v>0.75</v>
      </c>
      <c r="AB22" s="1986">
        <v>0.75</v>
      </c>
      <c r="AC22" s="1788">
        <v>0.75</v>
      </c>
      <c r="AD22" s="1986">
        <v>0.75</v>
      </c>
      <c r="AE22" s="1986">
        <v>0.75</v>
      </c>
      <c r="AF22" s="1788">
        <v>0.75</v>
      </c>
      <c r="AG22" s="1986">
        <v>0.75</v>
      </c>
      <c r="AH22" s="1986">
        <v>0.75</v>
      </c>
      <c r="AI22" s="1788">
        <v>0.75</v>
      </c>
      <c r="AJ22" s="1986">
        <v>0.75</v>
      </c>
      <c r="AK22" s="1986">
        <v>0.75</v>
      </c>
      <c r="AL22" s="1662"/>
      <c r="AM22" s="1663"/>
      <c r="AN22" s="1664"/>
      <c r="AO22" s="1665"/>
      <c r="AP22" s="3"/>
      <c r="AQ22" s="3"/>
      <c r="AR22" s="3"/>
      <c r="AS22" s="11"/>
    </row>
    <row r="23" spans="1:45" ht="35.25" customHeight="1" thickBot="1">
      <c r="A23" s="2473" t="s">
        <v>1069</v>
      </c>
      <c r="B23" s="2474"/>
      <c r="C23" s="2475"/>
      <c r="D23" s="1462">
        <f t="shared" ref="D23:F23" si="37">SUM(D20,D22)</f>
        <v>11.122629821014833</v>
      </c>
      <c r="E23" s="1462">
        <f t="shared" si="37"/>
        <v>11.105843858019639</v>
      </c>
      <c r="F23" s="1969">
        <f t="shared" si="37"/>
        <v>12.589903060451451</v>
      </c>
      <c r="G23" s="1462">
        <f t="shared" ref="G23:I23" si="38">SUM(G20,G22)</f>
        <v>11.122629821014833</v>
      </c>
      <c r="H23" s="1462">
        <f t="shared" si="38"/>
        <v>11.021321037195499</v>
      </c>
      <c r="I23" s="1969">
        <f t="shared" si="38"/>
        <v>12.594721037195498</v>
      </c>
      <c r="J23" s="1462">
        <f t="shared" ref="J23:L23" si="39">SUM(J20,J22)</f>
        <v>11.122925499080861</v>
      </c>
      <c r="K23" s="1462">
        <f t="shared" si="39"/>
        <v>11.021627980595841</v>
      </c>
      <c r="L23" s="1969">
        <f t="shared" si="39"/>
        <v>12.595027980595841</v>
      </c>
      <c r="M23" s="1462">
        <f t="shared" ref="M23:R23" si="40">SUM(M20,M22)</f>
        <v>11.403148503775697</v>
      </c>
      <c r="N23" s="1462">
        <f t="shared" si="40"/>
        <v>11.31252748176955</v>
      </c>
      <c r="O23" s="1969">
        <f t="shared" si="40"/>
        <v>12.885927481769549</v>
      </c>
      <c r="P23" s="1462">
        <f t="shared" si="40"/>
        <v>10.94468250094959</v>
      </c>
      <c r="Q23" s="1462">
        <f t="shared" si="40"/>
        <v>10.836593924235768</v>
      </c>
      <c r="R23" s="1969">
        <f t="shared" si="40"/>
        <v>12.409993924235767</v>
      </c>
      <c r="S23" s="1969"/>
      <c r="T23" s="1432"/>
      <c r="U23" s="1432"/>
      <c r="V23" s="1432"/>
      <c r="W23" s="1432"/>
      <c r="X23" s="239"/>
      <c r="Y23" s="2129" t="s">
        <v>1466</v>
      </c>
      <c r="Z23" s="1454">
        <f t="shared" ref="Z23:AB23" si="41">Z20+Z19</f>
        <v>9.581499945321557</v>
      </c>
      <c r="AA23" s="1981">
        <f t="shared" si="41"/>
        <v>9.8175661699262768</v>
      </c>
      <c r="AB23" s="1981">
        <f t="shared" si="41"/>
        <v>10.659962838950616</v>
      </c>
      <c r="AC23" s="1454">
        <f t="shared" ref="AC23:AE23" si="42">AC20+AC19</f>
        <v>9.581499945321557</v>
      </c>
      <c r="AD23" s="1981">
        <f t="shared" si="42"/>
        <v>9.4597596281379612</v>
      </c>
      <c r="AE23" s="1981">
        <f t="shared" si="42"/>
        <v>10.569759628137962</v>
      </c>
      <c r="AF23" s="1454">
        <f t="shared" ref="AF23:AK23" si="43">AF20+AF19</f>
        <v>9.6684420062761731</v>
      </c>
      <c r="AG23" s="1981">
        <f t="shared" si="43"/>
        <v>9.5467016890925773</v>
      </c>
      <c r="AH23" s="1981">
        <f t="shared" si="43"/>
        <v>10.656701689092579</v>
      </c>
      <c r="AI23" s="1454">
        <f t="shared" si="43"/>
        <v>9.1376876008808399</v>
      </c>
      <c r="AJ23" s="1981">
        <f t="shared" si="43"/>
        <v>9.0159472836972441</v>
      </c>
      <c r="AK23" s="1981">
        <f t="shared" si="43"/>
        <v>10.125947283697244</v>
      </c>
      <c r="AL23" s="1666"/>
      <c r="AM23" s="1667"/>
      <c r="AN23" s="1668"/>
      <c r="AO23" s="1669"/>
      <c r="AP23" s="3"/>
      <c r="AQ23" s="3"/>
      <c r="AR23" s="3"/>
      <c r="AS23" s="11"/>
    </row>
    <row r="24" spans="1:45" ht="35.25" customHeight="1" thickTop="1" thickBot="1">
      <c r="A24" s="2473" t="s">
        <v>1070</v>
      </c>
      <c r="B24" s="2474"/>
      <c r="C24" s="2475"/>
      <c r="D24" s="1462">
        <f t="shared" ref="D24:E24" si="44">SUM(D21,D22)</f>
        <v>11.337983941385204</v>
      </c>
      <c r="E24" s="1462">
        <f t="shared" si="44"/>
        <v>11.329402970376121</v>
      </c>
      <c r="F24" s="1969">
        <f>SUM(F21,F22)-0.055</f>
        <v>12.750257180821823</v>
      </c>
      <c r="G24" s="1462">
        <f t="shared" ref="G24:I24" si="45">SUM(G21,G22)</f>
        <v>11.337983941385204</v>
      </c>
      <c r="H24" s="1462">
        <f t="shared" si="45"/>
        <v>11.24488014955198</v>
      </c>
      <c r="I24" s="1969">
        <f t="shared" si="45"/>
        <v>12.818280149551981</v>
      </c>
      <c r="J24" s="1462">
        <f t="shared" ref="J24:L24" si="46">SUM(J21,J22)</f>
        <v>11.33827961945123</v>
      </c>
      <c r="K24" s="1462">
        <f t="shared" si="46"/>
        <v>11.245187092952323</v>
      </c>
      <c r="L24" s="1969">
        <f t="shared" si="46"/>
        <v>12.818587092952324</v>
      </c>
      <c r="M24" s="1462">
        <f t="shared" ref="M24:R24" si="47">SUM(M21,M22)</f>
        <v>11.618502624146066</v>
      </c>
      <c r="N24" s="1462">
        <f t="shared" si="47"/>
        <v>11.536086594126031</v>
      </c>
      <c r="O24" s="1969">
        <f t="shared" si="47"/>
        <v>13.109486594126032</v>
      </c>
      <c r="P24" s="1462">
        <f t="shared" si="47"/>
        <v>11.125759484282922</v>
      </c>
      <c r="Q24" s="1462">
        <f t="shared" si="47"/>
        <v>11.0245699406341</v>
      </c>
      <c r="R24" s="1969">
        <f t="shared" si="47"/>
        <v>12.597969940634101</v>
      </c>
      <c r="S24" s="1969"/>
      <c r="T24" s="1432"/>
      <c r="U24" s="1432"/>
      <c r="V24" s="1432"/>
      <c r="W24" s="1432"/>
      <c r="X24" s="239"/>
      <c r="Y24" s="2129" t="s">
        <v>1468</v>
      </c>
      <c r="Z24" s="1984">
        <f t="shared" ref="Z24:AB24" si="48">Z21+Z19</f>
        <v>9.7133248712474831</v>
      </c>
      <c r="AA24" s="1985">
        <f t="shared" si="48"/>
        <v>9.9544136255299804</v>
      </c>
      <c r="AB24" s="1985">
        <f t="shared" si="48"/>
        <v>10.791787764876542</v>
      </c>
      <c r="AC24" s="1984">
        <f t="shared" ref="AC24:AE24" si="49">AC21+AC19</f>
        <v>9.7133248712474831</v>
      </c>
      <c r="AD24" s="1985">
        <f t="shared" si="49"/>
        <v>9.5915845540638873</v>
      </c>
      <c r="AE24" s="1985">
        <f t="shared" si="49"/>
        <v>10.701584554063889</v>
      </c>
      <c r="AF24" s="1984">
        <f t="shared" ref="AF24:AK24" si="50">AF21+AF19</f>
        <v>9.8002669322020992</v>
      </c>
      <c r="AG24" s="1985">
        <f t="shared" si="50"/>
        <v>9.6785266150185034</v>
      </c>
      <c r="AH24" s="1985">
        <f t="shared" si="50"/>
        <v>10.788526615018505</v>
      </c>
      <c r="AI24" s="1984">
        <f t="shared" si="50"/>
        <v>9.3164886255721981</v>
      </c>
      <c r="AJ24" s="1985">
        <f t="shared" si="50"/>
        <v>9.1947483083886024</v>
      </c>
      <c r="AK24" s="1985">
        <f t="shared" si="50"/>
        <v>10.304748308388602</v>
      </c>
      <c r="AL24" s="1666"/>
      <c r="AM24" s="1667"/>
      <c r="AN24" s="1668"/>
      <c r="AO24" s="1669"/>
      <c r="AP24" s="3"/>
      <c r="AQ24" s="3"/>
      <c r="AR24" s="3"/>
      <c r="AS24" s="11"/>
    </row>
    <row r="25" spans="1:45" ht="27" customHeight="1" thickBot="1">
      <c r="A25" s="35"/>
      <c r="B25" s="36"/>
      <c r="C25" s="36"/>
      <c r="D25" s="279"/>
      <c r="E25" s="36"/>
      <c r="F25" s="36"/>
      <c r="G25" s="279"/>
      <c r="H25" s="36"/>
      <c r="I25" s="36"/>
      <c r="J25" s="279"/>
      <c r="K25" s="36"/>
      <c r="L25" s="36"/>
      <c r="M25" s="279"/>
      <c r="N25" s="36"/>
      <c r="O25" s="36"/>
      <c r="P25" s="279"/>
      <c r="Q25" s="36"/>
      <c r="R25" s="36"/>
      <c r="S25" s="36"/>
      <c r="T25" s="1433"/>
      <c r="U25" s="1434"/>
      <c r="V25" s="1433"/>
      <c r="W25" s="36"/>
      <c r="X25" s="36"/>
      <c r="Y25" s="1987" t="s">
        <v>1405</v>
      </c>
      <c r="Z25" s="2144">
        <f t="shared" ref="Z25:AK25" si="51">(G23-(Z12+Z14+Z16))/G23</f>
        <v>0.30504208514307135</v>
      </c>
      <c r="AA25" s="2144">
        <f t="shared" si="51"/>
        <v>0.26618904007679189</v>
      </c>
      <c r="AB25" s="2144">
        <f t="shared" si="51"/>
        <v>0.37910789640705628</v>
      </c>
      <c r="AC25" s="2144">
        <f t="shared" si="51"/>
        <v>0.30506055904296869</v>
      </c>
      <c r="AD25" s="2144">
        <f t="shared" si="51"/>
        <v>0.29867351340957871</v>
      </c>
      <c r="AE25" s="2144">
        <f t="shared" si="51"/>
        <v>0.38628483874378139</v>
      </c>
      <c r="AF25" s="2144">
        <f t="shared" si="51"/>
        <v>0.31451373394774351</v>
      </c>
      <c r="AG25" s="2144">
        <f t="shared" si="51"/>
        <v>0.30902252377380668</v>
      </c>
      <c r="AH25" s="2144">
        <f t="shared" si="51"/>
        <v>0.39339238870067306</v>
      </c>
      <c r="AI25" s="2144">
        <f t="shared" si="51"/>
        <v>0.33429340841407729</v>
      </c>
      <c r="AJ25" s="2144">
        <f t="shared" si="51"/>
        <v>0.32765338125271937</v>
      </c>
      <c r="AK25" s="2144">
        <f t="shared" si="51"/>
        <v>0.41289678881563779</v>
      </c>
      <c r="AP25" s="3"/>
      <c r="AQ25" s="3"/>
      <c r="AR25" s="3"/>
      <c r="AS25" s="11"/>
    </row>
    <row r="26" spans="1:45" ht="23" customHeight="1">
      <c r="A26" s="1198"/>
      <c r="B26" s="1199"/>
      <c r="C26" s="1199"/>
      <c r="D26" s="2209"/>
      <c r="E26" s="1199"/>
      <c r="F26" s="1199"/>
      <c r="G26" s="2209"/>
      <c r="H26" s="1199"/>
      <c r="I26" s="1199"/>
      <c r="J26" s="2209"/>
      <c r="K26" s="1199"/>
      <c r="L26" s="1199"/>
      <c r="M26" s="2209"/>
      <c r="N26" s="1199"/>
      <c r="O26" s="1199"/>
      <c r="P26" s="2209"/>
      <c r="Q26" s="1199"/>
      <c r="R26" s="1199"/>
      <c r="S26" s="1199"/>
      <c r="T26" s="1199"/>
      <c r="U26" s="1199"/>
      <c r="V26" s="1199"/>
      <c r="W26" s="1199"/>
      <c r="X26" s="1199"/>
      <c r="Y26" s="2145" t="s">
        <v>1404</v>
      </c>
      <c r="Z26" s="2146">
        <f>(D23-Z23)/D23</f>
        <v>0.13855804791610538</v>
      </c>
      <c r="AA26" s="2146">
        <f>(H23-AA23)/H23</f>
        <v>0.1092205610567652</v>
      </c>
      <c r="AB26" s="2146">
        <f>(I23-AB23)/I23</f>
        <v>0.15361659798029956</v>
      </c>
      <c r="AC26" s="2146">
        <f>(G23-AC23)/G23</f>
        <v>0.13855804791610538</v>
      </c>
      <c r="AD26" s="2146">
        <f t="shared" ref="AD26:AK26" si="52">(K23-AD23)/K23</f>
        <v>0.14170940583438599</v>
      </c>
      <c r="AE26" s="2146">
        <f t="shared" si="52"/>
        <v>0.16079903558595093</v>
      </c>
      <c r="AF26" s="2146">
        <f t="shared" si="52"/>
        <v>0.15212522198804521</v>
      </c>
      <c r="AG26" s="2146">
        <f t="shared" si="52"/>
        <v>0.15609471848997933</v>
      </c>
      <c r="AH26" s="2146">
        <f t="shared" si="52"/>
        <v>0.17299692209433762</v>
      </c>
      <c r="AI26" s="2146">
        <f t="shared" si="52"/>
        <v>0.16510254179707542</v>
      </c>
      <c r="AJ26" s="2146">
        <f t="shared" si="52"/>
        <v>0.16800912290961587</v>
      </c>
      <c r="AK26" s="2146">
        <f t="shared" si="52"/>
        <v>0.18404897330996717</v>
      </c>
      <c r="AP26" s="1200"/>
      <c r="AQ26" s="1200"/>
      <c r="AR26" s="1200"/>
      <c r="AS26" s="1201"/>
    </row>
    <row r="27" spans="1:45" ht="42" customHeight="1">
      <c r="A27" s="1202"/>
      <c r="B27" s="1203"/>
      <c r="C27" s="1203"/>
      <c r="D27" s="1442"/>
      <c r="E27" s="1442"/>
      <c r="F27" s="1442"/>
      <c r="G27" s="1442"/>
      <c r="H27" s="1442"/>
      <c r="I27" s="1442"/>
      <c r="J27" s="1442"/>
      <c r="K27" s="1442"/>
      <c r="L27" s="1442"/>
      <c r="M27" s="1442"/>
      <c r="N27" s="1442"/>
      <c r="O27" s="1442"/>
      <c r="P27" s="1442"/>
      <c r="Q27" s="1442"/>
      <c r="R27" s="1442"/>
      <c r="S27" s="1442"/>
      <c r="T27" s="1203"/>
      <c r="U27" s="1203"/>
      <c r="V27" s="1203"/>
      <c r="W27" s="1203"/>
      <c r="X27" s="1203"/>
      <c r="Y27" s="1987" t="s">
        <v>1407</v>
      </c>
      <c r="Z27" s="2144">
        <f t="shared" ref="Z27:AK27" si="53">(G24-(Z13+Z15+Z16))/G24</f>
        <v>0.3066153035048832</v>
      </c>
      <c r="AA27" s="2144">
        <f t="shared" si="53"/>
        <v>0.26860815623209128</v>
      </c>
      <c r="AB27" s="2144">
        <f t="shared" si="53"/>
        <v>0.37965252185922393</v>
      </c>
      <c r="AC27" s="2144">
        <f t="shared" si="53"/>
        <v>0.30663338549376978</v>
      </c>
      <c r="AD27" s="2144">
        <f t="shared" si="53"/>
        <v>0.30089339651885688</v>
      </c>
      <c r="AE27" s="2144">
        <f t="shared" si="53"/>
        <v>0.38670428362684395</v>
      </c>
      <c r="AF27" s="2144">
        <f t="shared" si="53"/>
        <v>0.31587340708607853</v>
      </c>
      <c r="AG27" s="2144">
        <f t="shared" si="53"/>
        <v>0.31098587461490179</v>
      </c>
      <c r="AH27" s="2144">
        <f t="shared" si="53"/>
        <v>0.39368131940575002</v>
      </c>
      <c r="AI27" s="2144">
        <f t="shared" si="53"/>
        <v>0.32905719210145945</v>
      </c>
      <c r="AJ27" s="2144">
        <f t="shared" si="53"/>
        <v>0.32289891137837418</v>
      </c>
      <c r="AK27" s="2144">
        <f t="shared" si="53"/>
        <v>0.40746419117008353</v>
      </c>
      <c r="AP27" s="1203"/>
      <c r="AQ27" s="1203"/>
      <c r="AR27" s="1203"/>
      <c r="AS27" s="1204"/>
    </row>
    <row r="28" spans="1:45" ht="23" customHeight="1">
      <c r="Y28" s="2145" t="s">
        <v>1406</v>
      </c>
      <c r="Z28" s="2146">
        <f>(D24-Z24)/D24</f>
        <v>0.14329347073843449</v>
      </c>
      <c r="AA28" s="2146">
        <f>(H24-AA24)/H24</f>
        <v>0.11476036265921558</v>
      </c>
      <c r="AB28" s="2146">
        <f>(I24-AB24)/I24</f>
        <v>0.15809393780071723</v>
      </c>
      <c r="AC28" s="2146">
        <f>(G24-AC24)/G24</f>
        <v>0.14329347073843449</v>
      </c>
      <c r="AD28" s="2146">
        <f t="shared" ref="AD28:AK28" si="54">(K24-AD24)/K24</f>
        <v>0.14704980230384918</v>
      </c>
      <c r="AE28" s="2146">
        <f t="shared" si="54"/>
        <v>0.1651510048289461</v>
      </c>
      <c r="AF28" s="2146">
        <f t="shared" si="54"/>
        <v>0.15649483851432214</v>
      </c>
      <c r="AG28" s="2146">
        <f t="shared" si="54"/>
        <v>0.1610216743738179</v>
      </c>
      <c r="AH28" s="2146">
        <f t="shared" si="54"/>
        <v>0.17704430775706198</v>
      </c>
      <c r="AI28" s="2146">
        <f t="shared" si="54"/>
        <v>0.16261998664150834</v>
      </c>
      <c r="AJ28" s="2146">
        <f t="shared" si="54"/>
        <v>0.16597669043770899</v>
      </c>
      <c r="AK28" s="2146">
        <f t="shared" si="54"/>
        <v>0.18203104492643943</v>
      </c>
    </row>
    <row r="29" spans="1:45" ht="16" customHeight="1">
      <c r="Z29" s="2210"/>
      <c r="AC29" s="2210">
        <f>AC20/J23</f>
        <v>0.69493944095703131</v>
      </c>
      <c r="AF29" s="2210">
        <f>AF20/M23</f>
        <v>0.68548626605225649</v>
      </c>
      <c r="AI29" s="2210">
        <f>AI20/P23</f>
        <v>0.66570659158592271</v>
      </c>
    </row>
    <row r="30" spans="1:45" ht="16" customHeight="1">
      <c r="Z30" s="2210"/>
      <c r="AC30" s="2210">
        <f>AC19/J23</f>
        <v>0.16647961162165598</v>
      </c>
      <c r="AF30" s="2210">
        <f>AF19/M23</f>
        <v>0.16238851195969833</v>
      </c>
      <c r="AI30" s="2210">
        <f>AI19/P23</f>
        <v>0.16919086661700181</v>
      </c>
    </row>
  </sheetData>
  <mergeCells count="30">
    <mergeCell ref="A15:C15"/>
    <mergeCell ref="A17:C17"/>
    <mergeCell ref="AO1:AO2"/>
    <mergeCell ref="AI1:AI2"/>
    <mergeCell ref="AJ1:AJ2"/>
    <mergeCell ref="AL1:AL2"/>
    <mergeCell ref="AM1:AM2"/>
    <mergeCell ref="AN1:AN2"/>
    <mergeCell ref="AF1:AF2"/>
    <mergeCell ref="AG1:AG2"/>
    <mergeCell ref="AC1:AC2"/>
    <mergeCell ref="AD1:AD2"/>
    <mergeCell ref="Z1:Z2"/>
    <mergeCell ref="AA1:AA2"/>
    <mergeCell ref="A18:C18"/>
    <mergeCell ref="A24:C24"/>
    <mergeCell ref="A21:C21"/>
    <mergeCell ref="B1:C1"/>
    <mergeCell ref="B2:C2"/>
    <mergeCell ref="A20:C20"/>
    <mergeCell ref="A5:A6"/>
    <mergeCell ref="A8:C10"/>
    <mergeCell ref="A13:C13"/>
    <mergeCell ref="A23:C23"/>
    <mergeCell ref="A22:C22"/>
    <mergeCell ref="A11:C11"/>
    <mergeCell ref="A12:C12"/>
    <mergeCell ref="A19:C19"/>
    <mergeCell ref="A14:C14"/>
    <mergeCell ref="A16:C16"/>
  </mergeCells>
  <phoneticPr fontId="35" type="noConversion"/>
  <conditionalFormatting sqref="D20:W21">
    <cfRule type="cellIs" dxfId="56" priority="2" stopIfTrue="1" operator="lessThan">
      <formula>0</formula>
    </cfRule>
  </conditionalFormatting>
  <conditionalFormatting sqref="D23:W24">
    <cfRule type="cellIs" dxfId="55" priority="1" stopIfTrue="1" operator="lessThan">
      <formula>0</formula>
    </cfRule>
  </conditionalFormatting>
  <conditionalFormatting sqref="Z19 AA19:AB22 Z22 Z11:AO18">
    <cfRule type="cellIs" dxfId="54" priority="4" stopIfTrue="1" operator="lessThan">
      <formula>0</formula>
    </cfRule>
  </conditionalFormatting>
  <conditionalFormatting sqref="Z23:AO24">
    <cfRule type="cellIs" dxfId="53" priority="3" stopIfTrue="1" operator="lessThan">
      <formula>0</formula>
    </cfRule>
  </conditionalFormatting>
  <conditionalFormatting sqref="AC19 AD19:AE22 AC22">
    <cfRule type="cellIs" dxfId="52" priority="8" stopIfTrue="1" operator="lessThan">
      <formula>0</formula>
    </cfRule>
  </conditionalFormatting>
  <conditionalFormatting sqref="AF19 AG19:AH22 AF22">
    <cfRule type="cellIs" dxfId="51" priority="12" stopIfTrue="1" operator="lessThan">
      <formula>0</formula>
    </cfRule>
  </conditionalFormatting>
  <conditionalFormatting sqref="AL8:AO10 AI19 AJ19:AO22 AI22">
    <cfRule type="cellIs" dxfId="50" priority="19" stopIfTrue="1" operator="lessThan">
      <formula>0</formula>
    </cfRule>
  </conditionalFormatting>
  <pageMargins left="0.69930599999999998" right="0.69930599999999998" top="0.75" bottom="0.75" header="0.3" footer="0.3"/>
  <pageSetup orientation="portrait" r:id="rId1"/>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06134-FF38-BF4F-9EB4-6A6B0CCFDF86}">
  <dimension ref="A1:AL49"/>
  <sheetViews>
    <sheetView zoomScale="140" workbookViewId="0">
      <pane xSplit="4" ySplit="4" topLeftCell="K22" activePane="bottomRight" state="frozen"/>
      <selection pane="topRight"/>
      <selection pane="bottomLeft"/>
      <selection pane="bottomRight" activeCell="W33" sqref="W33"/>
    </sheetView>
  </sheetViews>
  <sheetFormatPr baseColWidth="10" defaultColWidth="6" defaultRowHeight="15" customHeight="1"/>
  <cols>
    <col min="1" max="1" width="16.75" style="1992" customWidth="1"/>
    <col min="2" max="2" width="4.25" style="1992" customWidth="1"/>
    <col min="3" max="3" width="16.5" style="1992" customWidth="1"/>
    <col min="4" max="4" width="27.75" style="2301" customWidth="1"/>
    <col min="5" max="5" width="9.375" style="1992" customWidth="1"/>
    <col min="6" max="6" width="8.75" style="1992" customWidth="1"/>
    <col min="7" max="7" width="8.625" style="1992" hidden="1" customWidth="1"/>
    <col min="8" max="8" width="24.75" style="1992" customWidth="1"/>
    <col min="9" max="9" width="34.75" style="1992" customWidth="1"/>
    <col min="10" max="10" width="7" style="1992" customWidth="1"/>
    <col min="11" max="11" width="8.625" style="1992" customWidth="1"/>
    <col min="12" max="12" width="17.75" style="1992" customWidth="1"/>
    <col min="13" max="13" width="14" style="1992" customWidth="1"/>
    <col min="14" max="14" width="15.375" style="1992" customWidth="1"/>
    <col min="15" max="15" width="3" style="2081" customWidth="1"/>
    <col min="16" max="16" width="13.75" style="1992" customWidth="1"/>
    <col min="17" max="17" width="9.875" style="2085" customWidth="1"/>
    <col min="18" max="19" width="9" style="2085" customWidth="1"/>
    <col min="20" max="20" width="5.375" style="2086" customWidth="1"/>
    <col min="21" max="21" width="6.25" style="2085" customWidth="1"/>
    <col min="22" max="22" width="8.25" style="2085" customWidth="1"/>
    <col min="23" max="23" width="10.75" style="2085" customWidth="1"/>
    <col min="24" max="24" width="5.375" style="2086" customWidth="1"/>
    <col min="25" max="25" width="6.25" style="2085" customWidth="1"/>
    <col min="26" max="27" width="10.75" style="2085" customWidth="1"/>
    <col min="28" max="28" width="7.875" style="2086" customWidth="1"/>
    <col min="29" max="29" width="7.625" style="2085" customWidth="1"/>
    <col min="30" max="30" width="8.625" style="2085" customWidth="1"/>
    <col min="31" max="31" width="5.375" style="2085" customWidth="1"/>
    <col min="32" max="32" width="6.25" style="2085" customWidth="1"/>
    <col min="33" max="33" width="8.25" style="2085" customWidth="1"/>
    <col min="34" max="34" width="10.75" style="2085" customWidth="1"/>
    <col min="35" max="35" width="7.875" style="2086" customWidth="1"/>
    <col min="36" max="36" width="18.25" style="2087" customWidth="1"/>
    <col min="37" max="37" width="9.25" style="1992" customWidth="1"/>
    <col min="38" max="38" width="11.625" style="1992" customWidth="1"/>
    <col min="39" max="225" width="6" style="1992" customWidth="1"/>
    <col min="226" max="16384" width="6" style="1992"/>
  </cols>
  <sheetData>
    <row r="1" spans="1:38" ht="40.5" customHeight="1" thickBot="1">
      <c r="Q1" s="2302"/>
      <c r="R1" s="2303" t="s">
        <v>1574</v>
      </c>
      <c r="S1" s="2303" t="s">
        <v>1575</v>
      </c>
      <c r="T1" s="2304"/>
      <c r="U1" s="2302"/>
      <c r="V1" s="2517" t="s">
        <v>1691</v>
      </c>
      <c r="W1" s="2517"/>
      <c r="X1" s="2517" t="s">
        <v>1692</v>
      </c>
      <c r="Y1" s="2517"/>
      <c r="Z1" s="2517"/>
      <c r="AA1" s="2517"/>
      <c r="AB1" s="2304"/>
      <c r="AC1" s="2302"/>
      <c r="AD1" s="2302"/>
      <c r="AE1" s="2302"/>
      <c r="AF1" s="2302"/>
      <c r="AG1" s="2302"/>
      <c r="AH1" s="2302"/>
      <c r="AI1" s="2304"/>
      <c r="AJ1" s="2305"/>
    </row>
    <row r="2" spans="1:38" ht="35.5" customHeight="1" thickBot="1">
      <c r="A2" s="2102" t="s">
        <v>1576</v>
      </c>
      <c r="B2" s="1988"/>
      <c r="C2" s="1988"/>
      <c r="D2" s="2306"/>
      <c r="E2" s="1988"/>
      <c r="F2" s="1988"/>
      <c r="G2" s="1988"/>
      <c r="H2" s="1988"/>
      <c r="I2" s="1988"/>
      <c r="J2" s="1988"/>
      <c r="K2" s="1988"/>
      <c r="L2" s="1988"/>
      <c r="M2" s="1989" t="s">
        <v>1577</v>
      </c>
      <c r="N2" s="1988"/>
      <c r="O2" s="2307"/>
      <c r="P2" s="1990"/>
      <c r="Q2" s="2518" t="s">
        <v>505</v>
      </c>
      <c r="R2" s="2519"/>
      <c r="S2" s="2519"/>
      <c r="T2" s="2519"/>
      <c r="U2" s="2519"/>
      <c r="V2" s="2519"/>
      <c r="W2" s="2519"/>
      <c r="X2" s="2519"/>
      <c r="Y2" s="2519"/>
      <c r="Z2" s="2519"/>
      <c r="AA2" s="2519"/>
      <c r="AB2" s="2519"/>
      <c r="AC2" s="2518" t="s">
        <v>505</v>
      </c>
      <c r="AD2" s="2519"/>
      <c r="AE2" s="2519"/>
      <c r="AF2" s="2519"/>
      <c r="AG2" s="2519"/>
      <c r="AH2" s="2519"/>
      <c r="AI2" s="2519"/>
      <c r="AJ2" s="2308">
        <v>7.1</v>
      </c>
    </row>
    <row r="3" spans="1:38" ht="57.5" customHeight="1" thickTop="1">
      <c r="A3" s="2101" t="s">
        <v>1578</v>
      </c>
      <c r="B3" s="1994"/>
      <c r="C3" s="1994"/>
      <c r="D3" s="1995"/>
      <c r="E3" s="1994"/>
      <c r="F3" s="1995"/>
      <c r="G3" s="1995"/>
      <c r="H3" s="1996"/>
      <c r="I3" s="1995"/>
      <c r="J3" s="1995"/>
      <c r="K3" s="1993" t="s">
        <v>398</v>
      </c>
      <c r="L3" s="2520" t="s">
        <v>1579</v>
      </c>
      <c r="M3" s="2521"/>
      <c r="N3" s="1997"/>
      <c r="O3" s="2309"/>
      <c r="P3" s="1992" t="s">
        <v>1580</v>
      </c>
      <c r="Q3" s="2310" t="s">
        <v>1581</v>
      </c>
      <c r="R3" s="2522" t="s">
        <v>1582</v>
      </c>
      <c r="S3" s="2523"/>
      <c r="T3" s="2524"/>
      <c r="U3" s="2524"/>
      <c r="V3" s="2522" t="s">
        <v>1583</v>
      </c>
      <c r="W3" s="2525"/>
      <c r="X3" s="2523" t="s">
        <v>1693</v>
      </c>
      <c r="Y3" s="2523"/>
      <c r="Z3" s="2523"/>
      <c r="AA3" s="2525"/>
      <c r="AB3" s="1999" t="s">
        <v>1584</v>
      </c>
      <c r="AC3" s="1998" t="s">
        <v>507</v>
      </c>
      <c r="AD3" s="2522" t="s">
        <v>1582</v>
      </c>
      <c r="AE3" s="2524"/>
      <c r="AF3" s="2524"/>
      <c r="AG3" s="2522" t="s">
        <v>1583</v>
      </c>
      <c r="AH3" s="2525"/>
      <c r="AI3" s="1999" t="s">
        <v>1584</v>
      </c>
      <c r="AJ3" s="2000" t="s">
        <v>165</v>
      </c>
    </row>
    <row r="4" spans="1:38" ht="51">
      <c r="A4" s="2311" t="s">
        <v>399</v>
      </c>
      <c r="B4" s="2312" t="s">
        <v>400</v>
      </c>
      <c r="C4" s="2311" t="s">
        <v>401</v>
      </c>
      <c r="D4" s="2313" t="s">
        <v>1585</v>
      </c>
      <c r="E4" s="2311" t="s">
        <v>402</v>
      </c>
      <c r="F4" s="2314" t="s">
        <v>403</v>
      </c>
      <c r="G4" s="2315"/>
      <c r="H4" s="2311" t="s">
        <v>404</v>
      </c>
      <c r="I4" s="2311" t="s">
        <v>157</v>
      </c>
      <c r="J4" s="2311" t="s">
        <v>405</v>
      </c>
      <c r="K4" s="2311" t="s">
        <v>406</v>
      </c>
      <c r="L4" s="2316" t="s">
        <v>1586</v>
      </c>
      <c r="M4" s="2316" t="s">
        <v>1587</v>
      </c>
      <c r="N4" s="2311" t="s">
        <v>165</v>
      </c>
      <c r="O4" s="2317"/>
      <c r="Q4" s="2006" t="s">
        <v>508</v>
      </c>
      <c r="R4" s="2007" t="s">
        <v>1588</v>
      </c>
      <c r="S4" s="2007" t="s">
        <v>1588</v>
      </c>
      <c r="T4" s="2007" t="s">
        <v>509</v>
      </c>
      <c r="U4" s="2007" t="s">
        <v>510</v>
      </c>
      <c r="V4" s="2007" t="s">
        <v>1589</v>
      </c>
      <c r="W4" s="2007" t="s">
        <v>511</v>
      </c>
      <c r="X4" s="2007" t="s">
        <v>509</v>
      </c>
      <c r="Y4" s="2007" t="s">
        <v>510</v>
      </c>
      <c r="Z4" s="2007" t="s">
        <v>1589</v>
      </c>
      <c r="AA4" s="2007" t="s">
        <v>511</v>
      </c>
      <c r="AB4" s="2007"/>
      <c r="AC4" s="2006" t="s">
        <v>508</v>
      </c>
      <c r="AD4" s="2007" t="s">
        <v>1588</v>
      </c>
      <c r="AE4" s="2007" t="s">
        <v>509</v>
      </c>
      <c r="AF4" s="2007" t="s">
        <v>510</v>
      </c>
      <c r="AG4" s="2007" t="s">
        <v>1589</v>
      </c>
      <c r="AH4" s="2007" t="s">
        <v>511</v>
      </c>
      <c r="AI4" s="2007"/>
      <c r="AJ4" s="2008"/>
    </row>
    <row r="5" spans="1:38" s="2338" customFormat="1" ht="138" customHeight="1">
      <c r="A5" s="2318">
        <v>1</v>
      </c>
      <c r="B5" s="2318">
        <v>1</v>
      </c>
      <c r="C5" s="2319" t="s">
        <v>1590</v>
      </c>
      <c r="D5" s="2320" t="s">
        <v>1591</v>
      </c>
      <c r="E5" s="2321" t="s">
        <v>407</v>
      </c>
      <c r="F5" s="2322" t="s">
        <v>1592</v>
      </c>
      <c r="G5" s="2322" t="s">
        <v>1593</v>
      </c>
      <c r="H5" s="2323"/>
      <c r="I5" s="2324" t="s">
        <v>1594</v>
      </c>
      <c r="J5" s="2325" t="s">
        <v>1595</v>
      </c>
      <c r="K5" s="2318">
        <v>1</v>
      </c>
      <c r="L5" s="2326">
        <v>0.30330000000000001</v>
      </c>
      <c r="M5" s="2326">
        <f t="shared" ref="M5:M31" si="0">L5*K5</f>
        <v>0.30330000000000001</v>
      </c>
      <c r="N5" s="2327" t="s">
        <v>1596</v>
      </c>
      <c r="O5" s="2453"/>
      <c r="P5" s="2328">
        <f t="shared" ref="P5:P31" si="1">W5-AH5</f>
        <v>5.3561368209255666E-2</v>
      </c>
      <c r="Q5" s="2329">
        <v>1</v>
      </c>
      <c r="R5" s="2330">
        <v>1.42</v>
      </c>
      <c r="S5" s="2331">
        <v>1.4</v>
      </c>
      <c r="T5" s="2332">
        <v>5000</v>
      </c>
      <c r="U5" s="2332">
        <f>AF5</f>
        <v>14</v>
      </c>
      <c r="V5" s="2330">
        <v>0.20285714285714301</v>
      </c>
      <c r="W5" s="2330">
        <f t="shared" ref="W5:W31" si="2">V5*K5</f>
        <v>0.20285714285714301</v>
      </c>
      <c r="X5" s="2332">
        <v>5000</v>
      </c>
      <c r="Y5" s="2332"/>
      <c r="Z5" s="2330">
        <f>V5</f>
        <v>0.20285714285714301</v>
      </c>
      <c r="AA5" s="2330">
        <f t="shared" ref="AA5:AA31" si="3">Z5*K5</f>
        <v>0.20285714285714301</v>
      </c>
      <c r="AB5" s="2333">
        <f t="shared" ref="AB5:AB32" si="4">(M5-W5)/W5</f>
        <v>0.49514084507042144</v>
      </c>
      <c r="AC5" s="2329">
        <v>1</v>
      </c>
      <c r="AD5" s="2330">
        <v>1.06</v>
      </c>
      <c r="AE5" s="2334">
        <v>5000</v>
      </c>
      <c r="AF5" s="2332">
        <v>14</v>
      </c>
      <c r="AG5" s="2330">
        <f t="shared" ref="AG5:AG29" si="5">AD5/$AJ$2</f>
        <v>0.14929577464788735</v>
      </c>
      <c r="AH5" s="2330">
        <f t="shared" ref="AH5:AH31" si="6">AG5*K5</f>
        <v>0.14929577464788735</v>
      </c>
      <c r="AI5" s="2333">
        <f t="shared" ref="AI5:AI31" si="7">(L5-AG5)/AG5</f>
        <v>1.0315377358490563</v>
      </c>
      <c r="AJ5" s="2335" t="s">
        <v>1597</v>
      </c>
      <c r="AK5" s="2336"/>
      <c r="AL5" s="2337"/>
    </row>
    <row r="6" spans="1:38" s="2338" customFormat="1" ht="119.25" customHeight="1">
      <c r="A6" s="2318">
        <v>2</v>
      </c>
      <c r="B6" s="2318"/>
      <c r="C6" s="2319" t="s">
        <v>1598</v>
      </c>
      <c r="D6" s="2320" t="s">
        <v>1599</v>
      </c>
      <c r="E6" s="2321" t="s">
        <v>407</v>
      </c>
      <c r="F6" s="2322" t="s">
        <v>410</v>
      </c>
      <c r="G6" s="2322"/>
      <c r="H6" s="2323"/>
      <c r="I6" s="2324" t="s">
        <v>1600</v>
      </c>
      <c r="J6" s="2325" t="s">
        <v>1601</v>
      </c>
      <c r="K6" s="2318">
        <v>1</v>
      </c>
      <c r="L6" s="2326">
        <v>0.13994366197183097</v>
      </c>
      <c r="M6" s="2326">
        <f t="shared" si="0"/>
        <v>0.13994366197183097</v>
      </c>
      <c r="N6" s="2339"/>
      <c r="O6" s="2454"/>
      <c r="P6" s="2328">
        <f t="shared" si="1"/>
        <v>1.8792756539230959E-3</v>
      </c>
      <c r="Q6" s="2329">
        <v>1</v>
      </c>
      <c r="R6" s="2330">
        <v>0.93400000000000005</v>
      </c>
      <c r="S6" s="2330"/>
      <c r="T6" s="2332">
        <v>5000</v>
      </c>
      <c r="U6" s="2332">
        <f>AF6</f>
        <v>14</v>
      </c>
      <c r="V6" s="2330">
        <v>0.13342857142857101</v>
      </c>
      <c r="W6" s="2330">
        <f t="shared" si="2"/>
        <v>0.13342857142857101</v>
      </c>
      <c r="X6" s="2332">
        <v>5000</v>
      </c>
      <c r="Y6" s="2332">
        <f>AJ6</f>
        <v>0</v>
      </c>
      <c r="Z6" s="2330">
        <f>V6</f>
        <v>0.13342857142857101</v>
      </c>
      <c r="AA6" s="2330">
        <f t="shared" si="3"/>
        <v>0.13342857142857101</v>
      </c>
      <c r="AB6" s="2333">
        <f t="shared" si="4"/>
        <v>4.8828301716081268E-2</v>
      </c>
      <c r="AC6" s="2329">
        <v>1</v>
      </c>
      <c r="AD6" s="2330">
        <v>0.93400000000000005</v>
      </c>
      <c r="AE6" s="2334">
        <v>5000</v>
      </c>
      <c r="AF6" s="2332">
        <v>14</v>
      </c>
      <c r="AG6" s="2330">
        <f t="shared" si="5"/>
        <v>0.13154929577464791</v>
      </c>
      <c r="AH6" s="2330">
        <f t="shared" si="6"/>
        <v>0.13154929577464791</v>
      </c>
      <c r="AI6" s="2340">
        <f t="shared" si="7"/>
        <v>6.3811563169164587E-2</v>
      </c>
      <c r="AJ6" s="2335"/>
      <c r="AK6" s="2336"/>
      <c r="AL6" s="2341"/>
    </row>
    <row r="7" spans="1:38" s="2338" customFormat="1" ht="118.5" customHeight="1">
      <c r="A7" s="2318">
        <v>3</v>
      </c>
      <c r="B7" s="2318">
        <v>1</v>
      </c>
      <c r="C7" s="2319" t="s">
        <v>1602</v>
      </c>
      <c r="D7" s="2320" t="s">
        <v>1603</v>
      </c>
      <c r="E7" s="2321" t="s">
        <v>407</v>
      </c>
      <c r="F7" s="2322" t="s">
        <v>413</v>
      </c>
      <c r="G7" s="2322" t="s">
        <v>1604</v>
      </c>
      <c r="H7" s="2323"/>
      <c r="I7" s="2342" t="s">
        <v>1605</v>
      </c>
      <c r="J7" s="2325" t="s">
        <v>1606</v>
      </c>
      <c r="K7" s="2318">
        <v>1</v>
      </c>
      <c r="L7" s="2343">
        <v>8.8715492957746486E-2</v>
      </c>
      <c r="M7" s="2343">
        <f t="shared" si="0"/>
        <v>8.8715492957746486E-2</v>
      </c>
      <c r="N7" s="2344" t="s">
        <v>1607</v>
      </c>
      <c r="O7" s="2455"/>
      <c r="P7" s="2328">
        <f t="shared" si="1"/>
        <v>1.7847082494969607E-3</v>
      </c>
      <c r="Q7" s="2329">
        <v>1</v>
      </c>
      <c r="R7" s="2330">
        <v>0.53</v>
      </c>
      <c r="S7" s="2330"/>
      <c r="T7" s="2332">
        <v>5000</v>
      </c>
      <c r="U7" s="2332">
        <f>AF7</f>
        <v>14</v>
      </c>
      <c r="V7" s="2330">
        <v>7.5714285714285706E-2</v>
      </c>
      <c r="W7" s="2330">
        <f t="shared" si="2"/>
        <v>7.5714285714285706E-2</v>
      </c>
      <c r="X7" s="2332">
        <v>5000</v>
      </c>
      <c r="Y7" s="2332"/>
      <c r="Z7" s="2330">
        <f>V7</f>
        <v>7.5714285714285706E-2</v>
      </c>
      <c r="AA7" s="2330">
        <f t="shared" si="3"/>
        <v>7.5714285714285706E-2</v>
      </c>
      <c r="AB7" s="2333">
        <f t="shared" si="4"/>
        <v>0.17171405793250089</v>
      </c>
      <c r="AC7" s="2329">
        <v>1</v>
      </c>
      <c r="AD7" s="2330">
        <v>0.52490000000000003</v>
      </c>
      <c r="AE7" s="2334">
        <v>3000</v>
      </c>
      <c r="AF7" s="2332">
        <v>14</v>
      </c>
      <c r="AG7" s="2330">
        <f t="shared" si="5"/>
        <v>7.3929577464788745E-2</v>
      </c>
      <c r="AH7" s="2330">
        <f t="shared" si="6"/>
        <v>7.3929577464788745E-2</v>
      </c>
      <c r="AI7" s="2340">
        <f t="shared" si="7"/>
        <v>0.1999999999999999</v>
      </c>
      <c r="AJ7" s="2335" t="s">
        <v>1597</v>
      </c>
      <c r="AK7" s="2336"/>
      <c r="AL7" s="2345"/>
    </row>
    <row r="8" spans="1:38" s="2338" customFormat="1" ht="211" customHeight="1">
      <c r="A8" s="2318">
        <v>4</v>
      </c>
      <c r="B8" s="2346">
        <v>1</v>
      </c>
      <c r="C8" s="2319" t="s">
        <v>1608</v>
      </c>
      <c r="D8" s="2320" t="s">
        <v>1609</v>
      </c>
      <c r="E8" s="2347" t="s">
        <v>407</v>
      </c>
      <c r="F8" s="2348" t="s">
        <v>414</v>
      </c>
      <c r="G8" s="2348"/>
      <c r="H8" s="2349"/>
      <c r="I8" s="2350"/>
      <c r="J8" s="2351" t="s">
        <v>1610</v>
      </c>
      <c r="K8" s="2346">
        <v>1</v>
      </c>
      <c r="L8" s="2352">
        <v>0.02</v>
      </c>
      <c r="M8" s="2352">
        <f t="shared" si="0"/>
        <v>0.02</v>
      </c>
      <c r="N8" s="2351"/>
      <c r="O8" s="2456"/>
      <c r="P8" s="2328">
        <f t="shared" si="1"/>
        <v>5.9000000000000007E-3</v>
      </c>
      <c r="Q8" s="2329">
        <v>1</v>
      </c>
      <c r="R8" s="2457">
        <v>0.1115</v>
      </c>
      <c r="S8" s="2457"/>
      <c r="T8" s="2458">
        <v>10000</v>
      </c>
      <c r="U8" s="2458" t="s">
        <v>1611</v>
      </c>
      <c r="V8" s="2457">
        <v>1.5900000000000001E-2</v>
      </c>
      <c r="W8" s="2457">
        <f t="shared" si="2"/>
        <v>1.5900000000000001E-2</v>
      </c>
      <c r="X8" s="2458">
        <v>10000</v>
      </c>
      <c r="Y8" s="2458" t="s">
        <v>1611</v>
      </c>
      <c r="Z8" s="2457">
        <f>V8</f>
        <v>1.5900000000000001E-2</v>
      </c>
      <c r="AA8" s="2330">
        <f t="shared" si="3"/>
        <v>1.5900000000000001E-2</v>
      </c>
      <c r="AB8" s="2333">
        <f t="shared" si="4"/>
        <v>0.25786163522012573</v>
      </c>
      <c r="AC8" s="2329">
        <v>2</v>
      </c>
      <c r="AD8" s="2330">
        <v>7.0999999999999994E-2</v>
      </c>
      <c r="AE8" s="2334">
        <v>5000</v>
      </c>
      <c r="AF8" s="2332">
        <v>14</v>
      </c>
      <c r="AG8" s="2330">
        <f t="shared" si="5"/>
        <v>0.01</v>
      </c>
      <c r="AH8" s="2330">
        <f t="shared" si="6"/>
        <v>0.01</v>
      </c>
      <c r="AI8" s="2340">
        <f t="shared" si="7"/>
        <v>1</v>
      </c>
      <c r="AJ8" s="2335" t="s">
        <v>1612</v>
      </c>
      <c r="AK8" s="2336"/>
      <c r="AL8" s="2337"/>
    </row>
    <row r="9" spans="1:38" s="2338" customFormat="1" ht="139.5" customHeight="1">
      <c r="A9" s="2318">
        <v>5</v>
      </c>
      <c r="B9" s="2355">
        <v>1</v>
      </c>
      <c r="C9" s="2459" t="s">
        <v>1694</v>
      </c>
      <c r="D9" s="2320" t="s">
        <v>1695</v>
      </c>
      <c r="E9" s="2356" t="s">
        <v>407</v>
      </c>
      <c r="F9" s="2357" t="s">
        <v>417</v>
      </c>
      <c r="G9" s="2357" t="s">
        <v>528</v>
      </c>
      <c r="H9" s="2356"/>
      <c r="I9" s="2358" t="s">
        <v>1615</v>
      </c>
      <c r="J9" s="2359" t="s">
        <v>1616</v>
      </c>
      <c r="K9" s="2355">
        <v>1</v>
      </c>
      <c r="L9" s="2460">
        <v>0.12</v>
      </c>
      <c r="M9" s="2360">
        <f t="shared" si="0"/>
        <v>0.12</v>
      </c>
      <c r="N9" s="2361" t="s">
        <v>1617</v>
      </c>
      <c r="O9" s="2453"/>
      <c r="P9" s="2328">
        <f t="shared" si="1"/>
        <v>5.8148893360162462E-4</v>
      </c>
      <c r="Q9" s="2329">
        <v>1</v>
      </c>
      <c r="R9" s="2330">
        <v>0.28899999999999998</v>
      </c>
      <c r="S9" s="2331">
        <v>0.35</v>
      </c>
      <c r="T9" s="2332">
        <v>5000</v>
      </c>
      <c r="U9" s="2332">
        <f t="shared" ref="U9:U29" si="8">AF9</f>
        <v>14</v>
      </c>
      <c r="V9" s="2330">
        <v>4.1285714285714301E-2</v>
      </c>
      <c r="W9" s="2330">
        <f t="shared" si="2"/>
        <v>4.1285714285714301E-2</v>
      </c>
      <c r="X9" s="2354">
        <v>10000</v>
      </c>
      <c r="Y9" s="2332">
        <v>21</v>
      </c>
      <c r="Z9" s="2353">
        <v>0.12</v>
      </c>
      <c r="AA9" s="2330">
        <f t="shared" si="3"/>
        <v>0.12</v>
      </c>
      <c r="AB9" s="2333">
        <f t="shared" si="4"/>
        <v>1.9065743944636666</v>
      </c>
      <c r="AC9" s="2329">
        <v>1</v>
      </c>
      <c r="AD9" s="2330">
        <v>0.28899999999999998</v>
      </c>
      <c r="AE9" s="2334">
        <v>5000</v>
      </c>
      <c r="AF9" s="2332">
        <v>14</v>
      </c>
      <c r="AG9" s="2330">
        <f t="shared" si="5"/>
        <v>4.0704225352112676E-2</v>
      </c>
      <c r="AH9" s="2330">
        <f t="shared" si="6"/>
        <v>4.0704225352112676E-2</v>
      </c>
      <c r="AI9" s="2333">
        <f t="shared" si="7"/>
        <v>1.9480968858131484</v>
      </c>
      <c r="AJ9" s="2335" t="s">
        <v>1597</v>
      </c>
      <c r="AK9" s="2336"/>
      <c r="AL9" s="2337"/>
    </row>
    <row r="10" spans="1:38" s="2338" customFormat="1" ht="144.75" customHeight="1">
      <c r="A10" s="2318">
        <v>6</v>
      </c>
      <c r="B10" s="2318">
        <v>1</v>
      </c>
      <c r="C10" s="2319" t="s">
        <v>1696</v>
      </c>
      <c r="D10" s="2320" t="s">
        <v>1618</v>
      </c>
      <c r="E10" s="2321" t="s">
        <v>407</v>
      </c>
      <c r="F10" s="2322" t="s">
        <v>419</v>
      </c>
      <c r="G10" s="2322"/>
      <c r="H10" s="2323"/>
      <c r="I10" s="2342" t="s">
        <v>1619</v>
      </c>
      <c r="J10" s="2362" t="s">
        <v>1620</v>
      </c>
      <c r="K10" s="2318">
        <v>2</v>
      </c>
      <c r="L10" s="2326">
        <v>1.2E-2</v>
      </c>
      <c r="M10" s="2326">
        <f t="shared" si="0"/>
        <v>2.4E-2</v>
      </c>
      <c r="N10" s="2363"/>
      <c r="O10" s="2454"/>
      <c r="P10" s="2328">
        <f t="shared" si="1"/>
        <v>-0.30905432595573434</v>
      </c>
      <c r="Q10" s="2329">
        <v>2</v>
      </c>
      <c r="R10" s="2330">
        <v>0.2</v>
      </c>
      <c r="S10" s="2330"/>
      <c r="T10" s="2332">
        <v>5000</v>
      </c>
      <c r="U10" s="2332">
        <f t="shared" si="8"/>
        <v>15</v>
      </c>
      <c r="V10" s="2330">
        <v>2.8571428571428598E-2</v>
      </c>
      <c r="W10" s="2330">
        <f t="shared" si="2"/>
        <v>5.7142857142857197E-2</v>
      </c>
      <c r="X10" s="2332">
        <v>5000</v>
      </c>
      <c r="Y10" s="2332">
        <f>AJ10</f>
        <v>0</v>
      </c>
      <c r="Z10" s="2330">
        <f>V10</f>
        <v>2.8571428571428598E-2</v>
      </c>
      <c r="AA10" s="2330">
        <f t="shared" si="3"/>
        <v>5.7142857142857197E-2</v>
      </c>
      <c r="AB10" s="2333">
        <f t="shared" si="4"/>
        <v>-0.5800000000000004</v>
      </c>
      <c r="AC10" s="2329">
        <v>1</v>
      </c>
      <c r="AD10" s="2330">
        <v>1.3</v>
      </c>
      <c r="AE10" s="2334">
        <v>10000</v>
      </c>
      <c r="AF10" s="2332">
        <v>15</v>
      </c>
      <c r="AG10" s="2330">
        <f t="shared" si="5"/>
        <v>0.18309859154929578</v>
      </c>
      <c r="AH10" s="2330">
        <f t="shared" si="6"/>
        <v>0.36619718309859156</v>
      </c>
      <c r="AI10" s="2340">
        <f t="shared" si="7"/>
        <v>-0.93446153846153845</v>
      </c>
      <c r="AJ10" s="2335"/>
      <c r="AK10" s="2336"/>
      <c r="AL10" s="2337"/>
    </row>
    <row r="11" spans="1:38" s="2338" customFormat="1" ht="150.75" customHeight="1">
      <c r="A11" s="2318">
        <v>7</v>
      </c>
      <c r="B11" s="2318">
        <v>1</v>
      </c>
      <c r="C11" s="2319" t="s">
        <v>1697</v>
      </c>
      <c r="D11" s="2320" t="s">
        <v>1622</v>
      </c>
      <c r="E11" s="2321" t="s">
        <v>407</v>
      </c>
      <c r="F11" s="2322" t="s">
        <v>421</v>
      </c>
      <c r="G11" s="2322" t="s">
        <v>422</v>
      </c>
      <c r="H11" s="2323"/>
      <c r="I11" s="2364" t="s">
        <v>1623</v>
      </c>
      <c r="J11" s="2325" t="s">
        <v>1624</v>
      </c>
      <c r="K11" s="2365">
        <f>1/6</f>
        <v>0.16666666666666666</v>
      </c>
      <c r="L11" s="2461">
        <v>0.32425352112676059</v>
      </c>
      <c r="M11" s="2326">
        <f t="shared" si="0"/>
        <v>5.4042253521126765E-2</v>
      </c>
      <c r="N11" s="2366" t="s">
        <v>1625</v>
      </c>
      <c r="O11" s="2455"/>
      <c r="P11" s="2328">
        <f t="shared" si="1"/>
        <v>-1.7654258886653305E-2</v>
      </c>
      <c r="Q11" s="2329">
        <v>0.16666666666666699</v>
      </c>
      <c r="R11" s="2330">
        <v>1.1499999999999999</v>
      </c>
      <c r="S11" s="2330"/>
      <c r="T11" s="2332">
        <v>5000</v>
      </c>
      <c r="U11" s="2332">
        <f t="shared" si="8"/>
        <v>15</v>
      </c>
      <c r="V11" s="2330">
        <v>0.16428571428571401</v>
      </c>
      <c r="W11" s="2330">
        <f t="shared" si="2"/>
        <v>2.7380952380952332E-2</v>
      </c>
      <c r="X11" s="2354">
        <v>10000</v>
      </c>
      <c r="Y11" s="2332">
        <v>21</v>
      </c>
      <c r="Z11" s="2353">
        <v>0.191</v>
      </c>
      <c r="AA11" s="2330">
        <f t="shared" si="3"/>
        <v>3.1833333333333332E-2</v>
      </c>
      <c r="AB11" s="2333">
        <f t="shared" si="4"/>
        <v>0.97371708511941579</v>
      </c>
      <c r="AC11" s="2329">
        <v>0.16666666666666699</v>
      </c>
      <c r="AD11" s="2330">
        <v>1.9185000000000001</v>
      </c>
      <c r="AE11" s="2334">
        <v>500</v>
      </c>
      <c r="AF11" s="2332">
        <v>15</v>
      </c>
      <c r="AG11" s="2330">
        <f t="shared" si="5"/>
        <v>0.27021126760563385</v>
      </c>
      <c r="AH11" s="2330">
        <f t="shared" si="6"/>
        <v>4.5035211267605638E-2</v>
      </c>
      <c r="AI11" s="2340">
        <f t="shared" si="7"/>
        <v>0.19999999999999987</v>
      </c>
      <c r="AJ11" s="2335" t="s">
        <v>1597</v>
      </c>
      <c r="AK11" s="2336"/>
      <c r="AL11" s="2337"/>
    </row>
    <row r="12" spans="1:38" s="2338" customFormat="1" ht="96.75" customHeight="1">
      <c r="A12" s="2318">
        <v>8</v>
      </c>
      <c r="B12" s="2318">
        <v>1</v>
      </c>
      <c r="C12" s="2319" t="s">
        <v>1698</v>
      </c>
      <c r="D12" s="2320" t="s">
        <v>1626</v>
      </c>
      <c r="E12" s="2321" t="s">
        <v>407</v>
      </c>
      <c r="F12" s="2322" t="s">
        <v>537</v>
      </c>
      <c r="G12" s="2322" t="s">
        <v>424</v>
      </c>
      <c r="H12" s="2323"/>
      <c r="I12" s="2364" t="s">
        <v>1627</v>
      </c>
      <c r="J12" s="2325" t="s">
        <v>1628</v>
      </c>
      <c r="K12" s="2365">
        <f>2/6</f>
        <v>0.33333333333333331</v>
      </c>
      <c r="L12" s="2326">
        <v>8.8235294117647106E-2</v>
      </c>
      <c r="M12" s="2326">
        <f t="shared" si="0"/>
        <v>2.9411764705882366E-2</v>
      </c>
      <c r="N12" s="2366"/>
      <c r="O12" s="2455"/>
      <c r="P12" s="2328">
        <f t="shared" si="1"/>
        <v>1.1401743796110413E-4</v>
      </c>
      <c r="Q12" s="2329">
        <v>0.33333333333333298</v>
      </c>
      <c r="R12" s="2330">
        <v>0.17</v>
      </c>
      <c r="S12" s="2330"/>
      <c r="T12" s="2332">
        <v>5000</v>
      </c>
      <c r="U12" s="2332">
        <f t="shared" si="8"/>
        <v>14</v>
      </c>
      <c r="V12" s="2330">
        <v>2.4285714285714299E-2</v>
      </c>
      <c r="W12" s="2330">
        <f t="shared" si="2"/>
        <v>8.0952380952380998E-3</v>
      </c>
      <c r="X12" s="2354">
        <v>10000</v>
      </c>
      <c r="Y12" s="2332">
        <v>21</v>
      </c>
      <c r="Z12" s="2353">
        <v>2.7E-2</v>
      </c>
      <c r="AA12" s="2330">
        <f t="shared" si="3"/>
        <v>8.9999999999999993E-3</v>
      </c>
      <c r="AB12" s="2333">
        <f t="shared" si="4"/>
        <v>2.6332179930795845</v>
      </c>
      <c r="AC12" s="2329">
        <v>0.33333333333333298</v>
      </c>
      <c r="AD12" s="2330">
        <v>0.17</v>
      </c>
      <c r="AE12" s="2334">
        <v>500</v>
      </c>
      <c r="AF12" s="2332">
        <v>14</v>
      </c>
      <c r="AG12" s="2330">
        <f t="shared" si="5"/>
        <v>2.3943661971830989E-2</v>
      </c>
      <c r="AH12" s="2330">
        <f t="shared" si="6"/>
        <v>7.9812206572769957E-3</v>
      </c>
      <c r="AI12" s="2340">
        <f t="shared" si="7"/>
        <v>2.685121107266438</v>
      </c>
      <c r="AJ12" s="2335"/>
      <c r="AK12" s="2336"/>
      <c r="AL12" s="2337"/>
    </row>
    <row r="13" spans="1:38" s="2338" customFormat="1" ht="72.75" customHeight="1">
      <c r="A13" s="2318">
        <v>9</v>
      </c>
      <c r="B13" s="2346">
        <v>1</v>
      </c>
      <c r="C13" s="2319" t="s">
        <v>1629</v>
      </c>
      <c r="D13" s="2320" t="s">
        <v>1630</v>
      </c>
      <c r="E13" s="2347" t="s">
        <v>407</v>
      </c>
      <c r="F13" s="2348" t="s">
        <v>1631</v>
      </c>
      <c r="G13" s="2348"/>
      <c r="H13" s="2347"/>
      <c r="I13" s="2350" t="s">
        <v>1632</v>
      </c>
      <c r="J13" s="2362" t="s">
        <v>1633</v>
      </c>
      <c r="K13" s="2367">
        <v>0.33333333333333298</v>
      </c>
      <c r="L13" s="2352">
        <v>1.54E-2</v>
      </c>
      <c r="M13" s="2352">
        <f t="shared" si="0"/>
        <v>5.1333333333333283E-3</v>
      </c>
      <c r="N13" s="2351"/>
      <c r="O13" s="2456"/>
      <c r="P13" s="2328">
        <f t="shared" si="1"/>
        <v>-4.1670020120724294E-2</v>
      </c>
      <c r="Q13" s="2329">
        <v>0.33333333333333298</v>
      </c>
      <c r="R13" s="2330">
        <v>0.38</v>
      </c>
      <c r="S13" s="2330"/>
      <c r="T13" s="2332">
        <v>5000</v>
      </c>
      <c r="U13" s="2332">
        <f t="shared" si="8"/>
        <v>28</v>
      </c>
      <c r="V13" s="2330">
        <v>5.4285714285714298E-2</v>
      </c>
      <c r="W13" s="2330">
        <f t="shared" si="2"/>
        <v>1.8095238095238081E-2</v>
      </c>
      <c r="X13" s="2332">
        <v>5000</v>
      </c>
      <c r="Y13" s="2332"/>
      <c r="Z13" s="2330">
        <f>V13</f>
        <v>5.4285714285714298E-2</v>
      </c>
      <c r="AA13" s="2330">
        <f t="shared" si="3"/>
        <v>1.8095238095238081E-2</v>
      </c>
      <c r="AB13" s="2333">
        <f t="shared" si="4"/>
        <v>-0.71631578947368424</v>
      </c>
      <c r="AC13" s="2329">
        <v>0.33333333333333298</v>
      </c>
      <c r="AD13" s="2330">
        <v>1.2729999999999999</v>
      </c>
      <c r="AE13" s="2334">
        <v>5000</v>
      </c>
      <c r="AF13" s="2332">
        <v>28</v>
      </c>
      <c r="AG13" s="2330">
        <f t="shared" si="5"/>
        <v>0.17929577464788732</v>
      </c>
      <c r="AH13" s="2330">
        <f t="shared" si="6"/>
        <v>5.9765258215962375E-2</v>
      </c>
      <c r="AI13" s="2340">
        <f t="shared" si="7"/>
        <v>-0.91410840534171245</v>
      </c>
      <c r="AJ13" s="2335" t="s">
        <v>1612</v>
      </c>
      <c r="AK13" s="2336"/>
      <c r="AL13" s="2337"/>
    </row>
    <row r="14" spans="1:38" s="2386" customFormat="1" ht="112">
      <c r="A14" s="2368">
        <v>10</v>
      </c>
      <c r="B14" s="2369">
        <v>1</v>
      </c>
      <c r="C14" s="2370" t="s">
        <v>1634</v>
      </c>
      <c r="D14" s="2371" t="s">
        <v>1635</v>
      </c>
      <c r="E14" s="2372" t="s">
        <v>407</v>
      </c>
      <c r="F14" s="2373" t="s">
        <v>426</v>
      </c>
      <c r="G14" s="2373" t="s">
        <v>1636</v>
      </c>
      <c r="H14" s="2372"/>
      <c r="I14" s="2374" t="s">
        <v>1637</v>
      </c>
      <c r="J14" s="2375" t="s">
        <v>1638</v>
      </c>
      <c r="K14" s="2376">
        <f>1/6</f>
        <v>0.16666666666666666</v>
      </c>
      <c r="L14" s="2377">
        <v>2.4264705882353001E-2</v>
      </c>
      <c r="M14" s="2377">
        <f t="shared" si="0"/>
        <v>4.0441176470588334E-3</v>
      </c>
      <c r="N14" s="2378"/>
      <c r="O14" s="2454"/>
      <c r="P14" s="2328">
        <f t="shared" si="1"/>
        <v>4.8960429242126888E-5</v>
      </c>
      <c r="Q14" s="2379">
        <v>0.16666666666666699</v>
      </c>
      <c r="R14" s="2380">
        <v>0.14599999999999999</v>
      </c>
      <c r="S14" s="2380"/>
      <c r="T14" s="2381">
        <v>5000</v>
      </c>
      <c r="U14" s="2332">
        <f t="shared" si="8"/>
        <v>15</v>
      </c>
      <c r="V14" s="2330">
        <v>2.08571428571429E-2</v>
      </c>
      <c r="W14" s="2330">
        <f t="shared" si="2"/>
        <v>3.4761904761904834E-3</v>
      </c>
      <c r="X14" s="2381">
        <v>5000</v>
      </c>
      <c r="Y14" s="2332">
        <f>AJ14</f>
        <v>0</v>
      </c>
      <c r="Z14" s="2330">
        <f>V14</f>
        <v>2.08571428571429E-2</v>
      </c>
      <c r="AA14" s="2330">
        <f t="shared" si="3"/>
        <v>3.4761904761904834E-3</v>
      </c>
      <c r="AB14" s="2333">
        <f t="shared" si="4"/>
        <v>0.16337630942788117</v>
      </c>
      <c r="AC14" s="2379">
        <v>0.16666666666666699</v>
      </c>
      <c r="AD14" s="2380">
        <v>0.14599999999999999</v>
      </c>
      <c r="AE14" s="2382">
        <v>5000</v>
      </c>
      <c r="AF14" s="2381">
        <v>15</v>
      </c>
      <c r="AG14" s="2380">
        <f t="shared" si="5"/>
        <v>2.0563380281690139E-2</v>
      </c>
      <c r="AH14" s="2380">
        <f t="shared" si="6"/>
        <v>3.4272300469483565E-3</v>
      </c>
      <c r="AI14" s="2383">
        <f t="shared" si="7"/>
        <v>0.17999597099113918</v>
      </c>
      <c r="AJ14" s="2384"/>
      <c r="AK14" s="2385"/>
    </row>
    <row r="15" spans="1:38" s="2386" customFormat="1" ht="87" customHeight="1">
      <c r="A15" s="2368">
        <v>11</v>
      </c>
      <c r="B15" s="2368">
        <v>1</v>
      </c>
      <c r="C15" s="2370" t="s">
        <v>427</v>
      </c>
      <c r="D15" s="2371" t="s">
        <v>1639</v>
      </c>
      <c r="E15" s="2387" t="s">
        <v>407</v>
      </c>
      <c r="F15" s="2388" t="s">
        <v>549</v>
      </c>
      <c r="G15" s="2388" t="s">
        <v>1640</v>
      </c>
      <c r="H15" s="2387"/>
      <c r="I15" s="2374" t="s">
        <v>1641</v>
      </c>
      <c r="J15" s="2389" t="s">
        <v>1638</v>
      </c>
      <c r="K15" s="2390">
        <f>1/6</f>
        <v>0.16666666666666666</v>
      </c>
      <c r="L15" s="2391">
        <v>9.7058823529411805E-3</v>
      </c>
      <c r="M15" s="2391">
        <f t="shared" si="0"/>
        <v>1.6176470588235301E-3</v>
      </c>
      <c r="N15" s="2392"/>
      <c r="O15" s="2454"/>
      <c r="P15" s="2328">
        <f t="shared" si="1"/>
        <v>1.9450033534541313E-5</v>
      </c>
      <c r="Q15" s="2379">
        <v>0.16666666666666699</v>
      </c>
      <c r="R15" s="2380">
        <v>5.8000000000000003E-2</v>
      </c>
      <c r="S15" s="2380"/>
      <c r="T15" s="2381">
        <v>5000</v>
      </c>
      <c r="U15" s="2332">
        <f t="shared" si="8"/>
        <v>15</v>
      </c>
      <c r="V15" s="2330">
        <v>8.2857142857142903E-3</v>
      </c>
      <c r="W15" s="2330">
        <f t="shared" si="2"/>
        <v>1.3809523809523816E-3</v>
      </c>
      <c r="X15" s="2381">
        <v>5000</v>
      </c>
      <c r="Y15" s="2332">
        <f>AJ15</f>
        <v>0</v>
      </c>
      <c r="Z15" s="2330">
        <f>V15</f>
        <v>8.2857142857142903E-3</v>
      </c>
      <c r="AA15" s="2330">
        <f t="shared" si="3"/>
        <v>1.3809523809523816E-3</v>
      </c>
      <c r="AB15" s="2333">
        <f t="shared" si="4"/>
        <v>0.17139959432048676</v>
      </c>
      <c r="AC15" s="2379">
        <v>0.16666666666666699</v>
      </c>
      <c r="AD15" s="2380">
        <v>5.8000000000000003E-2</v>
      </c>
      <c r="AE15" s="2382">
        <v>5000</v>
      </c>
      <c r="AF15" s="2381">
        <v>15</v>
      </c>
      <c r="AG15" s="2380">
        <f t="shared" si="5"/>
        <v>8.1690140845070425E-3</v>
      </c>
      <c r="AH15" s="2380">
        <f t="shared" si="6"/>
        <v>1.3615023474178403E-3</v>
      </c>
      <c r="AI15" s="2383">
        <f t="shared" si="7"/>
        <v>0.18813387423935138</v>
      </c>
      <c r="AJ15" s="2384"/>
      <c r="AK15" s="2385"/>
    </row>
    <row r="16" spans="1:38" s="2386" customFormat="1" ht="128">
      <c r="A16" s="2368">
        <v>12</v>
      </c>
      <c r="B16" s="2368">
        <v>1</v>
      </c>
      <c r="C16" s="2370" t="s">
        <v>1642</v>
      </c>
      <c r="D16" s="2371" t="s">
        <v>1643</v>
      </c>
      <c r="E16" s="2387" t="s">
        <v>407</v>
      </c>
      <c r="F16" s="2388" t="s">
        <v>429</v>
      </c>
      <c r="G16" s="2388" t="s">
        <v>551</v>
      </c>
      <c r="H16" s="2387"/>
      <c r="I16" s="2374" t="s">
        <v>1644</v>
      </c>
      <c r="J16" s="2389" t="s">
        <v>1645</v>
      </c>
      <c r="K16" s="2368">
        <v>1</v>
      </c>
      <c r="L16" s="2391">
        <v>5.6617647058823497E-3</v>
      </c>
      <c r="M16" s="2391">
        <f t="shared" si="0"/>
        <v>5.6617647058823497E-3</v>
      </c>
      <c r="N16" s="2389"/>
      <c r="O16" s="2456"/>
      <c r="P16" s="2328">
        <f t="shared" si="1"/>
        <v>2.01207243460779E-5</v>
      </c>
      <c r="Q16" s="2379">
        <v>1</v>
      </c>
      <c r="R16" s="2380">
        <v>0.01</v>
      </c>
      <c r="S16" s="2380"/>
      <c r="T16" s="2381">
        <v>5000</v>
      </c>
      <c r="U16" s="2332">
        <f t="shared" si="8"/>
        <v>15</v>
      </c>
      <c r="V16" s="2330">
        <v>1.4285714285714301E-3</v>
      </c>
      <c r="W16" s="2330">
        <f t="shared" si="2"/>
        <v>1.4285714285714301E-3</v>
      </c>
      <c r="X16" s="2381">
        <v>5000</v>
      </c>
      <c r="Y16" s="2332">
        <f>AJ16</f>
        <v>0</v>
      </c>
      <c r="Z16" s="2330">
        <f>V16</f>
        <v>1.4285714285714301E-3</v>
      </c>
      <c r="AA16" s="2330">
        <f t="shared" si="3"/>
        <v>1.4285714285714301E-3</v>
      </c>
      <c r="AB16" s="2333">
        <f t="shared" si="4"/>
        <v>2.9632352941176405</v>
      </c>
      <c r="AC16" s="2379">
        <v>1</v>
      </c>
      <c r="AD16" s="2380">
        <v>0.01</v>
      </c>
      <c r="AE16" s="2382">
        <v>5000</v>
      </c>
      <c r="AF16" s="2381">
        <v>15</v>
      </c>
      <c r="AG16" s="2380">
        <f t="shared" si="5"/>
        <v>1.4084507042253522E-3</v>
      </c>
      <c r="AH16" s="2380">
        <f t="shared" si="6"/>
        <v>1.4084507042253522E-3</v>
      </c>
      <c r="AI16" s="2383">
        <f t="shared" si="7"/>
        <v>3.0198529411764681</v>
      </c>
      <c r="AJ16" s="2384"/>
      <c r="AK16" s="2385"/>
    </row>
    <row r="17" spans="1:37" s="2338" customFormat="1" ht="112">
      <c r="A17" s="2318">
        <v>13</v>
      </c>
      <c r="B17" s="2318">
        <v>1</v>
      </c>
      <c r="C17" s="2459" t="s">
        <v>1699</v>
      </c>
      <c r="D17" s="2320" t="s">
        <v>1647</v>
      </c>
      <c r="E17" s="2321" t="s">
        <v>407</v>
      </c>
      <c r="F17" s="2322" t="s">
        <v>1648</v>
      </c>
      <c r="G17" s="2322" t="s">
        <v>555</v>
      </c>
      <c r="H17" s="2321"/>
      <c r="I17" s="2324" t="s">
        <v>1649</v>
      </c>
      <c r="J17" s="2325" t="s">
        <v>1650</v>
      </c>
      <c r="K17" s="2318">
        <v>1</v>
      </c>
      <c r="L17" s="2394">
        <v>0.08</v>
      </c>
      <c r="M17" s="2394">
        <f t="shared" si="0"/>
        <v>0.08</v>
      </c>
      <c r="N17" s="2363"/>
      <c r="O17" s="2454"/>
      <c r="P17" s="2328">
        <f t="shared" si="1"/>
        <v>3.0181086519111971E-4</v>
      </c>
      <c r="Q17" s="2395">
        <v>1</v>
      </c>
      <c r="R17" s="2330">
        <v>0.15</v>
      </c>
      <c r="S17" s="2330"/>
      <c r="T17" s="2332">
        <v>10000</v>
      </c>
      <c r="U17" s="2332">
        <f t="shared" si="8"/>
        <v>15</v>
      </c>
      <c r="V17" s="2353">
        <v>2.1428571428571401E-2</v>
      </c>
      <c r="W17" s="2330">
        <f t="shared" si="2"/>
        <v>2.1428571428571401E-2</v>
      </c>
      <c r="X17" s="2332">
        <v>10000</v>
      </c>
      <c r="Y17" s="2332">
        <v>21</v>
      </c>
      <c r="Z17" s="2353">
        <v>0.08</v>
      </c>
      <c r="AA17" s="2330">
        <f t="shared" si="3"/>
        <v>0.08</v>
      </c>
      <c r="AB17" s="2333">
        <f t="shared" si="4"/>
        <v>2.7333333333333383</v>
      </c>
      <c r="AC17" s="2395">
        <v>1</v>
      </c>
      <c r="AD17" s="2330">
        <v>0.15</v>
      </c>
      <c r="AE17" s="2334">
        <v>5000</v>
      </c>
      <c r="AF17" s="2332">
        <v>15</v>
      </c>
      <c r="AG17" s="2330">
        <f t="shared" si="5"/>
        <v>2.1126760563380281E-2</v>
      </c>
      <c r="AH17" s="2330">
        <f t="shared" si="6"/>
        <v>2.1126760563380281E-2</v>
      </c>
      <c r="AI17" s="2396">
        <f t="shared" si="7"/>
        <v>2.7866666666666666</v>
      </c>
      <c r="AJ17" s="2335" t="s">
        <v>1612</v>
      </c>
      <c r="AK17" s="2336"/>
    </row>
    <row r="18" spans="1:37" s="2386" customFormat="1" ht="48">
      <c r="A18" s="2368">
        <v>14</v>
      </c>
      <c r="B18" s="2368">
        <v>1</v>
      </c>
      <c r="C18" s="2370" t="s">
        <v>432</v>
      </c>
      <c r="D18" s="2371" t="s">
        <v>1651</v>
      </c>
      <c r="E18" s="2387" t="s">
        <v>407</v>
      </c>
      <c r="F18" s="2388" t="s">
        <v>433</v>
      </c>
      <c r="G18" s="2388" t="s">
        <v>434</v>
      </c>
      <c r="H18" s="2387" t="s">
        <v>407</v>
      </c>
      <c r="I18" s="2374" t="s">
        <v>1652</v>
      </c>
      <c r="J18" s="2389" t="s">
        <v>1653</v>
      </c>
      <c r="K18" s="2368">
        <v>1.5870000000000001E-3</v>
      </c>
      <c r="L18" s="2391">
        <v>2.6691176470588201E-2</v>
      </c>
      <c r="M18" s="2391">
        <f t="shared" si="0"/>
        <v>4.2358897058823474E-5</v>
      </c>
      <c r="N18" s="2389"/>
      <c r="O18" s="2456"/>
      <c r="P18" s="2328">
        <f t="shared" si="1"/>
        <v>4.3107645875253365E-7</v>
      </c>
      <c r="Q18" s="2379">
        <v>1.5870000000000001E-3</v>
      </c>
      <c r="R18" s="2380">
        <v>0.13500000000000001</v>
      </c>
      <c r="S18" s="2380"/>
      <c r="T18" s="2381">
        <v>5000</v>
      </c>
      <c r="U18" s="2332">
        <f t="shared" si="8"/>
        <v>7</v>
      </c>
      <c r="V18" s="2330">
        <v>1.9285714285714298E-2</v>
      </c>
      <c r="W18" s="2330">
        <f t="shared" si="2"/>
        <v>3.0606428571428595E-5</v>
      </c>
      <c r="X18" s="2381">
        <v>5000</v>
      </c>
      <c r="Y18" s="2332">
        <f>AJ18</f>
        <v>0</v>
      </c>
      <c r="Z18" s="2330">
        <f>V18</f>
        <v>1.9285714285714298E-2</v>
      </c>
      <c r="AA18" s="2330">
        <f t="shared" si="3"/>
        <v>3.0606428571428595E-5</v>
      </c>
      <c r="AB18" s="2333">
        <f t="shared" si="4"/>
        <v>0.3839869281045723</v>
      </c>
      <c r="AC18" s="2379">
        <v>1.33333333333333E-3</v>
      </c>
      <c r="AD18" s="2380">
        <v>0.13500000000000001</v>
      </c>
      <c r="AE18" s="2382">
        <v>5000</v>
      </c>
      <c r="AF18" s="2381">
        <v>7</v>
      </c>
      <c r="AG18" s="2380">
        <f t="shared" si="5"/>
        <v>1.9014084507042256E-2</v>
      </c>
      <c r="AH18" s="2397">
        <f t="shared" si="6"/>
        <v>3.0175352112676061E-5</v>
      </c>
      <c r="AI18" s="2383">
        <f t="shared" si="7"/>
        <v>0.40375816993463853</v>
      </c>
      <c r="AJ18" s="2384"/>
      <c r="AK18" s="2398"/>
    </row>
    <row r="19" spans="1:37" s="2386" customFormat="1" ht="160">
      <c r="A19" s="2368">
        <v>15</v>
      </c>
      <c r="B19" s="2368">
        <v>1</v>
      </c>
      <c r="C19" s="2370" t="s">
        <v>439</v>
      </c>
      <c r="D19" s="2371" t="s">
        <v>1654</v>
      </c>
      <c r="E19" s="2387" t="s">
        <v>407</v>
      </c>
      <c r="F19" s="2388" t="s">
        <v>440</v>
      </c>
      <c r="G19" s="2388" t="s">
        <v>1655</v>
      </c>
      <c r="H19" s="2387"/>
      <c r="I19" s="2374" t="s">
        <v>1656</v>
      </c>
      <c r="J19" s="2399" t="s">
        <v>1657</v>
      </c>
      <c r="K19" s="2368">
        <v>1</v>
      </c>
      <c r="L19" s="2391">
        <v>1.2699999999999999E-2</v>
      </c>
      <c r="M19" s="2391">
        <f t="shared" si="0"/>
        <v>1.2699999999999999E-2</v>
      </c>
      <c r="N19" s="2389"/>
      <c r="O19" s="2456"/>
      <c r="P19" s="2328">
        <f t="shared" si="1"/>
        <v>1.4084507042253468E-4</v>
      </c>
      <c r="Q19" s="2379">
        <v>1</v>
      </c>
      <c r="R19" s="2380">
        <v>7.0000000000000007E-2</v>
      </c>
      <c r="S19" s="2380"/>
      <c r="T19" s="2381">
        <v>5000</v>
      </c>
      <c r="U19" s="2332">
        <f t="shared" si="8"/>
        <v>14</v>
      </c>
      <c r="V19" s="2330">
        <v>0.01</v>
      </c>
      <c r="W19" s="2330">
        <f t="shared" si="2"/>
        <v>0.01</v>
      </c>
      <c r="X19" s="2381">
        <v>5000</v>
      </c>
      <c r="Y19" s="2332">
        <f>AJ19</f>
        <v>0</v>
      </c>
      <c r="Z19" s="2330">
        <f>V19</f>
        <v>0.01</v>
      </c>
      <c r="AA19" s="2330">
        <f t="shared" si="3"/>
        <v>0.01</v>
      </c>
      <c r="AB19" s="2333">
        <f t="shared" si="4"/>
        <v>0.26999999999999991</v>
      </c>
      <c r="AC19" s="2379">
        <v>1</v>
      </c>
      <c r="AD19" s="2380">
        <v>7.0000000000000007E-2</v>
      </c>
      <c r="AE19" s="2382">
        <v>5000</v>
      </c>
      <c r="AF19" s="2381">
        <v>14</v>
      </c>
      <c r="AG19" s="2380">
        <f t="shared" si="5"/>
        <v>9.8591549295774655E-3</v>
      </c>
      <c r="AH19" s="2380">
        <f t="shared" si="6"/>
        <v>9.8591549295774655E-3</v>
      </c>
      <c r="AI19" s="2383">
        <f t="shared" si="7"/>
        <v>0.28814285714285698</v>
      </c>
      <c r="AJ19" s="2384"/>
      <c r="AK19" s="2400"/>
    </row>
    <row r="20" spans="1:37" s="2386" customFormat="1" ht="48">
      <c r="A20" s="2368">
        <v>16</v>
      </c>
      <c r="B20" s="2368">
        <v>1</v>
      </c>
      <c r="C20" s="2370" t="s">
        <v>1658</v>
      </c>
      <c r="D20" s="2371" t="s">
        <v>1659</v>
      </c>
      <c r="E20" s="2387" t="s">
        <v>407</v>
      </c>
      <c r="F20" s="2389" t="s">
        <v>442</v>
      </c>
      <c r="G20" s="2389" t="s">
        <v>461</v>
      </c>
      <c r="H20" s="2401"/>
      <c r="I20" s="2371" t="s">
        <v>1659</v>
      </c>
      <c r="J20" s="2399" t="s">
        <v>1660</v>
      </c>
      <c r="K20" s="2402">
        <v>7.94E-4</v>
      </c>
      <c r="L20" s="2403">
        <v>15.71</v>
      </c>
      <c r="M20" s="2404">
        <f t="shared" si="0"/>
        <v>1.2473740000000001E-2</v>
      </c>
      <c r="N20" s="2388"/>
      <c r="O20" s="2462"/>
      <c r="P20" s="2328">
        <f t="shared" si="1"/>
        <v>-2.8072772635814678E-3</v>
      </c>
      <c r="Q20" s="2405">
        <v>7.94E-4</v>
      </c>
      <c r="R20" s="2380">
        <v>76.8</v>
      </c>
      <c r="S20" s="2380"/>
      <c r="T20" s="2406">
        <v>100</v>
      </c>
      <c r="U20" s="2332">
        <f t="shared" si="8"/>
        <v>15</v>
      </c>
      <c r="V20" s="2330">
        <v>10.9714285714286</v>
      </c>
      <c r="W20" s="2330">
        <f t="shared" si="2"/>
        <v>8.7113142857143076E-3</v>
      </c>
      <c r="X20" s="2406">
        <v>100</v>
      </c>
      <c r="Y20" s="2332">
        <f>AJ20</f>
        <v>0</v>
      </c>
      <c r="Z20" s="2330">
        <f>V20</f>
        <v>10.9714285714286</v>
      </c>
      <c r="AA20" s="2330">
        <f t="shared" si="3"/>
        <v>8.7113142857143076E-3</v>
      </c>
      <c r="AB20" s="2333">
        <f t="shared" si="4"/>
        <v>0.4319010416666631</v>
      </c>
      <c r="AC20" s="2405">
        <v>1.33333333333333E-3</v>
      </c>
      <c r="AD20" s="2407">
        <v>103</v>
      </c>
      <c r="AE20" s="2408">
        <v>100</v>
      </c>
      <c r="AF20" s="2406">
        <v>15</v>
      </c>
      <c r="AG20" s="2380">
        <f t="shared" si="5"/>
        <v>14.507042253521128</v>
      </c>
      <c r="AH20" s="2380">
        <f t="shared" si="6"/>
        <v>1.1518591549295775E-2</v>
      </c>
      <c r="AI20" s="2383">
        <f t="shared" si="7"/>
        <v>8.2922330097087354E-2</v>
      </c>
      <c r="AJ20" s="2384"/>
      <c r="AK20" s="2385"/>
    </row>
    <row r="21" spans="1:37" s="2386" customFormat="1" ht="48">
      <c r="A21" s="2368">
        <v>17</v>
      </c>
      <c r="B21" s="2368">
        <v>1</v>
      </c>
      <c r="C21" s="2370" t="s">
        <v>1700</v>
      </c>
      <c r="D21" s="2371" t="s">
        <v>1661</v>
      </c>
      <c r="E21" s="2387" t="s">
        <v>407</v>
      </c>
      <c r="F21" s="2389" t="s">
        <v>570</v>
      </c>
      <c r="G21" s="2389" t="s">
        <v>407</v>
      </c>
      <c r="H21" s="2387" t="s">
        <v>407</v>
      </c>
      <c r="I21" s="2409" t="s">
        <v>571</v>
      </c>
      <c r="J21" s="2389" t="s">
        <v>1662</v>
      </c>
      <c r="K21" s="2410">
        <f>2/1260</f>
        <v>1.5873015873015873E-3</v>
      </c>
      <c r="L21" s="2411">
        <v>1.4041176470588199</v>
      </c>
      <c r="M21" s="2411">
        <f t="shared" si="0"/>
        <v>2.2287581699346349E-3</v>
      </c>
      <c r="N21" s="2389"/>
      <c r="O21" s="2456"/>
      <c r="P21" s="2328">
        <f t="shared" si="1"/>
        <v>2.3186739484530811E-5</v>
      </c>
      <c r="Q21" s="2412">
        <v>1.5873015873015899E-3</v>
      </c>
      <c r="R21" s="2380">
        <v>7.26</v>
      </c>
      <c r="S21" s="2380"/>
      <c r="T21" s="2406">
        <v>5000</v>
      </c>
      <c r="U21" s="2332">
        <f t="shared" si="8"/>
        <v>14</v>
      </c>
      <c r="V21" s="2330">
        <v>1.03714285714286</v>
      </c>
      <c r="W21" s="2330">
        <f t="shared" si="2"/>
        <v>1.6462585034013651E-3</v>
      </c>
      <c r="X21" s="2463">
        <v>10000</v>
      </c>
      <c r="Y21" s="2332">
        <v>21</v>
      </c>
      <c r="Z21" s="2353">
        <v>1.2</v>
      </c>
      <c r="AA21" s="2330">
        <f t="shared" si="3"/>
        <v>1.9047619047619048E-3</v>
      </c>
      <c r="AB21" s="2333">
        <f t="shared" si="4"/>
        <v>0.35383244206772901</v>
      </c>
      <c r="AC21" s="2412">
        <v>1.5873015873015899E-3</v>
      </c>
      <c r="AD21" s="2407">
        <v>7.26</v>
      </c>
      <c r="AE21" s="2408">
        <v>100</v>
      </c>
      <c r="AF21" s="2406">
        <v>14</v>
      </c>
      <c r="AG21" s="2380">
        <f t="shared" si="5"/>
        <v>1.0225352112676056</v>
      </c>
      <c r="AH21" s="2380">
        <f t="shared" si="6"/>
        <v>1.6230717639168343E-3</v>
      </c>
      <c r="AI21" s="2383">
        <f t="shared" si="7"/>
        <v>0.3731729055258432</v>
      </c>
      <c r="AJ21" s="2384"/>
      <c r="AK21" s="2413"/>
    </row>
    <row r="22" spans="1:37" s="2386" customFormat="1" ht="32">
      <c r="A22" s="2368">
        <v>18</v>
      </c>
      <c r="B22" s="2368">
        <v>1</v>
      </c>
      <c r="C22" s="2370" t="s">
        <v>1701</v>
      </c>
      <c r="D22" s="2371" t="s">
        <v>1663</v>
      </c>
      <c r="E22" s="2387" t="s">
        <v>407</v>
      </c>
      <c r="F22" s="2389" t="s">
        <v>570</v>
      </c>
      <c r="G22" s="2389" t="s">
        <v>407</v>
      </c>
      <c r="H22" s="2387" t="s">
        <v>407</v>
      </c>
      <c r="I22" s="2409" t="s">
        <v>574</v>
      </c>
      <c r="J22" s="2389" t="s">
        <v>1662</v>
      </c>
      <c r="K22" s="2410">
        <f>4/1260</f>
        <v>3.1746031746031746E-3</v>
      </c>
      <c r="L22" s="2414">
        <v>0.48028169014084499</v>
      </c>
      <c r="M22" s="2414">
        <f t="shared" si="0"/>
        <v>1.5247037782249047E-3</v>
      </c>
      <c r="N22" s="2389"/>
      <c r="O22" s="2456"/>
      <c r="P22" s="2328">
        <f t="shared" si="1"/>
        <v>2.1781482546069306E-5</v>
      </c>
      <c r="Q22" s="2405">
        <v>3.1746031746031698E-3</v>
      </c>
      <c r="R22" s="2380">
        <v>3.41</v>
      </c>
      <c r="S22" s="2380"/>
      <c r="T22" s="2406">
        <v>1000</v>
      </c>
      <c r="U22" s="2332">
        <f t="shared" si="8"/>
        <v>15</v>
      </c>
      <c r="V22" s="2330">
        <v>0.48714285714285699</v>
      </c>
      <c r="W22" s="2330">
        <f t="shared" si="2"/>
        <v>1.5464852607709745E-3</v>
      </c>
      <c r="X22" s="2463">
        <v>10000</v>
      </c>
      <c r="Y22" s="2332">
        <v>21</v>
      </c>
      <c r="Z22" s="2353">
        <v>0.56399999999999995</v>
      </c>
      <c r="AA22" s="2330">
        <f t="shared" si="3"/>
        <v>1.7904761904761902E-3</v>
      </c>
      <c r="AB22" s="2333">
        <f t="shared" si="4"/>
        <v>-1.4084507042253312E-2</v>
      </c>
      <c r="AC22" s="2405">
        <v>3.1746031746031698E-3</v>
      </c>
      <c r="AD22" s="2407">
        <v>3.41</v>
      </c>
      <c r="AE22" s="2408">
        <v>100</v>
      </c>
      <c r="AF22" s="2406">
        <v>15</v>
      </c>
      <c r="AG22" s="2380">
        <f t="shared" si="5"/>
        <v>0.4802816901408451</v>
      </c>
      <c r="AH22" s="2380">
        <f t="shared" si="6"/>
        <v>1.5247037782249052E-3</v>
      </c>
      <c r="AI22" s="2415">
        <f t="shared" si="7"/>
        <v>-2.3116080571374226E-16</v>
      </c>
      <c r="AJ22" s="2384" t="s">
        <v>1612</v>
      </c>
      <c r="AK22" s="2385"/>
    </row>
    <row r="23" spans="1:37" s="2386" customFormat="1" ht="48">
      <c r="A23" s="2368">
        <v>19</v>
      </c>
      <c r="B23" s="2368">
        <v>1</v>
      </c>
      <c r="C23" s="2370" t="s">
        <v>575</v>
      </c>
      <c r="D23" s="2371" t="s">
        <v>1664</v>
      </c>
      <c r="E23" s="2387" t="s">
        <v>407</v>
      </c>
      <c r="F23" s="2389" t="s">
        <v>443</v>
      </c>
      <c r="G23" s="2389" t="s">
        <v>407</v>
      </c>
      <c r="H23" s="2387" t="s">
        <v>407</v>
      </c>
      <c r="I23" s="2409" t="s">
        <v>1665</v>
      </c>
      <c r="J23" s="2389" t="s">
        <v>1666</v>
      </c>
      <c r="K23" s="2416">
        <v>3.1749999999999999E-3</v>
      </c>
      <c r="L23" s="2417">
        <v>0.32676470588235301</v>
      </c>
      <c r="M23" s="2417">
        <f t="shared" si="0"/>
        <v>1.0374779411764707E-3</v>
      </c>
      <c r="N23" s="2389"/>
      <c r="O23" s="2456"/>
      <c r="P23" s="2328">
        <f t="shared" si="1"/>
        <v>1.2904426559357494E-5</v>
      </c>
      <c r="Q23" s="2405">
        <v>3.1749999999999999E-3</v>
      </c>
      <c r="R23" s="2380">
        <v>2.02</v>
      </c>
      <c r="S23" s="2380"/>
      <c r="T23" s="2406">
        <v>5000</v>
      </c>
      <c r="U23" s="2332">
        <f t="shared" si="8"/>
        <v>15</v>
      </c>
      <c r="V23" s="2330">
        <v>0.28857142857142898</v>
      </c>
      <c r="W23" s="2330">
        <f t="shared" si="2"/>
        <v>9.1621428571428702E-4</v>
      </c>
      <c r="X23" s="2406">
        <v>5000</v>
      </c>
      <c r="Y23" s="2332">
        <f>AJ23</f>
        <v>0</v>
      </c>
      <c r="Z23" s="2330">
        <f t="shared" ref="Z23:Z31" si="9">V23</f>
        <v>0.28857142857142898</v>
      </c>
      <c r="AA23" s="2330">
        <f t="shared" si="3"/>
        <v>9.1621428571428702E-4</v>
      </c>
      <c r="AB23" s="2333">
        <f t="shared" si="4"/>
        <v>0.13235294117646912</v>
      </c>
      <c r="AC23" s="2405">
        <v>6.3492063492063501E-3</v>
      </c>
      <c r="AD23" s="2407">
        <v>2.02</v>
      </c>
      <c r="AE23" s="2408">
        <v>1000</v>
      </c>
      <c r="AF23" s="2406">
        <v>15</v>
      </c>
      <c r="AG23" s="2380">
        <f t="shared" si="5"/>
        <v>0.28450704225352114</v>
      </c>
      <c r="AH23" s="2380">
        <f t="shared" si="6"/>
        <v>9.0330985915492953E-4</v>
      </c>
      <c r="AI23" s="2383">
        <f t="shared" si="7"/>
        <v>0.1485294117647061</v>
      </c>
      <c r="AJ23" s="2384"/>
      <c r="AK23" s="2385"/>
    </row>
    <row r="24" spans="1:37" s="2386" customFormat="1" ht="48">
      <c r="A24" s="2368">
        <v>20</v>
      </c>
      <c r="B24" s="2368">
        <v>1</v>
      </c>
      <c r="C24" s="2370" t="s">
        <v>577</v>
      </c>
      <c r="D24" s="2371" t="s">
        <v>1667</v>
      </c>
      <c r="E24" s="2387" t="s">
        <v>407</v>
      </c>
      <c r="F24" s="2389" t="s">
        <v>443</v>
      </c>
      <c r="G24" s="2389" t="s">
        <v>407</v>
      </c>
      <c r="H24" s="2387" t="s">
        <v>407</v>
      </c>
      <c r="I24" s="2409" t="s">
        <v>1668</v>
      </c>
      <c r="J24" s="2389" t="s">
        <v>1666</v>
      </c>
      <c r="K24" s="2416">
        <v>6.3499999999999997E-3</v>
      </c>
      <c r="L24" s="2417">
        <v>0.28632352941176498</v>
      </c>
      <c r="M24" s="2417">
        <f t="shared" si="0"/>
        <v>1.8181544117647076E-3</v>
      </c>
      <c r="N24" s="2389"/>
      <c r="O24" s="2456"/>
      <c r="P24" s="2328">
        <f t="shared" si="1"/>
        <v>2.2614688128773375E-5</v>
      </c>
      <c r="Q24" s="2405">
        <v>6.3499999999999997E-3</v>
      </c>
      <c r="R24" s="2380">
        <v>1.77</v>
      </c>
      <c r="S24" s="2380"/>
      <c r="T24" s="2406">
        <v>5000</v>
      </c>
      <c r="U24" s="2332">
        <f t="shared" si="8"/>
        <v>15</v>
      </c>
      <c r="V24" s="2330">
        <v>0.252857142857143</v>
      </c>
      <c r="W24" s="2330">
        <f t="shared" si="2"/>
        <v>1.605642857142858E-3</v>
      </c>
      <c r="X24" s="2406">
        <v>5000</v>
      </c>
      <c r="Y24" s="2332">
        <f>AJ24</f>
        <v>0</v>
      </c>
      <c r="Z24" s="2330">
        <f t="shared" si="9"/>
        <v>0.252857142857143</v>
      </c>
      <c r="AA24" s="2330">
        <f t="shared" si="3"/>
        <v>1.605642857142858E-3</v>
      </c>
      <c r="AB24" s="2333">
        <f t="shared" si="4"/>
        <v>0.13235294117647106</v>
      </c>
      <c r="AC24" s="2405">
        <v>3.1746031746031698E-3</v>
      </c>
      <c r="AD24" s="2407">
        <v>1.77</v>
      </c>
      <c r="AE24" s="2408">
        <v>1000</v>
      </c>
      <c r="AF24" s="2406">
        <v>15</v>
      </c>
      <c r="AG24" s="2380">
        <f t="shared" si="5"/>
        <v>0.24929577464788735</v>
      </c>
      <c r="AH24" s="2380">
        <f t="shared" si="6"/>
        <v>1.5830281690140846E-3</v>
      </c>
      <c r="AI24" s="2383">
        <f t="shared" si="7"/>
        <v>0.14852941176470683</v>
      </c>
      <c r="AJ24" s="2384"/>
      <c r="AK24" s="2385"/>
    </row>
    <row r="25" spans="1:37" s="2386" customFormat="1" ht="36">
      <c r="A25" s="2368">
        <v>21</v>
      </c>
      <c r="B25" s="2368">
        <v>1</v>
      </c>
      <c r="C25" s="2370" t="s">
        <v>1669</v>
      </c>
      <c r="D25" s="2371" t="s">
        <v>1670</v>
      </c>
      <c r="E25" s="2387" t="s">
        <v>407</v>
      </c>
      <c r="F25" s="2389" t="s">
        <v>1671</v>
      </c>
      <c r="G25" s="2389" t="s">
        <v>407</v>
      </c>
      <c r="H25" s="2387" t="s">
        <v>407</v>
      </c>
      <c r="I25" s="2409" t="s">
        <v>1670</v>
      </c>
      <c r="J25" s="2399" t="s">
        <v>1672</v>
      </c>
      <c r="K25" s="2416">
        <v>2.222E-3</v>
      </c>
      <c r="L25" s="2418">
        <v>6.1352112676056336</v>
      </c>
      <c r="M25" s="2417">
        <f t="shared" si="0"/>
        <v>1.3632439436619717E-2</v>
      </c>
      <c r="N25" s="2389"/>
      <c r="O25" s="2456"/>
      <c r="P25" s="2328">
        <f t="shared" si="1"/>
        <v>-1.9116353319919518E-3</v>
      </c>
      <c r="Q25" s="2405">
        <v>2.222E-3</v>
      </c>
      <c r="R25" s="2407">
        <v>5.0199999999999996</v>
      </c>
      <c r="S25" s="2407"/>
      <c r="T25" s="2406">
        <v>100</v>
      </c>
      <c r="U25" s="2332">
        <f t="shared" si="8"/>
        <v>15</v>
      </c>
      <c r="V25" s="2330">
        <v>0.71714285714285697</v>
      </c>
      <c r="W25" s="2330">
        <f t="shared" si="2"/>
        <v>1.5934914285714282E-3</v>
      </c>
      <c r="X25" s="2406">
        <v>100</v>
      </c>
      <c r="Y25" s="2332"/>
      <c r="Z25" s="2330">
        <f t="shared" si="9"/>
        <v>0.71714285714285697</v>
      </c>
      <c r="AA25" s="2330">
        <f t="shared" si="3"/>
        <v>1.5934914285714282E-3</v>
      </c>
      <c r="AB25" s="2333">
        <f t="shared" si="4"/>
        <v>7.5550754727568608</v>
      </c>
      <c r="AC25" s="2405">
        <v>5.0000000000000001E-3</v>
      </c>
      <c r="AD25" s="2407">
        <v>11.2</v>
      </c>
      <c r="AE25" s="2408">
        <v>900</v>
      </c>
      <c r="AF25" s="2406">
        <v>15</v>
      </c>
      <c r="AG25" s="2380">
        <f t="shared" si="5"/>
        <v>1.5774647887323943</v>
      </c>
      <c r="AH25" s="2380">
        <f t="shared" si="6"/>
        <v>3.50512676056338E-3</v>
      </c>
      <c r="AI25" s="2383">
        <f t="shared" si="7"/>
        <v>2.8892857142857147</v>
      </c>
      <c r="AJ25" s="2384" t="s">
        <v>1673</v>
      </c>
      <c r="AK25" s="2385"/>
    </row>
    <row r="26" spans="1:37" s="2386" customFormat="1" ht="16">
      <c r="A26" s="2368">
        <v>22</v>
      </c>
      <c r="B26" s="2368">
        <v>1</v>
      </c>
      <c r="C26" s="2370" t="s">
        <v>582</v>
      </c>
      <c r="D26" s="2419" t="s">
        <v>1674</v>
      </c>
      <c r="E26" s="2387" t="s">
        <v>407</v>
      </c>
      <c r="F26" s="2389" t="s">
        <v>583</v>
      </c>
      <c r="G26" s="2389" t="s">
        <v>407</v>
      </c>
      <c r="H26" s="2387" t="s">
        <v>407</v>
      </c>
      <c r="I26" s="2409" t="s">
        <v>1674</v>
      </c>
      <c r="J26" s="2389" t="s">
        <v>585</v>
      </c>
      <c r="K26" s="2416">
        <v>1.0300000000000001E-3</v>
      </c>
      <c r="L26" s="2417">
        <v>9.8873239436619702</v>
      </c>
      <c r="M26" s="2417">
        <f t="shared" si="0"/>
        <v>1.0183943661971831E-2</v>
      </c>
      <c r="N26" s="2389"/>
      <c r="O26" s="2456"/>
      <c r="P26" s="2328">
        <f t="shared" si="1"/>
        <v>1.94808853118714E-4</v>
      </c>
      <c r="Q26" s="2405">
        <v>1.0300000000000001E-3</v>
      </c>
      <c r="R26" s="2380">
        <v>59</v>
      </c>
      <c r="S26" s="2380"/>
      <c r="T26" s="2406">
        <v>10</v>
      </c>
      <c r="U26" s="2332">
        <f t="shared" si="8"/>
        <v>7</v>
      </c>
      <c r="V26" s="2330">
        <v>8.4285714285714306</v>
      </c>
      <c r="W26" s="2330">
        <f t="shared" si="2"/>
        <v>8.6814285714285743E-3</v>
      </c>
      <c r="X26" s="2406">
        <v>10</v>
      </c>
      <c r="Y26" s="2332"/>
      <c r="Z26" s="2330">
        <f t="shared" si="9"/>
        <v>8.4285714285714306</v>
      </c>
      <c r="AA26" s="2330">
        <f t="shared" si="3"/>
        <v>8.6814285714285743E-3</v>
      </c>
      <c r="AB26" s="2333">
        <f t="shared" si="4"/>
        <v>0.17307233229887758</v>
      </c>
      <c r="AC26" s="2405">
        <v>2.1699999999999999E-4</v>
      </c>
      <c r="AD26" s="2407">
        <v>58.5</v>
      </c>
      <c r="AE26" s="2408">
        <v>10</v>
      </c>
      <c r="AF26" s="2406">
        <v>7</v>
      </c>
      <c r="AG26" s="2380">
        <f t="shared" si="5"/>
        <v>8.23943661971831</v>
      </c>
      <c r="AH26" s="2380">
        <f t="shared" si="6"/>
        <v>8.4866197183098603E-3</v>
      </c>
      <c r="AI26" s="2383">
        <f t="shared" si="7"/>
        <v>0.19999999999999979</v>
      </c>
      <c r="AJ26" s="2384" t="s">
        <v>1673</v>
      </c>
      <c r="AK26" s="2385"/>
    </row>
    <row r="27" spans="1:37" s="2386" customFormat="1" ht="16">
      <c r="A27" s="2368">
        <v>23</v>
      </c>
      <c r="B27" s="2368">
        <v>1</v>
      </c>
      <c r="C27" s="2370" t="s">
        <v>586</v>
      </c>
      <c r="D27" s="2371" t="s">
        <v>1675</v>
      </c>
      <c r="E27" s="2387" t="s">
        <v>407</v>
      </c>
      <c r="F27" s="2389" t="s">
        <v>583</v>
      </c>
      <c r="G27" s="2389" t="s">
        <v>407</v>
      </c>
      <c r="H27" s="2387" t="s">
        <v>407</v>
      </c>
      <c r="I27" s="2409" t="s">
        <v>1675</v>
      </c>
      <c r="J27" s="2389" t="s">
        <v>585</v>
      </c>
      <c r="K27" s="2416">
        <v>1.18E-4</v>
      </c>
      <c r="L27" s="2417">
        <v>5.3543661971830998</v>
      </c>
      <c r="M27" s="2417">
        <f t="shared" si="0"/>
        <v>6.3181521126760571E-4</v>
      </c>
      <c r="N27" s="2389"/>
      <c r="O27" s="2456"/>
      <c r="P27" s="2328">
        <f t="shared" si="1"/>
        <v>1.2915895372233232E-5</v>
      </c>
      <c r="Q27" s="2405">
        <v>1.18E-4</v>
      </c>
      <c r="R27" s="2380">
        <v>32</v>
      </c>
      <c r="S27" s="2380"/>
      <c r="T27" s="2406">
        <v>10</v>
      </c>
      <c r="U27" s="2332">
        <f t="shared" si="8"/>
        <v>7</v>
      </c>
      <c r="V27" s="2330">
        <v>4.5714285714285703</v>
      </c>
      <c r="W27" s="2330">
        <f t="shared" si="2"/>
        <v>5.3942857142857124E-4</v>
      </c>
      <c r="X27" s="2406">
        <v>10</v>
      </c>
      <c r="Y27" s="2332"/>
      <c r="Z27" s="2330">
        <f t="shared" si="9"/>
        <v>4.5714285714285703</v>
      </c>
      <c r="AA27" s="2330">
        <f t="shared" si="3"/>
        <v>5.3942857142857124E-4</v>
      </c>
      <c r="AB27" s="2333">
        <f t="shared" si="4"/>
        <v>0.17126760563380339</v>
      </c>
      <c r="AC27" s="2405">
        <v>1.18E-4</v>
      </c>
      <c r="AD27" s="2407">
        <v>31.68</v>
      </c>
      <c r="AE27" s="2408">
        <v>10</v>
      </c>
      <c r="AF27" s="2406">
        <v>7</v>
      </c>
      <c r="AG27" s="2380">
        <f t="shared" si="5"/>
        <v>4.4619718309859158</v>
      </c>
      <c r="AH27" s="2380">
        <f t="shared" si="6"/>
        <v>5.26512676056338E-4</v>
      </c>
      <c r="AI27" s="2383">
        <f t="shared" si="7"/>
        <v>0.20000000000000021</v>
      </c>
      <c r="AJ27" s="2384" t="s">
        <v>1673</v>
      </c>
      <c r="AK27" s="2385"/>
    </row>
    <row r="28" spans="1:37" s="2386" customFormat="1" ht="32">
      <c r="A28" s="2368">
        <v>24</v>
      </c>
      <c r="B28" s="2368">
        <v>1</v>
      </c>
      <c r="C28" s="2370" t="s">
        <v>1676</v>
      </c>
      <c r="D28" s="2371" t="s">
        <v>1677</v>
      </c>
      <c r="E28" s="2387" t="s">
        <v>407</v>
      </c>
      <c r="F28" s="2389" t="s">
        <v>583</v>
      </c>
      <c r="G28" s="2389" t="s">
        <v>407</v>
      </c>
      <c r="H28" s="2387" t="s">
        <v>407</v>
      </c>
      <c r="I28" s="2409" t="s">
        <v>1677</v>
      </c>
      <c r="J28" s="2389" t="s">
        <v>585</v>
      </c>
      <c r="K28" s="2416">
        <v>1E-4</v>
      </c>
      <c r="L28" s="2417">
        <v>7.6394366197183103</v>
      </c>
      <c r="M28" s="2417">
        <f t="shared" si="0"/>
        <v>7.6394366197183108E-4</v>
      </c>
      <c r="N28" s="2389"/>
      <c r="O28" s="2456"/>
      <c r="P28" s="2328">
        <f t="shared" si="1"/>
        <v>1.633802816901408E-4</v>
      </c>
      <c r="Q28" s="2405">
        <v>1E-4</v>
      </c>
      <c r="R28" s="2407">
        <v>56</v>
      </c>
      <c r="S28" s="2407"/>
      <c r="T28" s="2406">
        <v>10</v>
      </c>
      <c r="U28" s="2332">
        <f t="shared" si="8"/>
        <v>7</v>
      </c>
      <c r="V28" s="2330">
        <v>8</v>
      </c>
      <c r="W28" s="2330">
        <f t="shared" si="2"/>
        <v>8.0000000000000004E-4</v>
      </c>
      <c r="X28" s="2406">
        <v>10</v>
      </c>
      <c r="Y28" s="2332"/>
      <c r="Z28" s="2330">
        <f t="shared" si="9"/>
        <v>8</v>
      </c>
      <c r="AA28" s="2330">
        <f t="shared" si="3"/>
        <v>8.0000000000000004E-4</v>
      </c>
      <c r="AB28" s="2333">
        <f t="shared" si="4"/>
        <v>-4.5070422535211194E-2</v>
      </c>
      <c r="AC28" s="2405">
        <v>1E-4</v>
      </c>
      <c r="AD28" s="2407">
        <v>45.2</v>
      </c>
      <c r="AE28" s="2408">
        <v>50</v>
      </c>
      <c r="AF28" s="2406">
        <v>7</v>
      </c>
      <c r="AG28" s="2380">
        <f t="shared" si="5"/>
        <v>6.3661971830985919</v>
      </c>
      <c r="AH28" s="2380">
        <f t="shared" si="6"/>
        <v>6.3661971830985924E-4</v>
      </c>
      <c r="AI28" s="2383">
        <f t="shared" si="7"/>
        <v>0.2</v>
      </c>
      <c r="AJ28" s="2384" t="s">
        <v>1673</v>
      </c>
      <c r="AK28" s="2385"/>
    </row>
    <row r="29" spans="1:37" s="2386" customFormat="1" ht="32">
      <c r="A29" s="2368">
        <v>25</v>
      </c>
      <c r="B29" s="2368">
        <v>1</v>
      </c>
      <c r="C29" s="2370" t="s">
        <v>590</v>
      </c>
      <c r="D29" s="2371" t="s">
        <v>592</v>
      </c>
      <c r="E29" s="2387" t="s">
        <v>407</v>
      </c>
      <c r="F29" s="2389" t="s">
        <v>591</v>
      </c>
      <c r="G29" s="2389" t="s">
        <v>407</v>
      </c>
      <c r="H29" s="2387" t="s">
        <v>407</v>
      </c>
      <c r="I29" s="2409" t="s">
        <v>592</v>
      </c>
      <c r="J29" s="2389" t="s">
        <v>593</v>
      </c>
      <c r="K29" s="2416">
        <v>4.4999999999999999E-4</v>
      </c>
      <c r="L29" s="2417">
        <v>6.1352112676056301</v>
      </c>
      <c r="M29" s="2417">
        <f t="shared" si="0"/>
        <v>2.7608450704225333E-3</v>
      </c>
      <c r="N29" s="2389"/>
      <c r="O29" s="2456"/>
      <c r="P29" s="2328">
        <f t="shared" si="1"/>
        <v>1.3581488933600127E-5</v>
      </c>
      <c r="Q29" s="2405">
        <v>4.4999999999999999E-4</v>
      </c>
      <c r="R29" s="2380">
        <v>36</v>
      </c>
      <c r="S29" s="2380"/>
      <c r="T29" s="2406">
        <v>100</v>
      </c>
      <c r="U29" s="2332">
        <f t="shared" si="8"/>
        <v>10</v>
      </c>
      <c r="V29" s="2330">
        <v>5.1428571428571397</v>
      </c>
      <c r="W29" s="2330">
        <f t="shared" si="2"/>
        <v>2.3142857142857127E-3</v>
      </c>
      <c r="X29" s="2406">
        <v>100</v>
      </c>
      <c r="Y29" s="2332"/>
      <c r="Z29" s="2330">
        <f t="shared" si="9"/>
        <v>5.1428571428571397</v>
      </c>
      <c r="AA29" s="2330">
        <f t="shared" si="3"/>
        <v>2.3142857142857127E-3</v>
      </c>
      <c r="AB29" s="2333">
        <f t="shared" si="4"/>
        <v>0.1929577464788732</v>
      </c>
      <c r="AC29" s="2405">
        <v>4.4999999999999999E-4</v>
      </c>
      <c r="AD29" s="2407">
        <v>36.299999999999997</v>
      </c>
      <c r="AE29" s="2408">
        <v>500</v>
      </c>
      <c r="AF29" s="2406">
        <v>10</v>
      </c>
      <c r="AG29" s="2380">
        <f t="shared" si="5"/>
        <v>5.112676056338028</v>
      </c>
      <c r="AH29" s="2380">
        <f t="shared" si="6"/>
        <v>2.3007042253521126E-3</v>
      </c>
      <c r="AI29" s="2383">
        <f t="shared" si="7"/>
        <v>0.19999999999999932</v>
      </c>
      <c r="AJ29" s="2384" t="s">
        <v>1673</v>
      </c>
      <c r="AK29" s="2385"/>
    </row>
    <row r="30" spans="1:37" s="2433" customFormat="1" ht="86.25" customHeight="1">
      <c r="A30" s="2420">
        <v>26</v>
      </c>
      <c r="B30" s="2420">
        <v>1</v>
      </c>
      <c r="C30" s="2421" t="s">
        <v>1678</v>
      </c>
      <c r="D30" s="2422" t="s">
        <v>1679</v>
      </c>
      <c r="E30" s="2319" t="s">
        <v>407</v>
      </c>
      <c r="F30" s="2319" t="s">
        <v>1680</v>
      </c>
      <c r="G30" s="2319" t="s">
        <v>407</v>
      </c>
      <c r="H30" s="2319"/>
      <c r="I30" s="2423" t="s">
        <v>1681</v>
      </c>
      <c r="J30" s="2424" t="s">
        <v>1682</v>
      </c>
      <c r="K30" s="2425">
        <v>1</v>
      </c>
      <c r="L30" s="2418">
        <v>8.5000000000000006E-3</v>
      </c>
      <c r="M30" s="2426">
        <f t="shared" si="0"/>
        <v>8.5000000000000006E-3</v>
      </c>
      <c r="N30" s="2319"/>
      <c r="O30" s="2464"/>
      <c r="P30" s="2328">
        <f t="shared" si="1"/>
        <v>7.0000000000000001E-3</v>
      </c>
      <c r="Q30" s="2427">
        <v>1</v>
      </c>
      <c r="R30" s="2428">
        <v>0.49</v>
      </c>
      <c r="S30" s="2428"/>
      <c r="T30" s="2429">
        <v>15000</v>
      </c>
      <c r="U30" s="2332">
        <v>14</v>
      </c>
      <c r="V30" s="2330">
        <v>7.0000000000000001E-3</v>
      </c>
      <c r="W30" s="2330">
        <f t="shared" si="2"/>
        <v>7.0000000000000001E-3</v>
      </c>
      <c r="X30" s="2429">
        <v>15000</v>
      </c>
      <c r="Y30" s="2332">
        <v>14</v>
      </c>
      <c r="Z30" s="2330">
        <f t="shared" si="9"/>
        <v>7.0000000000000001E-3</v>
      </c>
      <c r="AA30" s="2330">
        <f t="shared" si="3"/>
        <v>7.0000000000000001E-3</v>
      </c>
      <c r="AB30" s="2333">
        <f t="shared" si="4"/>
        <v>0.21428571428571436</v>
      </c>
      <c r="AC30" s="2427">
        <v>4.4999999999999999E-4</v>
      </c>
      <c r="AD30" s="2428">
        <v>36.299999999999997</v>
      </c>
      <c r="AE30" s="2429">
        <v>500</v>
      </c>
      <c r="AF30" s="2429">
        <v>10</v>
      </c>
      <c r="AG30" s="2428"/>
      <c r="AH30" s="2428">
        <f t="shared" si="6"/>
        <v>0</v>
      </c>
      <c r="AI30" s="2430" t="e">
        <f t="shared" si="7"/>
        <v>#DIV/0!</v>
      </c>
      <c r="AJ30" s="2431" t="s">
        <v>1673</v>
      </c>
      <c r="AK30" s="2432"/>
    </row>
    <row r="31" spans="1:37" s="2386" customFormat="1" ht="16">
      <c r="A31" s="2368">
        <v>27</v>
      </c>
      <c r="B31" s="2368">
        <v>1</v>
      </c>
      <c r="C31" s="2370" t="s">
        <v>1683</v>
      </c>
      <c r="D31" s="2371" t="s">
        <v>1684</v>
      </c>
      <c r="E31" s="2387" t="s">
        <v>407</v>
      </c>
      <c r="F31" s="2389" t="s">
        <v>591</v>
      </c>
      <c r="G31" s="2389" t="s">
        <v>407</v>
      </c>
      <c r="H31" s="2387" t="s">
        <v>407</v>
      </c>
      <c r="I31" s="2409" t="s">
        <v>1684</v>
      </c>
      <c r="J31" s="2434" t="s">
        <v>1685</v>
      </c>
      <c r="K31" s="2416">
        <v>2E-3</v>
      </c>
      <c r="L31" s="2417">
        <v>0</v>
      </c>
      <c r="M31" s="2417">
        <f t="shared" si="0"/>
        <v>0</v>
      </c>
      <c r="N31" s="2389"/>
      <c r="O31" s="2456"/>
      <c r="P31" s="2328">
        <f t="shared" si="1"/>
        <v>-1.0116780684104628E-2</v>
      </c>
      <c r="Q31" s="2405">
        <v>2E-3</v>
      </c>
      <c r="R31" s="2407">
        <v>0.38</v>
      </c>
      <c r="S31" s="2407"/>
      <c r="T31" s="2406">
        <v>1000</v>
      </c>
      <c r="U31" s="2332">
        <f>AF31</f>
        <v>10</v>
      </c>
      <c r="V31" s="2330">
        <v>5.4285714285714298E-2</v>
      </c>
      <c r="W31" s="2330">
        <f t="shared" si="2"/>
        <v>1.085714285714286E-4</v>
      </c>
      <c r="X31" s="2406">
        <v>1000</v>
      </c>
      <c r="Y31" s="2332"/>
      <c r="Z31" s="2330">
        <f t="shared" si="9"/>
        <v>5.4285714285714298E-2</v>
      </c>
      <c r="AA31" s="2330">
        <f t="shared" si="3"/>
        <v>1.085714285714286E-4</v>
      </c>
      <c r="AB31" s="2333">
        <f t="shared" si="4"/>
        <v>-1</v>
      </c>
      <c r="AC31" s="2405">
        <v>4.4999999999999999E-4</v>
      </c>
      <c r="AD31" s="2407">
        <v>36.299999999999997</v>
      </c>
      <c r="AE31" s="2408">
        <v>500</v>
      </c>
      <c r="AF31" s="2406">
        <v>10</v>
      </c>
      <c r="AG31" s="2380">
        <f>AD31/$AJ$2</f>
        <v>5.112676056338028</v>
      </c>
      <c r="AH31" s="2380">
        <f t="shared" si="6"/>
        <v>1.0225352112676056E-2</v>
      </c>
      <c r="AI31" s="2383">
        <f t="shared" si="7"/>
        <v>-1</v>
      </c>
      <c r="AJ31" s="2384" t="s">
        <v>1673</v>
      </c>
      <c r="AK31" s="2385"/>
    </row>
    <row r="32" spans="1:37" s="2067" customFormat="1" ht="35" thickBot="1">
      <c r="A32" s="2059" t="s">
        <v>1686</v>
      </c>
      <c r="B32" s="2060"/>
      <c r="C32" s="2060"/>
      <c r="D32" s="2435"/>
      <c r="E32" s="2060"/>
      <c r="F32" s="2060"/>
      <c r="G32" s="2060"/>
      <c r="H32" s="2060"/>
      <c r="I32" s="2060"/>
      <c r="J32" s="2061"/>
      <c r="K32" s="2062"/>
      <c r="L32" s="2065"/>
      <c r="M32" s="2127">
        <f>SUM(M5:M31)</f>
        <v>0.94416821614209767</v>
      </c>
      <c r="N32" s="2066" t="s">
        <v>1687</v>
      </c>
      <c r="O32" s="2465"/>
      <c r="P32" s="2436">
        <f>SUM(P22:P30)</f>
        <v>5.5303517843569364E-3</v>
      </c>
      <c r="Q32" s="2068"/>
      <c r="R32" s="2069"/>
      <c r="S32" s="2069"/>
      <c r="T32" s="2437"/>
      <c r="U32" s="2069"/>
      <c r="V32" s="2330"/>
      <c r="W32" s="2127">
        <f>SUM(W5:W31)</f>
        <v>0.65310801304988642</v>
      </c>
      <c r="X32" s="2437"/>
      <c r="Y32" s="2069"/>
      <c r="Z32" s="2466"/>
      <c r="AA32" s="2127">
        <f>SUM(AA5:AA31)</f>
        <v>0.79625336452380935</v>
      </c>
      <c r="AB32" s="2071">
        <f t="shared" si="4"/>
        <v>0.44565400711134617</v>
      </c>
      <c r="AC32" s="2068"/>
      <c r="AD32" s="2069"/>
      <c r="AE32" s="2069"/>
      <c r="AF32" s="2069"/>
      <c r="AG32" s="2099">
        <f>AD32/$AJ$2</f>
        <v>0</v>
      </c>
      <c r="AH32" s="2070">
        <f>SUM(AH22:AH29)</f>
        <v>1.946662490498547E-2</v>
      </c>
      <c r="AI32" s="2071">
        <f>(M32-AH32)/AH32</f>
        <v>47.501895975829527</v>
      </c>
      <c r="AJ32" s="2008" t="s">
        <v>1688</v>
      </c>
    </row>
    <row r="33" spans="1:36" s="2067" customFormat="1" ht="41" thickTop="1">
      <c r="A33" s="2072" t="s">
        <v>1686</v>
      </c>
      <c r="B33" s="2073"/>
      <c r="C33" s="2073"/>
      <c r="D33" s="2438"/>
      <c r="E33" s="2073"/>
      <c r="F33" s="2073"/>
      <c r="G33" s="2073"/>
      <c r="H33" s="2073"/>
      <c r="I33" s="2073"/>
      <c r="J33" s="2074"/>
      <c r="K33" s="2062"/>
      <c r="L33" s="2065"/>
      <c r="M33" s="2065"/>
      <c r="N33" s="2018" t="s">
        <v>595</v>
      </c>
      <c r="O33" s="2018"/>
      <c r="P33" s="2439"/>
      <c r="Q33" s="2077"/>
      <c r="R33" s="2077"/>
      <c r="S33" s="2077"/>
      <c r="T33" s="2440"/>
      <c r="U33" s="2077"/>
      <c r="V33" s="2330"/>
      <c r="W33" s="2330"/>
      <c r="X33" s="2440"/>
      <c r="Y33" s="2077"/>
      <c r="Z33" s="2467"/>
      <c r="AA33" s="2330"/>
      <c r="AB33" s="2441"/>
      <c r="AC33" s="2077"/>
      <c r="AD33" s="2077"/>
      <c r="AE33" s="2077"/>
      <c r="AF33" s="2077"/>
      <c r="AG33" s="2077"/>
      <c r="AH33" s="2116">
        <v>-0.39967817192041155</v>
      </c>
      <c r="AI33" s="2441">
        <v>-0.95355632456271511</v>
      </c>
      <c r="AJ33" s="2136" t="s">
        <v>1689</v>
      </c>
    </row>
    <row r="34" spans="1:36" ht="16">
      <c r="A34" s="2018"/>
      <c r="B34" s="2018"/>
      <c r="C34" s="2018"/>
      <c r="D34" s="2442"/>
      <c r="E34" s="2018"/>
      <c r="F34" s="2018"/>
      <c r="G34" s="2018"/>
      <c r="H34" s="2018"/>
      <c r="I34" s="2018"/>
      <c r="J34" s="2018"/>
      <c r="K34" s="2018"/>
      <c r="L34" s="2018"/>
      <c r="M34" s="2018"/>
      <c r="N34" s="2018"/>
      <c r="O34" s="2018"/>
      <c r="Q34" s="2078"/>
      <c r="R34" s="2078"/>
      <c r="S34" s="2078"/>
      <c r="T34" s="2079"/>
      <c r="U34" s="2078"/>
      <c r="V34" s="2078"/>
      <c r="W34" s="2078"/>
      <c r="X34" s="2079"/>
      <c r="Y34" s="2078"/>
      <c r="Z34" s="2078"/>
      <c r="AA34" s="2078"/>
      <c r="AB34" s="2079"/>
      <c r="AC34" s="2078"/>
      <c r="AD34" s="2078"/>
      <c r="AE34" s="2078"/>
      <c r="AF34" s="2078"/>
      <c r="AG34" s="2078"/>
      <c r="AH34" s="2078"/>
      <c r="AI34" s="2079"/>
      <c r="AJ34" s="2080"/>
    </row>
    <row r="35" spans="1:36" ht="16">
      <c r="Q35" s="2082"/>
      <c r="R35" s="2082"/>
      <c r="S35" s="2082"/>
      <c r="T35" s="2083"/>
      <c r="U35" s="2082"/>
      <c r="V35" s="2082"/>
      <c r="W35" s="2082"/>
      <c r="X35" s="2083"/>
      <c r="Y35" s="2082"/>
      <c r="Z35" s="2082"/>
      <c r="AA35" s="2082"/>
      <c r="AB35" s="2083"/>
      <c r="AC35" s="2082"/>
      <c r="AD35" s="2082"/>
      <c r="AE35" s="2082"/>
      <c r="AF35" s="2082"/>
      <c r="AG35" s="2082"/>
      <c r="AH35" s="2082"/>
      <c r="AI35" s="2083"/>
      <c r="AJ35" s="2084"/>
    </row>
    <row r="37" spans="1:36" ht="15" customHeight="1">
      <c r="M37" s="2468"/>
      <c r="W37" s="2469"/>
      <c r="AA37" s="2469"/>
    </row>
    <row r="49" spans="18:19" ht="15" customHeight="1">
      <c r="R49" s="2443"/>
      <c r="S49" s="2443"/>
    </row>
  </sheetData>
  <autoFilter ref="A4:AL33" xr:uid="{00000000-0009-0000-0000-000000000000}">
    <sortState xmlns:xlrd2="http://schemas.microsoft.com/office/spreadsheetml/2017/richdata2" ref="A5:AL33">
      <sortCondition ref="A4:A33"/>
    </sortState>
  </autoFilter>
  <mergeCells count="10">
    <mergeCell ref="V1:W1"/>
    <mergeCell ref="X1:AA1"/>
    <mergeCell ref="Q2:AB2"/>
    <mergeCell ref="AC2:AI2"/>
    <mergeCell ref="L3:M3"/>
    <mergeCell ref="R3:U3"/>
    <mergeCell ref="V3:W3"/>
    <mergeCell ref="X3:AA3"/>
    <mergeCell ref="AD3:AF3"/>
    <mergeCell ref="AG3:AH3"/>
  </mergeCells>
  <phoneticPr fontId="218" type="noConversion"/>
  <conditionalFormatting sqref="Q2 AC2 AJ2 Q4:Q32 AC4:AC32 N20:O20">
    <cfRule type="cellIs" dxfId="49" priority="1" stopIfTrue="1" operator="lessThan">
      <formula>0</formula>
    </cfRule>
  </conditionalFormatting>
  <pageMargins left="0.75" right="0.75" top="1" bottom="1" header="0.5" footer="0.5"/>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B203A-C942-314C-BBB4-34D02E7445D8}">
  <sheetPr>
    <tabColor theme="5" tint="0.59999389629810485"/>
  </sheetPr>
  <dimension ref="A1:AI49"/>
  <sheetViews>
    <sheetView zoomScale="116" zoomScaleNormal="60" workbookViewId="0">
      <pane xSplit="10" ySplit="4" topLeftCell="R22" activePane="bottomRight" state="frozen"/>
      <selection pane="topRight"/>
      <selection pane="bottomLeft"/>
      <selection pane="bottomRight" activeCell="L30" sqref="L30"/>
    </sheetView>
  </sheetViews>
  <sheetFormatPr baseColWidth="10" defaultColWidth="6" defaultRowHeight="15" customHeight="1"/>
  <cols>
    <col min="1" max="1" width="11.875" style="1992" customWidth="1"/>
    <col min="2" max="2" width="4.25" style="1992" customWidth="1"/>
    <col min="3" max="3" width="13" style="1992" customWidth="1"/>
    <col min="4" max="4" width="27.75" style="2301" customWidth="1"/>
    <col min="5" max="5" width="9.375" style="1992" customWidth="1"/>
    <col min="6" max="6" width="8.75" style="1992" customWidth="1"/>
    <col min="7" max="7" width="8.625" style="1992" hidden="1" customWidth="1"/>
    <col min="8" max="8" width="24.75" style="1992" customWidth="1"/>
    <col min="9" max="9" width="34.75" style="1992" customWidth="1"/>
    <col min="10" max="10" width="7" style="1992" customWidth="1"/>
    <col min="11" max="11" width="8.625" style="1992" customWidth="1"/>
    <col min="12" max="12" width="17.75" style="1992" customWidth="1"/>
    <col min="13" max="13" width="14" style="1992" customWidth="1"/>
    <col min="14" max="14" width="15.375" style="1992" customWidth="1"/>
    <col min="15" max="16" width="18.625" style="2081" customWidth="1"/>
    <col min="17" max="17" width="13.75" style="1992" customWidth="1"/>
    <col min="18" max="18" width="9.875" style="2085" customWidth="1"/>
    <col min="19" max="20" width="9" style="2085" customWidth="1"/>
    <col min="21" max="21" width="5.375" style="2086" customWidth="1"/>
    <col min="22" max="22" width="6.25" style="2085" customWidth="1"/>
    <col min="23" max="23" width="8.25" style="2085" customWidth="1"/>
    <col min="24" max="24" width="10.75" style="2085" customWidth="1"/>
    <col min="25" max="25" width="7.875" style="2086" customWidth="1"/>
    <col min="26" max="26" width="7.625" style="2085" customWidth="1"/>
    <col min="27" max="27" width="8.625" style="2085" customWidth="1"/>
    <col min="28" max="28" width="5.375" style="2085" customWidth="1"/>
    <col min="29" max="29" width="6.25" style="2085" customWidth="1"/>
    <col min="30" max="30" width="8.25" style="2085" customWidth="1"/>
    <col min="31" max="31" width="10.75" style="2085" customWidth="1"/>
    <col min="32" max="32" width="7.875" style="2086" customWidth="1"/>
    <col min="33" max="33" width="18.25" style="2087" customWidth="1"/>
    <col min="34" max="34" width="9.25" style="1992" customWidth="1"/>
    <col min="35" max="35" width="11.625" style="1992" customWidth="1"/>
    <col min="36" max="222" width="6" style="1992" customWidth="1"/>
    <col min="223" max="16384" width="6" style="1992"/>
  </cols>
  <sheetData>
    <row r="1" spans="1:35" ht="40.5" customHeight="1" thickBot="1">
      <c r="R1" s="2302"/>
      <c r="S1" s="2303" t="s">
        <v>1574</v>
      </c>
      <c r="T1" s="2303" t="s">
        <v>1575</v>
      </c>
      <c r="U1" s="2304"/>
      <c r="V1" s="2302"/>
      <c r="W1" s="2302"/>
      <c r="X1" s="2302"/>
      <c r="Y1" s="2304"/>
      <c r="Z1" s="2302"/>
      <c r="AA1" s="2302"/>
      <c r="AB1" s="2302"/>
      <c r="AC1" s="2302"/>
      <c r="AD1" s="2302"/>
      <c r="AE1" s="2302"/>
      <c r="AF1" s="2304"/>
      <c r="AG1" s="2305"/>
    </row>
    <row r="2" spans="1:35" ht="35.5" customHeight="1" thickBot="1">
      <c r="A2" s="2102" t="s">
        <v>1576</v>
      </c>
      <c r="B2" s="1988"/>
      <c r="C2" s="1988"/>
      <c r="D2" s="2306"/>
      <c r="E2" s="1988"/>
      <c r="F2" s="1988"/>
      <c r="G2" s="1988"/>
      <c r="H2" s="1988"/>
      <c r="I2" s="1988"/>
      <c r="J2" s="1988"/>
      <c r="K2" s="1988"/>
      <c r="L2" s="1988"/>
      <c r="M2" s="1989" t="s">
        <v>1577</v>
      </c>
      <c r="N2" s="1988"/>
      <c r="O2" s="2307"/>
      <c r="P2" s="2307"/>
      <c r="Q2" s="1990"/>
      <c r="R2" s="2518" t="s">
        <v>505</v>
      </c>
      <c r="S2" s="2519"/>
      <c r="T2" s="2519"/>
      <c r="U2" s="2519"/>
      <c r="V2" s="2519"/>
      <c r="W2" s="2519"/>
      <c r="X2" s="2519"/>
      <c r="Y2" s="2519"/>
      <c r="Z2" s="2518" t="s">
        <v>505</v>
      </c>
      <c r="AA2" s="2519"/>
      <c r="AB2" s="2519"/>
      <c r="AC2" s="2519"/>
      <c r="AD2" s="2519"/>
      <c r="AE2" s="2519"/>
      <c r="AF2" s="2519"/>
      <c r="AG2" s="2308">
        <v>7.1</v>
      </c>
    </row>
    <row r="3" spans="1:35" ht="57.5" customHeight="1" thickTop="1">
      <c r="A3" s="2101" t="s">
        <v>1578</v>
      </c>
      <c r="B3" s="1994"/>
      <c r="C3" s="1994"/>
      <c r="D3" s="1995"/>
      <c r="E3" s="1994"/>
      <c r="F3" s="1995"/>
      <c r="G3" s="1995"/>
      <c r="H3" s="1996"/>
      <c r="I3" s="1995"/>
      <c r="J3" s="1995"/>
      <c r="K3" s="1993" t="s">
        <v>398</v>
      </c>
      <c r="L3" s="2520" t="s">
        <v>1579</v>
      </c>
      <c r="M3" s="2521"/>
      <c r="N3" s="1997"/>
      <c r="O3" s="2309"/>
      <c r="P3" s="2309"/>
      <c r="Q3" s="1992" t="s">
        <v>1580</v>
      </c>
      <c r="R3" s="2310" t="s">
        <v>1581</v>
      </c>
      <c r="S3" s="2522" t="s">
        <v>1582</v>
      </c>
      <c r="T3" s="2523"/>
      <c r="U3" s="2524"/>
      <c r="V3" s="2524"/>
      <c r="W3" s="2522" t="s">
        <v>1583</v>
      </c>
      <c r="X3" s="2525"/>
      <c r="Y3" s="1999" t="s">
        <v>1584</v>
      </c>
      <c r="Z3" s="1998" t="s">
        <v>507</v>
      </c>
      <c r="AA3" s="2522" t="s">
        <v>1582</v>
      </c>
      <c r="AB3" s="2524"/>
      <c r="AC3" s="2524"/>
      <c r="AD3" s="2522" t="s">
        <v>1583</v>
      </c>
      <c r="AE3" s="2525"/>
      <c r="AF3" s="1999" t="s">
        <v>1584</v>
      </c>
      <c r="AG3" s="2000" t="s">
        <v>165</v>
      </c>
    </row>
    <row r="4" spans="1:35" ht="51">
      <c r="A4" s="2311" t="s">
        <v>399</v>
      </c>
      <c r="B4" s="2312" t="s">
        <v>400</v>
      </c>
      <c r="C4" s="2311" t="s">
        <v>401</v>
      </c>
      <c r="D4" s="2313" t="s">
        <v>1585</v>
      </c>
      <c r="E4" s="2311" t="s">
        <v>402</v>
      </c>
      <c r="F4" s="2314" t="s">
        <v>403</v>
      </c>
      <c r="G4" s="2315"/>
      <c r="H4" s="2311" t="s">
        <v>404</v>
      </c>
      <c r="I4" s="2311" t="s">
        <v>157</v>
      </c>
      <c r="J4" s="2311" t="s">
        <v>405</v>
      </c>
      <c r="K4" s="2311" t="s">
        <v>406</v>
      </c>
      <c r="L4" s="2316" t="s">
        <v>1586</v>
      </c>
      <c r="M4" s="2316" t="s">
        <v>1587</v>
      </c>
      <c r="N4" s="2311" t="s">
        <v>165</v>
      </c>
      <c r="O4" s="2317"/>
      <c r="P4" s="2317"/>
      <c r="R4" s="2006" t="s">
        <v>508</v>
      </c>
      <c r="S4" s="2007" t="s">
        <v>1588</v>
      </c>
      <c r="T4" s="2007" t="s">
        <v>1588</v>
      </c>
      <c r="U4" s="2007" t="s">
        <v>509</v>
      </c>
      <c r="V4" s="2007" t="s">
        <v>510</v>
      </c>
      <c r="W4" s="2007" t="s">
        <v>1589</v>
      </c>
      <c r="X4" s="2007" t="s">
        <v>511</v>
      </c>
      <c r="Y4" s="2007"/>
      <c r="Z4" s="2006" t="s">
        <v>508</v>
      </c>
      <c r="AA4" s="2007" t="s">
        <v>1588</v>
      </c>
      <c r="AB4" s="2007" t="s">
        <v>509</v>
      </c>
      <c r="AC4" s="2007" t="s">
        <v>510</v>
      </c>
      <c r="AD4" s="2007" t="s">
        <v>1589</v>
      </c>
      <c r="AE4" s="2007" t="s">
        <v>511</v>
      </c>
      <c r="AF4" s="2007"/>
      <c r="AG4" s="2008"/>
    </row>
    <row r="5" spans="1:35" s="2338" customFormat="1" ht="138" customHeight="1">
      <c r="A5" s="2318">
        <v>1</v>
      </c>
      <c r="B5" s="2318">
        <v>1</v>
      </c>
      <c r="C5" s="2319" t="s">
        <v>1590</v>
      </c>
      <c r="D5" s="2320" t="s">
        <v>1591</v>
      </c>
      <c r="E5" s="2321" t="s">
        <v>407</v>
      </c>
      <c r="F5" s="2322" t="s">
        <v>1592</v>
      </c>
      <c r="G5" s="2322" t="s">
        <v>1593</v>
      </c>
      <c r="H5" s="2323"/>
      <c r="I5" s="2324" t="s">
        <v>1594</v>
      </c>
      <c r="J5" s="2325" t="s">
        <v>1595</v>
      </c>
      <c r="K5" s="2318">
        <v>1</v>
      </c>
      <c r="L5" s="2326">
        <v>0.30330000000000001</v>
      </c>
      <c r="M5" s="2326">
        <f>L5*K5</f>
        <v>0.30330000000000001</v>
      </c>
      <c r="N5" s="2327" t="s">
        <v>1596</v>
      </c>
      <c r="O5" s="2448"/>
      <c r="P5" s="2448"/>
      <c r="Q5" s="2328">
        <f>X5-AE5</f>
        <v>5.0704225352112664E-2</v>
      </c>
      <c r="R5" s="2329">
        <v>1</v>
      </c>
      <c r="S5" s="2330">
        <v>1.42</v>
      </c>
      <c r="T5" s="2331">
        <v>1.4</v>
      </c>
      <c r="U5" s="2332">
        <v>5000</v>
      </c>
      <c r="V5" s="2332">
        <f>AC5</f>
        <v>14</v>
      </c>
      <c r="W5" s="2330">
        <f>S5/$AG$2</f>
        <v>0.2</v>
      </c>
      <c r="X5" s="2330">
        <f>W5*K5</f>
        <v>0.2</v>
      </c>
      <c r="Y5" s="2333">
        <f>(M5-X5)/X5</f>
        <v>0.51649999999999996</v>
      </c>
      <c r="Z5" s="2329">
        <v>1</v>
      </c>
      <c r="AA5" s="2330">
        <v>1.06</v>
      </c>
      <c r="AB5" s="2334">
        <v>5000</v>
      </c>
      <c r="AC5" s="2332">
        <v>14</v>
      </c>
      <c r="AD5" s="2330">
        <f t="shared" ref="AD5:AD32" si="0">AA5/$AG$2</f>
        <v>0.14929577464788735</v>
      </c>
      <c r="AE5" s="2330">
        <f t="shared" ref="AE5:AE31" si="1">AD5*K5</f>
        <v>0.14929577464788735</v>
      </c>
      <c r="AF5" s="2333">
        <f>(L5-AD5)/AD5</f>
        <v>1.0315377358490563</v>
      </c>
      <c r="AG5" s="2335" t="s">
        <v>1597</v>
      </c>
      <c r="AH5" s="2336"/>
      <c r="AI5" s="2337"/>
    </row>
    <row r="6" spans="1:35" s="2338" customFormat="1" ht="119.25" customHeight="1">
      <c r="A6" s="2318">
        <v>2</v>
      </c>
      <c r="B6" s="2318"/>
      <c r="C6" s="2319" t="s">
        <v>1598</v>
      </c>
      <c r="D6" s="2320" t="s">
        <v>1599</v>
      </c>
      <c r="E6" s="2321" t="s">
        <v>407</v>
      </c>
      <c r="F6" s="2322" t="s">
        <v>410</v>
      </c>
      <c r="G6" s="2322"/>
      <c r="H6" s="2323"/>
      <c r="I6" s="2324" t="s">
        <v>1600</v>
      </c>
      <c r="J6" s="2325" t="s">
        <v>1601</v>
      </c>
      <c r="K6" s="2318">
        <v>1</v>
      </c>
      <c r="L6" s="2326">
        <v>0.13994366197183097</v>
      </c>
      <c r="M6" s="2326">
        <f t="shared" ref="M6:M31" si="2">L6*K6</f>
        <v>0.13994366197183097</v>
      </c>
      <c r="N6" s="2339"/>
      <c r="O6" s="2448"/>
      <c r="P6" s="2448"/>
      <c r="Q6" s="2328">
        <f t="shared" ref="Q6:Q31" si="3">X6-AE6</f>
        <v>0</v>
      </c>
      <c r="R6" s="2329">
        <v>1</v>
      </c>
      <c r="S6" s="2330">
        <v>0.93400000000000005</v>
      </c>
      <c r="T6" s="2330"/>
      <c r="U6" s="2332">
        <v>5000</v>
      </c>
      <c r="V6" s="2332">
        <f t="shared" ref="V6:V31" si="4">AC6</f>
        <v>14</v>
      </c>
      <c r="W6" s="2330">
        <f t="shared" ref="W6:W31" si="5">S6/$AG$2</f>
        <v>0.13154929577464791</v>
      </c>
      <c r="X6" s="2330">
        <f t="shared" ref="X6:X31" si="6">W6*K6</f>
        <v>0.13154929577464791</v>
      </c>
      <c r="Y6" s="2333">
        <f t="shared" ref="Y6:Y32" si="7">(M6-X6)/X6</f>
        <v>6.3811563169164587E-2</v>
      </c>
      <c r="Z6" s="2329">
        <v>1</v>
      </c>
      <c r="AA6" s="2330">
        <v>0.93400000000000005</v>
      </c>
      <c r="AB6" s="2334">
        <v>5000</v>
      </c>
      <c r="AC6" s="2332">
        <v>14</v>
      </c>
      <c r="AD6" s="2330">
        <f t="shared" si="0"/>
        <v>0.13154929577464791</v>
      </c>
      <c r="AE6" s="2330">
        <f t="shared" si="1"/>
        <v>0.13154929577464791</v>
      </c>
      <c r="AF6" s="2340">
        <f t="shared" ref="AF6:AF31" si="8">(L6-AD6)/AD6</f>
        <v>6.3811563169164587E-2</v>
      </c>
      <c r="AG6" s="2335"/>
      <c r="AH6" s="2336"/>
      <c r="AI6" s="2341"/>
    </row>
    <row r="7" spans="1:35" s="2338" customFormat="1" ht="118.5" customHeight="1">
      <c r="A7" s="2318">
        <v>3</v>
      </c>
      <c r="B7" s="2318">
        <v>1</v>
      </c>
      <c r="C7" s="2319" t="s">
        <v>1602</v>
      </c>
      <c r="D7" s="2320" t="s">
        <v>1603</v>
      </c>
      <c r="E7" s="2321" t="s">
        <v>407</v>
      </c>
      <c r="F7" s="2322" t="s">
        <v>413</v>
      </c>
      <c r="G7" s="2322" t="s">
        <v>1604</v>
      </c>
      <c r="H7" s="2323"/>
      <c r="I7" s="2342" t="s">
        <v>1605</v>
      </c>
      <c r="J7" s="2325" t="s">
        <v>1606</v>
      </c>
      <c r="K7" s="2318">
        <v>1</v>
      </c>
      <c r="L7" s="2343">
        <f>AD7*1.2</f>
        <v>8.8715492957746486E-2</v>
      </c>
      <c r="M7" s="2343">
        <f t="shared" si="2"/>
        <v>8.8715492957746486E-2</v>
      </c>
      <c r="N7" s="2344" t="s">
        <v>1607</v>
      </c>
      <c r="O7" s="2448"/>
      <c r="P7" s="2448"/>
      <c r="Q7" s="2328">
        <f t="shared" si="3"/>
        <v>7.1830985915492807E-4</v>
      </c>
      <c r="R7" s="2329">
        <v>1</v>
      </c>
      <c r="S7" s="2330">
        <v>0.53</v>
      </c>
      <c r="T7" s="2330"/>
      <c r="U7" s="2332">
        <v>5000</v>
      </c>
      <c r="V7" s="2332">
        <f t="shared" si="4"/>
        <v>14</v>
      </c>
      <c r="W7" s="2330">
        <f t="shared" si="5"/>
        <v>7.4647887323943674E-2</v>
      </c>
      <c r="X7" s="2330">
        <f t="shared" si="6"/>
        <v>7.4647887323943674E-2</v>
      </c>
      <c r="Y7" s="2333">
        <f t="shared" si="7"/>
        <v>0.18845283018867917</v>
      </c>
      <c r="Z7" s="2329">
        <v>1</v>
      </c>
      <c r="AA7" s="2330">
        <v>0.52490000000000003</v>
      </c>
      <c r="AB7" s="2334">
        <v>3000</v>
      </c>
      <c r="AC7" s="2332">
        <v>14</v>
      </c>
      <c r="AD7" s="2330">
        <f t="shared" si="0"/>
        <v>7.3929577464788745E-2</v>
      </c>
      <c r="AE7" s="2330">
        <f t="shared" si="1"/>
        <v>7.3929577464788745E-2</v>
      </c>
      <c r="AF7" s="2340">
        <f t="shared" si="8"/>
        <v>0.1999999999999999</v>
      </c>
      <c r="AG7" s="2335" t="s">
        <v>1597</v>
      </c>
      <c r="AH7" s="2336"/>
      <c r="AI7" s="2345"/>
    </row>
    <row r="8" spans="1:35" s="2338" customFormat="1" ht="211" customHeight="1">
      <c r="A8" s="2318">
        <v>4</v>
      </c>
      <c r="B8" s="2346">
        <v>1</v>
      </c>
      <c r="C8" s="2319" t="s">
        <v>1608</v>
      </c>
      <c r="D8" s="2320" t="s">
        <v>1609</v>
      </c>
      <c r="E8" s="2347" t="s">
        <v>407</v>
      </c>
      <c r="F8" s="2348" t="s">
        <v>414</v>
      </c>
      <c r="G8" s="2348"/>
      <c r="H8" s="2349"/>
      <c r="I8" s="2350"/>
      <c r="J8" s="2351" t="s">
        <v>1610</v>
      </c>
      <c r="K8" s="2346">
        <v>1</v>
      </c>
      <c r="L8" s="2352">
        <v>0.02</v>
      </c>
      <c r="M8" s="2352">
        <f t="shared" si="2"/>
        <v>0.02</v>
      </c>
      <c r="N8" s="2351"/>
      <c r="O8" s="2448"/>
      <c r="P8" s="2448"/>
      <c r="Q8" s="2328">
        <f t="shared" si="3"/>
        <v>5.7042253521126778E-3</v>
      </c>
      <c r="R8" s="2329">
        <v>1</v>
      </c>
      <c r="S8" s="2353">
        <v>0.1115</v>
      </c>
      <c r="T8" s="2353"/>
      <c r="U8" s="2354">
        <v>10000</v>
      </c>
      <c r="V8" s="2354" t="s">
        <v>1611</v>
      </c>
      <c r="W8" s="2353">
        <f t="shared" si="5"/>
        <v>1.5704225352112678E-2</v>
      </c>
      <c r="X8" s="2353">
        <f t="shared" si="6"/>
        <v>1.5704225352112678E-2</v>
      </c>
      <c r="Y8" s="2333">
        <f t="shared" si="7"/>
        <v>0.27354260089686083</v>
      </c>
      <c r="Z8" s="2329">
        <v>2</v>
      </c>
      <c r="AA8" s="2330">
        <v>7.0999999999999994E-2</v>
      </c>
      <c r="AB8" s="2334">
        <v>5000</v>
      </c>
      <c r="AC8" s="2332">
        <v>14</v>
      </c>
      <c r="AD8" s="2330">
        <f t="shared" si="0"/>
        <v>0.01</v>
      </c>
      <c r="AE8" s="2330">
        <f t="shared" si="1"/>
        <v>0.01</v>
      </c>
      <c r="AF8" s="2340">
        <f t="shared" si="8"/>
        <v>1</v>
      </c>
      <c r="AG8" s="2335" t="s">
        <v>1612</v>
      </c>
      <c r="AH8" s="2336"/>
      <c r="AI8" s="2337"/>
    </row>
    <row r="9" spans="1:35" s="2338" customFormat="1" ht="139.5" customHeight="1">
      <c r="A9" s="2318">
        <v>5</v>
      </c>
      <c r="B9" s="2355">
        <v>1</v>
      </c>
      <c r="C9" s="2319" t="s">
        <v>1613</v>
      </c>
      <c r="D9" s="2320" t="s">
        <v>1614</v>
      </c>
      <c r="E9" s="2356" t="s">
        <v>407</v>
      </c>
      <c r="F9" s="2357" t="s">
        <v>417</v>
      </c>
      <c r="G9" s="2357" t="s">
        <v>528</v>
      </c>
      <c r="H9" s="2356"/>
      <c r="I9" s="2358" t="s">
        <v>1615</v>
      </c>
      <c r="J9" s="2359" t="s">
        <v>1616</v>
      </c>
      <c r="K9" s="2355">
        <v>1</v>
      </c>
      <c r="L9" s="2360">
        <v>6.2799999999999995E-2</v>
      </c>
      <c r="M9" s="2360">
        <f t="shared" si="2"/>
        <v>6.2799999999999995E-2</v>
      </c>
      <c r="N9" s="2361" t="s">
        <v>1617</v>
      </c>
      <c r="O9" s="2448"/>
      <c r="P9" s="2448"/>
      <c r="Q9" s="2328">
        <f t="shared" si="3"/>
        <v>0</v>
      </c>
      <c r="R9" s="2329">
        <v>1</v>
      </c>
      <c r="S9" s="2330">
        <v>0.28899999999999998</v>
      </c>
      <c r="T9" s="2331">
        <v>0.35</v>
      </c>
      <c r="U9" s="2332">
        <v>5000</v>
      </c>
      <c r="V9" s="2332">
        <f t="shared" si="4"/>
        <v>14</v>
      </c>
      <c r="W9" s="2330">
        <f t="shared" si="5"/>
        <v>4.0704225352112676E-2</v>
      </c>
      <c r="X9" s="2330">
        <f t="shared" si="6"/>
        <v>4.0704225352112676E-2</v>
      </c>
      <c r="Y9" s="2333">
        <f t="shared" si="7"/>
        <v>0.54283737024221446</v>
      </c>
      <c r="Z9" s="2329">
        <v>1</v>
      </c>
      <c r="AA9" s="2330">
        <v>0.28899999999999998</v>
      </c>
      <c r="AB9" s="2334">
        <v>5000</v>
      </c>
      <c r="AC9" s="2332">
        <v>14</v>
      </c>
      <c r="AD9" s="2330">
        <f t="shared" si="0"/>
        <v>4.0704225352112676E-2</v>
      </c>
      <c r="AE9" s="2330">
        <f t="shared" si="1"/>
        <v>4.0704225352112676E-2</v>
      </c>
      <c r="AF9" s="2333">
        <f t="shared" si="8"/>
        <v>0.54283737024221446</v>
      </c>
      <c r="AG9" s="2335" t="s">
        <v>1597</v>
      </c>
      <c r="AH9" s="2336"/>
      <c r="AI9" s="2337"/>
    </row>
    <row r="10" spans="1:35" s="2338" customFormat="1" ht="144.75" customHeight="1">
      <c r="A10" s="2318">
        <v>6</v>
      </c>
      <c r="B10" s="2318">
        <v>1</v>
      </c>
      <c r="C10" s="2319" t="s">
        <v>1690</v>
      </c>
      <c r="D10" s="2320" t="s">
        <v>1618</v>
      </c>
      <c r="E10" s="2321" t="s">
        <v>407</v>
      </c>
      <c r="F10" s="2322" t="s">
        <v>419</v>
      </c>
      <c r="G10" s="2322"/>
      <c r="H10" s="2323"/>
      <c r="I10" s="2342" t="s">
        <v>1619</v>
      </c>
      <c r="J10" s="2362" t="s">
        <v>1620</v>
      </c>
      <c r="K10" s="2318">
        <v>2</v>
      </c>
      <c r="L10" s="2452">
        <v>1.2E-2</v>
      </c>
      <c r="M10" s="2326">
        <f t="shared" si="2"/>
        <v>2.4E-2</v>
      </c>
      <c r="N10" s="2363"/>
      <c r="O10" s="2448"/>
      <c r="P10" s="2448"/>
      <c r="Q10" s="2328">
        <f t="shared" si="3"/>
        <v>-0.3098591549295775</v>
      </c>
      <c r="R10" s="2329">
        <v>2</v>
      </c>
      <c r="S10" s="2330">
        <v>0.2</v>
      </c>
      <c r="T10" s="2330"/>
      <c r="U10" s="2332">
        <v>5000</v>
      </c>
      <c r="V10" s="2332">
        <f t="shared" si="4"/>
        <v>15</v>
      </c>
      <c r="W10" s="2330">
        <f t="shared" si="5"/>
        <v>2.8169014084507046E-2</v>
      </c>
      <c r="X10" s="2330">
        <f t="shared" si="6"/>
        <v>5.6338028169014093E-2</v>
      </c>
      <c r="Y10" s="2333">
        <f t="shared" si="7"/>
        <v>-0.57400000000000007</v>
      </c>
      <c r="Z10" s="2329">
        <v>1</v>
      </c>
      <c r="AA10" s="2330">
        <v>1.3</v>
      </c>
      <c r="AB10" s="2334">
        <v>10000</v>
      </c>
      <c r="AC10" s="2332">
        <v>15</v>
      </c>
      <c r="AD10" s="2330">
        <f t="shared" si="0"/>
        <v>0.18309859154929578</v>
      </c>
      <c r="AE10" s="2330">
        <f t="shared" si="1"/>
        <v>0.36619718309859156</v>
      </c>
      <c r="AF10" s="2340">
        <f t="shared" si="8"/>
        <v>-0.93446153846153845</v>
      </c>
      <c r="AG10" s="2335"/>
      <c r="AH10" s="2336"/>
      <c r="AI10" s="2337"/>
    </row>
    <row r="11" spans="1:35" s="2338" customFormat="1" ht="150.75" customHeight="1">
      <c r="A11" s="2318">
        <v>7</v>
      </c>
      <c r="B11" s="2318">
        <v>1</v>
      </c>
      <c r="C11" s="2319" t="s">
        <v>1621</v>
      </c>
      <c r="D11" s="2320" t="s">
        <v>1622</v>
      </c>
      <c r="E11" s="2321" t="s">
        <v>407</v>
      </c>
      <c r="F11" s="2322" t="s">
        <v>421</v>
      </c>
      <c r="G11" s="2322" t="s">
        <v>422</v>
      </c>
      <c r="H11" s="2323"/>
      <c r="I11" s="2364" t="s">
        <v>1623</v>
      </c>
      <c r="J11" s="2325" t="s">
        <v>1624</v>
      </c>
      <c r="K11" s="2365">
        <f t="shared" ref="K11:K15" si="9">1/6</f>
        <v>0.16666666666666666</v>
      </c>
      <c r="L11" s="2451">
        <v>0.32425352112676059</v>
      </c>
      <c r="M11" s="2326">
        <f t="shared" si="2"/>
        <v>5.4042253521126765E-2</v>
      </c>
      <c r="N11" s="2366" t="s">
        <v>1625</v>
      </c>
      <c r="O11" s="2448"/>
      <c r="P11" s="2448"/>
      <c r="Q11" s="2328">
        <f t="shared" si="3"/>
        <v>-1.8039906103286388E-2</v>
      </c>
      <c r="R11" s="2329">
        <v>0.16666666666666699</v>
      </c>
      <c r="S11" s="2330">
        <v>1.1499999999999999</v>
      </c>
      <c r="T11" s="2330"/>
      <c r="U11" s="2332">
        <v>5000</v>
      </c>
      <c r="V11" s="2332">
        <f t="shared" si="4"/>
        <v>15</v>
      </c>
      <c r="W11" s="2330">
        <f t="shared" si="5"/>
        <v>0.1619718309859155</v>
      </c>
      <c r="X11" s="2330">
        <f t="shared" si="6"/>
        <v>2.699530516431925E-2</v>
      </c>
      <c r="Y11" s="2333">
        <f t="shared" si="7"/>
        <v>1.001913043478261</v>
      </c>
      <c r="Z11" s="2329">
        <v>0.16666666666666699</v>
      </c>
      <c r="AA11" s="2330">
        <v>1.9185000000000001</v>
      </c>
      <c r="AB11" s="2334">
        <v>500</v>
      </c>
      <c r="AC11" s="2332">
        <v>15</v>
      </c>
      <c r="AD11" s="2330">
        <f t="shared" si="0"/>
        <v>0.27021126760563385</v>
      </c>
      <c r="AE11" s="2330">
        <f t="shared" si="1"/>
        <v>4.5035211267605638E-2</v>
      </c>
      <c r="AF11" s="2340">
        <f t="shared" si="8"/>
        <v>0.19999999999999987</v>
      </c>
      <c r="AG11" s="2335" t="s">
        <v>1597</v>
      </c>
      <c r="AH11" s="2336"/>
      <c r="AI11" s="2337"/>
    </row>
    <row r="12" spans="1:35" s="2338" customFormat="1" ht="96.75" customHeight="1">
      <c r="A12" s="2318">
        <v>8</v>
      </c>
      <c r="B12" s="2318">
        <v>1</v>
      </c>
      <c r="C12" s="2319" t="s">
        <v>423</v>
      </c>
      <c r="D12" s="2320" t="s">
        <v>1626</v>
      </c>
      <c r="E12" s="2321" t="s">
        <v>407</v>
      </c>
      <c r="F12" s="2322" t="s">
        <v>537</v>
      </c>
      <c r="G12" s="2322" t="s">
        <v>424</v>
      </c>
      <c r="H12" s="2323"/>
      <c r="I12" s="2364" t="s">
        <v>1627</v>
      </c>
      <c r="J12" s="2325" t="s">
        <v>1628</v>
      </c>
      <c r="K12" s="2365">
        <f>2/6</f>
        <v>0.33333333333333331</v>
      </c>
      <c r="L12" s="2326">
        <v>8.8235294117647106E-2</v>
      </c>
      <c r="M12" s="2326">
        <f t="shared" si="2"/>
        <v>2.9411764705882366E-2</v>
      </c>
      <c r="N12" s="2366"/>
      <c r="O12" s="2448"/>
      <c r="P12" s="2448"/>
      <c r="Q12" s="2328">
        <f t="shared" si="3"/>
        <v>0</v>
      </c>
      <c r="R12" s="2329">
        <v>0.33333333333333298</v>
      </c>
      <c r="S12" s="2330">
        <v>0.17</v>
      </c>
      <c r="T12" s="2330"/>
      <c r="U12" s="2332">
        <v>5000</v>
      </c>
      <c r="V12" s="2332">
        <f t="shared" si="4"/>
        <v>14</v>
      </c>
      <c r="W12" s="2330">
        <f t="shared" si="5"/>
        <v>2.3943661971830989E-2</v>
      </c>
      <c r="X12" s="2330">
        <f t="shared" si="6"/>
        <v>7.9812206572769957E-3</v>
      </c>
      <c r="Y12" s="2333">
        <f t="shared" si="7"/>
        <v>2.6851211072664376</v>
      </c>
      <c r="Z12" s="2329">
        <v>0.33333333333333298</v>
      </c>
      <c r="AA12" s="2330">
        <v>0.17</v>
      </c>
      <c r="AB12" s="2334">
        <v>500</v>
      </c>
      <c r="AC12" s="2332">
        <v>14</v>
      </c>
      <c r="AD12" s="2330">
        <f t="shared" si="0"/>
        <v>2.3943661971830989E-2</v>
      </c>
      <c r="AE12" s="2330">
        <f t="shared" si="1"/>
        <v>7.9812206572769957E-3</v>
      </c>
      <c r="AF12" s="2340">
        <f t="shared" si="8"/>
        <v>2.685121107266438</v>
      </c>
      <c r="AG12" s="2335"/>
      <c r="AH12" s="2336"/>
      <c r="AI12" s="2337"/>
    </row>
    <row r="13" spans="1:35" s="2338" customFormat="1" ht="72.75" customHeight="1">
      <c r="A13" s="2318">
        <v>9</v>
      </c>
      <c r="B13" s="2346">
        <v>1</v>
      </c>
      <c r="C13" s="2319" t="s">
        <v>1629</v>
      </c>
      <c r="D13" s="2320" t="s">
        <v>1630</v>
      </c>
      <c r="E13" s="2347" t="s">
        <v>407</v>
      </c>
      <c r="F13" s="2348" t="s">
        <v>1631</v>
      </c>
      <c r="G13" s="2348"/>
      <c r="H13" s="2347"/>
      <c r="I13" s="2350" t="s">
        <v>1632</v>
      </c>
      <c r="J13" s="2362" t="s">
        <v>1633</v>
      </c>
      <c r="K13" s="2367">
        <v>0.33333333333333298</v>
      </c>
      <c r="L13" s="2450">
        <v>1.54E-2</v>
      </c>
      <c r="M13" s="2352">
        <f t="shared" si="2"/>
        <v>5.1333333333333283E-3</v>
      </c>
      <c r="N13" s="2351"/>
      <c r="O13" s="2448"/>
      <c r="P13" s="2448"/>
      <c r="Q13" s="2328">
        <f t="shared" si="3"/>
        <v>-4.1924882629107929E-2</v>
      </c>
      <c r="R13" s="2329">
        <v>0.33333333333333298</v>
      </c>
      <c r="S13" s="2330">
        <v>0.38</v>
      </c>
      <c r="T13" s="2330"/>
      <c r="U13" s="2332">
        <v>5000</v>
      </c>
      <c r="V13" s="2332">
        <f t="shared" si="4"/>
        <v>28</v>
      </c>
      <c r="W13" s="2330">
        <f t="shared" si="5"/>
        <v>5.3521126760563385E-2</v>
      </c>
      <c r="X13" s="2330">
        <f t="shared" si="6"/>
        <v>1.7840375586854442E-2</v>
      </c>
      <c r="Y13" s="2333">
        <f t="shared" si="7"/>
        <v>-0.71226315789473682</v>
      </c>
      <c r="Z13" s="2329">
        <v>0.33333333333333298</v>
      </c>
      <c r="AA13" s="2330">
        <v>1.2729999999999999</v>
      </c>
      <c r="AB13" s="2334">
        <v>5000</v>
      </c>
      <c r="AC13" s="2332">
        <v>28</v>
      </c>
      <c r="AD13" s="2330">
        <f t="shared" si="0"/>
        <v>0.17929577464788732</v>
      </c>
      <c r="AE13" s="2330">
        <f t="shared" si="1"/>
        <v>5.9765258215962375E-2</v>
      </c>
      <c r="AF13" s="2340">
        <f t="shared" si="8"/>
        <v>-0.91410840534171245</v>
      </c>
      <c r="AG13" s="2335" t="s">
        <v>1612</v>
      </c>
      <c r="AH13" s="2336"/>
      <c r="AI13" s="2337"/>
    </row>
    <row r="14" spans="1:35" s="2386" customFormat="1" ht="112">
      <c r="A14" s="2368">
        <v>10</v>
      </c>
      <c r="B14" s="2369">
        <v>1</v>
      </c>
      <c r="C14" s="2370" t="s">
        <v>1634</v>
      </c>
      <c r="D14" s="2371" t="s">
        <v>1635</v>
      </c>
      <c r="E14" s="2372" t="s">
        <v>407</v>
      </c>
      <c r="F14" s="2373" t="s">
        <v>426</v>
      </c>
      <c r="G14" s="2373" t="s">
        <v>1636</v>
      </c>
      <c r="H14" s="2372"/>
      <c r="I14" s="2374" t="s">
        <v>1637</v>
      </c>
      <c r="J14" s="2375" t="s">
        <v>1638</v>
      </c>
      <c r="K14" s="2376">
        <f t="shared" si="9"/>
        <v>0.16666666666666666</v>
      </c>
      <c r="L14" s="2377">
        <v>2.4264705882353001E-2</v>
      </c>
      <c r="M14" s="2377">
        <f t="shared" si="2"/>
        <v>4.0441176470588334E-3</v>
      </c>
      <c r="N14" s="2378"/>
      <c r="O14" s="2448"/>
      <c r="P14" s="2448"/>
      <c r="Q14" s="2328">
        <f t="shared" si="3"/>
        <v>0</v>
      </c>
      <c r="R14" s="2379">
        <v>0.16666666666666699</v>
      </c>
      <c r="S14" s="2380">
        <v>0.14599999999999999</v>
      </c>
      <c r="T14" s="2380"/>
      <c r="U14" s="2381">
        <v>5000</v>
      </c>
      <c r="V14" s="2332">
        <f t="shared" si="4"/>
        <v>15</v>
      </c>
      <c r="W14" s="2330">
        <f t="shared" si="5"/>
        <v>2.0563380281690139E-2</v>
      </c>
      <c r="X14" s="2330">
        <f t="shared" si="6"/>
        <v>3.4272300469483565E-3</v>
      </c>
      <c r="Y14" s="2333">
        <f t="shared" si="7"/>
        <v>0.17999597099113918</v>
      </c>
      <c r="Z14" s="2379">
        <v>0.16666666666666699</v>
      </c>
      <c r="AA14" s="2380">
        <v>0.14599999999999999</v>
      </c>
      <c r="AB14" s="2382">
        <v>5000</v>
      </c>
      <c r="AC14" s="2381">
        <v>15</v>
      </c>
      <c r="AD14" s="2380">
        <f t="shared" si="0"/>
        <v>2.0563380281690139E-2</v>
      </c>
      <c r="AE14" s="2380">
        <f t="shared" si="1"/>
        <v>3.4272300469483565E-3</v>
      </c>
      <c r="AF14" s="2383">
        <f t="shared" si="8"/>
        <v>0.17999597099113918</v>
      </c>
      <c r="AG14" s="2384"/>
      <c r="AH14" s="2385"/>
    </row>
    <row r="15" spans="1:35" s="2386" customFormat="1" ht="87" customHeight="1">
      <c r="A15" s="2368">
        <v>11</v>
      </c>
      <c r="B15" s="2368">
        <v>1</v>
      </c>
      <c r="C15" s="2370" t="s">
        <v>427</v>
      </c>
      <c r="D15" s="2371" t="s">
        <v>1639</v>
      </c>
      <c r="E15" s="2387" t="s">
        <v>407</v>
      </c>
      <c r="F15" s="2388" t="s">
        <v>549</v>
      </c>
      <c r="G15" s="2388" t="s">
        <v>1640</v>
      </c>
      <c r="H15" s="2387"/>
      <c r="I15" s="2374" t="s">
        <v>1641</v>
      </c>
      <c r="J15" s="2389" t="s">
        <v>1638</v>
      </c>
      <c r="K15" s="2390">
        <f t="shared" si="9"/>
        <v>0.16666666666666666</v>
      </c>
      <c r="L15" s="2391">
        <v>9.7058823529411805E-3</v>
      </c>
      <c r="M15" s="2391">
        <f t="shared" si="2"/>
        <v>1.6176470588235301E-3</v>
      </c>
      <c r="N15" s="2392"/>
      <c r="O15" s="2448"/>
      <c r="P15" s="2448"/>
      <c r="Q15" s="2328">
        <f t="shared" si="3"/>
        <v>0</v>
      </c>
      <c r="R15" s="2379">
        <v>0.16666666666666699</v>
      </c>
      <c r="S15" s="2380">
        <v>5.8000000000000003E-2</v>
      </c>
      <c r="T15" s="2380"/>
      <c r="U15" s="2381">
        <v>5000</v>
      </c>
      <c r="V15" s="2332">
        <f t="shared" si="4"/>
        <v>15</v>
      </c>
      <c r="W15" s="2330">
        <f t="shared" si="5"/>
        <v>8.1690140845070425E-3</v>
      </c>
      <c r="X15" s="2330">
        <f t="shared" si="6"/>
        <v>1.3615023474178403E-3</v>
      </c>
      <c r="Y15" s="2333">
        <f t="shared" si="7"/>
        <v>0.18813387423935149</v>
      </c>
      <c r="Z15" s="2379">
        <v>0.16666666666666699</v>
      </c>
      <c r="AA15" s="2380">
        <v>5.8000000000000003E-2</v>
      </c>
      <c r="AB15" s="2382">
        <v>5000</v>
      </c>
      <c r="AC15" s="2381">
        <v>15</v>
      </c>
      <c r="AD15" s="2380">
        <f t="shared" si="0"/>
        <v>8.1690140845070425E-3</v>
      </c>
      <c r="AE15" s="2380">
        <f t="shared" si="1"/>
        <v>1.3615023474178403E-3</v>
      </c>
      <c r="AF15" s="2383">
        <f t="shared" si="8"/>
        <v>0.18813387423935138</v>
      </c>
      <c r="AG15" s="2384"/>
      <c r="AH15" s="2385"/>
    </row>
    <row r="16" spans="1:35" s="2386" customFormat="1" ht="128">
      <c r="A16" s="2368">
        <v>12</v>
      </c>
      <c r="B16" s="2368">
        <v>1</v>
      </c>
      <c r="C16" s="2370" t="s">
        <v>1642</v>
      </c>
      <c r="D16" s="2371" t="s">
        <v>1643</v>
      </c>
      <c r="E16" s="2387" t="s">
        <v>407</v>
      </c>
      <c r="F16" s="2388" t="s">
        <v>429</v>
      </c>
      <c r="G16" s="2388" t="s">
        <v>551</v>
      </c>
      <c r="H16" s="2387"/>
      <c r="I16" s="2374" t="s">
        <v>1644</v>
      </c>
      <c r="J16" s="2389" t="s">
        <v>1645</v>
      </c>
      <c r="K16" s="2368">
        <v>1</v>
      </c>
      <c r="L16" s="2391">
        <v>5.6617647058823497E-3</v>
      </c>
      <c r="M16" s="2391">
        <f t="shared" si="2"/>
        <v>5.6617647058823497E-3</v>
      </c>
      <c r="N16" s="2389"/>
      <c r="O16" s="2448"/>
      <c r="P16" s="2448"/>
      <c r="Q16" s="2328">
        <f t="shared" si="3"/>
        <v>0</v>
      </c>
      <c r="R16" s="2379">
        <v>1</v>
      </c>
      <c r="S16" s="2380">
        <v>0.01</v>
      </c>
      <c r="T16" s="2380"/>
      <c r="U16" s="2381">
        <v>5000</v>
      </c>
      <c r="V16" s="2332">
        <f t="shared" si="4"/>
        <v>15</v>
      </c>
      <c r="W16" s="2330">
        <f t="shared" si="5"/>
        <v>1.4084507042253522E-3</v>
      </c>
      <c r="X16" s="2330">
        <f t="shared" si="6"/>
        <v>1.4084507042253522E-3</v>
      </c>
      <c r="Y16" s="2333">
        <f t="shared" si="7"/>
        <v>3.0198529411764681</v>
      </c>
      <c r="Z16" s="2379">
        <v>1</v>
      </c>
      <c r="AA16" s="2380">
        <v>0.01</v>
      </c>
      <c r="AB16" s="2382">
        <v>5000</v>
      </c>
      <c r="AC16" s="2381">
        <v>15</v>
      </c>
      <c r="AD16" s="2380">
        <f t="shared" si="0"/>
        <v>1.4084507042253522E-3</v>
      </c>
      <c r="AE16" s="2380">
        <f t="shared" si="1"/>
        <v>1.4084507042253522E-3</v>
      </c>
      <c r="AF16" s="2383">
        <f t="shared" si="8"/>
        <v>3.0198529411764681</v>
      </c>
      <c r="AG16" s="2384"/>
      <c r="AH16" s="2385"/>
    </row>
    <row r="17" spans="1:34" s="2338" customFormat="1" ht="112">
      <c r="A17" s="2318">
        <v>13</v>
      </c>
      <c r="B17" s="2318">
        <v>1</v>
      </c>
      <c r="C17" s="2319" t="s">
        <v>1646</v>
      </c>
      <c r="D17" s="2320" t="s">
        <v>1647</v>
      </c>
      <c r="E17" s="2321" t="s">
        <v>407</v>
      </c>
      <c r="F17" s="2322" t="s">
        <v>1648</v>
      </c>
      <c r="G17" s="2322" t="s">
        <v>555</v>
      </c>
      <c r="H17" s="2321"/>
      <c r="I17" s="2342" t="s">
        <v>1649</v>
      </c>
      <c r="J17" s="2325" t="s">
        <v>1650</v>
      </c>
      <c r="K17" s="2318">
        <v>1</v>
      </c>
      <c r="L17" s="2393">
        <v>2.1126760563380299E-2</v>
      </c>
      <c r="M17" s="2394">
        <f t="shared" si="2"/>
        <v>2.1126760563380299E-2</v>
      </c>
      <c r="N17" s="2363"/>
      <c r="O17" s="2448"/>
      <c r="P17" s="2448"/>
      <c r="Q17" s="2328">
        <f t="shared" si="3"/>
        <v>0</v>
      </c>
      <c r="R17" s="2395">
        <v>1</v>
      </c>
      <c r="S17" s="2330">
        <v>0.15</v>
      </c>
      <c r="T17" s="2330"/>
      <c r="U17" s="2332">
        <v>10000</v>
      </c>
      <c r="V17" s="2332">
        <f t="shared" si="4"/>
        <v>15</v>
      </c>
      <c r="W17" s="2353">
        <f t="shared" si="5"/>
        <v>2.1126760563380281E-2</v>
      </c>
      <c r="X17" s="2330">
        <f t="shared" si="6"/>
        <v>2.1126760563380281E-2</v>
      </c>
      <c r="Y17" s="2333">
        <f t="shared" si="7"/>
        <v>8.2110244529568866E-16</v>
      </c>
      <c r="Z17" s="2395">
        <v>1</v>
      </c>
      <c r="AA17" s="2330">
        <v>0.15</v>
      </c>
      <c r="AB17" s="2334">
        <v>5000</v>
      </c>
      <c r="AC17" s="2332">
        <v>15</v>
      </c>
      <c r="AD17" s="2330">
        <f t="shared" si="0"/>
        <v>2.1126760563380281E-2</v>
      </c>
      <c r="AE17" s="2330">
        <f t="shared" si="1"/>
        <v>2.1126760563380281E-2</v>
      </c>
      <c r="AF17" s="2396">
        <f t="shared" si="8"/>
        <v>8.2110244529568866E-16</v>
      </c>
      <c r="AG17" s="2335" t="s">
        <v>1612</v>
      </c>
      <c r="AH17" s="2336"/>
    </row>
    <row r="18" spans="1:34" s="2386" customFormat="1" ht="48">
      <c r="A18" s="2368">
        <v>14</v>
      </c>
      <c r="B18" s="2368">
        <v>1</v>
      </c>
      <c r="C18" s="2370" t="s">
        <v>432</v>
      </c>
      <c r="D18" s="2371" t="s">
        <v>1651</v>
      </c>
      <c r="E18" s="2387" t="s">
        <v>407</v>
      </c>
      <c r="F18" s="2388" t="s">
        <v>433</v>
      </c>
      <c r="G18" s="2388" t="s">
        <v>434</v>
      </c>
      <c r="H18" s="2387" t="s">
        <v>407</v>
      </c>
      <c r="I18" s="2374" t="s">
        <v>1652</v>
      </c>
      <c r="J18" s="2389" t="s">
        <v>1653</v>
      </c>
      <c r="K18" s="2368">
        <v>1.5870000000000001E-3</v>
      </c>
      <c r="L18" s="2391">
        <v>2.6691176470588201E-2</v>
      </c>
      <c r="M18" s="2391">
        <f t="shared" si="2"/>
        <v>4.2358897058823474E-5</v>
      </c>
      <c r="N18" s="2389"/>
      <c r="O18" s="2448"/>
      <c r="P18" s="2448"/>
      <c r="Q18" s="2328">
        <f t="shared" si="3"/>
        <v>0</v>
      </c>
      <c r="R18" s="2379">
        <v>1.5870000000000001E-3</v>
      </c>
      <c r="S18" s="2380">
        <v>0.13500000000000001</v>
      </c>
      <c r="T18" s="2380"/>
      <c r="U18" s="2381">
        <v>5000</v>
      </c>
      <c r="V18" s="2332">
        <f t="shared" si="4"/>
        <v>7</v>
      </c>
      <c r="W18" s="2330">
        <f t="shared" si="5"/>
        <v>1.9014084507042256E-2</v>
      </c>
      <c r="X18" s="2330">
        <f t="shared" si="6"/>
        <v>3.0175352112676061E-5</v>
      </c>
      <c r="Y18" s="2333">
        <f t="shared" si="7"/>
        <v>0.40375816993463848</v>
      </c>
      <c r="Z18" s="2379">
        <v>1.33333333333333E-3</v>
      </c>
      <c r="AA18" s="2380">
        <v>0.13500000000000001</v>
      </c>
      <c r="AB18" s="2382">
        <v>5000</v>
      </c>
      <c r="AC18" s="2381">
        <v>7</v>
      </c>
      <c r="AD18" s="2380">
        <f t="shared" si="0"/>
        <v>1.9014084507042256E-2</v>
      </c>
      <c r="AE18" s="2397">
        <f t="shared" si="1"/>
        <v>3.0175352112676061E-5</v>
      </c>
      <c r="AF18" s="2383">
        <f t="shared" si="8"/>
        <v>0.40375816993463853</v>
      </c>
      <c r="AG18" s="2384"/>
      <c r="AH18" s="2398"/>
    </row>
    <row r="19" spans="1:34" s="2386" customFormat="1" ht="160">
      <c r="A19" s="2368">
        <v>15</v>
      </c>
      <c r="B19" s="2368">
        <v>1</v>
      </c>
      <c r="C19" s="2370" t="s">
        <v>439</v>
      </c>
      <c r="D19" s="2371" t="s">
        <v>1654</v>
      </c>
      <c r="E19" s="2387" t="s">
        <v>407</v>
      </c>
      <c r="F19" s="2388" t="s">
        <v>440</v>
      </c>
      <c r="G19" s="2388" t="s">
        <v>1655</v>
      </c>
      <c r="H19" s="2387"/>
      <c r="I19" s="2374" t="s">
        <v>1656</v>
      </c>
      <c r="J19" s="2399" t="s">
        <v>1657</v>
      </c>
      <c r="K19" s="2368">
        <v>1</v>
      </c>
      <c r="L19" s="2391">
        <v>1.2699999999999999E-2</v>
      </c>
      <c r="M19" s="2391">
        <f t="shared" si="2"/>
        <v>1.2699999999999999E-2</v>
      </c>
      <c r="N19" s="2389"/>
      <c r="O19" s="2448"/>
      <c r="P19" s="2448"/>
      <c r="Q19" s="2328">
        <f t="shared" si="3"/>
        <v>0</v>
      </c>
      <c r="R19" s="2379">
        <v>1</v>
      </c>
      <c r="S19" s="2380">
        <v>7.0000000000000007E-2</v>
      </c>
      <c r="T19" s="2380"/>
      <c r="U19" s="2381">
        <v>5000</v>
      </c>
      <c r="V19" s="2332">
        <f t="shared" si="4"/>
        <v>14</v>
      </c>
      <c r="W19" s="2330">
        <f t="shared" si="5"/>
        <v>9.8591549295774655E-3</v>
      </c>
      <c r="X19" s="2330">
        <f t="shared" si="6"/>
        <v>9.8591549295774655E-3</v>
      </c>
      <c r="Y19" s="2333">
        <f t="shared" si="7"/>
        <v>0.28814285714285698</v>
      </c>
      <c r="Z19" s="2379">
        <v>1</v>
      </c>
      <c r="AA19" s="2380">
        <v>7.0000000000000007E-2</v>
      </c>
      <c r="AB19" s="2382">
        <v>5000</v>
      </c>
      <c r="AC19" s="2381">
        <v>14</v>
      </c>
      <c r="AD19" s="2380">
        <f t="shared" si="0"/>
        <v>9.8591549295774655E-3</v>
      </c>
      <c r="AE19" s="2380">
        <f t="shared" si="1"/>
        <v>9.8591549295774655E-3</v>
      </c>
      <c r="AF19" s="2383">
        <f t="shared" si="8"/>
        <v>0.28814285714285698</v>
      </c>
      <c r="AG19" s="2384"/>
      <c r="AH19" s="2400"/>
    </row>
    <row r="20" spans="1:34" s="2386" customFormat="1" ht="48">
      <c r="A20" s="2368">
        <v>16</v>
      </c>
      <c r="B20" s="2368">
        <v>1</v>
      </c>
      <c r="C20" s="2370" t="s">
        <v>1658</v>
      </c>
      <c r="D20" s="2371" t="s">
        <v>1659</v>
      </c>
      <c r="E20" s="2387" t="s">
        <v>407</v>
      </c>
      <c r="F20" s="2389" t="s">
        <v>442</v>
      </c>
      <c r="G20" s="2389" t="s">
        <v>461</v>
      </c>
      <c r="H20" s="2401"/>
      <c r="I20" s="2371" t="s">
        <v>1659</v>
      </c>
      <c r="J20" s="2399" t="s">
        <v>1660</v>
      </c>
      <c r="K20" s="2402">
        <v>7.94E-4</v>
      </c>
      <c r="L20" s="2403">
        <v>15.71</v>
      </c>
      <c r="M20" s="2404">
        <f t="shared" si="2"/>
        <v>1.2473740000000001E-2</v>
      </c>
      <c r="N20" s="2388"/>
      <c r="O20" s="2448"/>
      <c r="P20" s="2448"/>
      <c r="Q20" s="2328">
        <f t="shared" si="3"/>
        <v>-2.9299718309859172E-3</v>
      </c>
      <c r="R20" s="2405">
        <v>7.94E-4</v>
      </c>
      <c r="S20" s="2380">
        <v>76.8</v>
      </c>
      <c r="T20" s="2380"/>
      <c r="U20" s="2406">
        <v>100</v>
      </c>
      <c r="V20" s="2332">
        <f t="shared" si="4"/>
        <v>15</v>
      </c>
      <c r="W20" s="2330">
        <f t="shared" si="5"/>
        <v>10.816901408450704</v>
      </c>
      <c r="X20" s="2330">
        <f t="shared" si="6"/>
        <v>8.5886197183098582E-3</v>
      </c>
      <c r="Y20" s="2333">
        <f t="shared" si="7"/>
        <v>0.45235677083333353</v>
      </c>
      <c r="Z20" s="2405">
        <v>1.33333333333333E-3</v>
      </c>
      <c r="AA20" s="2407">
        <v>103</v>
      </c>
      <c r="AB20" s="2408">
        <v>100</v>
      </c>
      <c r="AC20" s="2406">
        <v>15</v>
      </c>
      <c r="AD20" s="2380">
        <f t="shared" si="0"/>
        <v>14.507042253521128</v>
      </c>
      <c r="AE20" s="2380">
        <f t="shared" si="1"/>
        <v>1.1518591549295775E-2</v>
      </c>
      <c r="AF20" s="2383">
        <f t="shared" si="8"/>
        <v>8.2922330097087354E-2</v>
      </c>
      <c r="AG20" s="2384"/>
      <c r="AH20" s="2385"/>
    </row>
    <row r="21" spans="1:34" s="2386" customFormat="1" ht="48">
      <c r="A21" s="2368">
        <v>17</v>
      </c>
      <c r="B21" s="2368">
        <v>1</v>
      </c>
      <c r="C21" s="2370" t="s">
        <v>569</v>
      </c>
      <c r="D21" s="2371" t="s">
        <v>1661</v>
      </c>
      <c r="E21" s="2387" t="s">
        <v>407</v>
      </c>
      <c r="F21" s="2389" t="s">
        <v>570</v>
      </c>
      <c r="G21" s="2389" t="s">
        <v>407</v>
      </c>
      <c r="H21" s="2387" t="s">
        <v>407</v>
      </c>
      <c r="I21" s="2409" t="s">
        <v>571</v>
      </c>
      <c r="J21" s="2389" t="s">
        <v>1662</v>
      </c>
      <c r="K21" s="2410">
        <f>2/1260</f>
        <v>1.5873015873015873E-3</v>
      </c>
      <c r="L21" s="2411">
        <v>1.4041176470588199</v>
      </c>
      <c r="M21" s="2411">
        <f t="shared" si="2"/>
        <v>2.2287581699346349E-3</v>
      </c>
      <c r="N21" s="2389"/>
      <c r="O21" s="2448"/>
      <c r="P21" s="2448"/>
      <c r="Q21" s="2328">
        <f t="shared" si="3"/>
        <v>0</v>
      </c>
      <c r="R21" s="2412">
        <v>1.5873015873015899E-3</v>
      </c>
      <c r="S21" s="2380">
        <v>7.26</v>
      </c>
      <c r="T21" s="2380"/>
      <c r="U21" s="2406">
        <v>5000</v>
      </c>
      <c r="V21" s="2332">
        <f t="shared" si="4"/>
        <v>14</v>
      </c>
      <c r="W21" s="2330">
        <f t="shared" si="5"/>
        <v>1.0225352112676056</v>
      </c>
      <c r="X21" s="2330">
        <f t="shared" si="6"/>
        <v>1.6230717639168343E-3</v>
      </c>
      <c r="Y21" s="2333">
        <f t="shared" si="7"/>
        <v>0.37317290552584326</v>
      </c>
      <c r="Z21" s="2412">
        <v>1.5873015873015899E-3</v>
      </c>
      <c r="AA21" s="2407">
        <v>7.26</v>
      </c>
      <c r="AB21" s="2408">
        <v>100</v>
      </c>
      <c r="AC21" s="2406">
        <v>14</v>
      </c>
      <c r="AD21" s="2380">
        <f t="shared" si="0"/>
        <v>1.0225352112676056</v>
      </c>
      <c r="AE21" s="2380">
        <f t="shared" si="1"/>
        <v>1.6230717639168343E-3</v>
      </c>
      <c r="AF21" s="2383">
        <f t="shared" si="8"/>
        <v>0.3731729055258432</v>
      </c>
      <c r="AG21" s="2384"/>
      <c r="AH21" s="2413"/>
    </row>
    <row r="22" spans="1:34" s="2386" customFormat="1" ht="32">
      <c r="A22" s="2368">
        <v>18</v>
      </c>
      <c r="B22" s="2368">
        <v>1</v>
      </c>
      <c r="C22" s="2370" t="s">
        <v>573</v>
      </c>
      <c r="D22" s="2371" t="s">
        <v>1663</v>
      </c>
      <c r="E22" s="2387" t="s">
        <v>407</v>
      </c>
      <c r="F22" s="2389" t="s">
        <v>570</v>
      </c>
      <c r="G22" s="2389" t="s">
        <v>407</v>
      </c>
      <c r="H22" s="2387" t="s">
        <v>407</v>
      </c>
      <c r="I22" s="2409" t="s">
        <v>574</v>
      </c>
      <c r="J22" s="2389" t="s">
        <v>1662</v>
      </c>
      <c r="K22" s="2410">
        <f>4/1260</f>
        <v>3.1746031746031746E-3</v>
      </c>
      <c r="L22" s="2414">
        <v>0.48028169014084499</v>
      </c>
      <c r="M22" s="2414">
        <f t="shared" si="2"/>
        <v>1.5247037782249047E-3</v>
      </c>
      <c r="N22" s="2389"/>
      <c r="O22" s="2448"/>
      <c r="P22" s="2448"/>
      <c r="Q22" s="2328">
        <f t="shared" si="3"/>
        <v>0</v>
      </c>
      <c r="R22" s="2405">
        <v>3.1746031746031698E-3</v>
      </c>
      <c r="S22" s="2380">
        <v>3.41</v>
      </c>
      <c r="T22" s="2380"/>
      <c r="U22" s="2406">
        <v>5000</v>
      </c>
      <c r="V22" s="2332">
        <f t="shared" si="4"/>
        <v>15</v>
      </c>
      <c r="W22" s="2330">
        <f t="shared" si="5"/>
        <v>0.4802816901408451</v>
      </c>
      <c r="X22" s="2330">
        <f t="shared" si="6"/>
        <v>1.5247037782249052E-3</v>
      </c>
      <c r="Y22" s="2333">
        <f t="shared" si="7"/>
        <v>-2.8443614765558126E-16</v>
      </c>
      <c r="Z22" s="2405">
        <v>3.1746031746031698E-3</v>
      </c>
      <c r="AA22" s="2407">
        <v>3.41</v>
      </c>
      <c r="AB22" s="2408">
        <v>100</v>
      </c>
      <c r="AC22" s="2406">
        <v>15</v>
      </c>
      <c r="AD22" s="2380">
        <f t="shared" si="0"/>
        <v>0.4802816901408451</v>
      </c>
      <c r="AE22" s="2380">
        <f t="shared" si="1"/>
        <v>1.5247037782249052E-3</v>
      </c>
      <c r="AF22" s="2415">
        <f t="shared" si="8"/>
        <v>-2.3116080571374226E-16</v>
      </c>
      <c r="AG22" s="2384" t="s">
        <v>1612</v>
      </c>
      <c r="AH22" s="2385"/>
    </row>
    <row r="23" spans="1:34" s="2386" customFormat="1" ht="48">
      <c r="A23" s="2368">
        <v>19</v>
      </c>
      <c r="B23" s="2368">
        <v>1</v>
      </c>
      <c r="C23" s="2370" t="s">
        <v>575</v>
      </c>
      <c r="D23" s="2371" t="s">
        <v>1664</v>
      </c>
      <c r="E23" s="2387" t="s">
        <v>407</v>
      </c>
      <c r="F23" s="2389" t="s">
        <v>443</v>
      </c>
      <c r="G23" s="2389" t="s">
        <v>407</v>
      </c>
      <c r="H23" s="2387" t="s">
        <v>407</v>
      </c>
      <c r="I23" s="2409" t="s">
        <v>1665</v>
      </c>
      <c r="J23" s="2389" t="s">
        <v>1666</v>
      </c>
      <c r="K23" s="2416">
        <v>3.1749999999999999E-3</v>
      </c>
      <c r="L23" s="2417">
        <v>0.32676470588235301</v>
      </c>
      <c r="M23" s="2417">
        <f t="shared" si="2"/>
        <v>1.0374779411764707E-3</v>
      </c>
      <c r="N23" s="2389"/>
      <c r="O23" s="2448"/>
      <c r="P23" s="2448"/>
      <c r="Q23" s="2328">
        <f t="shared" si="3"/>
        <v>0</v>
      </c>
      <c r="R23" s="2405">
        <v>3.1749999999999999E-3</v>
      </c>
      <c r="S23" s="2380">
        <v>2.02</v>
      </c>
      <c r="T23" s="2380"/>
      <c r="U23" s="2406">
        <v>5000</v>
      </c>
      <c r="V23" s="2332">
        <f t="shared" si="4"/>
        <v>15</v>
      </c>
      <c r="W23" s="2330">
        <f t="shared" si="5"/>
        <v>0.28450704225352114</v>
      </c>
      <c r="X23" s="2330">
        <f t="shared" si="6"/>
        <v>9.0330985915492953E-4</v>
      </c>
      <c r="Y23" s="2333">
        <f t="shared" si="7"/>
        <v>0.14852941176470608</v>
      </c>
      <c r="Z23" s="2405">
        <v>6.3492063492063501E-3</v>
      </c>
      <c r="AA23" s="2407">
        <v>2.02</v>
      </c>
      <c r="AB23" s="2408">
        <v>1000</v>
      </c>
      <c r="AC23" s="2406">
        <v>15</v>
      </c>
      <c r="AD23" s="2380">
        <f t="shared" si="0"/>
        <v>0.28450704225352114</v>
      </c>
      <c r="AE23" s="2380">
        <f t="shared" si="1"/>
        <v>9.0330985915492953E-4</v>
      </c>
      <c r="AF23" s="2383">
        <f t="shared" si="8"/>
        <v>0.1485294117647061</v>
      </c>
      <c r="AG23" s="2384"/>
      <c r="AH23" s="2385"/>
    </row>
    <row r="24" spans="1:34" s="2386" customFormat="1" ht="48">
      <c r="A24" s="2368">
        <v>20</v>
      </c>
      <c r="B24" s="2368">
        <v>1</v>
      </c>
      <c r="C24" s="2370" t="s">
        <v>577</v>
      </c>
      <c r="D24" s="2371" t="s">
        <v>1667</v>
      </c>
      <c r="E24" s="2387" t="s">
        <v>407</v>
      </c>
      <c r="F24" s="2389" t="s">
        <v>443</v>
      </c>
      <c r="G24" s="2389" t="s">
        <v>407</v>
      </c>
      <c r="H24" s="2387" t="s">
        <v>407</v>
      </c>
      <c r="I24" s="2409" t="s">
        <v>1668</v>
      </c>
      <c r="J24" s="2389" t="s">
        <v>1666</v>
      </c>
      <c r="K24" s="2416">
        <v>6.3499999999999997E-3</v>
      </c>
      <c r="L24" s="2417">
        <v>0.28632352941176498</v>
      </c>
      <c r="M24" s="2417">
        <f t="shared" si="2"/>
        <v>1.8181544117647076E-3</v>
      </c>
      <c r="N24" s="2389"/>
      <c r="O24" s="2448"/>
      <c r="P24" s="2448"/>
      <c r="Q24" s="2328">
        <f t="shared" si="3"/>
        <v>0</v>
      </c>
      <c r="R24" s="2405">
        <v>6.3499999999999997E-3</v>
      </c>
      <c r="S24" s="2380">
        <v>1.77</v>
      </c>
      <c r="T24" s="2380"/>
      <c r="U24" s="2406">
        <v>5000</v>
      </c>
      <c r="V24" s="2332">
        <f t="shared" si="4"/>
        <v>15</v>
      </c>
      <c r="W24" s="2330">
        <f t="shared" si="5"/>
        <v>0.24929577464788735</v>
      </c>
      <c r="X24" s="2330">
        <f t="shared" si="6"/>
        <v>1.5830281690140846E-3</v>
      </c>
      <c r="Y24" s="2333">
        <f t="shared" si="7"/>
        <v>0.14852941176470688</v>
      </c>
      <c r="Z24" s="2405">
        <v>3.1746031746031698E-3</v>
      </c>
      <c r="AA24" s="2407">
        <v>1.77</v>
      </c>
      <c r="AB24" s="2408">
        <v>1000</v>
      </c>
      <c r="AC24" s="2406">
        <v>15</v>
      </c>
      <c r="AD24" s="2380">
        <f t="shared" si="0"/>
        <v>0.24929577464788735</v>
      </c>
      <c r="AE24" s="2380">
        <f t="shared" si="1"/>
        <v>1.5830281690140846E-3</v>
      </c>
      <c r="AF24" s="2383">
        <f t="shared" si="8"/>
        <v>0.14852941176470683</v>
      </c>
      <c r="AG24" s="2384"/>
      <c r="AH24" s="2385"/>
    </row>
    <row r="25" spans="1:34" s="2386" customFormat="1" ht="36">
      <c r="A25" s="2368">
        <v>21</v>
      </c>
      <c r="B25" s="2368">
        <v>1</v>
      </c>
      <c r="C25" s="2370" t="s">
        <v>1669</v>
      </c>
      <c r="D25" s="2371" t="s">
        <v>1670</v>
      </c>
      <c r="E25" s="2387" t="s">
        <v>407</v>
      </c>
      <c r="F25" s="2389" t="s">
        <v>1671</v>
      </c>
      <c r="G25" s="2389" t="s">
        <v>407</v>
      </c>
      <c r="H25" s="2387" t="s">
        <v>407</v>
      </c>
      <c r="I25" s="2409" t="s">
        <v>1670</v>
      </c>
      <c r="J25" s="2399" t="s">
        <v>1672</v>
      </c>
      <c r="K25" s="2416">
        <v>2.222E-3</v>
      </c>
      <c r="L25" s="2449">
        <v>6.1352112676056336</v>
      </c>
      <c r="M25" s="2417">
        <f t="shared" si="2"/>
        <v>1.3632439436619717E-2</v>
      </c>
      <c r="N25" s="2389"/>
      <c r="O25" s="2448"/>
      <c r="P25" s="2448"/>
      <c r="Q25" s="2328">
        <f t="shared" si="3"/>
        <v>-1.9340788732394364E-3</v>
      </c>
      <c r="R25" s="2405">
        <v>2.222E-3</v>
      </c>
      <c r="S25" s="2407">
        <v>5.0199999999999996</v>
      </c>
      <c r="T25" s="2407"/>
      <c r="U25" s="2406">
        <v>100</v>
      </c>
      <c r="V25" s="2332">
        <f t="shared" si="4"/>
        <v>15</v>
      </c>
      <c r="W25" s="2330">
        <f t="shared" si="5"/>
        <v>0.70704225352112671</v>
      </c>
      <c r="X25" s="2330">
        <f t="shared" si="6"/>
        <v>1.5710478873239436E-3</v>
      </c>
      <c r="Y25" s="2333">
        <f t="shared" si="7"/>
        <v>7.6772908366533859</v>
      </c>
      <c r="Z25" s="2405">
        <v>5.0000000000000001E-3</v>
      </c>
      <c r="AA25" s="2407">
        <v>11.2</v>
      </c>
      <c r="AB25" s="2408">
        <v>900</v>
      </c>
      <c r="AC25" s="2406">
        <v>15</v>
      </c>
      <c r="AD25" s="2380">
        <f t="shared" si="0"/>
        <v>1.5774647887323943</v>
      </c>
      <c r="AE25" s="2380">
        <f t="shared" si="1"/>
        <v>3.50512676056338E-3</v>
      </c>
      <c r="AF25" s="2383">
        <f t="shared" si="8"/>
        <v>2.8892857142857147</v>
      </c>
      <c r="AG25" s="2384" t="s">
        <v>1673</v>
      </c>
      <c r="AH25" s="2385"/>
    </row>
    <row r="26" spans="1:34" s="2386" customFormat="1" ht="16">
      <c r="A26" s="2368">
        <v>22</v>
      </c>
      <c r="B26" s="2368">
        <v>1</v>
      </c>
      <c r="C26" s="2370" t="s">
        <v>582</v>
      </c>
      <c r="D26" s="2419" t="s">
        <v>1674</v>
      </c>
      <c r="E26" s="2387" t="s">
        <v>407</v>
      </c>
      <c r="F26" s="2389" t="s">
        <v>583</v>
      </c>
      <c r="G26" s="2389" t="s">
        <v>407</v>
      </c>
      <c r="H26" s="2387" t="s">
        <v>407</v>
      </c>
      <c r="I26" s="2409" t="s">
        <v>1674</v>
      </c>
      <c r="J26" s="2389" t="s">
        <v>585</v>
      </c>
      <c r="K26" s="2416">
        <v>1.0300000000000001E-3</v>
      </c>
      <c r="L26" s="2417">
        <v>9.8873239436619702</v>
      </c>
      <c r="M26" s="2417">
        <f t="shared" si="2"/>
        <v>1.0183943661971831E-2</v>
      </c>
      <c r="N26" s="2389"/>
      <c r="O26" s="2448"/>
      <c r="P26" s="2448"/>
      <c r="Q26" s="2328">
        <f t="shared" si="3"/>
        <v>7.2535211267606148E-5</v>
      </c>
      <c r="R26" s="2405">
        <v>1.0300000000000001E-3</v>
      </c>
      <c r="S26" s="2380">
        <v>59</v>
      </c>
      <c r="T26" s="2380"/>
      <c r="U26" s="2406">
        <v>10</v>
      </c>
      <c r="V26" s="2332">
        <f t="shared" si="4"/>
        <v>7</v>
      </c>
      <c r="W26" s="2330">
        <f t="shared" si="5"/>
        <v>8.3098591549295779</v>
      </c>
      <c r="X26" s="2330">
        <f t="shared" si="6"/>
        <v>8.5591549295774665E-3</v>
      </c>
      <c r="Y26" s="2333">
        <f t="shared" si="7"/>
        <v>0.189830508474576</v>
      </c>
      <c r="Z26" s="2405">
        <v>2.1699999999999999E-4</v>
      </c>
      <c r="AA26" s="2407">
        <v>58.5</v>
      </c>
      <c r="AB26" s="2408">
        <v>10</v>
      </c>
      <c r="AC26" s="2406">
        <v>7</v>
      </c>
      <c r="AD26" s="2380">
        <f t="shared" si="0"/>
        <v>8.23943661971831</v>
      </c>
      <c r="AE26" s="2380">
        <f t="shared" si="1"/>
        <v>8.4866197183098603E-3</v>
      </c>
      <c r="AF26" s="2383">
        <f t="shared" si="8"/>
        <v>0.19999999999999979</v>
      </c>
      <c r="AG26" s="2384" t="s">
        <v>1673</v>
      </c>
      <c r="AH26" s="2385"/>
    </row>
    <row r="27" spans="1:34" s="2386" customFormat="1" ht="16">
      <c r="A27" s="2368">
        <v>23</v>
      </c>
      <c r="B27" s="2368">
        <v>1</v>
      </c>
      <c r="C27" s="2370" t="s">
        <v>586</v>
      </c>
      <c r="D27" s="2371" t="s">
        <v>1675</v>
      </c>
      <c r="E27" s="2387" t="s">
        <v>407</v>
      </c>
      <c r="F27" s="2389" t="s">
        <v>583</v>
      </c>
      <c r="G27" s="2389" t="s">
        <v>407</v>
      </c>
      <c r="H27" s="2387" t="s">
        <v>407</v>
      </c>
      <c r="I27" s="2409" t="s">
        <v>1675</v>
      </c>
      <c r="J27" s="2389" t="s">
        <v>585</v>
      </c>
      <c r="K27" s="2416">
        <v>1.18E-4</v>
      </c>
      <c r="L27" s="2417">
        <v>5.3543661971830998</v>
      </c>
      <c r="M27" s="2417">
        <f t="shared" si="2"/>
        <v>6.3181521126760571E-4</v>
      </c>
      <c r="N27" s="2389"/>
      <c r="O27" s="2448"/>
      <c r="P27" s="2448"/>
      <c r="Q27" s="2328">
        <f t="shared" si="3"/>
        <v>5.3183098591549688E-6</v>
      </c>
      <c r="R27" s="2405">
        <v>1.18E-4</v>
      </c>
      <c r="S27" s="2380">
        <v>32</v>
      </c>
      <c r="T27" s="2380"/>
      <c r="U27" s="2406">
        <v>10</v>
      </c>
      <c r="V27" s="2332">
        <f t="shared" si="4"/>
        <v>7</v>
      </c>
      <c r="W27" s="2330">
        <f t="shared" si="5"/>
        <v>4.507042253521127</v>
      </c>
      <c r="X27" s="2330">
        <f t="shared" si="6"/>
        <v>5.3183098591549297E-4</v>
      </c>
      <c r="Y27" s="2333">
        <f t="shared" si="7"/>
        <v>0.18800000000000011</v>
      </c>
      <c r="Z27" s="2405">
        <v>1.18E-4</v>
      </c>
      <c r="AA27" s="2407">
        <v>31.68</v>
      </c>
      <c r="AB27" s="2408">
        <v>10</v>
      </c>
      <c r="AC27" s="2406">
        <v>7</v>
      </c>
      <c r="AD27" s="2380">
        <f t="shared" si="0"/>
        <v>4.4619718309859158</v>
      </c>
      <c r="AE27" s="2380">
        <f t="shared" si="1"/>
        <v>5.26512676056338E-4</v>
      </c>
      <c r="AF27" s="2383">
        <f t="shared" si="8"/>
        <v>0.20000000000000021</v>
      </c>
      <c r="AG27" s="2384" t="s">
        <v>1673</v>
      </c>
      <c r="AH27" s="2385"/>
    </row>
    <row r="28" spans="1:34" s="2386" customFormat="1" ht="32">
      <c r="A28" s="2368">
        <v>24</v>
      </c>
      <c r="B28" s="2368">
        <v>1</v>
      </c>
      <c r="C28" s="2370" t="s">
        <v>1676</v>
      </c>
      <c r="D28" s="2371" t="s">
        <v>1677</v>
      </c>
      <c r="E28" s="2387" t="s">
        <v>407</v>
      </c>
      <c r="F28" s="2389" t="s">
        <v>583</v>
      </c>
      <c r="G28" s="2389" t="s">
        <v>407</v>
      </c>
      <c r="H28" s="2387" t="s">
        <v>407</v>
      </c>
      <c r="I28" s="2409" t="s">
        <v>1677</v>
      </c>
      <c r="J28" s="2389" t="s">
        <v>585</v>
      </c>
      <c r="K28" s="2416">
        <v>1E-4</v>
      </c>
      <c r="L28" s="2417">
        <v>7.6394366197183103</v>
      </c>
      <c r="M28" s="2417">
        <f t="shared" si="2"/>
        <v>7.6394366197183108E-4</v>
      </c>
      <c r="N28" s="2389"/>
      <c r="O28" s="2448"/>
      <c r="P28" s="2448"/>
      <c r="Q28" s="2328">
        <f t="shared" si="3"/>
        <v>1.5211267605633801E-4</v>
      </c>
      <c r="R28" s="2405">
        <v>1E-4</v>
      </c>
      <c r="S28" s="2407">
        <v>56</v>
      </c>
      <c r="T28" s="2407"/>
      <c r="U28" s="2406">
        <v>10</v>
      </c>
      <c r="V28" s="2332">
        <f t="shared" si="4"/>
        <v>7</v>
      </c>
      <c r="W28" s="2330">
        <f t="shared" si="5"/>
        <v>7.887323943661972</v>
      </c>
      <c r="X28" s="2330">
        <f t="shared" si="6"/>
        <v>7.8873239436619725E-4</v>
      </c>
      <c r="Y28" s="2333">
        <f t="shared" si="7"/>
        <v>-3.1428571428571382E-2</v>
      </c>
      <c r="Z28" s="2405">
        <v>1E-4</v>
      </c>
      <c r="AA28" s="2407">
        <v>45.2</v>
      </c>
      <c r="AB28" s="2408">
        <v>50</v>
      </c>
      <c r="AC28" s="2406">
        <v>7</v>
      </c>
      <c r="AD28" s="2380">
        <f t="shared" si="0"/>
        <v>6.3661971830985919</v>
      </c>
      <c r="AE28" s="2380">
        <f t="shared" si="1"/>
        <v>6.3661971830985924E-4</v>
      </c>
      <c r="AF28" s="2383">
        <f t="shared" si="8"/>
        <v>0.2</v>
      </c>
      <c r="AG28" s="2384" t="s">
        <v>1673</v>
      </c>
      <c r="AH28" s="2385"/>
    </row>
    <row r="29" spans="1:34" s="2386" customFormat="1" ht="32">
      <c r="A29" s="2368">
        <v>25</v>
      </c>
      <c r="B29" s="2368">
        <v>1</v>
      </c>
      <c r="C29" s="2370" t="s">
        <v>590</v>
      </c>
      <c r="D29" s="2371" t="s">
        <v>592</v>
      </c>
      <c r="E29" s="2387" t="s">
        <v>407</v>
      </c>
      <c r="F29" s="2389" t="s">
        <v>591</v>
      </c>
      <c r="G29" s="2389" t="s">
        <v>407</v>
      </c>
      <c r="H29" s="2387" t="s">
        <v>407</v>
      </c>
      <c r="I29" s="2409" t="s">
        <v>592</v>
      </c>
      <c r="J29" s="2389" t="s">
        <v>593</v>
      </c>
      <c r="K29" s="2416">
        <v>4.4999999999999999E-4</v>
      </c>
      <c r="L29" s="2417">
        <v>6.1352112676056301</v>
      </c>
      <c r="M29" s="2417">
        <f t="shared" si="2"/>
        <v>2.7608450704225333E-3</v>
      </c>
      <c r="N29" s="2389"/>
      <c r="O29" s="2448"/>
      <c r="P29" s="2448"/>
      <c r="Q29" s="2328">
        <f t="shared" si="3"/>
        <v>-1.9014084507041912E-5</v>
      </c>
      <c r="R29" s="2405">
        <v>4.4999999999999999E-4</v>
      </c>
      <c r="S29" s="2380">
        <v>36</v>
      </c>
      <c r="T29" s="2380"/>
      <c r="U29" s="2406">
        <v>100</v>
      </c>
      <c r="V29" s="2332">
        <f t="shared" si="4"/>
        <v>10</v>
      </c>
      <c r="W29" s="2330">
        <f t="shared" si="5"/>
        <v>5.070422535211268</v>
      </c>
      <c r="X29" s="2330">
        <f t="shared" si="6"/>
        <v>2.2816901408450707E-3</v>
      </c>
      <c r="Y29" s="2333">
        <f t="shared" si="7"/>
        <v>0.20999999999999902</v>
      </c>
      <c r="Z29" s="2405">
        <v>4.4999999999999999E-4</v>
      </c>
      <c r="AA29" s="2407">
        <v>36.299999999999997</v>
      </c>
      <c r="AB29" s="2408">
        <v>500</v>
      </c>
      <c r="AC29" s="2406">
        <v>10</v>
      </c>
      <c r="AD29" s="2380">
        <f t="shared" si="0"/>
        <v>5.112676056338028</v>
      </c>
      <c r="AE29" s="2380">
        <f t="shared" si="1"/>
        <v>2.3007042253521126E-3</v>
      </c>
      <c r="AF29" s="2383">
        <f t="shared" si="8"/>
        <v>0.19999999999999932</v>
      </c>
      <c r="AG29" s="2384" t="s">
        <v>1673</v>
      </c>
      <c r="AH29" s="2385"/>
    </row>
    <row r="30" spans="1:34" s="2433" customFormat="1" ht="86.25" customHeight="1">
      <c r="A30" s="2420">
        <v>26</v>
      </c>
      <c r="B30" s="2420">
        <v>1</v>
      </c>
      <c r="C30" s="2421" t="s">
        <v>1678</v>
      </c>
      <c r="D30" s="2422" t="s">
        <v>1679</v>
      </c>
      <c r="E30" s="2319" t="s">
        <v>407</v>
      </c>
      <c r="F30" s="2319" t="s">
        <v>1680</v>
      </c>
      <c r="G30" s="2319" t="s">
        <v>407</v>
      </c>
      <c r="H30" s="2319"/>
      <c r="I30" s="2423" t="s">
        <v>1681</v>
      </c>
      <c r="J30" s="2424" t="s">
        <v>1682</v>
      </c>
      <c r="K30" s="2425">
        <v>1</v>
      </c>
      <c r="L30" s="2418">
        <v>8.5000000000000006E-3</v>
      </c>
      <c r="M30" s="2426">
        <f t="shared" si="2"/>
        <v>8.5000000000000006E-3</v>
      </c>
      <c r="N30" s="2319"/>
      <c r="O30" s="2448"/>
      <c r="P30" s="2448"/>
      <c r="Q30" s="2328">
        <f t="shared" si="3"/>
        <v>6.9014084507042259E-2</v>
      </c>
      <c r="R30" s="2427">
        <v>1</v>
      </c>
      <c r="S30" s="2428">
        <v>0.49</v>
      </c>
      <c r="T30" s="2428"/>
      <c r="U30" s="2429">
        <v>15000</v>
      </c>
      <c r="V30" s="2332">
        <v>14</v>
      </c>
      <c r="W30" s="2330">
        <f t="shared" si="5"/>
        <v>6.9014084507042259E-2</v>
      </c>
      <c r="X30" s="2330">
        <f t="shared" si="6"/>
        <v>6.9014084507042259E-2</v>
      </c>
      <c r="Y30" s="2333">
        <f t="shared" si="7"/>
        <v>-0.87683673469387757</v>
      </c>
      <c r="Z30" s="2427">
        <v>4.4999999999999999E-4</v>
      </c>
      <c r="AA30" s="2428">
        <v>36.299999999999997</v>
      </c>
      <c r="AB30" s="2429">
        <v>500</v>
      </c>
      <c r="AC30" s="2429">
        <v>10</v>
      </c>
      <c r="AD30" s="2428"/>
      <c r="AE30" s="2428">
        <f t="shared" si="1"/>
        <v>0</v>
      </c>
      <c r="AF30" s="2430" t="e">
        <f t="shared" si="8"/>
        <v>#DIV/0!</v>
      </c>
      <c r="AG30" s="2431" t="s">
        <v>1673</v>
      </c>
      <c r="AH30" s="2432"/>
    </row>
    <row r="31" spans="1:34" s="2386" customFormat="1" ht="16">
      <c r="A31" s="2368">
        <v>27</v>
      </c>
      <c r="B31" s="2368">
        <v>1</v>
      </c>
      <c r="C31" s="2370" t="s">
        <v>1683</v>
      </c>
      <c r="D31" s="2371" t="s">
        <v>1684</v>
      </c>
      <c r="E31" s="2387" t="s">
        <v>407</v>
      </c>
      <c r="F31" s="2389" t="s">
        <v>591</v>
      </c>
      <c r="G31" s="2389" t="s">
        <v>407</v>
      </c>
      <c r="H31" s="2387" t="s">
        <v>407</v>
      </c>
      <c r="I31" s="2409" t="s">
        <v>1684</v>
      </c>
      <c r="J31" s="2434" t="s">
        <v>1685</v>
      </c>
      <c r="K31" s="2416">
        <v>2E-3</v>
      </c>
      <c r="L31" s="2417">
        <v>0</v>
      </c>
      <c r="M31" s="2417">
        <f t="shared" si="2"/>
        <v>0</v>
      </c>
      <c r="N31" s="2389"/>
      <c r="O31" s="2448"/>
      <c r="P31" s="2448"/>
      <c r="Q31" s="2328">
        <f t="shared" si="3"/>
        <v>-1.0118309859154928E-2</v>
      </c>
      <c r="R31" s="2405">
        <v>2E-3</v>
      </c>
      <c r="S31" s="2407">
        <v>0.38</v>
      </c>
      <c r="T31" s="2407"/>
      <c r="U31" s="2406">
        <v>1000</v>
      </c>
      <c r="V31" s="2332">
        <f t="shared" si="4"/>
        <v>10</v>
      </c>
      <c r="W31" s="2330">
        <f t="shared" si="5"/>
        <v>5.3521126760563385E-2</v>
      </c>
      <c r="X31" s="2330">
        <f t="shared" si="6"/>
        <v>1.0704225352112678E-4</v>
      </c>
      <c r="Y31" s="2333">
        <f t="shared" si="7"/>
        <v>-1</v>
      </c>
      <c r="Z31" s="2405">
        <v>4.4999999999999999E-4</v>
      </c>
      <c r="AA31" s="2407">
        <v>36.299999999999997</v>
      </c>
      <c r="AB31" s="2408">
        <v>500</v>
      </c>
      <c r="AC31" s="2406">
        <v>10</v>
      </c>
      <c r="AD31" s="2380">
        <f t="shared" ref="AD31" si="10">AA31/$AG$2</f>
        <v>5.112676056338028</v>
      </c>
      <c r="AE31" s="2380">
        <f t="shared" si="1"/>
        <v>1.0225352112676056E-2</v>
      </c>
      <c r="AF31" s="2383">
        <f t="shared" si="8"/>
        <v>-1</v>
      </c>
      <c r="AG31" s="2384" t="s">
        <v>1673</v>
      </c>
      <c r="AH31" s="2385"/>
    </row>
    <row r="32" spans="1:34" s="2067" customFormat="1" ht="35" thickBot="1">
      <c r="A32" s="2059" t="s">
        <v>1686</v>
      </c>
      <c r="B32" s="2060"/>
      <c r="C32" s="2060"/>
      <c r="D32" s="2435"/>
      <c r="E32" s="2060"/>
      <c r="F32" s="2060"/>
      <c r="G32" s="2060"/>
      <c r="H32" s="2060"/>
      <c r="I32" s="2060"/>
      <c r="J32" s="2061"/>
      <c r="K32" s="2062"/>
      <c r="L32" s="2065"/>
      <c r="M32" s="2127">
        <f>SUM(M5:M31)</f>
        <v>0.82809497670547794</v>
      </c>
      <c r="N32" s="2066" t="s">
        <v>1687</v>
      </c>
      <c r="O32" s="2448"/>
      <c r="P32" s="2448"/>
      <c r="Q32" s="2436">
        <f>SUM(Q5:Q30)</f>
        <v>-0.24833619718309852</v>
      </c>
      <c r="R32" s="2068"/>
      <c r="S32" s="2069"/>
      <c r="T32" s="2069"/>
      <c r="U32" s="2437"/>
      <c r="V32" s="2069"/>
      <c r="W32" s="2330"/>
      <c r="X32" s="2127">
        <f>SUM(X5:X31)</f>
        <v>0.70605015371115587</v>
      </c>
      <c r="Y32" s="2071">
        <f t="shared" si="7"/>
        <v>0.17285574169600768</v>
      </c>
      <c r="Z32" s="2068"/>
      <c r="AA32" s="2069"/>
      <c r="AB32" s="2069"/>
      <c r="AC32" s="2069"/>
      <c r="AD32" s="2099">
        <f t="shared" si="0"/>
        <v>0</v>
      </c>
      <c r="AE32" s="2070">
        <f>SUM(AE5:AE29)</f>
        <v>0.95427930864073329</v>
      </c>
      <c r="AF32" s="2071">
        <f>(M32-AE32)/AE32</f>
        <v>-0.13222997794533675</v>
      </c>
      <c r="AG32" s="2008" t="s">
        <v>1688</v>
      </c>
    </row>
    <row r="33" spans="1:33" s="2067" customFormat="1" ht="41" thickTop="1">
      <c r="A33" s="2072" t="s">
        <v>1686</v>
      </c>
      <c r="B33" s="2073"/>
      <c r="C33" s="2073"/>
      <c r="D33" s="2438"/>
      <c r="E33" s="2073"/>
      <c r="F33" s="2073"/>
      <c r="G33" s="2073"/>
      <c r="H33" s="2073"/>
      <c r="I33" s="2073"/>
      <c r="J33" s="2074"/>
      <c r="K33" s="2062"/>
      <c r="L33" s="2065"/>
      <c r="M33" s="2065"/>
      <c r="N33" s="2018" t="s">
        <v>595</v>
      </c>
      <c r="O33" s="2448"/>
      <c r="P33" s="2448"/>
      <c r="Q33" s="2439"/>
      <c r="R33" s="2077"/>
      <c r="S33" s="2077"/>
      <c r="T33" s="2077"/>
      <c r="U33" s="2440"/>
      <c r="V33" s="2077"/>
      <c r="W33" s="2330"/>
      <c r="X33" s="2330"/>
      <c r="Y33" s="2441"/>
      <c r="Z33" s="2077"/>
      <c r="AA33" s="2077"/>
      <c r="AB33" s="2077"/>
      <c r="AC33" s="2077"/>
      <c r="AD33" s="2077"/>
      <c r="AE33" s="2116">
        <v>0.53513451181533633</v>
      </c>
      <c r="AF33" s="2441">
        <v>1.2767294640621702</v>
      </c>
      <c r="AG33" s="2136" t="s">
        <v>1689</v>
      </c>
    </row>
    <row r="34" spans="1:33" ht="16">
      <c r="A34" s="2018"/>
      <c r="B34" s="2018"/>
      <c r="C34" s="2018"/>
      <c r="D34" s="2442"/>
      <c r="E34" s="2018"/>
      <c r="F34" s="2018"/>
      <c r="G34" s="2018"/>
      <c r="H34" s="2018"/>
      <c r="I34" s="2018"/>
      <c r="J34" s="2018"/>
      <c r="K34" s="2018"/>
      <c r="L34" s="2018"/>
      <c r="M34" s="2018"/>
      <c r="N34" s="2018"/>
      <c r="O34" s="2018"/>
      <c r="P34" s="2018"/>
      <c r="R34" s="2078"/>
      <c r="S34" s="2078"/>
      <c r="T34" s="2078"/>
      <c r="U34" s="2079"/>
      <c r="V34" s="2078"/>
      <c r="W34" s="2078"/>
      <c r="X34" s="2078"/>
      <c r="Y34" s="2079"/>
      <c r="Z34" s="2078"/>
      <c r="AA34" s="2078"/>
      <c r="AB34" s="2078"/>
      <c r="AC34" s="2078"/>
      <c r="AD34" s="2078"/>
      <c r="AE34" s="2078"/>
      <c r="AF34" s="2079"/>
      <c r="AG34" s="2080"/>
    </row>
    <row r="35" spans="1:33" ht="16">
      <c r="R35" s="2082"/>
      <c r="S35" s="2082"/>
      <c r="T35" s="2082"/>
      <c r="U35" s="2083"/>
      <c r="V35" s="2082"/>
      <c r="W35" s="2082"/>
      <c r="X35" s="2082"/>
      <c r="Y35" s="2083"/>
      <c r="Z35" s="2082"/>
      <c r="AA35" s="2082"/>
      <c r="AB35" s="2082"/>
      <c r="AC35" s="2082"/>
      <c r="AD35" s="2082"/>
      <c r="AE35" s="2082"/>
      <c r="AF35" s="2083"/>
      <c r="AG35" s="2084"/>
    </row>
    <row r="49" spans="19:20" ht="15" customHeight="1">
      <c r="S49" s="2443"/>
      <c r="T49" s="2443"/>
    </row>
  </sheetData>
  <autoFilter ref="A2:AI33" xr:uid="{00000000-0009-0000-0000-000000000000}"/>
  <mergeCells count="7">
    <mergeCell ref="R2:Y2"/>
    <mergeCell ref="Z2:AF2"/>
    <mergeCell ref="L3:M3"/>
    <mergeCell ref="S3:V3"/>
    <mergeCell ref="W3:X3"/>
    <mergeCell ref="AA3:AC3"/>
    <mergeCell ref="AD3:AE3"/>
  </mergeCells>
  <phoneticPr fontId="235" type="noConversion"/>
  <conditionalFormatting sqref="R2 Z2 AG2 R4:R32 Z4:Z32 N20">
    <cfRule type="cellIs" dxfId="48" priority="1" stopIfTrue="1" operator="lessThan">
      <formula>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5A8AE-B2C3-444C-8ED3-C4D673DA2038}">
  <sheetPr>
    <tabColor rgb="FF0432FF"/>
  </sheetPr>
  <dimension ref="A1:AK29"/>
  <sheetViews>
    <sheetView showGridLines="0" zoomScale="136" zoomScaleNormal="80" workbookViewId="0">
      <pane xSplit="19" ySplit="7" topLeftCell="Z23" activePane="bottomRight" state="frozen"/>
      <selection activeCell="P8" sqref="P8"/>
      <selection pane="topRight" activeCell="P8" sqref="P8"/>
      <selection pane="bottomLeft" activeCell="P8" sqref="P8"/>
      <selection pane="bottomRight" activeCell="U12" sqref="U12"/>
    </sheetView>
  </sheetViews>
  <sheetFormatPr baseColWidth="10" defaultColWidth="6.25" defaultRowHeight="15" customHeight="1"/>
  <cols>
    <col min="1" max="1" width="11.5" style="1515" customWidth="1"/>
    <col min="2" max="2" width="12.625" style="1515" customWidth="1"/>
    <col min="3" max="3" width="18.625" style="1515" customWidth="1"/>
    <col min="4" max="4" width="14.625" style="1515" customWidth="1"/>
    <col min="5" max="5" width="16.5" style="1515" customWidth="1"/>
    <col min="6" max="6" width="22.625" style="1515" hidden="1" customWidth="1"/>
    <col min="7" max="8" width="13.5" style="1515" hidden="1" customWidth="1"/>
    <col min="9" max="10" width="5.625" style="1515" hidden="1" customWidth="1"/>
    <col min="11" max="11" width="5.875" style="1515" hidden="1" customWidth="1"/>
    <col min="12" max="12" width="7.625" style="1515" hidden="1" customWidth="1"/>
    <col min="13" max="13" width="12.875" style="1515" hidden="1" customWidth="1"/>
    <col min="14" max="14" width="15.25" style="1515" hidden="1" customWidth="1"/>
    <col min="15" max="15" width="20.625" style="1515" hidden="1" customWidth="1"/>
    <col min="16" max="16" width="11.125" style="1515" hidden="1" customWidth="1"/>
    <col min="17" max="17" width="10.875" style="1515" hidden="1" customWidth="1"/>
    <col min="18" max="18" width="8.125" style="1515" hidden="1" customWidth="1"/>
    <col min="19" max="19" width="6.25" style="1515" hidden="1" customWidth="1"/>
    <col min="20" max="20" width="20.375" style="1515" customWidth="1"/>
    <col min="21" max="22" width="10.875" style="1515" customWidth="1"/>
    <col min="23" max="23" width="5.25" style="1522" customWidth="1"/>
    <col min="24" max="24" width="5.25" style="1515" customWidth="1"/>
    <col min="25" max="25" width="12.625" style="1515" customWidth="1"/>
    <col min="26" max="26" width="10.875" style="1515" customWidth="1"/>
    <col min="27" max="27" width="11.375" style="1515" customWidth="1"/>
    <col min="28" max="28" width="2.625" style="1515" customWidth="1"/>
    <col min="29" max="31" width="11.375" style="1515" customWidth="1"/>
    <col min="32" max="32" width="1.375" style="1515" customWidth="1"/>
    <col min="33" max="34" width="11.375" style="1515" customWidth="1"/>
    <col min="35" max="35" width="12.125" style="1515" customWidth="1"/>
    <col min="36" max="36" width="11.375" style="1515" customWidth="1"/>
    <col min="37" max="37" width="6.25" style="1515" customWidth="1"/>
    <col min="38" max="16384" width="6.25" style="1515"/>
  </cols>
  <sheetData>
    <row r="1" spans="1:37" ht="16.5" customHeight="1">
      <c r="F1" s="1516"/>
      <c r="I1" s="1517"/>
      <c r="J1" s="1517"/>
      <c r="K1" s="1518"/>
      <c r="L1" s="1518"/>
      <c r="M1" s="1519"/>
      <c r="N1" s="1519" t="s">
        <v>496</v>
      </c>
      <c r="O1" s="1517"/>
      <c r="P1" s="1518"/>
      <c r="Q1" s="1518"/>
      <c r="R1" s="1518"/>
      <c r="S1" s="1518"/>
      <c r="T1" s="1520"/>
      <c r="U1" s="1521"/>
      <c r="V1" s="1518"/>
      <c r="X1" s="1523"/>
      <c r="AE1" s="1524"/>
      <c r="AF1" s="1524"/>
    </row>
    <row r="2" spans="1:37" ht="18" customHeight="1">
      <c r="A2" s="1525" t="s">
        <v>3</v>
      </c>
      <c r="B2" s="1526" t="s">
        <v>1440</v>
      </c>
      <c r="C2" s="1527"/>
      <c r="D2" s="1525"/>
      <c r="E2" s="1525"/>
      <c r="F2" s="1518"/>
      <c r="G2" s="1518"/>
      <c r="H2" s="1519"/>
      <c r="I2" s="1519"/>
      <c r="J2" s="1519"/>
      <c r="K2" s="1517"/>
      <c r="L2" s="1518"/>
      <c r="M2" s="1518"/>
      <c r="N2" s="1518"/>
      <c r="O2" s="1520"/>
      <c r="P2" s="1521"/>
      <c r="Q2" s="1518"/>
      <c r="T2" s="1523"/>
      <c r="AA2" s="1524"/>
      <c r="AB2" s="1524"/>
      <c r="AJ2" s="1524"/>
    </row>
    <row r="3" spans="1:37" ht="18" customHeight="1">
      <c r="A3" s="1525" t="s">
        <v>20</v>
      </c>
      <c r="B3" s="1528" t="s">
        <v>1080</v>
      </c>
      <c r="C3" s="1529"/>
      <c r="D3" s="1525"/>
      <c r="E3" s="1525"/>
      <c r="F3" s="1518"/>
      <c r="G3" s="1518"/>
      <c r="H3" s="1530"/>
      <c r="I3" s="1530"/>
      <c r="J3" s="1530"/>
      <c r="K3" s="1531"/>
      <c r="L3" s="1518"/>
      <c r="M3" s="1518"/>
      <c r="N3" s="1518"/>
      <c r="O3" s="1520"/>
      <c r="P3" s="1521"/>
      <c r="Q3" s="1532"/>
      <c r="T3" s="1533"/>
      <c r="Z3" s="1532"/>
      <c r="AA3" s="1534"/>
      <c r="AI3" s="1532"/>
      <c r="AJ3" s="1534"/>
    </row>
    <row r="4" spans="1:37" ht="18" customHeight="1">
      <c r="A4" s="1525" t="s">
        <v>23</v>
      </c>
      <c r="B4" s="1535" t="s">
        <v>496</v>
      </c>
      <c r="C4" s="1536"/>
      <c r="D4" s="1525"/>
      <c r="E4" s="1525"/>
      <c r="F4" s="1518"/>
      <c r="G4" s="1516"/>
      <c r="H4" s="1537"/>
      <c r="I4" s="1537"/>
      <c r="J4" s="1537"/>
      <c r="K4" s="1516"/>
      <c r="L4" s="1518"/>
      <c r="M4" s="1518"/>
      <c r="N4" s="1518"/>
      <c r="O4" s="1520"/>
      <c r="P4" s="2530"/>
      <c r="Q4" s="2530"/>
      <c r="AA4" s="1524"/>
      <c r="AB4" s="1524"/>
      <c r="AC4" s="1538"/>
      <c r="AJ4" s="1524"/>
    </row>
    <row r="5" spans="1:37" ht="18" customHeight="1">
      <c r="A5" s="1525" t="s">
        <v>1082</v>
      </c>
      <c r="B5" s="1535" t="s">
        <v>1083</v>
      </c>
      <c r="C5" s="1536"/>
      <c r="D5" s="1525"/>
      <c r="E5" s="1525"/>
      <c r="F5" s="1518"/>
      <c r="G5" s="1516"/>
      <c r="H5" s="1519"/>
      <c r="I5" s="1519"/>
      <c r="J5" s="1519"/>
      <c r="K5" s="1516"/>
      <c r="L5" s="1518"/>
      <c r="M5" s="1518"/>
      <c r="N5" s="1518"/>
      <c r="O5" s="1520"/>
      <c r="P5" s="2530"/>
      <c r="Q5" s="2530"/>
      <c r="U5" s="2530"/>
      <c r="V5" s="2530"/>
      <c r="W5" s="2530"/>
      <c r="AA5" s="1524"/>
      <c r="AB5" s="1524"/>
      <c r="AJ5" s="1524"/>
    </row>
    <row r="6" spans="1:37" ht="16.5" customHeight="1" thickBot="1">
      <c r="F6" s="1539"/>
      <c r="I6" s="1523"/>
      <c r="J6" s="1523"/>
      <c r="K6" s="1518"/>
      <c r="L6" s="1516"/>
      <c r="M6" s="1519"/>
      <c r="N6" s="1519"/>
      <c r="O6" s="1516"/>
      <c r="P6" s="1518"/>
      <c r="Q6" s="1518" t="s">
        <v>496</v>
      </c>
      <c r="R6" s="1518"/>
      <c r="S6" s="1518"/>
      <c r="T6" s="1520"/>
      <c r="U6" s="2530"/>
      <c r="V6" s="2530"/>
      <c r="Y6" s="2530"/>
      <c r="Z6" s="2530"/>
      <c r="AA6" s="2530"/>
      <c r="AE6" s="1524"/>
      <c r="AF6" s="1524"/>
      <c r="AJ6" s="1518"/>
    </row>
    <row r="7" spans="1:37" s="1554" customFormat="1" ht="48">
      <c r="A7" s="2219" t="s">
        <v>0</v>
      </c>
      <c r="B7" s="2219" t="s">
        <v>1085</v>
      </c>
      <c r="C7" s="2220" t="s">
        <v>1086</v>
      </c>
      <c r="D7" s="2220" t="s">
        <v>1087</v>
      </c>
      <c r="E7" s="2219" t="s">
        <v>1088</v>
      </c>
      <c r="F7" s="2219" t="s">
        <v>1089</v>
      </c>
      <c r="G7" s="2219" t="s">
        <v>401</v>
      </c>
      <c r="H7" s="2219" t="s">
        <v>1090</v>
      </c>
      <c r="I7" s="2221" t="s">
        <v>1091</v>
      </c>
      <c r="J7" s="2222" t="s">
        <v>1092</v>
      </c>
      <c r="K7" s="2220" t="s">
        <v>1093</v>
      </c>
      <c r="L7" s="2220" t="s">
        <v>1094</v>
      </c>
      <c r="M7" s="2219" t="s">
        <v>30</v>
      </c>
      <c r="N7" s="2219" t="s">
        <v>1095</v>
      </c>
      <c r="O7" s="2220" t="s">
        <v>1096</v>
      </c>
      <c r="P7" s="2220" t="s">
        <v>1097</v>
      </c>
      <c r="Q7" s="2220" t="s">
        <v>1098</v>
      </c>
      <c r="R7" s="2220" t="s">
        <v>1099</v>
      </c>
      <c r="S7" s="2220" t="s">
        <v>1100</v>
      </c>
      <c r="T7" s="2219" t="s">
        <v>1101</v>
      </c>
      <c r="U7" s="2223" t="s">
        <v>35</v>
      </c>
      <c r="V7" s="2219" t="s">
        <v>1102</v>
      </c>
      <c r="W7" s="2220" t="s">
        <v>1103</v>
      </c>
      <c r="X7" s="2220" t="s">
        <v>1104</v>
      </c>
      <c r="Y7" s="2220" t="s">
        <v>1563</v>
      </c>
      <c r="Z7" s="2220" t="s">
        <v>1564</v>
      </c>
      <c r="AA7" s="2220" t="s">
        <v>1565</v>
      </c>
      <c r="AB7" s="1545"/>
      <c r="AC7" s="1546" t="s">
        <v>1105</v>
      </c>
      <c r="AD7" s="1547" t="s">
        <v>1106</v>
      </c>
      <c r="AE7" s="1548" t="s">
        <v>879</v>
      </c>
      <c r="AF7" s="1549"/>
      <c r="AG7" s="1550" t="s">
        <v>1107</v>
      </c>
      <c r="AH7" s="1551" t="s">
        <v>1108</v>
      </c>
      <c r="AI7" s="1552" t="s">
        <v>1109</v>
      </c>
      <c r="AJ7" s="1553" t="s">
        <v>1110</v>
      </c>
    </row>
    <row r="8" spans="1:37" ht="80" customHeight="1">
      <c r="A8" s="2224" t="s">
        <v>1111</v>
      </c>
      <c r="B8" s="2224" t="s">
        <v>1112</v>
      </c>
      <c r="C8" s="2225" t="s">
        <v>1113</v>
      </c>
      <c r="D8" s="2225"/>
      <c r="E8" s="2225"/>
      <c r="F8" s="2226" t="s">
        <v>1488</v>
      </c>
      <c r="G8" s="2227" t="s">
        <v>1489</v>
      </c>
      <c r="H8" s="2225"/>
      <c r="I8" s="2228">
        <v>1</v>
      </c>
      <c r="J8" s="2228">
        <v>0</v>
      </c>
      <c r="K8" s="2229"/>
      <c r="L8" s="2230">
        <v>22</v>
      </c>
      <c r="M8" s="2231" t="s">
        <v>1490</v>
      </c>
      <c r="N8" s="2232" t="s">
        <v>1063</v>
      </c>
      <c r="O8" s="2233" t="s">
        <v>1116</v>
      </c>
      <c r="P8" s="2234" t="s">
        <v>1491</v>
      </c>
      <c r="Q8" s="2235"/>
      <c r="R8" s="2235" t="s">
        <v>496</v>
      </c>
      <c r="S8" s="2235"/>
      <c r="T8" s="2236"/>
      <c r="U8" s="2237">
        <v>0.36749999999999999</v>
      </c>
      <c r="V8" s="2238">
        <f>U8*I8</f>
        <v>0.36749999999999999</v>
      </c>
      <c r="W8" s="2239">
        <v>1</v>
      </c>
      <c r="X8" s="2225">
        <v>2</v>
      </c>
      <c r="Y8" s="2240">
        <v>2000</v>
      </c>
      <c r="Z8" s="2241"/>
      <c r="AA8" s="2242">
        <f>W8*(Y8+Z8)</f>
        <v>2000</v>
      </c>
      <c r="AB8" s="1575"/>
      <c r="AC8" s="1646">
        <v>0.33837654320987659</v>
      </c>
      <c r="AD8" s="1577">
        <f>I8*AC8</f>
        <v>0.33837654320987659</v>
      </c>
      <c r="AE8" s="1578">
        <f>(U8-AC8)/AC8</f>
        <v>8.606819052483701E-2</v>
      </c>
      <c r="AF8" s="1579"/>
      <c r="AG8" s="1580">
        <v>1600</v>
      </c>
      <c r="AH8" s="1581"/>
      <c r="AI8" s="1582">
        <f>W8*(AG8+AH8)</f>
        <v>1600</v>
      </c>
      <c r="AJ8" s="1583">
        <f>(Y8-AG8)/AG8</f>
        <v>0.25</v>
      </c>
    </row>
    <row r="9" spans="1:37" ht="45" customHeight="1">
      <c r="A9" s="1555" t="s">
        <v>1117</v>
      </c>
      <c r="B9" s="1555" t="s">
        <v>1112</v>
      </c>
      <c r="C9" s="1571" t="s">
        <v>1118</v>
      </c>
      <c r="D9" s="1571"/>
      <c r="E9" s="1571"/>
      <c r="F9" s="2243" t="s">
        <v>1492</v>
      </c>
      <c r="G9" s="1588" t="s">
        <v>1493</v>
      </c>
      <c r="H9" s="1571"/>
      <c r="I9" s="2244">
        <v>1</v>
      </c>
      <c r="J9" s="2244"/>
      <c r="K9" s="1559"/>
      <c r="L9" s="2245">
        <v>2.6</v>
      </c>
      <c r="M9" s="2246" t="s">
        <v>1494</v>
      </c>
      <c r="N9" s="2246" t="s">
        <v>1063</v>
      </c>
      <c r="O9" s="1565" t="s">
        <v>1121</v>
      </c>
      <c r="P9" s="2247" t="s">
        <v>1491</v>
      </c>
      <c r="Q9" s="1566"/>
      <c r="R9" s="1566"/>
      <c r="S9" s="1566"/>
      <c r="T9" s="1567"/>
      <c r="U9" s="1568">
        <v>9.4500000000000001E-2</v>
      </c>
      <c r="V9" s="1569">
        <f t="shared" ref="V9:V27" si="0">U9*I9</f>
        <v>9.4500000000000001E-2</v>
      </c>
      <c r="W9" s="2531">
        <v>1</v>
      </c>
      <c r="X9" s="1571">
        <v>2</v>
      </c>
      <c r="Y9" s="2533">
        <v>1000</v>
      </c>
      <c r="Z9" s="2535"/>
      <c r="AA9" s="2537">
        <f t="shared" ref="AA9:AA27" si="1">W9*(Y9+Z9)</f>
        <v>1000</v>
      </c>
      <c r="AB9" s="1575"/>
      <c r="AC9" s="1646">
        <v>9.2883333333333332E-2</v>
      </c>
      <c r="AD9" s="1577">
        <f t="shared" ref="AD9:AD27" si="2">I9*AC9</f>
        <v>9.2883333333333332E-2</v>
      </c>
      <c r="AE9" s="1578">
        <f t="shared" ref="AE9:AE27" si="3">(U9-AC9)/AC9</f>
        <v>1.7405347209761377E-2</v>
      </c>
      <c r="AF9" s="1579"/>
      <c r="AG9" s="2526">
        <v>800</v>
      </c>
      <c r="AH9" s="1584"/>
      <c r="AI9" s="2528">
        <f>W9*(AG9+AH9)</f>
        <v>800</v>
      </c>
      <c r="AJ9" s="1583">
        <f t="shared" ref="AJ9:AJ27" si="4">(AA9-AI9)/AI9</f>
        <v>0.25</v>
      </c>
    </row>
    <row r="10" spans="1:37" ht="45" customHeight="1">
      <c r="A10" s="1555" t="s">
        <v>1122</v>
      </c>
      <c r="B10" s="1555" t="s">
        <v>1112</v>
      </c>
      <c r="C10" s="1571" t="s">
        <v>1123</v>
      </c>
      <c r="D10" s="1571"/>
      <c r="E10" s="1571"/>
      <c r="F10" s="2243" t="s">
        <v>1495</v>
      </c>
      <c r="G10" s="1588" t="s">
        <v>1496</v>
      </c>
      <c r="H10" s="1571"/>
      <c r="I10" s="2244">
        <v>1</v>
      </c>
      <c r="J10" s="2244"/>
      <c r="K10" s="1559"/>
      <c r="L10" s="2245">
        <v>2.6</v>
      </c>
      <c r="M10" s="2246" t="s">
        <v>1494</v>
      </c>
      <c r="N10" s="2246" t="s">
        <v>1063</v>
      </c>
      <c r="O10" s="1565" t="s">
        <v>1121</v>
      </c>
      <c r="P10" s="2247" t="s">
        <v>1491</v>
      </c>
      <c r="Q10" s="1566"/>
      <c r="R10" s="1566"/>
      <c r="S10" s="1566"/>
      <c r="T10" s="1567"/>
      <c r="U10" s="1568">
        <v>9.4500000000000001E-2</v>
      </c>
      <c r="V10" s="1569">
        <f t="shared" si="0"/>
        <v>9.4500000000000001E-2</v>
      </c>
      <c r="W10" s="2532"/>
      <c r="X10" s="1571">
        <v>2</v>
      </c>
      <c r="Y10" s="2534"/>
      <c r="Z10" s="2536"/>
      <c r="AA10" s="2538"/>
      <c r="AB10" s="1575"/>
      <c r="AC10" s="1646">
        <v>9.2883333333333332E-2</v>
      </c>
      <c r="AD10" s="1577">
        <f t="shared" si="2"/>
        <v>9.2883333333333332E-2</v>
      </c>
      <c r="AE10" s="1578">
        <f t="shared" si="3"/>
        <v>1.7405347209761377E-2</v>
      </c>
      <c r="AF10" s="1579"/>
      <c r="AG10" s="2527"/>
      <c r="AH10" s="1584"/>
      <c r="AI10" s="2529"/>
      <c r="AJ10" s="1583" t="e">
        <f t="shared" si="4"/>
        <v>#DIV/0!</v>
      </c>
    </row>
    <row r="11" spans="1:37" ht="45" customHeight="1">
      <c r="A11" s="1555" t="s">
        <v>1126</v>
      </c>
      <c r="B11" s="1555" t="s">
        <v>1112</v>
      </c>
      <c r="C11" s="1571" t="s">
        <v>1221</v>
      </c>
      <c r="D11" s="1595"/>
      <c r="E11" s="1595"/>
      <c r="F11" s="2243" t="s">
        <v>1497</v>
      </c>
      <c r="G11" s="1588" t="s">
        <v>1498</v>
      </c>
      <c r="H11" s="1595"/>
      <c r="I11" s="2244">
        <v>1</v>
      </c>
      <c r="J11" s="1589"/>
      <c r="K11" s="1588"/>
      <c r="L11" s="1590">
        <v>11</v>
      </c>
      <c r="M11" s="2248" t="s">
        <v>1499</v>
      </c>
      <c r="N11" s="2246" t="s">
        <v>1500</v>
      </c>
      <c r="O11" s="1591" t="s">
        <v>1130</v>
      </c>
      <c r="P11" s="2247" t="s">
        <v>1491</v>
      </c>
      <c r="Q11" s="1592"/>
      <c r="R11" s="1592"/>
      <c r="S11" s="1592"/>
      <c r="T11" s="2249" t="s">
        <v>1501</v>
      </c>
      <c r="U11" s="2286">
        <v>0.27500000000000002</v>
      </c>
      <c r="V11" s="2286">
        <f t="shared" si="0"/>
        <v>0.27500000000000002</v>
      </c>
      <c r="W11" s="1570">
        <v>1</v>
      </c>
      <c r="X11" s="1595">
        <v>2</v>
      </c>
      <c r="Y11" s="1572"/>
      <c r="Z11" s="1573"/>
      <c r="AA11" s="1574">
        <f t="shared" si="1"/>
        <v>0</v>
      </c>
      <c r="AB11" s="1575"/>
      <c r="AC11" s="2250">
        <v>0.27289999999999998</v>
      </c>
      <c r="AD11" s="1577">
        <f t="shared" si="2"/>
        <v>0.27289999999999998</v>
      </c>
      <c r="AE11" s="1578">
        <f t="shared" si="3"/>
        <v>7.6951264199342116E-3</v>
      </c>
      <c r="AF11" s="1579"/>
      <c r="AG11" s="1596"/>
      <c r="AH11" s="1584"/>
      <c r="AI11" s="1582">
        <f t="shared" ref="AI11:AI27" si="5">W11*(AG11+AH11)</f>
        <v>0</v>
      </c>
      <c r="AJ11" s="1583" t="e">
        <f t="shared" si="4"/>
        <v>#DIV/0!</v>
      </c>
    </row>
    <row r="12" spans="1:37" ht="45" customHeight="1">
      <c r="A12" s="1555" t="s">
        <v>54</v>
      </c>
      <c r="B12" s="1555" t="s">
        <v>1112</v>
      </c>
      <c r="C12" s="1571" t="s">
        <v>1502</v>
      </c>
      <c r="D12" s="1571"/>
      <c r="E12" s="1571"/>
      <c r="F12" s="2243" t="s">
        <v>1503</v>
      </c>
      <c r="G12" s="1588" t="s">
        <v>1504</v>
      </c>
      <c r="H12" s="1571"/>
      <c r="I12" s="2244">
        <v>1</v>
      </c>
      <c r="J12" s="2244"/>
      <c r="K12" s="1559"/>
      <c r="L12" s="2245">
        <v>4.4000000000000004</v>
      </c>
      <c r="M12" s="2248" t="s">
        <v>1499</v>
      </c>
      <c r="N12" s="2246" t="s">
        <v>1500</v>
      </c>
      <c r="O12" s="1565" t="s">
        <v>1134</v>
      </c>
      <c r="P12" s="2247" t="s">
        <v>1491</v>
      </c>
      <c r="Q12" s="1566"/>
      <c r="R12" s="1566"/>
      <c r="S12" s="1566"/>
      <c r="T12" s="2251" t="s">
        <v>1505</v>
      </c>
      <c r="U12" s="2286">
        <v>0.13588500000000001</v>
      </c>
      <c r="V12" s="2286">
        <f t="shared" si="0"/>
        <v>0.13588500000000001</v>
      </c>
      <c r="W12" s="1597">
        <v>1</v>
      </c>
      <c r="X12" s="1571">
        <v>2</v>
      </c>
      <c r="Y12" s="1598"/>
      <c r="Z12" s="1599"/>
      <c r="AA12" s="1574">
        <f t="shared" si="1"/>
        <v>0</v>
      </c>
      <c r="AB12" s="1575"/>
      <c r="AC12" s="2250">
        <v>0.1837</v>
      </c>
      <c r="AD12" s="1577">
        <f t="shared" si="2"/>
        <v>0.1837</v>
      </c>
      <c r="AE12" s="1578">
        <f t="shared" si="3"/>
        <v>-0.26028851388132823</v>
      </c>
      <c r="AF12" s="1579"/>
      <c r="AG12" s="1600"/>
      <c r="AH12" s="1601"/>
      <c r="AI12" s="1582">
        <f t="shared" si="5"/>
        <v>0</v>
      </c>
      <c r="AJ12" s="1583" t="e">
        <f t="shared" si="4"/>
        <v>#DIV/0!</v>
      </c>
    </row>
    <row r="13" spans="1:37" ht="45" customHeight="1">
      <c r="A13" s="1555" t="s">
        <v>62</v>
      </c>
      <c r="B13" s="1555" t="s">
        <v>1112</v>
      </c>
      <c r="C13" s="1571" t="s">
        <v>1135</v>
      </c>
      <c r="D13" s="1571"/>
      <c r="E13" s="1571"/>
      <c r="F13" s="1602" t="s">
        <v>1136</v>
      </c>
      <c r="G13" s="1603" t="s">
        <v>1137</v>
      </c>
      <c r="H13" s="1571"/>
      <c r="I13" s="2244">
        <v>1</v>
      </c>
      <c r="J13" s="2244"/>
      <c r="K13" s="1559"/>
      <c r="L13" s="2245">
        <v>0.6</v>
      </c>
      <c r="M13" s="2246" t="s">
        <v>1490</v>
      </c>
      <c r="N13" s="2246" t="s">
        <v>1063</v>
      </c>
      <c r="O13" s="1565" t="s">
        <v>1140</v>
      </c>
      <c r="P13" s="2247" t="s">
        <v>1491</v>
      </c>
      <c r="Q13" s="1566"/>
      <c r="R13" s="1566"/>
      <c r="S13" s="1566"/>
      <c r="T13" s="2251" t="s">
        <v>1505</v>
      </c>
      <c r="U13" s="1568">
        <v>6.2520999999999993E-2</v>
      </c>
      <c r="V13" s="1569">
        <f t="shared" si="0"/>
        <v>6.2520999999999993E-2</v>
      </c>
      <c r="W13" s="1597">
        <v>1</v>
      </c>
      <c r="X13" s="1571">
        <v>4</v>
      </c>
      <c r="Y13" s="1598"/>
      <c r="Z13" s="1599"/>
      <c r="AA13" s="1574">
        <f t="shared" si="1"/>
        <v>0</v>
      </c>
      <c r="AB13" s="1604"/>
      <c r="AC13" s="1646">
        <v>6.366570370370371E-2</v>
      </c>
      <c r="AD13" s="1577">
        <f t="shared" si="2"/>
        <v>6.366570370370371E-2</v>
      </c>
      <c r="AE13" s="1578">
        <f t="shared" si="3"/>
        <v>-1.7979911272654713E-2</v>
      </c>
      <c r="AF13" s="1579"/>
      <c r="AG13" s="1600"/>
      <c r="AH13" s="1601"/>
      <c r="AI13" s="1582">
        <f t="shared" si="5"/>
        <v>0</v>
      </c>
      <c r="AJ13" s="1583" t="e">
        <f t="shared" si="4"/>
        <v>#DIV/0!</v>
      </c>
    </row>
    <row r="14" spans="1:37" ht="45" customHeight="1">
      <c r="A14" s="1555" t="s">
        <v>66</v>
      </c>
      <c r="B14" s="1555" t="s">
        <v>1112</v>
      </c>
      <c r="C14" s="1571" t="s">
        <v>1141</v>
      </c>
      <c r="D14" s="1595"/>
      <c r="E14" s="1595"/>
      <c r="F14" s="1602" t="s">
        <v>1142</v>
      </c>
      <c r="G14" s="1603" t="s">
        <v>1143</v>
      </c>
      <c r="H14" s="1595"/>
      <c r="I14" s="2244">
        <v>1</v>
      </c>
      <c r="J14" s="1589"/>
      <c r="K14" s="1588"/>
      <c r="L14" s="1590">
        <v>0.2</v>
      </c>
      <c r="M14" s="2246" t="s">
        <v>1490</v>
      </c>
      <c r="N14" s="2246" t="s">
        <v>1063</v>
      </c>
      <c r="O14" s="1591" t="s">
        <v>1140</v>
      </c>
      <c r="P14" s="2247" t="s">
        <v>1491</v>
      </c>
      <c r="Q14" s="1592"/>
      <c r="R14" s="1592"/>
      <c r="S14" s="1592"/>
      <c r="T14" s="2251" t="s">
        <v>1505</v>
      </c>
      <c r="U14" s="1594">
        <v>5.7680000000000002E-2</v>
      </c>
      <c r="V14" s="1569">
        <f t="shared" si="0"/>
        <v>5.7680000000000002E-2</v>
      </c>
      <c r="W14" s="1597">
        <v>1</v>
      </c>
      <c r="X14" s="1595">
        <v>4</v>
      </c>
      <c r="Y14" s="1598"/>
      <c r="Z14" s="1599"/>
      <c r="AA14" s="1574">
        <f t="shared" si="1"/>
        <v>0</v>
      </c>
      <c r="AB14" s="1609"/>
      <c r="AC14" s="1646">
        <v>5.7167703703703707E-2</v>
      </c>
      <c r="AD14" s="1577">
        <f t="shared" si="2"/>
        <v>5.7167703703703707E-2</v>
      </c>
      <c r="AE14" s="1578">
        <f t="shared" si="3"/>
        <v>8.9612886841054871E-3</v>
      </c>
      <c r="AF14" s="1610"/>
      <c r="AG14" s="1600"/>
      <c r="AH14" s="1601"/>
      <c r="AI14" s="1582">
        <f t="shared" si="5"/>
        <v>0</v>
      </c>
      <c r="AJ14" s="1583" t="e">
        <f t="shared" si="4"/>
        <v>#DIV/0!</v>
      </c>
      <c r="AK14" s="1611"/>
    </row>
    <row r="15" spans="1:37" ht="45" customHeight="1">
      <c r="A15" s="1555" t="s">
        <v>68</v>
      </c>
      <c r="B15" s="1555" t="s">
        <v>1112</v>
      </c>
      <c r="C15" s="1571" t="s">
        <v>1145</v>
      </c>
      <c r="D15" s="1595"/>
      <c r="E15" s="1595"/>
      <c r="F15" s="1602" t="s">
        <v>1146</v>
      </c>
      <c r="G15" s="1603" t="s">
        <v>1147</v>
      </c>
      <c r="H15" s="1595"/>
      <c r="I15" s="2244">
        <v>1</v>
      </c>
      <c r="J15" s="1589"/>
      <c r="K15" s="1588"/>
      <c r="L15" s="1590">
        <v>1.8</v>
      </c>
      <c r="M15" s="2252" t="s">
        <v>1506</v>
      </c>
      <c r="N15" s="2246" t="s">
        <v>1063</v>
      </c>
      <c r="O15" s="1591" t="s">
        <v>1148</v>
      </c>
      <c r="P15" s="2247" t="s">
        <v>1491</v>
      </c>
      <c r="Q15" s="1592"/>
      <c r="R15" s="1592"/>
      <c r="S15" s="1592"/>
      <c r="T15" s="2251" t="s">
        <v>1505</v>
      </c>
      <c r="U15" s="1594">
        <v>8.9198E-2</v>
      </c>
      <c r="V15" s="1569">
        <f t="shared" si="0"/>
        <v>8.9198E-2</v>
      </c>
      <c r="W15" s="1597">
        <v>1</v>
      </c>
      <c r="X15" s="1595">
        <v>8</v>
      </c>
      <c r="Y15" s="1598"/>
      <c r="Z15" s="1599"/>
      <c r="AA15" s="1574">
        <f t="shared" si="1"/>
        <v>0</v>
      </c>
      <c r="AB15" s="1609"/>
      <c r="AC15" s="2253">
        <v>8.6599999999999996E-2</v>
      </c>
      <c r="AD15" s="1577">
        <f t="shared" si="2"/>
        <v>8.6599999999999996E-2</v>
      </c>
      <c r="AE15" s="1578">
        <f t="shared" si="3"/>
        <v>3.0000000000000037E-2</v>
      </c>
      <c r="AF15" s="1610"/>
      <c r="AG15" s="1600"/>
      <c r="AH15" s="1601"/>
      <c r="AI15" s="1582">
        <f t="shared" si="5"/>
        <v>0</v>
      </c>
      <c r="AJ15" s="1583" t="e">
        <f t="shared" si="4"/>
        <v>#DIV/0!</v>
      </c>
      <c r="AK15" s="1611"/>
    </row>
    <row r="16" spans="1:37" ht="45" customHeight="1">
      <c r="A16" s="1555" t="s">
        <v>70</v>
      </c>
      <c r="B16" s="1555" t="s">
        <v>1112</v>
      </c>
      <c r="C16" s="1571" t="s">
        <v>1149</v>
      </c>
      <c r="D16" s="1595"/>
      <c r="E16" s="1595"/>
      <c r="F16" s="1602" t="s">
        <v>1150</v>
      </c>
      <c r="G16" s="1612" t="s">
        <v>1151</v>
      </c>
      <c r="H16" s="1595"/>
      <c r="I16" s="2244">
        <v>1</v>
      </c>
      <c r="J16" s="1589"/>
      <c r="K16" s="1588"/>
      <c r="L16" s="1590">
        <v>0.05</v>
      </c>
      <c r="M16" s="2252" t="s">
        <v>1152</v>
      </c>
      <c r="N16" s="2246" t="s">
        <v>1063</v>
      </c>
      <c r="O16" s="1591"/>
      <c r="P16" s="2254" t="s">
        <v>1507</v>
      </c>
      <c r="Q16" s="1592"/>
      <c r="R16" s="1592"/>
      <c r="S16" s="1592"/>
      <c r="T16" s="2251" t="s">
        <v>1505</v>
      </c>
      <c r="U16" s="1594">
        <v>3.1522844309354502E-2</v>
      </c>
      <c r="V16" s="1569">
        <f t="shared" si="0"/>
        <v>3.1522844309354502E-2</v>
      </c>
      <c r="W16" s="1570">
        <v>1</v>
      </c>
      <c r="X16" s="1595">
        <v>8</v>
      </c>
      <c r="Y16" s="1572"/>
      <c r="Z16" s="1573"/>
      <c r="AA16" s="1574">
        <f t="shared" si="1"/>
        <v>0</v>
      </c>
      <c r="AB16" s="1575"/>
      <c r="AC16" s="2253">
        <v>2.87E-2</v>
      </c>
      <c r="AD16" s="1577">
        <f t="shared" si="2"/>
        <v>2.87E-2</v>
      </c>
      <c r="AE16" s="1578">
        <f t="shared" si="3"/>
        <v>9.8356944576811906E-2</v>
      </c>
      <c r="AF16" s="1579"/>
      <c r="AG16" s="1596"/>
      <c r="AH16" s="1584"/>
      <c r="AI16" s="1582">
        <f t="shared" si="5"/>
        <v>0</v>
      </c>
      <c r="AJ16" s="1583" t="e">
        <f t="shared" si="4"/>
        <v>#DIV/0!</v>
      </c>
    </row>
    <row r="17" spans="1:37" ht="45" customHeight="1">
      <c r="A17" s="1555" t="s">
        <v>1153</v>
      </c>
      <c r="B17" s="1555" t="s">
        <v>1112</v>
      </c>
      <c r="C17" s="1555" t="s">
        <v>1154</v>
      </c>
      <c r="D17" s="1585"/>
      <c r="E17" s="1586"/>
      <c r="F17" s="1602" t="s">
        <v>1508</v>
      </c>
      <c r="G17" s="1603" t="s">
        <v>1156</v>
      </c>
      <c r="H17" s="1585"/>
      <c r="I17" s="1560">
        <v>1</v>
      </c>
      <c r="J17" s="1606"/>
      <c r="K17" s="1607"/>
      <c r="L17" s="1608">
        <v>0.2</v>
      </c>
      <c r="M17" s="1563" t="s">
        <v>1114</v>
      </c>
      <c r="N17" s="1564" t="s">
        <v>1063</v>
      </c>
      <c r="O17" s="1591"/>
      <c r="P17" s="2247" t="s">
        <v>1491</v>
      </c>
      <c r="Q17" s="1592"/>
      <c r="R17" s="1592"/>
      <c r="S17" s="1592"/>
      <c r="T17" s="2251" t="s">
        <v>1505</v>
      </c>
      <c r="U17" s="1594">
        <v>0.104133</v>
      </c>
      <c r="V17" s="1569">
        <f t="shared" si="0"/>
        <v>0.104133</v>
      </c>
      <c r="W17" s="1570">
        <v>1</v>
      </c>
      <c r="X17" s="1595">
        <v>8</v>
      </c>
      <c r="Y17" s="1572"/>
      <c r="Z17" s="1573"/>
      <c r="AA17" s="1574">
        <f t="shared" si="1"/>
        <v>0</v>
      </c>
      <c r="AB17" s="1575"/>
      <c r="AC17" s="2253">
        <v>0.1011</v>
      </c>
      <c r="AD17" s="1577">
        <f t="shared" si="2"/>
        <v>0.1011</v>
      </c>
      <c r="AE17" s="1578">
        <f t="shared" si="3"/>
        <v>3.0000000000000079E-2</v>
      </c>
      <c r="AF17" s="1579"/>
      <c r="AG17" s="1596"/>
      <c r="AH17" s="1584"/>
      <c r="AI17" s="1582">
        <f t="shared" si="5"/>
        <v>0</v>
      </c>
      <c r="AJ17" s="1583" t="e">
        <f t="shared" si="4"/>
        <v>#DIV/0!</v>
      </c>
    </row>
    <row r="18" spans="1:37" ht="50" customHeight="1">
      <c r="A18" s="2255" t="s">
        <v>1157</v>
      </c>
      <c r="B18" s="2255" t="s">
        <v>1158</v>
      </c>
      <c r="C18" s="2256" t="s">
        <v>1159</v>
      </c>
      <c r="D18" s="2255"/>
      <c r="E18" s="2257"/>
      <c r="F18" s="2258" t="s">
        <v>1509</v>
      </c>
      <c r="G18" s="2259" t="s">
        <v>1510</v>
      </c>
      <c r="H18" s="2256"/>
      <c r="I18" s="2260">
        <v>0</v>
      </c>
      <c r="J18" s="2260"/>
      <c r="K18" s="2259"/>
      <c r="L18" s="2261"/>
      <c r="M18" s="2262" t="s">
        <v>87</v>
      </c>
      <c r="N18" s="2262" t="s">
        <v>1063</v>
      </c>
      <c r="O18" s="2263" t="s">
        <v>1160</v>
      </c>
      <c r="P18" s="2264"/>
      <c r="Q18" s="2264"/>
      <c r="R18" s="2264"/>
      <c r="S18" s="2264"/>
      <c r="T18" s="2265"/>
      <c r="U18" s="1594">
        <v>8.1000000000000003E-2</v>
      </c>
      <c r="V18" s="1569">
        <f t="shared" si="0"/>
        <v>0</v>
      </c>
      <c r="W18" s="1597">
        <v>1</v>
      </c>
      <c r="X18" s="1595">
        <v>36</v>
      </c>
      <c r="Y18" s="1598"/>
      <c r="Z18" s="1599"/>
      <c r="AA18" s="1574">
        <f t="shared" si="1"/>
        <v>0</v>
      </c>
      <c r="AB18" s="1614"/>
      <c r="AC18" s="1576">
        <v>7.3200000000000001E-2</v>
      </c>
      <c r="AD18" s="1577">
        <f t="shared" si="2"/>
        <v>0</v>
      </c>
      <c r="AE18" s="1578">
        <f t="shared" si="3"/>
        <v>0.10655737704918035</v>
      </c>
      <c r="AF18" s="1610"/>
      <c r="AG18" s="1600"/>
      <c r="AH18" s="1601"/>
      <c r="AI18" s="1582">
        <f t="shared" si="5"/>
        <v>0</v>
      </c>
      <c r="AJ18" s="1583" t="e">
        <f t="shared" si="4"/>
        <v>#DIV/0!</v>
      </c>
      <c r="AK18" s="1615"/>
    </row>
    <row r="19" spans="1:37" ht="50" customHeight="1">
      <c r="A19" s="1585" t="s">
        <v>1161</v>
      </c>
      <c r="B19" s="1585" t="s">
        <v>1158</v>
      </c>
      <c r="C19" s="1571" t="s">
        <v>1162</v>
      </c>
      <c r="D19" s="1585"/>
      <c r="E19" s="1613"/>
      <c r="F19" s="1602" t="s">
        <v>1511</v>
      </c>
      <c r="G19" s="1588" t="s">
        <v>1512</v>
      </c>
      <c r="H19" s="1595"/>
      <c r="I19" s="2244">
        <v>1</v>
      </c>
      <c r="J19" s="1589"/>
      <c r="K19" s="1588"/>
      <c r="L19" s="1590"/>
      <c r="M19" s="2252" t="s">
        <v>87</v>
      </c>
      <c r="N19" s="2246" t="s">
        <v>1063</v>
      </c>
      <c r="O19" s="1618" t="s">
        <v>1513</v>
      </c>
      <c r="P19" s="2266" t="s">
        <v>1514</v>
      </c>
      <c r="Q19" s="1592"/>
      <c r="R19" s="1592"/>
      <c r="S19" s="1592"/>
      <c r="T19" s="2249"/>
      <c r="U19" s="1594">
        <v>8.1000000000000003E-2</v>
      </c>
      <c r="V19" s="1569">
        <f t="shared" si="0"/>
        <v>8.1000000000000003E-2</v>
      </c>
      <c r="W19" s="1597"/>
      <c r="X19" s="1595"/>
      <c r="Y19" s="1598"/>
      <c r="Z19" s="1599"/>
      <c r="AA19" s="1574">
        <f t="shared" si="1"/>
        <v>0</v>
      </c>
      <c r="AB19" s="1614"/>
      <c r="AC19" s="1646">
        <f>0.47/7</f>
        <v>6.7142857142857143E-2</v>
      </c>
      <c r="AD19" s="1577">
        <f t="shared" si="2"/>
        <v>6.7142857142857143E-2</v>
      </c>
      <c r="AE19" s="1578">
        <f t="shared" si="3"/>
        <v>0.2063829787234043</v>
      </c>
      <c r="AF19" s="1610"/>
      <c r="AG19" s="1600"/>
      <c r="AH19" s="1601"/>
      <c r="AI19" s="1582">
        <f t="shared" si="5"/>
        <v>0</v>
      </c>
      <c r="AJ19" s="1583" t="e">
        <f t="shared" si="4"/>
        <v>#DIV/0!</v>
      </c>
      <c r="AK19" s="1615"/>
    </row>
    <row r="20" spans="1:37" ht="50" customHeight="1">
      <c r="A20" s="2255" t="s">
        <v>1164</v>
      </c>
      <c r="B20" s="2255" t="s">
        <v>1158</v>
      </c>
      <c r="C20" s="2256" t="s">
        <v>1165</v>
      </c>
      <c r="D20" s="2255"/>
      <c r="E20" s="2257"/>
      <c r="F20" s="2258" t="s">
        <v>1515</v>
      </c>
      <c r="G20" s="2259" t="s">
        <v>1516</v>
      </c>
      <c r="H20" s="2256"/>
      <c r="I20" s="2260">
        <v>0</v>
      </c>
      <c r="J20" s="2260"/>
      <c r="K20" s="2259"/>
      <c r="L20" s="2261"/>
      <c r="M20" s="2262" t="s">
        <v>87</v>
      </c>
      <c r="N20" s="2262" t="s">
        <v>1063</v>
      </c>
      <c r="O20" s="2267" t="s">
        <v>1166</v>
      </c>
      <c r="P20" s="2264"/>
      <c r="Q20" s="2264"/>
      <c r="R20" s="2264"/>
      <c r="S20" s="2264"/>
      <c r="T20" s="2265"/>
      <c r="U20" s="1594">
        <v>8.1000000000000003E-2</v>
      </c>
      <c r="V20" s="1569">
        <f t="shared" si="0"/>
        <v>0</v>
      </c>
      <c r="W20" s="1597"/>
      <c r="X20" s="1595"/>
      <c r="Y20" s="1598"/>
      <c r="Z20" s="1599"/>
      <c r="AA20" s="1574">
        <f t="shared" si="1"/>
        <v>0</v>
      </c>
      <c r="AB20" s="1614"/>
      <c r="AC20" s="1576">
        <v>7.3200000000000001E-2</v>
      </c>
      <c r="AD20" s="1577">
        <f t="shared" si="2"/>
        <v>0</v>
      </c>
      <c r="AE20" s="1578">
        <f t="shared" si="3"/>
        <v>0.10655737704918035</v>
      </c>
      <c r="AF20" s="1610"/>
      <c r="AG20" s="1600"/>
      <c r="AH20" s="1601"/>
      <c r="AI20" s="1582">
        <f t="shared" si="5"/>
        <v>0</v>
      </c>
      <c r="AJ20" s="1583" t="e">
        <f t="shared" si="4"/>
        <v>#DIV/0!</v>
      </c>
      <c r="AK20" s="1615"/>
    </row>
    <row r="21" spans="1:37" ht="54" customHeight="1">
      <c r="A21" s="1585" t="s">
        <v>1167</v>
      </c>
      <c r="B21" s="1585" t="s">
        <v>1168</v>
      </c>
      <c r="C21" s="1571" t="s">
        <v>1169</v>
      </c>
      <c r="D21" s="1585"/>
      <c r="E21" s="1613"/>
      <c r="F21" s="1602" t="s">
        <v>1517</v>
      </c>
      <c r="G21" s="1588" t="s">
        <v>1518</v>
      </c>
      <c r="H21" s="1585"/>
      <c r="I21" s="1560">
        <v>2</v>
      </c>
      <c r="J21" s="1606"/>
      <c r="K21" s="1607"/>
      <c r="L21" s="1608"/>
      <c r="M21" s="1563" t="s">
        <v>91</v>
      </c>
      <c r="N21" s="1563" t="s">
        <v>1519</v>
      </c>
      <c r="O21" s="1591" t="s">
        <v>1171</v>
      </c>
      <c r="P21" s="2266" t="s">
        <v>1520</v>
      </c>
      <c r="Q21" s="1592"/>
      <c r="R21" s="1592"/>
      <c r="S21" s="1592"/>
      <c r="T21" s="2249"/>
      <c r="U21" s="1903">
        <v>0.03</v>
      </c>
      <c r="V21" s="1569">
        <f t="shared" si="0"/>
        <v>0.06</v>
      </c>
      <c r="W21" s="1597"/>
      <c r="X21" s="1595"/>
      <c r="Y21" s="1598"/>
      <c r="Z21" s="1599"/>
      <c r="AA21" s="1574">
        <f t="shared" si="1"/>
        <v>0</v>
      </c>
      <c r="AB21" s="1614"/>
      <c r="AC21" s="1646">
        <v>2.8000000000000001E-2</v>
      </c>
      <c r="AD21" s="1577">
        <f t="shared" si="2"/>
        <v>5.6000000000000001E-2</v>
      </c>
      <c r="AE21" s="1578">
        <f t="shared" si="3"/>
        <v>7.1428571428571369E-2</v>
      </c>
      <c r="AF21" s="1610"/>
      <c r="AG21" s="1600"/>
      <c r="AH21" s="1601"/>
      <c r="AI21" s="1582">
        <f t="shared" si="5"/>
        <v>0</v>
      </c>
      <c r="AJ21" s="1583" t="e">
        <f t="shared" si="4"/>
        <v>#DIV/0!</v>
      </c>
      <c r="AK21" s="1615"/>
    </row>
    <row r="22" spans="1:37" ht="53.5" customHeight="1">
      <c r="A22" s="1585" t="s">
        <v>1172</v>
      </c>
      <c r="B22" s="1585" t="s">
        <v>1168</v>
      </c>
      <c r="C22" s="1571" t="s">
        <v>1173</v>
      </c>
      <c r="D22" s="1585"/>
      <c r="E22" s="1613"/>
      <c r="F22" s="1602" t="s">
        <v>1521</v>
      </c>
      <c r="G22" s="1588" t="s">
        <v>1522</v>
      </c>
      <c r="H22" s="1585"/>
      <c r="I22" s="1560">
        <v>1</v>
      </c>
      <c r="J22" s="1606"/>
      <c r="K22" s="1607"/>
      <c r="L22" s="1608"/>
      <c r="M22" s="1563" t="s">
        <v>91</v>
      </c>
      <c r="N22" s="1563" t="s">
        <v>1519</v>
      </c>
      <c r="O22" s="1591" t="s">
        <v>1171</v>
      </c>
      <c r="P22" s="2266" t="s">
        <v>1520</v>
      </c>
      <c r="Q22" s="1592"/>
      <c r="R22" s="1592"/>
      <c r="S22" s="1592"/>
      <c r="T22" s="2249"/>
      <c r="U22" s="1903">
        <v>0.153</v>
      </c>
      <c r="V22" s="1569">
        <f t="shared" si="0"/>
        <v>0.153</v>
      </c>
      <c r="W22" s="1597"/>
      <c r="X22" s="1595"/>
      <c r="Y22" s="1598"/>
      <c r="Z22" s="1599"/>
      <c r="AA22" s="1574">
        <f t="shared" si="1"/>
        <v>0</v>
      </c>
      <c r="AB22" s="1614"/>
      <c r="AC22" s="1646">
        <v>0.14499999999999999</v>
      </c>
      <c r="AD22" s="1577">
        <f t="shared" si="2"/>
        <v>0.14499999999999999</v>
      </c>
      <c r="AE22" s="1578">
        <f t="shared" si="3"/>
        <v>5.5172413793103503E-2</v>
      </c>
      <c r="AF22" s="1610"/>
      <c r="AG22" s="1600"/>
      <c r="AH22" s="1601"/>
      <c r="AI22" s="1582">
        <f t="shared" si="5"/>
        <v>0</v>
      </c>
      <c r="AJ22" s="1583" t="e">
        <f t="shared" si="4"/>
        <v>#DIV/0!</v>
      </c>
      <c r="AK22" s="1615"/>
    </row>
    <row r="23" spans="1:37" ht="45" customHeight="1">
      <c r="A23" s="1585" t="s">
        <v>89</v>
      </c>
      <c r="B23" s="1585" t="s">
        <v>1168</v>
      </c>
      <c r="C23" s="1555" t="s">
        <v>1176</v>
      </c>
      <c r="D23" s="1585"/>
      <c r="E23" s="1613"/>
      <c r="F23" s="1602" t="s">
        <v>1177</v>
      </c>
      <c r="G23" s="1617" t="s">
        <v>98</v>
      </c>
      <c r="H23" s="1585"/>
      <c r="I23" s="1560">
        <v>4</v>
      </c>
      <c r="J23" s="1606"/>
      <c r="K23" s="1607"/>
      <c r="L23" s="1608"/>
      <c r="M23" s="1563" t="s">
        <v>96</v>
      </c>
      <c r="N23" s="1563" t="s">
        <v>1178</v>
      </c>
      <c r="O23" s="1618" t="s">
        <v>1179</v>
      </c>
      <c r="P23" s="2266" t="s">
        <v>1523</v>
      </c>
      <c r="Q23" s="1592"/>
      <c r="R23" s="1592"/>
      <c r="S23" s="1592"/>
      <c r="T23" s="2251" t="s">
        <v>1505</v>
      </c>
      <c r="U23" s="1594">
        <v>3.8500000000000001E-3</v>
      </c>
      <c r="V23" s="1569">
        <f t="shared" si="0"/>
        <v>1.54E-2</v>
      </c>
      <c r="W23" s="1597"/>
      <c r="X23" s="1595"/>
      <c r="Y23" s="1598"/>
      <c r="Z23" s="1599"/>
      <c r="AA23" s="1574">
        <f t="shared" si="1"/>
        <v>0</v>
      </c>
      <c r="AB23" s="1614"/>
      <c r="AC23" s="1646">
        <v>3.0899999999999999E-3</v>
      </c>
      <c r="AD23" s="1577">
        <f t="shared" si="2"/>
        <v>1.2359999999999999E-2</v>
      </c>
      <c r="AE23" s="1578">
        <f t="shared" si="3"/>
        <v>0.24595469255663441</v>
      </c>
      <c r="AF23" s="1610"/>
      <c r="AG23" s="1600"/>
      <c r="AH23" s="1601"/>
      <c r="AI23" s="1582">
        <f t="shared" si="5"/>
        <v>0</v>
      </c>
      <c r="AJ23" s="1583" t="e">
        <f t="shared" si="4"/>
        <v>#DIV/0!</v>
      </c>
      <c r="AK23" s="1615"/>
    </row>
    <row r="24" spans="1:37" ht="45" customHeight="1">
      <c r="A24" s="1585" t="s">
        <v>1180</v>
      </c>
      <c r="B24" s="1585" t="s">
        <v>1168</v>
      </c>
      <c r="C24" s="1555" t="s">
        <v>1181</v>
      </c>
      <c r="D24" s="1585"/>
      <c r="E24" s="1613"/>
      <c r="F24" s="1602" t="s">
        <v>1182</v>
      </c>
      <c r="G24" s="1617" t="s">
        <v>102</v>
      </c>
      <c r="H24" s="1585"/>
      <c r="I24" s="1560">
        <v>9</v>
      </c>
      <c r="J24" s="1606"/>
      <c r="K24" s="1607"/>
      <c r="L24" s="1608"/>
      <c r="M24" s="1563" t="s">
        <v>96</v>
      </c>
      <c r="N24" s="1563" t="s">
        <v>1063</v>
      </c>
      <c r="O24" s="1618" t="s">
        <v>1183</v>
      </c>
      <c r="P24" s="2266" t="s">
        <v>1523</v>
      </c>
      <c r="Q24" s="1592"/>
      <c r="R24" s="1592"/>
      <c r="S24" s="1592"/>
      <c r="T24" s="2251" t="s">
        <v>1505</v>
      </c>
      <c r="U24" s="1594">
        <v>4.9500000000000004E-3</v>
      </c>
      <c r="V24" s="1569">
        <f t="shared" si="0"/>
        <v>4.4550000000000006E-2</v>
      </c>
      <c r="W24" s="1597"/>
      <c r="X24" s="1595"/>
      <c r="Y24" s="1598"/>
      <c r="Z24" s="1599"/>
      <c r="AA24" s="1574">
        <f t="shared" si="1"/>
        <v>0</v>
      </c>
      <c r="AB24" s="1614"/>
      <c r="AC24" s="1646">
        <v>3.0000000000000001E-3</v>
      </c>
      <c r="AD24" s="1577">
        <f t="shared" si="2"/>
        <v>2.7E-2</v>
      </c>
      <c r="AE24" s="1578">
        <f t="shared" si="3"/>
        <v>0.65000000000000013</v>
      </c>
      <c r="AF24" s="1610"/>
      <c r="AG24" s="1600"/>
      <c r="AH24" s="1601"/>
      <c r="AI24" s="1582">
        <f t="shared" si="5"/>
        <v>0</v>
      </c>
      <c r="AJ24" s="1583" t="e">
        <f t="shared" si="4"/>
        <v>#DIV/0!</v>
      </c>
      <c r="AK24" s="1615"/>
    </row>
    <row r="25" spans="1:37" ht="45" customHeight="1">
      <c r="A25" s="1585" t="s">
        <v>1184</v>
      </c>
      <c r="B25" s="1585" t="s">
        <v>1168</v>
      </c>
      <c r="C25" s="1555" t="s">
        <v>1181</v>
      </c>
      <c r="D25" s="1585"/>
      <c r="E25" s="1613"/>
      <c r="F25" s="1602" t="s">
        <v>1186</v>
      </c>
      <c r="G25" s="1617" t="s">
        <v>1187</v>
      </c>
      <c r="H25" s="1585"/>
      <c r="I25" s="1560">
        <v>1</v>
      </c>
      <c r="J25" s="1606"/>
      <c r="K25" s="1607"/>
      <c r="L25" s="1608"/>
      <c r="M25" s="1563" t="s">
        <v>96</v>
      </c>
      <c r="N25" s="1563" t="s">
        <v>1064</v>
      </c>
      <c r="O25" s="1619" t="s">
        <v>1188</v>
      </c>
      <c r="P25" s="2266" t="s">
        <v>1524</v>
      </c>
      <c r="Q25" s="1592"/>
      <c r="R25" s="1592"/>
      <c r="S25" s="1592"/>
      <c r="T25" s="2251" t="s">
        <v>1505</v>
      </c>
      <c r="U25" s="1594">
        <v>4.9500000000000004E-3</v>
      </c>
      <c r="V25" s="1569">
        <f t="shared" si="0"/>
        <v>4.9500000000000004E-3</v>
      </c>
      <c r="W25" s="1597"/>
      <c r="X25" s="1595"/>
      <c r="Y25" s="1598"/>
      <c r="Z25" s="1599"/>
      <c r="AA25" s="1574">
        <f t="shared" si="1"/>
        <v>0</v>
      </c>
      <c r="AB25" s="1614"/>
      <c r="AC25" s="1646">
        <f>0.0385/7</f>
        <v>5.4999999999999997E-3</v>
      </c>
      <c r="AD25" s="1577">
        <f t="shared" si="2"/>
        <v>5.4999999999999997E-3</v>
      </c>
      <c r="AE25" s="1578">
        <f t="shared" si="3"/>
        <v>-9.9999999999999881E-2</v>
      </c>
      <c r="AF25" s="1610"/>
      <c r="AG25" s="1600"/>
      <c r="AH25" s="1601"/>
      <c r="AI25" s="1582">
        <f t="shared" si="5"/>
        <v>0</v>
      </c>
      <c r="AJ25" s="1583" t="e">
        <f t="shared" si="4"/>
        <v>#DIV/0!</v>
      </c>
      <c r="AK25" s="1615"/>
    </row>
    <row r="26" spans="1:37" ht="45" customHeight="1">
      <c r="A26" s="1585"/>
      <c r="B26" s="1585"/>
      <c r="C26" s="1585"/>
      <c r="D26" s="1585"/>
      <c r="E26" s="1613"/>
      <c r="F26" s="1620"/>
      <c r="G26" s="1588"/>
      <c r="H26" s="1585"/>
      <c r="I26" s="1606"/>
      <c r="J26" s="1606"/>
      <c r="K26" s="1607"/>
      <c r="L26" s="1608"/>
      <c r="M26" s="1563"/>
      <c r="N26" s="1563"/>
      <c r="O26" s="1591"/>
      <c r="P26" s="1592"/>
      <c r="Q26" s="1592"/>
      <c r="R26" s="1592"/>
      <c r="S26" s="1592"/>
      <c r="T26" s="1593"/>
      <c r="U26" s="1594"/>
      <c r="V26" s="1569">
        <f t="shared" si="0"/>
        <v>0</v>
      </c>
      <c r="W26" s="1597"/>
      <c r="X26" s="1595"/>
      <c r="Y26" s="1598"/>
      <c r="Z26" s="1599"/>
      <c r="AA26" s="1574">
        <f t="shared" si="1"/>
        <v>0</v>
      </c>
      <c r="AB26" s="1614"/>
      <c r="AC26" s="1576"/>
      <c r="AD26" s="1577">
        <f t="shared" si="2"/>
        <v>0</v>
      </c>
      <c r="AE26" s="1578" t="e">
        <f t="shared" si="3"/>
        <v>#DIV/0!</v>
      </c>
      <c r="AF26" s="1610"/>
      <c r="AG26" s="1600"/>
      <c r="AH26" s="1601"/>
      <c r="AI26" s="1582">
        <f t="shared" si="5"/>
        <v>0</v>
      </c>
      <c r="AJ26" s="1583" t="e">
        <f t="shared" si="4"/>
        <v>#DIV/0!</v>
      </c>
      <c r="AK26" s="1615"/>
    </row>
    <row r="27" spans="1:37" ht="51.5" customHeight="1">
      <c r="A27" s="1595"/>
      <c r="B27" s="1595"/>
      <c r="C27" s="1595"/>
      <c r="D27" s="1595"/>
      <c r="E27" s="1621"/>
      <c r="F27" s="1587"/>
      <c r="G27" s="1588"/>
      <c r="H27" s="1585"/>
      <c r="I27" s="1589"/>
      <c r="J27" s="1589"/>
      <c r="K27" s="1588"/>
      <c r="L27" s="1590"/>
      <c r="M27" s="1563"/>
      <c r="N27" s="1563"/>
      <c r="O27" s="1591"/>
      <c r="P27" s="1588"/>
      <c r="Q27" s="1588"/>
      <c r="R27" s="1588"/>
      <c r="S27" s="1588"/>
      <c r="T27" s="1622"/>
      <c r="U27" s="1594"/>
      <c r="V27" s="1569">
        <f t="shared" si="0"/>
        <v>0</v>
      </c>
      <c r="W27" s="1623"/>
      <c r="X27" s="1595"/>
      <c r="Y27" s="1624"/>
      <c r="Z27" s="1599"/>
      <c r="AA27" s="1574">
        <f t="shared" si="1"/>
        <v>0</v>
      </c>
      <c r="AB27" s="1625"/>
      <c r="AC27" s="1605"/>
      <c r="AD27" s="1577">
        <f t="shared" si="2"/>
        <v>0</v>
      </c>
      <c r="AE27" s="1578" t="e">
        <f t="shared" si="3"/>
        <v>#DIV/0!</v>
      </c>
      <c r="AF27" s="1626"/>
      <c r="AG27" s="1627"/>
      <c r="AH27" s="1628"/>
      <c r="AI27" s="1582">
        <f t="shared" si="5"/>
        <v>0</v>
      </c>
      <c r="AJ27" s="1583" t="e">
        <f t="shared" si="4"/>
        <v>#DIV/0!</v>
      </c>
    </row>
    <row r="28" spans="1:37" ht="19" customHeight="1">
      <c r="A28" s="1609"/>
      <c r="B28" s="1609"/>
      <c r="C28" s="1609"/>
      <c r="D28" s="1609"/>
      <c r="E28" s="1609"/>
      <c r="F28" s="1629"/>
      <c r="G28" s="1609"/>
      <c r="H28" s="1609"/>
      <c r="I28" s="1609"/>
      <c r="J28" s="1609"/>
      <c r="K28" s="1609"/>
      <c r="L28" s="1609"/>
      <c r="M28" s="1630"/>
      <c r="N28" s="1630"/>
      <c r="O28" s="1629"/>
      <c r="P28" s="1631"/>
      <c r="Q28" s="1631"/>
      <c r="R28" s="1631"/>
      <c r="S28" s="1631"/>
      <c r="T28" s="1632"/>
      <c r="W28" s="1633"/>
      <c r="X28" s="1609"/>
    </row>
    <row r="29" spans="1:37" ht="40" customHeight="1">
      <c r="M29" s="1634"/>
      <c r="N29" s="1634"/>
      <c r="O29" s="1635"/>
      <c r="P29" s="1636"/>
      <c r="Q29" s="1636"/>
      <c r="R29" s="1636"/>
      <c r="S29" s="1636"/>
      <c r="T29" s="1527"/>
      <c r="U29" s="1637" t="s">
        <v>1189</v>
      </c>
      <c r="V29" s="1638">
        <f>SUM(V8:V27)</f>
        <v>1.6713398443093548</v>
      </c>
      <c r="W29" s="1639"/>
      <c r="Z29" s="1639"/>
      <c r="AA29" s="1640">
        <f>SUM(AA8:AA27)</f>
        <v>3000</v>
      </c>
      <c r="AC29" s="1639"/>
      <c r="AD29" s="1647">
        <f>SUM(AD8:AD27)</f>
        <v>1.6309794744268076</v>
      </c>
      <c r="AE29" s="2288">
        <f>(V29-AD29)/AD29</f>
        <v>2.4746093078045314E-2</v>
      </c>
      <c r="AF29" s="1642"/>
      <c r="AG29" s="1639"/>
      <c r="AH29" s="1639"/>
      <c r="AI29" s="1643">
        <f>SUM(AI8:AI27)</f>
        <v>2400</v>
      </c>
      <c r="AJ29" s="2268">
        <f>(AA29-AI29)/AI29</f>
        <v>0.25</v>
      </c>
    </row>
  </sheetData>
  <mergeCells count="11">
    <mergeCell ref="AG9:AG10"/>
    <mergeCell ref="AI9:AI10"/>
    <mergeCell ref="P4:Q4"/>
    <mergeCell ref="P5:Q5"/>
    <mergeCell ref="U5:W5"/>
    <mergeCell ref="U6:V6"/>
    <mergeCell ref="Y6:AA6"/>
    <mergeCell ref="W9:W10"/>
    <mergeCell ref="Y9:Y10"/>
    <mergeCell ref="Z9:Z10"/>
    <mergeCell ref="AA9:AA10"/>
  </mergeCells>
  <phoneticPr fontId="218" type="noConversion"/>
  <dataValidations count="3">
    <dataValidation type="list" allowBlank="1" showInputMessage="1" showErrorMessage="1" sqref="B8:B27" xr:uid="{C9CFCD2B-5D4D-6F48-ACF0-E6334EF77461}">
      <formula1>"1. Plastic, 2. Metal, 3. Rubber, 4. Others"</formula1>
    </dataValidation>
    <dataValidation type="list" allowBlank="1" showInputMessage="1" showErrorMessage="1" sqref="Q8:Q27" xr:uid="{0C0ED81C-B704-CD4F-B9E8-6EDEE3CD0B5C}">
      <formula1>"1. Strategic, 2. Commodity, 3. Strategic-Exception, 4. Commodity-Exception"</formula1>
    </dataValidation>
    <dataValidation type="list" allowBlank="1" showInputMessage="1" showErrorMessage="1" sqref="R8:R27" xr:uid="{B21D6B1A-8297-0A4D-88E9-D5A8651F38FF}">
      <formula1>"Customized, Standard"</formula1>
    </dataValidation>
  </dataValidations>
  <pageMargins left="0.7" right="0.7" top="0.75" bottom="0.75" header="0.3" footer="0.3"/>
  <pageSetup paperSize="9"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43CBA-6079-A749-9FCF-D8E60701B385}">
  <sheetPr>
    <tabColor rgb="FF0432FF"/>
  </sheetPr>
  <dimension ref="A1:AK29"/>
  <sheetViews>
    <sheetView showGridLines="0" zoomScaleNormal="80" workbookViewId="0">
      <pane xSplit="5" ySplit="7" topLeftCell="Z24" activePane="bottomRight" state="frozen"/>
      <selection activeCell="P8" sqref="P8"/>
      <selection pane="topRight" activeCell="P8" sqref="P8"/>
      <selection pane="bottomLeft" activeCell="P8" sqref="P8"/>
      <selection pane="bottomRight" activeCell="U13" sqref="U13"/>
    </sheetView>
  </sheetViews>
  <sheetFormatPr baseColWidth="10" defaultColWidth="6.25" defaultRowHeight="15" customHeight="1"/>
  <cols>
    <col min="1" max="1" width="11.5" style="1554" customWidth="1"/>
    <col min="2" max="2" width="12.625" style="1554" customWidth="1"/>
    <col min="3" max="3" width="20.25" style="1554" customWidth="1"/>
    <col min="4" max="4" width="14.625" style="1554" hidden="1" customWidth="1"/>
    <col min="5" max="5" width="16.5" style="1554" customWidth="1"/>
    <col min="6" max="6" width="22.625" style="1554" customWidth="1"/>
    <col min="7" max="7" width="13.5" style="1554" customWidth="1"/>
    <col min="8" max="8" width="13.5" style="1554" hidden="1" customWidth="1"/>
    <col min="9" max="9" width="5.625" style="1554" customWidth="1"/>
    <col min="10" max="10" width="5.625" style="1554" hidden="1" customWidth="1"/>
    <col min="11" max="11" width="5.875" style="1554" hidden="1" customWidth="1"/>
    <col min="12" max="12" width="7.625" style="1554" customWidth="1"/>
    <col min="13" max="13" width="9.375" style="1554" customWidth="1"/>
    <col min="14" max="14" width="16.625" style="1554" customWidth="1"/>
    <col min="15" max="15" width="30.875" style="1554" bestFit="1" customWidth="1"/>
    <col min="16" max="16" width="11.125" style="1554" customWidth="1"/>
    <col min="17" max="17" width="10.875" style="1554" hidden="1" customWidth="1"/>
    <col min="18" max="18" width="8.125" style="1554" hidden="1" customWidth="1"/>
    <col min="19" max="19" width="6.25" style="1554" hidden="1" customWidth="1"/>
    <col min="20" max="20" width="21.375" style="1554" customWidth="1"/>
    <col min="21" max="22" width="10.875" style="1554" customWidth="1"/>
    <col min="23" max="23" width="5.25" style="2269" customWidth="1"/>
    <col min="24" max="24" width="5.25" style="1554" customWidth="1"/>
    <col min="25" max="26" width="10.875" style="1554" customWidth="1"/>
    <col min="27" max="27" width="11.375" style="1554" customWidth="1"/>
    <col min="28" max="28" width="2.625" style="1554" customWidth="1"/>
    <col min="29" max="31" width="11.375" style="1554" customWidth="1"/>
    <col min="32" max="32" width="1.375" style="1554" customWidth="1"/>
    <col min="33" max="34" width="11.375" style="1554" customWidth="1"/>
    <col min="35" max="35" width="12.125" style="1554" customWidth="1"/>
    <col min="36" max="36" width="11.375" style="1554" customWidth="1"/>
    <col min="37" max="37" width="6.25" style="1554" customWidth="1"/>
    <col min="38" max="16384" width="6.25" style="1554"/>
  </cols>
  <sheetData>
    <row r="1" spans="1:37" ht="16.5" customHeight="1">
      <c r="F1" s="1516"/>
      <c r="I1" s="1517"/>
      <c r="J1" s="1517"/>
      <c r="K1" s="1518"/>
      <c r="L1" s="1518"/>
      <c r="M1" s="1519"/>
      <c r="N1" s="1519" t="s">
        <v>496</v>
      </c>
      <c r="O1" s="1517"/>
      <c r="P1" s="1518"/>
      <c r="Q1" s="1518"/>
      <c r="R1" s="1518"/>
      <c r="S1" s="1518"/>
      <c r="T1" s="1520"/>
      <c r="U1" s="1521"/>
      <c r="V1" s="1518"/>
      <c r="X1" s="1523"/>
      <c r="AE1" s="1524"/>
      <c r="AF1" s="1524"/>
    </row>
    <row r="2" spans="1:37" ht="18" customHeight="1">
      <c r="A2" s="1525" t="s">
        <v>3</v>
      </c>
      <c r="B2" s="1526" t="s">
        <v>1440</v>
      </c>
      <c r="C2" s="1527"/>
      <c r="D2" s="1525"/>
      <c r="E2" s="1525"/>
      <c r="F2" s="1518"/>
      <c r="G2" s="1518"/>
      <c r="H2" s="1519"/>
      <c r="I2" s="1519"/>
      <c r="J2" s="1519"/>
      <c r="K2" s="1517"/>
      <c r="L2" s="1518"/>
      <c r="M2" s="1518"/>
      <c r="N2" s="1518"/>
      <c r="O2" s="1520"/>
      <c r="P2" s="1521"/>
      <c r="Q2" s="1518"/>
      <c r="T2" s="1523"/>
      <c r="AA2" s="1524"/>
      <c r="AB2" s="1524"/>
      <c r="AJ2" s="1524"/>
    </row>
    <row r="3" spans="1:37" ht="18" customHeight="1">
      <c r="A3" s="1525" t="s">
        <v>20</v>
      </c>
      <c r="B3" s="1528" t="s">
        <v>1080</v>
      </c>
      <c r="C3" s="1529"/>
      <c r="D3" s="1525"/>
      <c r="E3" s="1525"/>
      <c r="F3" s="1518"/>
      <c r="G3" s="1518"/>
      <c r="H3" s="1530"/>
      <c r="I3" s="1530"/>
      <c r="J3" s="1530"/>
      <c r="K3" s="1531"/>
      <c r="L3" s="1518"/>
      <c r="M3" s="1518"/>
      <c r="N3" s="1518"/>
      <c r="O3" s="1520"/>
      <c r="P3" s="1521"/>
      <c r="Q3" s="1532"/>
      <c r="T3" s="1533"/>
      <c r="Z3" s="1532"/>
      <c r="AA3" s="1534"/>
      <c r="AI3" s="1532"/>
      <c r="AJ3" s="1534"/>
    </row>
    <row r="4" spans="1:37" ht="18" customHeight="1">
      <c r="A4" s="1525" t="s">
        <v>23</v>
      </c>
      <c r="B4" s="1535" t="s">
        <v>496</v>
      </c>
      <c r="C4" s="1536"/>
      <c r="D4" s="1525"/>
      <c r="E4" s="1525"/>
      <c r="F4" s="1518"/>
      <c r="G4" s="1516"/>
      <c r="H4" s="1537"/>
      <c r="I4" s="1537"/>
      <c r="J4" s="1537"/>
      <c r="K4" s="1516"/>
      <c r="L4" s="1518"/>
      <c r="M4" s="1518"/>
      <c r="N4" s="1518"/>
      <c r="O4" s="1520"/>
      <c r="P4" s="2530"/>
      <c r="Q4" s="2530"/>
      <c r="AA4" s="1524"/>
      <c r="AB4" s="1524"/>
      <c r="AC4" s="1538"/>
      <c r="AJ4" s="1524"/>
    </row>
    <row r="5" spans="1:37" ht="18" customHeight="1">
      <c r="A5" s="1525" t="s">
        <v>1082</v>
      </c>
      <c r="B5" s="1535" t="s">
        <v>1193</v>
      </c>
      <c r="C5" s="1536"/>
      <c r="D5" s="1525"/>
      <c r="E5" s="1525"/>
      <c r="F5" s="1518"/>
      <c r="G5" s="1516"/>
      <c r="H5" s="1519"/>
      <c r="I5" s="1519"/>
      <c r="J5" s="1519"/>
      <c r="K5" s="1516"/>
      <c r="L5" s="1518"/>
      <c r="M5" s="1518"/>
      <c r="N5" s="1518"/>
      <c r="O5" s="1520"/>
      <c r="P5" s="2530"/>
      <c r="Q5" s="2530"/>
      <c r="U5" s="2530"/>
      <c r="V5" s="2530"/>
      <c r="W5" s="2530"/>
      <c r="AA5" s="1524"/>
      <c r="AB5" s="1524"/>
      <c r="AJ5" s="1524"/>
    </row>
    <row r="6" spans="1:37" ht="16.5" customHeight="1" thickBot="1">
      <c r="F6" s="1539"/>
      <c r="I6" s="1523"/>
      <c r="J6" s="1523"/>
      <c r="K6" s="1518"/>
      <c r="L6" s="1516"/>
      <c r="M6" s="1519"/>
      <c r="N6" s="1519"/>
      <c r="O6" s="1516"/>
      <c r="P6" s="1518"/>
      <c r="Q6" s="1518" t="s">
        <v>496</v>
      </c>
      <c r="R6" s="1518"/>
      <c r="S6" s="1518"/>
      <c r="T6" s="1520"/>
      <c r="U6" s="2530"/>
      <c r="V6" s="2530"/>
      <c r="Y6" s="2530"/>
      <c r="Z6" s="2530"/>
      <c r="AA6" s="2530"/>
      <c r="AE6" s="1524"/>
      <c r="AF6" s="1524"/>
      <c r="AJ6" s="1518"/>
    </row>
    <row r="7" spans="1:37" ht="48">
      <c r="A7" s="1540" t="s">
        <v>0</v>
      </c>
      <c r="B7" s="1540" t="s">
        <v>1085</v>
      </c>
      <c r="C7" s="1541" t="s">
        <v>1086</v>
      </c>
      <c r="D7" s="1541" t="s">
        <v>1087</v>
      </c>
      <c r="E7" s="1540" t="s">
        <v>1088</v>
      </c>
      <c r="F7" s="1540" t="s">
        <v>1089</v>
      </c>
      <c r="G7" s="1540" t="s">
        <v>401</v>
      </c>
      <c r="H7" s="1540" t="s">
        <v>1090</v>
      </c>
      <c r="I7" s="1542" t="s">
        <v>1091</v>
      </c>
      <c r="J7" s="1543" t="s">
        <v>1092</v>
      </c>
      <c r="K7" s="1541" t="s">
        <v>1093</v>
      </c>
      <c r="L7" s="1541" t="s">
        <v>1094</v>
      </c>
      <c r="M7" s="1540" t="s">
        <v>30</v>
      </c>
      <c r="N7" s="1540" t="s">
        <v>1095</v>
      </c>
      <c r="O7" s="1541" t="s">
        <v>1096</v>
      </c>
      <c r="P7" s="1541" t="s">
        <v>1097</v>
      </c>
      <c r="Q7" s="1541" t="s">
        <v>1098</v>
      </c>
      <c r="R7" s="1541" t="s">
        <v>1099</v>
      </c>
      <c r="S7" s="1541" t="s">
        <v>1100</v>
      </c>
      <c r="T7" s="1540" t="s">
        <v>1101</v>
      </c>
      <c r="U7" s="1544" t="s">
        <v>35</v>
      </c>
      <c r="V7" s="1540" t="s">
        <v>1102</v>
      </c>
      <c r="W7" s="1541" t="s">
        <v>1103</v>
      </c>
      <c r="X7" s="1541" t="s">
        <v>1104</v>
      </c>
      <c r="Y7" s="1541" t="s">
        <v>1563</v>
      </c>
      <c r="Z7" s="1541" t="s">
        <v>1564</v>
      </c>
      <c r="AA7" s="1541" t="s">
        <v>1565</v>
      </c>
      <c r="AB7" s="1545"/>
      <c r="AC7" s="1546" t="s">
        <v>1105</v>
      </c>
      <c r="AD7" s="1547" t="s">
        <v>1106</v>
      </c>
      <c r="AE7" s="1548" t="s">
        <v>879</v>
      </c>
      <c r="AF7" s="1549"/>
      <c r="AG7" s="1550" t="s">
        <v>1107</v>
      </c>
      <c r="AH7" s="1551" t="s">
        <v>1108</v>
      </c>
      <c r="AI7" s="1552" t="s">
        <v>1109</v>
      </c>
      <c r="AJ7" s="1553" t="s">
        <v>1110</v>
      </c>
    </row>
    <row r="8" spans="1:37" ht="80" customHeight="1">
      <c r="A8" s="1555" t="s">
        <v>1111</v>
      </c>
      <c r="B8" s="1555" t="s">
        <v>1112</v>
      </c>
      <c r="C8" s="1571" t="s">
        <v>1208</v>
      </c>
      <c r="D8" s="1555"/>
      <c r="E8" s="1557"/>
      <c r="F8" s="2270" t="s">
        <v>1525</v>
      </c>
      <c r="G8" s="1588" t="s">
        <v>1526</v>
      </c>
      <c r="H8" s="1555"/>
      <c r="I8" s="1560">
        <v>1</v>
      </c>
      <c r="J8" s="1560">
        <v>0</v>
      </c>
      <c r="K8" s="1561"/>
      <c r="L8" s="2245">
        <v>22</v>
      </c>
      <c r="M8" s="2252" t="s">
        <v>1490</v>
      </c>
      <c r="N8" s="2246" t="s">
        <v>1211</v>
      </c>
      <c r="O8" s="1565" t="s">
        <v>1212</v>
      </c>
      <c r="P8" s="1559" t="s">
        <v>1527</v>
      </c>
      <c r="Q8" s="1566"/>
      <c r="R8" s="1566" t="s">
        <v>496</v>
      </c>
      <c r="S8" s="1566"/>
      <c r="T8" s="1567"/>
      <c r="U8" s="1568">
        <v>0.39048495370370373</v>
      </c>
      <c r="V8" s="1569">
        <f>U8*I8</f>
        <v>0.39048495370370373</v>
      </c>
      <c r="W8" s="1570">
        <v>1</v>
      </c>
      <c r="X8" s="1571">
        <v>2</v>
      </c>
      <c r="Y8" s="1572"/>
      <c r="Z8" s="1573"/>
      <c r="AA8" s="1574">
        <f>W8*(Y8+Z8)</f>
        <v>0</v>
      </c>
      <c r="AB8" s="1575"/>
      <c r="AC8" s="1646">
        <v>0.37189043209876543</v>
      </c>
      <c r="AD8" s="1577">
        <f>I8*AC8</f>
        <v>0.37189043209876543</v>
      </c>
      <c r="AE8" s="1578">
        <f>(V8-AD8)/AD8</f>
        <v>5.0000000000000065E-2</v>
      </c>
      <c r="AF8" s="1579"/>
      <c r="AG8" s="1580"/>
      <c r="AH8" s="1581"/>
      <c r="AI8" s="1582">
        <f>W8*(AG8+AH8)</f>
        <v>0</v>
      </c>
      <c r="AJ8" s="1583" t="e">
        <f>(AA8-AI8)/AI8</f>
        <v>#DIV/0!</v>
      </c>
    </row>
    <row r="9" spans="1:37" ht="45" customHeight="1">
      <c r="A9" s="1555" t="s">
        <v>1117</v>
      </c>
      <c r="B9" s="1555" t="s">
        <v>1112</v>
      </c>
      <c r="C9" s="1571" t="s">
        <v>1214</v>
      </c>
      <c r="D9" s="1555"/>
      <c r="E9" s="1557"/>
      <c r="F9" s="2271" t="s">
        <v>1528</v>
      </c>
      <c r="G9" s="1588" t="s">
        <v>1529</v>
      </c>
      <c r="H9" s="1555"/>
      <c r="I9" s="1560">
        <v>1</v>
      </c>
      <c r="J9" s="1560"/>
      <c r="K9" s="1561"/>
      <c r="L9" s="2245">
        <v>2.6</v>
      </c>
      <c r="M9" s="2246" t="s">
        <v>1494</v>
      </c>
      <c r="N9" s="2246" t="s">
        <v>1216</v>
      </c>
      <c r="O9" s="1565" t="s">
        <v>1217</v>
      </c>
      <c r="P9" s="1559" t="s">
        <v>1530</v>
      </c>
      <c r="Q9" s="1566"/>
      <c r="R9" s="1566"/>
      <c r="S9" s="1566"/>
      <c r="T9" s="1567"/>
      <c r="U9" s="1568">
        <v>0.11372083333333334</v>
      </c>
      <c r="V9" s="1569">
        <f t="shared" ref="V9:V27" si="0">U9*I9</f>
        <v>0.11372083333333334</v>
      </c>
      <c r="W9" s="2531">
        <v>1</v>
      </c>
      <c r="X9" s="1571">
        <v>2</v>
      </c>
      <c r="Y9" s="1572"/>
      <c r="Z9" s="1573"/>
      <c r="AA9" s="1574">
        <f t="shared" ref="AA9:AA27" si="1">W9*(Y9+Z9)</f>
        <v>0</v>
      </c>
      <c r="AB9" s="1575"/>
      <c r="AC9" s="1646">
        <v>0.10830555555555556</v>
      </c>
      <c r="AD9" s="1577">
        <f t="shared" ref="AD9:AD27" si="2">I9*AC9</f>
        <v>0.10830555555555556</v>
      </c>
      <c r="AE9" s="1578">
        <f t="shared" ref="AE9:AE27" si="3">(V9-AD9)/AD9</f>
        <v>5.0000000000000044E-2</v>
      </c>
      <c r="AF9" s="1579"/>
      <c r="AG9" s="1596"/>
      <c r="AH9" s="1584"/>
      <c r="AI9" s="1582">
        <f t="shared" ref="AI9:AI27" si="4">W9*(AG9+AH9)</f>
        <v>0</v>
      </c>
      <c r="AJ9" s="1583" t="e">
        <f t="shared" ref="AJ9:AJ27" si="5">(AA9-AI9)/AI9</f>
        <v>#DIV/0!</v>
      </c>
    </row>
    <row r="10" spans="1:37" ht="45" customHeight="1">
      <c r="A10" s="1555" t="s">
        <v>1122</v>
      </c>
      <c r="B10" s="1555" t="s">
        <v>1112</v>
      </c>
      <c r="C10" s="1571" t="s">
        <v>1218</v>
      </c>
      <c r="D10" s="1555"/>
      <c r="E10" s="1557"/>
      <c r="F10" s="2271" t="s">
        <v>1531</v>
      </c>
      <c r="G10" s="1588" t="s">
        <v>1532</v>
      </c>
      <c r="H10" s="1555"/>
      <c r="I10" s="1560">
        <v>1</v>
      </c>
      <c r="J10" s="1560"/>
      <c r="K10" s="1561"/>
      <c r="L10" s="2245">
        <v>2.6</v>
      </c>
      <c r="M10" s="2246" t="s">
        <v>1494</v>
      </c>
      <c r="N10" s="2246" t="s">
        <v>1216</v>
      </c>
      <c r="O10" s="1565" t="s">
        <v>1217</v>
      </c>
      <c r="P10" s="1559" t="s">
        <v>1530</v>
      </c>
      <c r="Q10" s="1566"/>
      <c r="R10" s="1566"/>
      <c r="S10" s="1566"/>
      <c r="T10" s="2272"/>
      <c r="U10" s="1568">
        <v>0.11372083333333334</v>
      </c>
      <c r="V10" s="1569">
        <f t="shared" si="0"/>
        <v>0.11372083333333334</v>
      </c>
      <c r="W10" s="2532"/>
      <c r="X10" s="1571">
        <v>2</v>
      </c>
      <c r="Y10" s="1572"/>
      <c r="Z10" s="1573"/>
      <c r="AA10" s="1574">
        <f t="shared" si="1"/>
        <v>0</v>
      </c>
      <c r="AB10" s="1575"/>
      <c r="AC10" s="1646">
        <v>0.10830555555555556</v>
      </c>
      <c r="AD10" s="1577">
        <f t="shared" si="2"/>
        <v>0.10830555555555556</v>
      </c>
      <c r="AE10" s="1578">
        <f t="shared" si="3"/>
        <v>5.0000000000000044E-2</v>
      </c>
      <c r="AF10" s="1579"/>
      <c r="AG10" s="1596"/>
      <c r="AH10" s="1584"/>
      <c r="AI10" s="1582">
        <f t="shared" si="4"/>
        <v>0</v>
      </c>
      <c r="AJ10" s="1583" t="e">
        <f t="shared" si="5"/>
        <v>#DIV/0!</v>
      </c>
    </row>
    <row r="11" spans="1:37" ht="45" customHeight="1">
      <c r="A11" s="1555" t="s">
        <v>1126</v>
      </c>
      <c r="B11" s="1555" t="s">
        <v>1112</v>
      </c>
      <c r="C11" s="1571" t="s">
        <v>1221</v>
      </c>
      <c r="D11" s="1585"/>
      <c r="E11" s="1586"/>
      <c r="F11" s="2271" t="s">
        <v>1533</v>
      </c>
      <c r="G11" s="2273" t="s">
        <v>1534</v>
      </c>
      <c r="H11" s="1585"/>
      <c r="I11" s="1560">
        <v>1</v>
      </c>
      <c r="J11" s="1589"/>
      <c r="K11" s="1588"/>
      <c r="L11" s="1590">
        <v>11</v>
      </c>
      <c r="M11" s="2252" t="s">
        <v>1535</v>
      </c>
      <c r="N11" s="2246" t="s">
        <v>1500</v>
      </c>
      <c r="O11" s="1591" t="s">
        <v>1224</v>
      </c>
      <c r="P11" s="1559" t="s">
        <v>1530</v>
      </c>
      <c r="Q11" s="1592"/>
      <c r="R11" s="1592"/>
      <c r="S11" s="1592"/>
      <c r="T11" s="2249" t="s">
        <v>1536</v>
      </c>
      <c r="U11" s="1594">
        <v>0.27500000000000002</v>
      </c>
      <c r="V11" s="1569">
        <f t="shared" si="0"/>
        <v>0.27500000000000002</v>
      </c>
      <c r="W11" s="1570">
        <v>1</v>
      </c>
      <c r="X11" s="1595">
        <v>2</v>
      </c>
      <c r="Y11" s="1572"/>
      <c r="Z11" s="1573"/>
      <c r="AA11" s="1574">
        <f t="shared" si="1"/>
        <v>0</v>
      </c>
      <c r="AB11" s="1575"/>
      <c r="AC11" s="1646">
        <v>0.27289999999999998</v>
      </c>
      <c r="AD11" s="1577">
        <f t="shared" si="2"/>
        <v>0.27289999999999998</v>
      </c>
      <c r="AE11" s="1578">
        <f t="shared" si="3"/>
        <v>7.6951264199342116E-3</v>
      </c>
      <c r="AF11" s="1579"/>
      <c r="AG11" s="1596"/>
      <c r="AH11" s="1584"/>
      <c r="AI11" s="1582">
        <f t="shared" si="4"/>
        <v>0</v>
      </c>
      <c r="AJ11" s="1583" t="e">
        <f t="shared" si="5"/>
        <v>#DIV/0!</v>
      </c>
    </row>
    <row r="12" spans="1:37" ht="45" customHeight="1">
      <c r="A12" s="1555" t="s">
        <v>54</v>
      </c>
      <c r="B12" s="1555" t="s">
        <v>1112</v>
      </c>
      <c r="C12" s="1571" t="s">
        <v>1502</v>
      </c>
      <c r="D12" s="1555"/>
      <c r="E12" s="1557"/>
      <c r="F12" s="2271" t="s">
        <v>1537</v>
      </c>
      <c r="G12" s="1588" t="s">
        <v>1504</v>
      </c>
      <c r="H12" s="1555"/>
      <c r="I12" s="1560">
        <v>1</v>
      </c>
      <c r="J12" s="1560"/>
      <c r="K12" s="1561"/>
      <c r="L12" s="2245">
        <v>4.4000000000000004</v>
      </c>
      <c r="M12" s="2252" t="s">
        <v>1535</v>
      </c>
      <c r="N12" s="2246" t="s">
        <v>1500</v>
      </c>
      <c r="O12" s="1565" t="s">
        <v>1228</v>
      </c>
      <c r="P12" s="1559" t="s">
        <v>1530</v>
      </c>
      <c r="Q12" s="1566"/>
      <c r="R12" s="1566"/>
      <c r="S12" s="1566"/>
      <c r="T12" s="2272" t="s">
        <v>1505</v>
      </c>
      <c r="U12" s="2286">
        <v>0.19289999999999999</v>
      </c>
      <c r="V12" s="2286">
        <f t="shared" si="0"/>
        <v>0.19289999999999999</v>
      </c>
      <c r="W12" s="1597">
        <v>1</v>
      </c>
      <c r="X12" s="1571">
        <v>2</v>
      </c>
      <c r="Y12" s="1598"/>
      <c r="Z12" s="1599"/>
      <c r="AA12" s="1574">
        <f t="shared" si="1"/>
        <v>0</v>
      </c>
      <c r="AB12" s="1575"/>
      <c r="AC12" s="1646">
        <v>0.1837</v>
      </c>
      <c r="AD12" s="1577">
        <f t="shared" si="2"/>
        <v>0.1837</v>
      </c>
      <c r="AE12" s="1578">
        <f t="shared" si="3"/>
        <v>5.0081654872073958E-2</v>
      </c>
      <c r="AF12" s="1579"/>
      <c r="AG12" s="1600"/>
      <c r="AH12" s="1601"/>
      <c r="AI12" s="1582">
        <f t="shared" si="4"/>
        <v>0</v>
      </c>
      <c r="AJ12" s="1583" t="e">
        <f t="shared" si="5"/>
        <v>#DIV/0!</v>
      </c>
    </row>
    <row r="13" spans="1:37" ht="45" customHeight="1">
      <c r="A13" s="1555" t="s">
        <v>62</v>
      </c>
      <c r="B13" s="1555" t="s">
        <v>1112</v>
      </c>
      <c r="C13" s="1571" t="s">
        <v>1229</v>
      </c>
      <c r="D13" s="1555"/>
      <c r="E13" s="1557"/>
      <c r="F13" s="2271" t="s">
        <v>1538</v>
      </c>
      <c r="G13" s="2274" t="s">
        <v>1539</v>
      </c>
      <c r="H13" s="1555"/>
      <c r="I13" s="1560">
        <v>1</v>
      </c>
      <c r="J13" s="1560"/>
      <c r="K13" s="1561"/>
      <c r="L13" s="2245">
        <v>0.6</v>
      </c>
      <c r="M13" s="2246" t="s">
        <v>1490</v>
      </c>
      <c r="N13" s="2246" t="s">
        <v>1230</v>
      </c>
      <c r="O13" s="1565" t="s">
        <v>1231</v>
      </c>
      <c r="P13" s="1559" t="s">
        <v>1530</v>
      </c>
      <c r="Q13" s="1566"/>
      <c r="R13" s="1566"/>
      <c r="S13" s="1566"/>
      <c r="T13" s="2272"/>
      <c r="U13" s="1568">
        <v>7.0108500000000004E-2</v>
      </c>
      <c r="V13" s="1569">
        <f t="shared" si="0"/>
        <v>7.0108500000000004E-2</v>
      </c>
      <c r="W13" s="1597">
        <v>1</v>
      </c>
      <c r="X13" s="1571">
        <v>4</v>
      </c>
      <c r="Y13" s="1598"/>
      <c r="Z13" s="1599"/>
      <c r="AA13" s="1574">
        <f t="shared" si="1"/>
        <v>0</v>
      </c>
      <c r="AB13" s="1604"/>
      <c r="AC13" s="1646">
        <v>7.3400000000000007E-2</v>
      </c>
      <c r="AD13" s="1577">
        <f t="shared" si="2"/>
        <v>7.3400000000000007E-2</v>
      </c>
      <c r="AE13" s="1578">
        <f t="shared" si="3"/>
        <v>-4.484332425068123E-2</v>
      </c>
      <c r="AF13" s="1579"/>
      <c r="AG13" s="1600"/>
      <c r="AH13" s="1601"/>
      <c r="AI13" s="1582">
        <f t="shared" si="4"/>
        <v>0</v>
      </c>
      <c r="AJ13" s="1583" t="e">
        <f t="shared" si="5"/>
        <v>#DIV/0!</v>
      </c>
    </row>
    <row r="14" spans="1:37" ht="45" customHeight="1">
      <c r="A14" s="1555" t="s">
        <v>66</v>
      </c>
      <c r="B14" s="1555" t="s">
        <v>1112</v>
      </c>
      <c r="C14" s="1571" t="s">
        <v>1232</v>
      </c>
      <c r="D14" s="1585"/>
      <c r="E14" s="1586"/>
      <c r="F14" s="2271" t="s">
        <v>1540</v>
      </c>
      <c r="G14" s="2274" t="s">
        <v>1541</v>
      </c>
      <c r="H14" s="1585"/>
      <c r="I14" s="1560">
        <v>1</v>
      </c>
      <c r="J14" s="1606"/>
      <c r="K14" s="1607"/>
      <c r="L14" s="1590">
        <v>0.2</v>
      </c>
      <c r="M14" s="2246" t="s">
        <v>1490</v>
      </c>
      <c r="N14" s="2246" t="s">
        <v>1230</v>
      </c>
      <c r="O14" s="1591" t="s">
        <v>1231</v>
      </c>
      <c r="P14" s="1559" t="s">
        <v>1530</v>
      </c>
      <c r="Q14" s="1592"/>
      <c r="R14" s="1592"/>
      <c r="S14" s="1592"/>
      <c r="T14" s="2249"/>
      <c r="U14" s="1568">
        <v>6.4680000000000015E-2</v>
      </c>
      <c r="V14" s="1569">
        <f t="shared" si="0"/>
        <v>6.4680000000000015E-2</v>
      </c>
      <c r="W14" s="1597">
        <v>1</v>
      </c>
      <c r="X14" s="1595">
        <v>4</v>
      </c>
      <c r="Y14" s="1598"/>
      <c r="Z14" s="1599"/>
      <c r="AA14" s="1574">
        <f t="shared" si="1"/>
        <v>0</v>
      </c>
      <c r="AB14" s="1609"/>
      <c r="AC14" s="1646">
        <v>6.5199999999999994E-2</v>
      </c>
      <c r="AD14" s="1577">
        <f t="shared" si="2"/>
        <v>6.5199999999999994E-2</v>
      </c>
      <c r="AE14" s="1578">
        <f t="shared" si="3"/>
        <v>-7.9754601226990629E-3</v>
      </c>
      <c r="AF14" s="1610"/>
      <c r="AG14" s="1600"/>
      <c r="AH14" s="1601"/>
      <c r="AI14" s="1582">
        <f t="shared" si="4"/>
        <v>0</v>
      </c>
      <c r="AJ14" s="1583" t="e">
        <f t="shared" si="5"/>
        <v>#DIV/0!</v>
      </c>
      <c r="AK14" s="1611"/>
    </row>
    <row r="15" spans="1:37" ht="45" customHeight="1">
      <c r="A15" s="1555" t="s">
        <v>68</v>
      </c>
      <c r="B15" s="1555" t="s">
        <v>1112</v>
      </c>
      <c r="C15" s="1571" t="s">
        <v>1235</v>
      </c>
      <c r="D15" s="1585"/>
      <c r="E15" s="1586"/>
      <c r="F15" s="2271" t="s">
        <v>1542</v>
      </c>
      <c r="G15" s="2274" t="s">
        <v>1543</v>
      </c>
      <c r="H15" s="1585"/>
      <c r="I15" s="1560">
        <v>1</v>
      </c>
      <c r="J15" s="1606"/>
      <c r="K15" s="1607"/>
      <c r="L15" s="1590">
        <v>1.8</v>
      </c>
      <c r="M15" s="2252" t="s">
        <v>1506</v>
      </c>
      <c r="N15" s="2246" t="s">
        <v>1230</v>
      </c>
      <c r="O15" s="1591" t="s">
        <v>1236</v>
      </c>
      <c r="P15" s="1559" t="s">
        <v>1530</v>
      </c>
      <c r="Q15" s="1592"/>
      <c r="R15" s="1592"/>
      <c r="S15" s="1592"/>
      <c r="T15" s="2249"/>
      <c r="U15" s="1568">
        <v>0.100023</v>
      </c>
      <c r="V15" s="1569">
        <f t="shared" si="0"/>
        <v>0.100023</v>
      </c>
      <c r="W15" s="1597">
        <v>1</v>
      </c>
      <c r="X15" s="1595">
        <v>8</v>
      </c>
      <c r="Y15" s="1598"/>
      <c r="Z15" s="1599"/>
      <c r="AA15" s="1574">
        <f t="shared" si="1"/>
        <v>0</v>
      </c>
      <c r="AB15" s="1609"/>
      <c r="AC15" s="1646">
        <v>7.9299999999999995E-2</v>
      </c>
      <c r="AD15" s="1577">
        <f t="shared" si="2"/>
        <v>7.9299999999999995E-2</v>
      </c>
      <c r="AE15" s="1578">
        <f t="shared" si="3"/>
        <v>0.26132408575031535</v>
      </c>
      <c r="AF15" s="1610"/>
      <c r="AG15" s="1600"/>
      <c r="AH15" s="1601"/>
      <c r="AI15" s="1582">
        <f t="shared" si="4"/>
        <v>0</v>
      </c>
      <c r="AJ15" s="1583" t="e">
        <f t="shared" si="5"/>
        <v>#DIV/0!</v>
      </c>
      <c r="AK15" s="1611"/>
    </row>
    <row r="16" spans="1:37" ht="45" customHeight="1">
      <c r="A16" s="1555" t="s">
        <v>70</v>
      </c>
      <c r="B16" s="1555" t="s">
        <v>1112</v>
      </c>
      <c r="C16" s="1555" t="s">
        <v>1149</v>
      </c>
      <c r="D16" s="1585"/>
      <c r="E16" s="1586"/>
      <c r="F16" s="2275" t="s">
        <v>1150</v>
      </c>
      <c r="G16" s="2276" t="s">
        <v>1151</v>
      </c>
      <c r="H16" s="1585"/>
      <c r="I16" s="1560">
        <v>1</v>
      </c>
      <c r="J16" s="1589"/>
      <c r="K16" s="1588"/>
      <c r="L16" s="1590">
        <v>0.05</v>
      </c>
      <c r="M16" s="1563" t="s">
        <v>1152</v>
      </c>
      <c r="N16" s="1564" t="s">
        <v>1063</v>
      </c>
      <c r="O16" s="1591"/>
      <c r="P16" s="2277" t="s">
        <v>1544</v>
      </c>
      <c r="Q16" s="1592"/>
      <c r="R16" s="1592"/>
      <c r="S16" s="1592"/>
      <c r="T16" s="2272" t="s">
        <v>1505</v>
      </c>
      <c r="U16" s="1594">
        <v>3.1522844309354502E-2</v>
      </c>
      <c r="V16" s="1569">
        <f t="shared" si="0"/>
        <v>3.1522844309354502E-2</v>
      </c>
      <c r="W16" s="1570">
        <v>1</v>
      </c>
      <c r="X16" s="1595">
        <v>8</v>
      </c>
      <c r="Y16" s="1572"/>
      <c r="Z16" s="1573"/>
      <c r="AA16" s="1574">
        <f t="shared" si="1"/>
        <v>0</v>
      </c>
      <c r="AB16" s="1575"/>
      <c r="AC16" s="2253">
        <v>2.87E-2</v>
      </c>
      <c r="AD16" s="1577">
        <f t="shared" si="2"/>
        <v>2.87E-2</v>
      </c>
      <c r="AE16" s="1578">
        <f t="shared" si="3"/>
        <v>9.8356944576811906E-2</v>
      </c>
      <c r="AF16" s="1579"/>
      <c r="AG16" s="1596"/>
      <c r="AH16" s="1584"/>
      <c r="AI16" s="1582">
        <f t="shared" si="4"/>
        <v>0</v>
      </c>
      <c r="AJ16" s="1583" t="e">
        <f t="shared" si="5"/>
        <v>#DIV/0!</v>
      </c>
    </row>
    <row r="17" spans="1:37" ht="45" customHeight="1">
      <c r="A17" s="1555" t="s">
        <v>1153</v>
      </c>
      <c r="B17" s="1555" t="s">
        <v>1112</v>
      </c>
      <c r="C17" s="1555" t="s">
        <v>1154</v>
      </c>
      <c r="D17" s="1585"/>
      <c r="E17" s="1586"/>
      <c r="F17" s="2275" t="s">
        <v>1545</v>
      </c>
      <c r="G17" s="2274" t="s">
        <v>1156</v>
      </c>
      <c r="H17" s="1585"/>
      <c r="I17" s="1560">
        <v>1</v>
      </c>
      <c r="J17" s="1606"/>
      <c r="K17" s="1607"/>
      <c r="L17" s="1608">
        <v>0.2</v>
      </c>
      <c r="M17" s="1563" t="s">
        <v>1114</v>
      </c>
      <c r="N17" s="1564" t="s">
        <v>1063</v>
      </c>
      <c r="O17" s="1591"/>
      <c r="P17" s="1559" t="s">
        <v>1530</v>
      </c>
      <c r="Q17" s="1592"/>
      <c r="R17" s="1592"/>
      <c r="S17" s="1592"/>
      <c r="T17" s="2272" t="s">
        <v>1505</v>
      </c>
      <c r="U17" s="1594">
        <v>0.104133</v>
      </c>
      <c r="V17" s="1569">
        <f t="shared" si="0"/>
        <v>0.104133</v>
      </c>
      <c r="W17" s="1570">
        <v>1</v>
      </c>
      <c r="X17" s="1595">
        <v>8</v>
      </c>
      <c r="Y17" s="1572"/>
      <c r="Z17" s="1573"/>
      <c r="AA17" s="1574">
        <f t="shared" si="1"/>
        <v>0</v>
      </c>
      <c r="AB17" s="1575"/>
      <c r="AC17" s="2253">
        <v>0.1011</v>
      </c>
      <c r="AD17" s="1577">
        <f t="shared" si="2"/>
        <v>0.1011</v>
      </c>
      <c r="AE17" s="1578">
        <f t="shared" si="3"/>
        <v>3.0000000000000079E-2</v>
      </c>
      <c r="AF17" s="1579"/>
      <c r="AG17" s="1596"/>
      <c r="AH17" s="1584"/>
      <c r="AI17" s="1582">
        <f t="shared" si="4"/>
        <v>0</v>
      </c>
      <c r="AJ17" s="1583" t="e">
        <f t="shared" si="5"/>
        <v>#DIV/0!</v>
      </c>
    </row>
    <row r="18" spans="1:37" ht="50" customHeight="1">
      <c r="A18" s="2255" t="s">
        <v>1157</v>
      </c>
      <c r="B18" s="2255" t="s">
        <v>1158</v>
      </c>
      <c r="C18" s="2256" t="s">
        <v>1243</v>
      </c>
      <c r="D18" s="2255"/>
      <c r="E18" s="2257"/>
      <c r="F18" s="2278" t="s">
        <v>1546</v>
      </c>
      <c r="G18" s="2259" t="s">
        <v>1547</v>
      </c>
      <c r="H18" s="2255"/>
      <c r="I18" s="2279">
        <v>0</v>
      </c>
      <c r="J18" s="2279"/>
      <c r="K18" s="2280"/>
      <c r="L18" s="2281"/>
      <c r="M18" s="2282" t="s">
        <v>87</v>
      </c>
      <c r="N18" s="2282" t="s">
        <v>1230</v>
      </c>
      <c r="O18" s="2263" t="s">
        <v>1244</v>
      </c>
      <c r="P18" s="2259"/>
      <c r="Q18" s="2264"/>
      <c r="R18" s="2264"/>
      <c r="S18" s="2264"/>
      <c r="T18" s="2283"/>
      <c r="U18" s="1594">
        <v>8.1000000000000003E-2</v>
      </c>
      <c r="V18" s="1569">
        <f t="shared" si="0"/>
        <v>0</v>
      </c>
      <c r="W18" s="1597">
        <v>1</v>
      </c>
      <c r="X18" s="1595">
        <v>36</v>
      </c>
      <c r="Y18" s="1598"/>
      <c r="Z18" s="1599"/>
      <c r="AA18" s="1574">
        <f t="shared" si="1"/>
        <v>0</v>
      </c>
      <c r="AB18" s="1614"/>
      <c r="AC18" s="1576">
        <v>7.3200000000000001E-2</v>
      </c>
      <c r="AD18" s="1577">
        <f t="shared" si="2"/>
        <v>0</v>
      </c>
      <c r="AE18" s="1578" t="e">
        <f t="shared" si="3"/>
        <v>#DIV/0!</v>
      </c>
      <c r="AF18" s="1610"/>
      <c r="AG18" s="1600"/>
      <c r="AH18" s="1601"/>
      <c r="AI18" s="1582">
        <f t="shared" si="4"/>
        <v>0</v>
      </c>
      <c r="AJ18" s="1583" t="e">
        <f t="shared" si="5"/>
        <v>#DIV/0!</v>
      </c>
      <c r="AK18" s="1615"/>
    </row>
    <row r="19" spans="1:37" ht="50" customHeight="1">
      <c r="A19" s="1585" t="s">
        <v>1161</v>
      </c>
      <c r="B19" s="1585" t="s">
        <v>1158</v>
      </c>
      <c r="C19" s="1571" t="s">
        <v>1245</v>
      </c>
      <c r="D19" s="1585"/>
      <c r="E19" s="1613"/>
      <c r="F19" s="2284" t="s">
        <v>1548</v>
      </c>
      <c r="G19" s="1588" t="s">
        <v>1549</v>
      </c>
      <c r="H19" s="1595"/>
      <c r="I19" s="2244">
        <v>1</v>
      </c>
      <c r="J19" s="1589"/>
      <c r="K19" s="1588"/>
      <c r="L19" s="1590"/>
      <c r="M19" s="1563" t="s">
        <v>87</v>
      </c>
      <c r="N19" s="1564" t="s">
        <v>1230</v>
      </c>
      <c r="O19" s="1618" t="s">
        <v>1550</v>
      </c>
      <c r="P19" s="1588" t="s">
        <v>1551</v>
      </c>
      <c r="Q19" s="1592"/>
      <c r="R19" s="1592"/>
      <c r="S19" s="1592"/>
      <c r="T19" s="1593"/>
      <c r="U19" s="1594">
        <v>8.1000000000000003E-2</v>
      </c>
      <c r="V19" s="1569">
        <f t="shared" si="0"/>
        <v>8.1000000000000003E-2</v>
      </c>
      <c r="W19" s="1597"/>
      <c r="X19" s="1595"/>
      <c r="Y19" s="1598"/>
      <c r="Z19" s="1599"/>
      <c r="AA19" s="1574">
        <f t="shared" si="1"/>
        <v>0</v>
      </c>
      <c r="AB19" s="1614"/>
      <c r="AC19" s="1646">
        <f>0.47/7</f>
        <v>6.7142857142857143E-2</v>
      </c>
      <c r="AD19" s="1577">
        <f t="shared" si="2"/>
        <v>6.7142857142857143E-2</v>
      </c>
      <c r="AE19" s="1578">
        <f t="shared" si="3"/>
        <v>0.2063829787234043</v>
      </c>
      <c r="AF19" s="1610"/>
      <c r="AG19" s="1600"/>
      <c r="AH19" s="1601"/>
      <c r="AI19" s="1582">
        <f t="shared" si="4"/>
        <v>0</v>
      </c>
      <c r="AJ19" s="1583" t="e">
        <f t="shared" si="5"/>
        <v>#DIV/0!</v>
      </c>
      <c r="AK19" s="1615"/>
    </row>
    <row r="20" spans="1:37" ht="50" customHeight="1">
      <c r="A20" s="2255" t="s">
        <v>1164</v>
      </c>
      <c r="B20" s="2255" t="s">
        <v>1158</v>
      </c>
      <c r="C20" s="2256" t="s">
        <v>1247</v>
      </c>
      <c r="D20" s="2255"/>
      <c r="E20" s="2257"/>
      <c r="F20" s="2278" t="s">
        <v>1552</v>
      </c>
      <c r="G20" s="2259" t="s">
        <v>1553</v>
      </c>
      <c r="H20" s="2255"/>
      <c r="I20" s="2279">
        <v>0</v>
      </c>
      <c r="J20" s="2279"/>
      <c r="K20" s="2280"/>
      <c r="L20" s="2281"/>
      <c r="M20" s="2282" t="s">
        <v>87</v>
      </c>
      <c r="N20" s="2282" t="s">
        <v>1230</v>
      </c>
      <c r="O20" s="2267" t="s">
        <v>1248</v>
      </c>
      <c r="P20" s="2259"/>
      <c r="Q20" s="2264"/>
      <c r="R20" s="2264"/>
      <c r="S20" s="2264"/>
      <c r="T20" s="2283"/>
      <c r="U20" s="1594">
        <v>8.1000000000000003E-2</v>
      </c>
      <c r="V20" s="1569">
        <f t="shared" si="0"/>
        <v>0</v>
      </c>
      <c r="W20" s="1597"/>
      <c r="X20" s="1595"/>
      <c r="Y20" s="1598"/>
      <c r="Z20" s="1599"/>
      <c r="AA20" s="1574">
        <f t="shared" si="1"/>
        <v>0</v>
      </c>
      <c r="AB20" s="1614"/>
      <c r="AC20" s="1576">
        <v>7.3200000000000001E-2</v>
      </c>
      <c r="AD20" s="1577">
        <f t="shared" si="2"/>
        <v>0</v>
      </c>
      <c r="AE20" s="1578" t="e">
        <f t="shared" si="3"/>
        <v>#DIV/0!</v>
      </c>
      <c r="AF20" s="1610"/>
      <c r="AG20" s="1600"/>
      <c r="AH20" s="1601"/>
      <c r="AI20" s="1582">
        <f t="shared" si="4"/>
        <v>0</v>
      </c>
      <c r="AJ20" s="1583" t="e">
        <f t="shared" si="5"/>
        <v>#DIV/0!</v>
      </c>
      <c r="AK20" s="1615"/>
    </row>
    <row r="21" spans="1:37" ht="53.5" customHeight="1">
      <c r="A21" s="1585" t="s">
        <v>1167</v>
      </c>
      <c r="B21" s="1585" t="s">
        <v>1168</v>
      </c>
      <c r="C21" s="1571" t="s">
        <v>1169</v>
      </c>
      <c r="D21" s="1585"/>
      <c r="E21" s="1613"/>
      <c r="F21" s="2284" t="s">
        <v>1554</v>
      </c>
      <c r="G21" s="1588" t="s">
        <v>1518</v>
      </c>
      <c r="H21" s="1585"/>
      <c r="I21" s="1560">
        <v>2</v>
      </c>
      <c r="J21" s="1606"/>
      <c r="K21" s="1607"/>
      <c r="L21" s="1608"/>
      <c r="M21" s="1563" t="s">
        <v>91</v>
      </c>
      <c r="N21" s="1563" t="s">
        <v>1555</v>
      </c>
      <c r="O21" s="1618" t="s">
        <v>1556</v>
      </c>
      <c r="P21" s="1588" t="s">
        <v>1557</v>
      </c>
      <c r="Q21" s="1592"/>
      <c r="R21" s="1592"/>
      <c r="S21" s="1592"/>
      <c r="T21" s="1593"/>
      <c r="U21" s="1594">
        <v>0.03</v>
      </c>
      <c r="V21" s="1569">
        <f t="shared" si="0"/>
        <v>0.06</v>
      </c>
      <c r="W21" s="1597"/>
      <c r="X21" s="1595"/>
      <c r="Y21" s="1598"/>
      <c r="Z21" s="1599"/>
      <c r="AA21" s="1574">
        <f t="shared" si="1"/>
        <v>0</v>
      </c>
      <c r="AB21" s="1614"/>
      <c r="AC21" s="1646">
        <v>2.8000000000000001E-2</v>
      </c>
      <c r="AD21" s="1577">
        <f t="shared" si="2"/>
        <v>5.6000000000000001E-2</v>
      </c>
      <c r="AE21" s="1578">
        <f t="shared" si="3"/>
        <v>7.1428571428571369E-2</v>
      </c>
      <c r="AF21" s="1610"/>
      <c r="AG21" s="1600"/>
      <c r="AH21" s="1601"/>
      <c r="AI21" s="1582">
        <f t="shared" si="4"/>
        <v>0</v>
      </c>
      <c r="AJ21" s="1583" t="e">
        <f t="shared" si="5"/>
        <v>#DIV/0!</v>
      </c>
      <c r="AK21" s="1615"/>
    </row>
    <row r="22" spans="1:37" ht="58.25" customHeight="1">
      <c r="A22" s="1585" t="s">
        <v>1172</v>
      </c>
      <c r="B22" s="1585" t="s">
        <v>1168</v>
      </c>
      <c r="C22" s="1571" t="s">
        <v>1173</v>
      </c>
      <c r="D22" s="1585"/>
      <c r="E22" s="1613"/>
      <c r="F22" s="2284" t="s">
        <v>1521</v>
      </c>
      <c r="G22" s="1588" t="s">
        <v>1522</v>
      </c>
      <c r="H22" s="1585"/>
      <c r="I22" s="1560">
        <v>1</v>
      </c>
      <c r="J22" s="1606"/>
      <c r="K22" s="1607"/>
      <c r="L22" s="1608"/>
      <c r="M22" s="1563" t="s">
        <v>91</v>
      </c>
      <c r="N22" s="1563" t="s">
        <v>1555</v>
      </c>
      <c r="O22" s="1618" t="s">
        <v>1556</v>
      </c>
      <c r="P22" s="1588" t="s">
        <v>1557</v>
      </c>
      <c r="Q22" s="1592"/>
      <c r="R22" s="1592"/>
      <c r="S22" s="1592"/>
      <c r="T22" s="1593"/>
      <c r="U22" s="1594">
        <v>0.153</v>
      </c>
      <c r="V22" s="1569">
        <f t="shared" si="0"/>
        <v>0.153</v>
      </c>
      <c r="W22" s="1597"/>
      <c r="X22" s="1595"/>
      <c r="Y22" s="1598"/>
      <c r="Z22" s="1599"/>
      <c r="AA22" s="1574">
        <f t="shared" si="1"/>
        <v>0</v>
      </c>
      <c r="AB22" s="1614"/>
      <c r="AC22" s="1646">
        <v>0.14499999999999999</v>
      </c>
      <c r="AD22" s="1577">
        <f t="shared" si="2"/>
        <v>0.14499999999999999</v>
      </c>
      <c r="AE22" s="1578">
        <f t="shared" si="3"/>
        <v>5.5172413793103503E-2</v>
      </c>
      <c r="AF22" s="1610"/>
      <c r="AG22" s="1600"/>
      <c r="AH22" s="1601"/>
      <c r="AI22" s="1582">
        <f t="shared" si="4"/>
        <v>0</v>
      </c>
      <c r="AJ22" s="1583" t="e">
        <f t="shared" si="5"/>
        <v>#DIV/0!</v>
      </c>
      <c r="AK22" s="1615"/>
    </row>
    <row r="23" spans="1:37" ht="45" customHeight="1">
      <c r="A23" s="1585" t="s">
        <v>89</v>
      </c>
      <c r="B23" s="1585" t="s">
        <v>1168</v>
      </c>
      <c r="C23" s="1555" t="s">
        <v>1176</v>
      </c>
      <c r="D23" s="1585"/>
      <c r="E23" s="1613"/>
      <c r="F23" s="2275" t="s">
        <v>1177</v>
      </c>
      <c r="G23" s="2285" t="s">
        <v>98</v>
      </c>
      <c r="H23" s="1585"/>
      <c r="I23" s="1560">
        <v>4</v>
      </c>
      <c r="J23" s="1606"/>
      <c r="K23" s="1607"/>
      <c r="L23" s="1608"/>
      <c r="M23" s="1563" t="s">
        <v>96</v>
      </c>
      <c r="N23" s="1563" t="s">
        <v>1178</v>
      </c>
      <c r="O23" s="1618" t="s">
        <v>1558</v>
      </c>
      <c r="P23" s="1588" t="s">
        <v>1559</v>
      </c>
      <c r="Q23" s="1592"/>
      <c r="R23" s="1592"/>
      <c r="S23" s="1592"/>
      <c r="T23" s="2272" t="s">
        <v>1505</v>
      </c>
      <c r="U23" s="1594">
        <v>3.8500000000000001E-3</v>
      </c>
      <c r="V23" s="1569">
        <f t="shared" si="0"/>
        <v>1.54E-2</v>
      </c>
      <c r="W23" s="1597"/>
      <c r="X23" s="1595"/>
      <c r="Y23" s="1598"/>
      <c r="Z23" s="1599"/>
      <c r="AA23" s="1574">
        <f t="shared" si="1"/>
        <v>0</v>
      </c>
      <c r="AB23" s="1614"/>
      <c r="AC23" s="1646">
        <v>3.0899999999999999E-3</v>
      </c>
      <c r="AD23" s="1577">
        <f t="shared" si="2"/>
        <v>1.2359999999999999E-2</v>
      </c>
      <c r="AE23" s="1578">
        <f t="shared" si="3"/>
        <v>0.24595469255663441</v>
      </c>
      <c r="AF23" s="1610"/>
      <c r="AG23" s="1600"/>
      <c r="AH23" s="1601"/>
      <c r="AI23" s="1582">
        <f t="shared" si="4"/>
        <v>0</v>
      </c>
      <c r="AJ23" s="1583" t="e">
        <f t="shared" si="5"/>
        <v>#DIV/0!</v>
      </c>
      <c r="AK23" s="1615"/>
    </row>
    <row r="24" spans="1:37" ht="45" customHeight="1">
      <c r="A24" s="1585" t="s">
        <v>1180</v>
      </c>
      <c r="B24" s="1585" t="s">
        <v>1168</v>
      </c>
      <c r="C24" s="1555" t="s">
        <v>1181</v>
      </c>
      <c r="D24" s="1585"/>
      <c r="E24" s="1613"/>
      <c r="F24" s="2275" t="s">
        <v>1182</v>
      </c>
      <c r="G24" s="2285" t="s">
        <v>102</v>
      </c>
      <c r="H24" s="1585"/>
      <c r="I24" s="1560">
        <v>9</v>
      </c>
      <c r="J24" s="1606"/>
      <c r="K24" s="1607"/>
      <c r="L24" s="1608"/>
      <c r="M24" s="1563" t="s">
        <v>96</v>
      </c>
      <c r="N24" s="1563" t="s">
        <v>1063</v>
      </c>
      <c r="O24" s="1618" t="s">
        <v>1560</v>
      </c>
      <c r="P24" s="1588" t="s">
        <v>1559</v>
      </c>
      <c r="Q24" s="1592"/>
      <c r="R24" s="1592"/>
      <c r="S24" s="1592"/>
      <c r="T24" s="2272" t="s">
        <v>1505</v>
      </c>
      <c r="U24" s="1594">
        <v>4.9500000000000004E-3</v>
      </c>
      <c r="V24" s="1569">
        <f t="shared" si="0"/>
        <v>4.4550000000000006E-2</v>
      </c>
      <c r="W24" s="1597"/>
      <c r="X24" s="1595"/>
      <c r="Y24" s="1598"/>
      <c r="Z24" s="1599"/>
      <c r="AA24" s="1574">
        <f t="shared" si="1"/>
        <v>0</v>
      </c>
      <c r="AB24" s="1614"/>
      <c r="AC24" s="1646">
        <v>3.0000000000000001E-3</v>
      </c>
      <c r="AD24" s="1577">
        <f t="shared" si="2"/>
        <v>2.7E-2</v>
      </c>
      <c r="AE24" s="1578">
        <f t="shared" si="3"/>
        <v>0.65000000000000024</v>
      </c>
      <c r="AF24" s="1610"/>
      <c r="AG24" s="1600"/>
      <c r="AH24" s="1601"/>
      <c r="AI24" s="1582">
        <f t="shared" si="4"/>
        <v>0</v>
      </c>
      <c r="AJ24" s="1583" t="e">
        <f t="shared" si="5"/>
        <v>#DIV/0!</v>
      </c>
      <c r="AK24" s="1615"/>
    </row>
    <row r="25" spans="1:37" ht="45" customHeight="1">
      <c r="A25" s="1585" t="s">
        <v>1184</v>
      </c>
      <c r="B25" s="1585" t="s">
        <v>1168</v>
      </c>
      <c r="C25" s="1555" t="s">
        <v>1181</v>
      </c>
      <c r="D25" s="1585"/>
      <c r="E25" s="1613"/>
      <c r="F25" s="2275" t="s">
        <v>1186</v>
      </c>
      <c r="G25" s="2285" t="s">
        <v>1187</v>
      </c>
      <c r="H25" s="1585"/>
      <c r="I25" s="1560">
        <v>1</v>
      </c>
      <c r="J25" s="1606"/>
      <c r="K25" s="1607"/>
      <c r="L25" s="1608"/>
      <c r="M25" s="1563" t="s">
        <v>96</v>
      </c>
      <c r="N25" s="1563" t="s">
        <v>1064</v>
      </c>
      <c r="O25" s="1618" t="s">
        <v>1561</v>
      </c>
      <c r="P25" s="1588" t="s">
        <v>1562</v>
      </c>
      <c r="Q25" s="1592"/>
      <c r="R25" s="1592"/>
      <c r="S25" s="1592"/>
      <c r="T25" s="2272" t="s">
        <v>1505</v>
      </c>
      <c r="U25" s="1594">
        <v>4.9500000000000004E-3</v>
      </c>
      <c r="V25" s="1569">
        <f t="shared" si="0"/>
        <v>4.9500000000000004E-3</v>
      </c>
      <c r="W25" s="1597"/>
      <c r="X25" s="1595"/>
      <c r="Y25" s="1598"/>
      <c r="Z25" s="1599"/>
      <c r="AA25" s="1574">
        <f t="shared" si="1"/>
        <v>0</v>
      </c>
      <c r="AB25" s="1614"/>
      <c r="AC25" s="1646">
        <f>0.0385/7</f>
        <v>5.4999999999999997E-3</v>
      </c>
      <c r="AD25" s="1577">
        <f t="shared" si="2"/>
        <v>5.4999999999999997E-3</v>
      </c>
      <c r="AE25" s="1578">
        <f t="shared" si="3"/>
        <v>-9.9999999999999881E-2</v>
      </c>
      <c r="AF25" s="1610"/>
      <c r="AG25" s="1600"/>
      <c r="AH25" s="1601"/>
      <c r="AI25" s="1582">
        <f t="shared" si="4"/>
        <v>0</v>
      </c>
      <c r="AJ25" s="1583" t="e">
        <f t="shared" si="5"/>
        <v>#DIV/0!</v>
      </c>
      <c r="AK25" s="1615"/>
    </row>
    <row r="26" spans="1:37" ht="45" customHeight="1">
      <c r="A26" s="1585"/>
      <c r="B26" s="1585"/>
      <c r="C26" s="1585"/>
      <c r="D26" s="1585"/>
      <c r="E26" s="1613"/>
      <c r="F26" s="1620"/>
      <c r="G26" s="1588"/>
      <c r="H26" s="1585"/>
      <c r="I26" s="1606"/>
      <c r="J26" s="1606"/>
      <c r="K26" s="1607"/>
      <c r="L26" s="1608"/>
      <c r="M26" s="1563"/>
      <c r="N26" s="1563"/>
      <c r="O26" s="1591"/>
      <c r="P26" s="1588"/>
      <c r="Q26" s="1592"/>
      <c r="R26" s="1592"/>
      <c r="S26" s="1592"/>
      <c r="T26" s="1593"/>
      <c r="U26" s="1594"/>
      <c r="V26" s="1569">
        <f t="shared" si="0"/>
        <v>0</v>
      </c>
      <c r="W26" s="1597"/>
      <c r="X26" s="1595"/>
      <c r="Y26" s="1598"/>
      <c r="Z26" s="1599"/>
      <c r="AA26" s="1574">
        <f t="shared" si="1"/>
        <v>0</v>
      </c>
      <c r="AB26" s="1614"/>
      <c r="AC26" s="1576"/>
      <c r="AD26" s="1577">
        <f t="shared" si="2"/>
        <v>0</v>
      </c>
      <c r="AE26" s="1578" t="e">
        <f t="shared" si="3"/>
        <v>#DIV/0!</v>
      </c>
      <c r="AF26" s="1610"/>
      <c r="AG26" s="1600"/>
      <c r="AH26" s="1601"/>
      <c r="AI26" s="1582">
        <f t="shared" si="4"/>
        <v>0</v>
      </c>
      <c r="AJ26" s="1583" t="e">
        <f t="shared" si="5"/>
        <v>#DIV/0!</v>
      </c>
      <c r="AK26" s="1615"/>
    </row>
    <row r="27" spans="1:37" ht="51.5" customHeight="1">
      <c r="A27" s="1595"/>
      <c r="B27" s="1595"/>
      <c r="C27" s="1595"/>
      <c r="D27" s="1595"/>
      <c r="E27" s="1621"/>
      <c r="F27" s="1587"/>
      <c r="G27" s="1588"/>
      <c r="H27" s="1585"/>
      <c r="I27" s="1589"/>
      <c r="J27" s="1589"/>
      <c r="K27" s="1588"/>
      <c r="L27" s="1590"/>
      <c r="M27" s="1563"/>
      <c r="N27" s="1563"/>
      <c r="O27" s="1591"/>
      <c r="P27" s="1588"/>
      <c r="Q27" s="1588"/>
      <c r="R27" s="1588"/>
      <c r="S27" s="1588"/>
      <c r="T27" s="2249"/>
      <c r="U27" s="1594"/>
      <c r="V27" s="1569">
        <f t="shared" si="0"/>
        <v>0</v>
      </c>
      <c r="W27" s="1623"/>
      <c r="X27" s="1595"/>
      <c r="Y27" s="1624"/>
      <c r="Z27" s="1599"/>
      <c r="AA27" s="1574">
        <f t="shared" si="1"/>
        <v>0</v>
      </c>
      <c r="AB27" s="1625"/>
      <c r="AC27" s="1605"/>
      <c r="AD27" s="1577">
        <f t="shared" si="2"/>
        <v>0</v>
      </c>
      <c r="AE27" s="1578" t="e">
        <f t="shared" si="3"/>
        <v>#DIV/0!</v>
      </c>
      <c r="AF27" s="1626"/>
      <c r="AG27" s="1627"/>
      <c r="AH27" s="1628"/>
      <c r="AI27" s="1582">
        <f t="shared" si="4"/>
        <v>0</v>
      </c>
      <c r="AJ27" s="1583" t="e">
        <f t="shared" si="5"/>
        <v>#DIV/0!</v>
      </c>
    </row>
    <row r="28" spans="1:37" ht="19" customHeight="1">
      <c r="A28" s="1609"/>
      <c r="B28" s="1609"/>
      <c r="C28" s="1609"/>
      <c r="D28" s="1609"/>
      <c r="E28" s="1609"/>
      <c r="F28" s="1629"/>
      <c r="G28" s="1609"/>
      <c r="H28" s="1609"/>
      <c r="I28" s="1609"/>
      <c r="J28" s="1609"/>
      <c r="K28" s="1609"/>
      <c r="L28" s="1609"/>
      <c r="M28" s="1630"/>
      <c r="N28" s="1630"/>
      <c r="O28" s="1629"/>
      <c r="P28" s="1631"/>
      <c r="Q28" s="1631"/>
      <c r="R28" s="1631"/>
      <c r="S28" s="1631"/>
      <c r="T28" s="1632"/>
      <c r="W28" s="1633"/>
      <c r="X28" s="1609"/>
    </row>
    <row r="29" spans="1:37" ht="40" customHeight="1">
      <c r="M29" s="1634"/>
      <c r="N29" s="1634"/>
      <c r="O29" s="1635"/>
      <c r="P29" s="1636"/>
      <c r="Q29" s="1636"/>
      <c r="R29" s="1636"/>
      <c r="S29" s="1636"/>
      <c r="T29" s="1527"/>
      <c r="U29" s="1637" t="s">
        <v>1189</v>
      </c>
      <c r="V29" s="1638">
        <f>SUM(V8:V27)</f>
        <v>1.8151939646797253</v>
      </c>
      <c r="W29" s="1639"/>
      <c r="Z29" s="1639"/>
      <c r="AA29" s="1640">
        <f>SUM(AA8:AA27)</f>
        <v>0</v>
      </c>
      <c r="AC29" s="1639"/>
      <c r="AD29" s="1647">
        <f>SUM(AD8:AD27)</f>
        <v>1.7058044003527333</v>
      </c>
      <c r="AE29" s="2287">
        <f>(V29-AD29)/AD29</f>
        <v>6.4127847427508072E-2</v>
      </c>
      <c r="AF29" s="1642"/>
      <c r="AG29" s="1639"/>
      <c r="AH29" s="1639"/>
      <c r="AI29" s="1643">
        <f>SUM(AI8:AI27)</f>
        <v>0</v>
      </c>
      <c r="AJ29" s="2268" t="e">
        <f>(AA29-AI29)/AI29</f>
        <v>#DIV/0!</v>
      </c>
    </row>
  </sheetData>
  <mergeCells count="6">
    <mergeCell ref="Y6:AA6"/>
    <mergeCell ref="W9:W10"/>
    <mergeCell ref="P4:Q4"/>
    <mergeCell ref="P5:Q5"/>
    <mergeCell ref="U5:W5"/>
    <mergeCell ref="U6:V6"/>
  </mergeCells>
  <phoneticPr fontId="218" type="noConversion"/>
  <dataValidations count="3">
    <dataValidation type="list" allowBlank="1" showInputMessage="1" showErrorMessage="1" sqref="R8:R27" xr:uid="{851BBF7D-40E9-A74B-B140-83C3F918AD81}">
      <formula1>"Customized, Standard"</formula1>
    </dataValidation>
    <dataValidation type="list" allowBlank="1" showInputMessage="1" showErrorMessage="1" sqref="Q8:Q27" xr:uid="{994387DE-9348-F946-AEC0-E6807F679C04}">
      <formula1>"1. Strategic, 2. Commodity, 3. Strategic-Exception, 4. Commodity-Exception"</formula1>
    </dataValidation>
    <dataValidation type="list" allowBlank="1" showInputMessage="1" showErrorMessage="1" sqref="B8:B27" xr:uid="{77DAEBA1-5AEE-A247-B568-B2EB10C3173C}">
      <formula1>"1. Plastic, 2. Metal, 3. Rubber, 4. Others"</formula1>
    </dataValidation>
  </dataValidations>
  <pageMargins left="0.7" right="0.7" top="0.75" bottom="0.75" header="0.3" footer="0.3"/>
  <pageSetup paperSize="9"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184"/>
  <sheetViews>
    <sheetView showGridLines="0" zoomScaleNormal="70" workbookViewId="0">
      <pane xSplit="12" ySplit="4" topLeftCell="U155" activePane="bottomRight" state="frozen"/>
      <selection pane="topRight" activeCell="L1" sqref="L1"/>
      <selection pane="bottomLeft" activeCell="A5" sqref="A5"/>
      <selection pane="bottomRight" activeCell="W158" activeCellId="1" sqref="W145:W146 W158:W159"/>
    </sheetView>
  </sheetViews>
  <sheetFormatPr baseColWidth="10" defaultColWidth="10.375" defaultRowHeight="16" customHeight="1"/>
  <cols>
    <col min="1" max="1" width="2.25" style="284" customWidth="1"/>
    <col min="2" max="2" width="5.25" style="284" customWidth="1"/>
    <col min="3" max="3" width="7.625" style="1059" hidden="1" customWidth="1"/>
    <col min="4" max="4" width="5.75" style="1059" customWidth="1"/>
    <col min="5" max="5" width="11.75" style="1059" customWidth="1"/>
    <col min="6" max="6" width="13.5" style="1059" customWidth="1"/>
    <col min="7" max="8" width="12.375" style="284" customWidth="1"/>
    <col min="9" max="9" width="32.875" style="284" customWidth="1"/>
    <col min="10" max="10" width="0.125" style="284" hidden="1" customWidth="1"/>
    <col min="11" max="11" width="9.625" style="284" customWidth="1"/>
    <col min="12" max="12" width="19.125" style="284" customWidth="1"/>
    <col min="13" max="13" width="9.5" style="1059" customWidth="1"/>
    <col min="14" max="15" width="8.375" style="1059" customWidth="1"/>
    <col min="16" max="16" width="10.875" style="1156" customWidth="1"/>
    <col min="17" max="18" width="13.375" style="1156" bestFit="1" customWidth="1"/>
    <col min="19" max="19" width="10.25" style="1059" bestFit="1" customWidth="1"/>
    <col min="20" max="20" width="10.25" style="1156" customWidth="1"/>
    <col min="21" max="21" width="24.375" style="284" customWidth="1"/>
    <col min="22" max="22" width="6" style="284" customWidth="1"/>
    <col min="23" max="23" width="15" style="1060" customWidth="1"/>
    <col min="24" max="24" width="16.25" style="1060" hidden="1" customWidth="1"/>
    <col min="25" max="25" width="13.5" style="1016" bestFit="1" customWidth="1"/>
    <col min="26" max="26" width="14.25" style="1016" customWidth="1"/>
    <col min="27" max="27" width="12.375" style="1110" customWidth="1"/>
    <col min="28" max="28" width="9.5" style="1061" customWidth="1"/>
    <col min="29" max="29" width="11" style="1062" customWidth="1"/>
    <col min="30" max="30" width="12.75" style="1055" hidden="1" customWidth="1"/>
    <col min="31" max="31" width="10.625" style="1055" hidden="1" customWidth="1"/>
    <col min="32" max="32" width="14.625" style="1063" hidden="1" customWidth="1"/>
    <col min="33" max="33" width="9.625" style="1055" hidden="1" customWidth="1"/>
    <col min="34" max="34" width="10.625" style="1055" hidden="1" customWidth="1"/>
    <col min="35" max="35" width="13.25" style="1055" hidden="1" customWidth="1"/>
    <col min="36" max="36" width="12.75" style="1055" hidden="1" customWidth="1"/>
    <col min="37" max="38" width="13.25" style="1055" hidden="1" customWidth="1"/>
    <col min="39" max="39" width="12.5" style="1055" hidden="1" customWidth="1"/>
    <col min="40" max="40" width="8.75" style="1055" hidden="1" customWidth="1"/>
    <col min="41" max="41" width="4.75" style="1055" bestFit="1" customWidth="1"/>
    <col min="42" max="42" width="3.25" style="1055" bestFit="1" customWidth="1"/>
    <col min="43" max="43" width="13.375" style="1055" bestFit="1" customWidth="1"/>
    <col min="44" max="44" width="36.625" style="1188" bestFit="1" customWidth="1"/>
    <col min="45" max="45" width="5" style="1055" bestFit="1" customWidth="1"/>
    <col min="46" max="238" width="10.375" style="284" customWidth="1"/>
    <col min="239" max="16384" width="10.375" style="284"/>
  </cols>
  <sheetData>
    <row r="1" spans="1:45" s="46" customFormat="1" ht="39" thickBot="1">
      <c r="A1" s="37"/>
      <c r="B1" s="38" t="s">
        <v>150</v>
      </c>
      <c r="C1" s="796" t="s">
        <v>152</v>
      </c>
      <c r="D1" s="797" t="s">
        <v>871</v>
      </c>
      <c r="E1" s="798" t="s">
        <v>1463</v>
      </c>
      <c r="F1" s="798"/>
      <c r="G1" s="39"/>
      <c r="H1" s="39"/>
      <c r="I1" s="41"/>
      <c r="J1" s="41"/>
      <c r="K1" s="42"/>
      <c r="L1" s="40"/>
      <c r="M1" s="43"/>
      <c r="N1" s="44"/>
      <c r="O1" s="44"/>
      <c r="P1" s="1181"/>
      <c r="Q1" s="1175" t="s">
        <v>1026</v>
      </c>
      <c r="R1" s="1157" t="s">
        <v>1025</v>
      </c>
      <c r="S1" s="1193" t="s">
        <v>1409</v>
      </c>
      <c r="T1" s="1192" t="s">
        <v>1410</v>
      </c>
      <c r="U1" s="45"/>
      <c r="W1" s="799"/>
      <c r="X1" s="799"/>
      <c r="Y1" s="800"/>
      <c r="Z1" s="800"/>
      <c r="AA1" s="1106"/>
      <c r="AB1" s="802"/>
      <c r="AC1" s="803"/>
      <c r="AD1" s="801"/>
      <c r="AE1" s="801"/>
      <c r="AF1" s="804"/>
      <c r="AG1" s="801"/>
      <c r="AH1" s="801"/>
      <c r="AI1" s="801"/>
      <c r="AJ1" s="801"/>
      <c r="AK1" s="801"/>
      <c r="AL1" s="801"/>
      <c r="AM1" s="801"/>
      <c r="AN1" s="801"/>
      <c r="AO1" s="801"/>
      <c r="AP1" s="801"/>
      <c r="AQ1" s="801"/>
      <c r="AR1" s="1184"/>
      <c r="AS1" s="801"/>
    </row>
    <row r="2" spans="1:45" s="46" customFormat="1" ht="16.5" customHeight="1" thickTop="1" thickBot="1">
      <c r="A2" s="47"/>
      <c r="B2" s="1191" t="s">
        <v>151</v>
      </c>
      <c r="C2" s="50"/>
      <c r="D2" s="50"/>
      <c r="E2" s="49"/>
      <c r="F2" s="49"/>
      <c r="G2" s="50"/>
      <c r="H2" s="50"/>
      <c r="I2" s="51"/>
      <c r="J2" s="52"/>
      <c r="K2" s="53"/>
      <c r="L2" s="54"/>
      <c r="M2" s="55"/>
      <c r="N2" s="56"/>
      <c r="O2" s="56"/>
      <c r="P2" s="1136"/>
      <c r="Q2" s="1136"/>
      <c r="R2" s="1136"/>
      <c r="S2" s="1064"/>
      <c r="T2" s="1136"/>
      <c r="U2" s="57"/>
      <c r="W2" s="2725" t="s">
        <v>872</v>
      </c>
      <c r="X2" s="2726"/>
      <c r="Y2" s="2726"/>
      <c r="Z2" s="2726"/>
      <c r="AA2" s="2726"/>
      <c r="AB2" s="2726"/>
      <c r="AC2" s="2726"/>
      <c r="AD2" s="2726"/>
      <c r="AE2" s="2726"/>
      <c r="AF2" s="2726"/>
      <c r="AG2" s="2726"/>
      <c r="AH2" s="2726"/>
      <c r="AI2" s="2726"/>
      <c r="AJ2" s="2726"/>
      <c r="AK2" s="2726"/>
      <c r="AL2" s="2726"/>
      <c r="AM2" s="2726"/>
      <c r="AN2" s="2726"/>
      <c r="AO2" s="2726"/>
      <c r="AP2" s="2726"/>
      <c r="AQ2" s="2726"/>
      <c r="AR2" s="2726"/>
      <c r="AS2" s="2727"/>
    </row>
    <row r="3" spans="1:45" s="46" customFormat="1" ht="42.75" customHeight="1" thickTop="1">
      <c r="A3" s="59"/>
      <c r="B3" s="806" t="s">
        <v>153</v>
      </c>
      <c r="C3" s="807" t="s">
        <v>154</v>
      </c>
      <c r="D3" s="807" t="s">
        <v>154</v>
      </c>
      <c r="E3" s="808" t="s">
        <v>873</v>
      </c>
      <c r="F3" s="808" t="s">
        <v>874</v>
      </c>
      <c r="G3" s="809" t="s">
        <v>155</v>
      </c>
      <c r="H3" s="809" t="s">
        <v>156</v>
      </c>
      <c r="I3" s="809" t="s">
        <v>157</v>
      </c>
      <c r="J3" s="809" t="s">
        <v>158</v>
      </c>
      <c r="K3" s="809" t="s">
        <v>159</v>
      </c>
      <c r="L3" s="809" t="s">
        <v>160</v>
      </c>
      <c r="M3" s="806" t="s">
        <v>161</v>
      </c>
      <c r="N3" s="806" t="s">
        <v>162</v>
      </c>
      <c r="O3" s="806" t="s">
        <v>162</v>
      </c>
      <c r="P3" s="1137" t="s">
        <v>163</v>
      </c>
      <c r="Q3" s="1137" t="s">
        <v>164</v>
      </c>
      <c r="R3" s="1137" t="s">
        <v>164</v>
      </c>
      <c r="S3" s="806" t="s">
        <v>1024</v>
      </c>
      <c r="T3" s="1137" t="s">
        <v>164</v>
      </c>
      <c r="U3" s="806" t="s">
        <v>165</v>
      </c>
      <c r="W3" s="810" t="s">
        <v>875</v>
      </c>
      <c r="X3" s="811" t="s">
        <v>876</v>
      </c>
      <c r="Y3" s="812" t="s">
        <v>877</v>
      </c>
      <c r="Z3" s="812" t="s">
        <v>878</v>
      </c>
      <c r="AA3" s="1107" t="s">
        <v>879</v>
      </c>
      <c r="AB3" s="813" t="s">
        <v>880</v>
      </c>
      <c r="AC3" s="814" t="s">
        <v>881</v>
      </c>
      <c r="AD3" s="813" t="s">
        <v>882</v>
      </c>
      <c r="AE3" s="813" t="s">
        <v>883</v>
      </c>
      <c r="AF3" s="815" t="s">
        <v>884</v>
      </c>
      <c r="AG3" s="814" t="s">
        <v>885</v>
      </c>
      <c r="AH3" s="813" t="s">
        <v>886</v>
      </c>
      <c r="AI3" s="816" t="s">
        <v>879</v>
      </c>
      <c r="AJ3" s="813" t="s">
        <v>887</v>
      </c>
      <c r="AK3" s="816" t="s">
        <v>879</v>
      </c>
      <c r="AL3" s="816" t="s">
        <v>888</v>
      </c>
      <c r="AM3" s="817" t="s">
        <v>889</v>
      </c>
      <c r="AN3" s="817" t="s">
        <v>890</v>
      </c>
      <c r="AO3" s="817" t="s">
        <v>891</v>
      </c>
      <c r="AP3" s="817" t="s">
        <v>892</v>
      </c>
      <c r="AQ3" s="816" t="s">
        <v>893</v>
      </c>
      <c r="AR3" s="816" t="s">
        <v>894</v>
      </c>
      <c r="AS3" s="818" t="s">
        <v>895</v>
      </c>
    </row>
    <row r="4" spans="1:45" s="46" customFormat="1" ht="17.25" customHeight="1">
      <c r="A4" s="59"/>
      <c r="B4" s="60" t="s">
        <v>896</v>
      </c>
      <c r="C4" s="805"/>
      <c r="D4" s="805"/>
      <c r="E4" s="49"/>
      <c r="F4" s="49"/>
      <c r="G4" s="61"/>
      <c r="H4" s="61"/>
      <c r="I4" s="62"/>
      <c r="J4" s="62"/>
      <c r="K4" s="63"/>
      <c r="L4" s="63"/>
      <c r="M4" s="64"/>
      <c r="N4" s="65"/>
      <c r="O4" s="65"/>
      <c r="P4" s="1163"/>
      <c r="Q4" s="1163"/>
      <c r="R4" s="1163"/>
      <c r="S4" s="65"/>
      <c r="T4" s="1138"/>
      <c r="U4" s="63"/>
      <c r="W4" s="819"/>
      <c r="X4" s="820"/>
      <c r="Y4" s="821"/>
      <c r="Z4" s="1473"/>
      <c r="AA4" s="1105"/>
      <c r="AB4" s="823"/>
      <c r="AC4" s="824"/>
      <c r="AD4" s="825"/>
      <c r="AE4" s="824"/>
      <c r="AF4" s="826"/>
      <c r="AG4" s="824"/>
      <c r="AH4" s="827"/>
      <c r="AI4" s="824"/>
      <c r="AJ4" s="828"/>
      <c r="AK4" s="824"/>
      <c r="AL4" s="824"/>
      <c r="AM4" s="824"/>
      <c r="AN4" s="825"/>
      <c r="AO4" s="824"/>
      <c r="AP4" s="824"/>
      <c r="AQ4" s="824"/>
      <c r="AR4" s="825"/>
      <c r="AS4" s="829"/>
    </row>
    <row r="5" spans="1:45" s="46" customFormat="1" ht="34">
      <c r="A5" s="59"/>
      <c r="B5" s="2728">
        <v>1</v>
      </c>
      <c r="C5" s="830">
        <v>0</v>
      </c>
      <c r="D5" s="830">
        <v>0</v>
      </c>
      <c r="E5" s="2689">
        <v>0</v>
      </c>
      <c r="F5" s="831"/>
      <c r="G5" s="67" t="s">
        <v>166</v>
      </c>
      <c r="H5" s="67" t="s">
        <v>167</v>
      </c>
      <c r="I5" s="2674" t="s">
        <v>168</v>
      </c>
      <c r="J5" s="2730"/>
      <c r="K5" s="69" t="s">
        <v>169</v>
      </c>
      <c r="L5" s="70" t="s">
        <v>170</v>
      </c>
      <c r="M5" s="71" t="s">
        <v>171</v>
      </c>
      <c r="N5" s="235" t="s">
        <v>172</v>
      </c>
      <c r="O5" s="235" t="s">
        <v>460</v>
      </c>
      <c r="P5" s="1158">
        <v>1.8000000000000002E-2</v>
      </c>
      <c r="Q5" s="1158">
        <f>$P5*C5</f>
        <v>0</v>
      </c>
      <c r="R5" s="1158">
        <f>P5*D5</f>
        <v>0</v>
      </c>
      <c r="S5" s="1113">
        <v>1.8000000000000002E-2</v>
      </c>
      <c r="T5" s="1139"/>
      <c r="U5" s="1068" t="s">
        <v>173</v>
      </c>
      <c r="W5" s="832"/>
      <c r="X5" s="833"/>
      <c r="Y5" s="834"/>
      <c r="Z5" s="1474"/>
      <c r="AA5" s="1108"/>
      <c r="AB5" s="835"/>
      <c r="AC5" s="834"/>
      <c r="AD5" s="834"/>
      <c r="AE5" s="834"/>
      <c r="AF5" s="836"/>
      <c r="AG5" s="834"/>
      <c r="AH5" s="837"/>
      <c r="AI5" s="834"/>
      <c r="AJ5" s="837"/>
      <c r="AK5" s="834"/>
      <c r="AL5" s="834"/>
      <c r="AM5" s="834"/>
      <c r="AN5" s="834"/>
      <c r="AO5" s="838"/>
      <c r="AP5" s="834"/>
      <c r="AQ5" s="834"/>
      <c r="AR5" s="834"/>
      <c r="AS5" s="839"/>
    </row>
    <row r="6" spans="1:45" s="46" customFormat="1" ht="18" thickBot="1">
      <c r="A6" s="59"/>
      <c r="B6" s="2728"/>
      <c r="C6" s="840"/>
      <c r="D6" s="840"/>
      <c r="E6" s="2691"/>
      <c r="F6" s="841"/>
      <c r="G6" s="74"/>
      <c r="H6" s="74"/>
      <c r="I6" s="2729"/>
      <c r="J6" s="2731"/>
      <c r="K6" s="75" t="s">
        <v>174</v>
      </c>
      <c r="L6" s="76" t="s">
        <v>175</v>
      </c>
      <c r="M6" s="71" t="s">
        <v>171</v>
      </c>
      <c r="N6" s="258" t="s">
        <v>172</v>
      </c>
      <c r="O6" s="1065" t="s">
        <v>172</v>
      </c>
      <c r="P6" s="1179"/>
      <c r="Q6" s="1158">
        <f>$P6*C6</f>
        <v>0</v>
      </c>
      <c r="R6" s="1158"/>
      <c r="S6" s="1114"/>
      <c r="T6" s="1139"/>
      <c r="U6" s="1069"/>
      <c r="W6" s="842"/>
      <c r="X6" s="843"/>
      <c r="Y6" s="844"/>
      <c r="Z6" s="1473"/>
      <c r="AA6" s="1105"/>
      <c r="AB6" s="846"/>
      <c r="AC6" s="822"/>
      <c r="AD6" s="847"/>
      <c r="AE6" s="822"/>
      <c r="AF6" s="848"/>
      <c r="AG6" s="822"/>
      <c r="AH6" s="849"/>
      <c r="AI6" s="850"/>
      <c r="AJ6" s="822"/>
      <c r="AK6" s="850"/>
      <c r="AL6" s="822"/>
      <c r="AM6" s="822"/>
      <c r="AN6" s="847"/>
      <c r="AO6" s="822"/>
      <c r="AP6" s="822"/>
      <c r="AQ6" s="822"/>
      <c r="AR6" s="827"/>
      <c r="AS6" s="851"/>
    </row>
    <row r="7" spans="1:45" s="46" customFormat="1" ht="34">
      <c r="A7" s="59"/>
      <c r="B7" s="2543">
        <v>1</v>
      </c>
      <c r="C7" s="2601">
        <v>3</v>
      </c>
      <c r="D7" s="2601">
        <v>3</v>
      </c>
      <c r="E7" s="2605">
        <v>3</v>
      </c>
      <c r="F7" s="2605" t="s">
        <v>897</v>
      </c>
      <c r="G7" s="2720" t="s">
        <v>166</v>
      </c>
      <c r="H7" s="2733" t="s">
        <v>167</v>
      </c>
      <c r="I7" s="2736" t="s">
        <v>176</v>
      </c>
      <c r="J7" s="2737"/>
      <c r="K7" s="852" t="s">
        <v>174</v>
      </c>
      <c r="L7" s="853" t="s">
        <v>177</v>
      </c>
      <c r="M7" s="854" t="s">
        <v>171</v>
      </c>
      <c r="N7" s="855" t="s">
        <v>178</v>
      </c>
      <c r="O7" s="1066" t="s">
        <v>898</v>
      </c>
      <c r="P7" s="1180">
        <v>1.125E-2</v>
      </c>
      <c r="Q7" s="1159">
        <f>$P7*C7</f>
        <v>3.3750000000000002E-2</v>
      </c>
      <c r="R7" s="1159">
        <f>P7*D7</f>
        <v>3.3750000000000002E-2</v>
      </c>
      <c r="S7" s="1114">
        <v>1.125E-2</v>
      </c>
      <c r="T7" s="1139">
        <f>S7*E7</f>
        <v>3.3750000000000002E-2</v>
      </c>
      <c r="U7" s="1068" t="s">
        <v>179</v>
      </c>
      <c r="W7" s="842">
        <v>3.5000000000000001E-3</v>
      </c>
      <c r="X7" s="843"/>
      <c r="Y7" s="844"/>
      <c r="Z7" s="1473">
        <f>W7*E7</f>
        <v>1.0500000000000001E-2</v>
      </c>
      <c r="AA7" s="1105">
        <f>(P7-W7)/W7</f>
        <v>2.2142857142857144</v>
      </c>
      <c r="AB7" s="846"/>
      <c r="AC7" s="822"/>
      <c r="AD7" s="847"/>
      <c r="AE7" s="822"/>
      <c r="AF7" s="848"/>
      <c r="AG7" s="822"/>
      <c r="AH7" s="847"/>
      <c r="AI7" s="850"/>
      <c r="AJ7" s="822"/>
      <c r="AK7" s="850"/>
      <c r="AL7" s="822"/>
      <c r="AM7" s="822"/>
      <c r="AN7" s="847"/>
      <c r="AO7" s="822"/>
      <c r="AP7" s="822"/>
      <c r="AQ7" s="822"/>
      <c r="AR7" s="827"/>
      <c r="AS7" s="851"/>
    </row>
    <row r="8" spans="1:45" s="46" customFormat="1" ht="19">
      <c r="A8" s="59"/>
      <c r="B8" s="2600"/>
      <c r="C8" s="2651"/>
      <c r="D8" s="2651"/>
      <c r="E8" s="2655"/>
      <c r="F8" s="2655"/>
      <c r="G8" s="2732"/>
      <c r="H8" s="2734"/>
      <c r="I8" s="2736"/>
      <c r="J8" s="2738"/>
      <c r="K8" s="856" t="s">
        <v>185</v>
      </c>
      <c r="L8" s="856" t="s">
        <v>899</v>
      </c>
      <c r="M8" s="857"/>
      <c r="N8" s="252"/>
      <c r="O8" s="252"/>
      <c r="P8" s="1160"/>
      <c r="Q8" s="1160"/>
      <c r="R8" s="1160"/>
      <c r="S8" s="1114"/>
      <c r="T8" s="1139"/>
      <c r="U8" s="1068"/>
      <c r="W8" s="842"/>
      <c r="X8" s="843"/>
      <c r="Y8" s="844"/>
      <c r="Z8" s="1473"/>
      <c r="AA8" s="1105"/>
      <c r="AB8" s="846"/>
      <c r="AC8" s="822"/>
      <c r="AD8" s="847"/>
      <c r="AE8" s="822"/>
      <c r="AF8" s="848"/>
      <c r="AG8" s="822"/>
      <c r="AH8" s="847"/>
      <c r="AI8" s="850"/>
      <c r="AJ8" s="822"/>
      <c r="AK8" s="850"/>
      <c r="AL8" s="822"/>
      <c r="AM8" s="822"/>
      <c r="AN8" s="847"/>
      <c r="AO8" s="822"/>
      <c r="AP8" s="822"/>
      <c r="AQ8" s="822"/>
      <c r="AR8" s="827"/>
      <c r="AS8" s="851"/>
    </row>
    <row r="9" spans="1:45" s="46" customFormat="1" ht="19">
      <c r="A9" s="59"/>
      <c r="B9" s="2600"/>
      <c r="C9" s="2651"/>
      <c r="D9" s="2651"/>
      <c r="E9" s="2655"/>
      <c r="F9" s="2655"/>
      <c r="G9" s="2732"/>
      <c r="H9" s="2734"/>
      <c r="I9" s="2736"/>
      <c r="J9" s="2738"/>
      <c r="K9" s="856" t="s">
        <v>189</v>
      </c>
      <c r="L9" s="856" t="s">
        <v>900</v>
      </c>
      <c r="M9" s="857"/>
      <c r="N9" s="252"/>
      <c r="O9" s="252"/>
      <c r="P9" s="1160"/>
      <c r="Q9" s="1160"/>
      <c r="R9" s="1160"/>
      <c r="S9" s="1114"/>
      <c r="T9" s="1139"/>
      <c r="U9" s="1068"/>
      <c r="W9" s="842"/>
      <c r="X9" s="843"/>
      <c r="Y9" s="844"/>
      <c r="Z9" s="1473"/>
      <c r="AA9" s="1105"/>
      <c r="AB9" s="846"/>
      <c r="AC9" s="822"/>
      <c r="AD9" s="847"/>
      <c r="AE9" s="822"/>
      <c r="AF9" s="848"/>
      <c r="AG9" s="822"/>
      <c r="AH9" s="847"/>
      <c r="AI9" s="850"/>
      <c r="AJ9" s="822"/>
      <c r="AK9" s="850"/>
      <c r="AL9" s="822"/>
      <c r="AM9" s="822"/>
      <c r="AN9" s="847"/>
      <c r="AO9" s="822"/>
      <c r="AP9" s="822"/>
      <c r="AQ9" s="822"/>
      <c r="AR9" s="827"/>
      <c r="AS9" s="851"/>
    </row>
    <row r="10" spans="1:45" s="46" customFormat="1" ht="17">
      <c r="A10" s="59"/>
      <c r="B10" s="2544"/>
      <c r="C10" s="2652"/>
      <c r="D10" s="2652"/>
      <c r="E10" s="2656"/>
      <c r="F10" s="2656"/>
      <c r="G10" s="2721"/>
      <c r="H10" s="2735"/>
      <c r="I10" s="2736"/>
      <c r="J10" s="2739"/>
      <c r="K10" s="858" t="s">
        <v>169</v>
      </c>
      <c r="L10" s="859" t="s">
        <v>180</v>
      </c>
      <c r="M10" s="857" t="s">
        <v>171</v>
      </c>
      <c r="N10" s="252" t="s">
        <v>181</v>
      </c>
      <c r="O10" s="252" t="s">
        <v>181</v>
      </c>
      <c r="P10" s="1160"/>
      <c r="Q10" s="1160">
        <f>$P10*C10</f>
        <v>0</v>
      </c>
      <c r="R10" s="1160"/>
      <c r="S10" s="1114"/>
      <c r="T10" s="1139"/>
      <c r="U10" s="1069"/>
      <c r="W10" s="842"/>
      <c r="X10" s="843"/>
      <c r="Y10" s="844"/>
      <c r="Z10" s="1473"/>
      <c r="AA10" s="1105"/>
      <c r="AB10" s="846"/>
      <c r="AC10" s="822"/>
      <c r="AD10" s="847"/>
      <c r="AE10" s="822"/>
      <c r="AF10" s="848"/>
      <c r="AG10" s="822"/>
      <c r="AH10" s="847"/>
      <c r="AI10" s="850"/>
      <c r="AJ10" s="822"/>
      <c r="AK10" s="850"/>
      <c r="AL10" s="822"/>
      <c r="AM10" s="822"/>
      <c r="AN10" s="847"/>
      <c r="AO10" s="860"/>
      <c r="AP10" s="822"/>
      <c r="AQ10" s="822"/>
      <c r="AR10" s="827"/>
      <c r="AS10" s="851"/>
    </row>
    <row r="11" spans="1:45" s="46" customFormat="1" ht="34">
      <c r="A11" s="59"/>
      <c r="B11" s="2718">
        <v>2</v>
      </c>
      <c r="C11" s="2601">
        <v>1</v>
      </c>
      <c r="D11" s="2601">
        <v>1</v>
      </c>
      <c r="E11" s="2605">
        <v>1</v>
      </c>
      <c r="F11" s="2605" t="s">
        <v>901</v>
      </c>
      <c r="G11" s="2720" t="s">
        <v>166</v>
      </c>
      <c r="H11" s="79" t="s">
        <v>167</v>
      </c>
      <c r="I11" s="2722" t="s">
        <v>182</v>
      </c>
      <c r="J11" s="861"/>
      <c r="K11" s="862" t="s">
        <v>174</v>
      </c>
      <c r="L11" s="863" t="s">
        <v>175</v>
      </c>
      <c r="M11" s="864" t="s">
        <v>183</v>
      </c>
      <c r="N11" s="865" t="s">
        <v>178</v>
      </c>
      <c r="O11" s="865" t="s">
        <v>178</v>
      </c>
      <c r="P11" s="1139">
        <v>7.5900000000000004E-3</v>
      </c>
      <c r="Q11" s="1139">
        <f>$P11*C11</f>
        <v>7.5900000000000004E-3</v>
      </c>
      <c r="R11" s="1139">
        <f>P11*D11</f>
        <v>7.5900000000000004E-3</v>
      </c>
      <c r="S11" s="1114">
        <v>7.5900000000000004E-3</v>
      </c>
      <c r="T11" s="1139">
        <f t="shared" ref="T11:T68" si="0">S11*E11</f>
        <v>7.5900000000000004E-3</v>
      </c>
      <c r="U11" s="1068" t="s">
        <v>184</v>
      </c>
      <c r="W11" s="842">
        <v>7.6E-3</v>
      </c>
      <c r="X11" s="843"/>
      <c r="Y11" s="844"/>
      <c r="Z11" s="1473">
        <f>W11*E11</f>
        <v>7.6E-3</v>
      </c>
      <c r="AA11" s="1105">
        <f t="shared" ref="AA11:AA68" si="1">(P11-W11)/W11</f>
        <v>-1.3157894736841569E-3</v>
      </c>
      <c r="AB11" s="846"/>
      <c r="AC11" s="822"/>
      <c r="AD11" s="847"/>
      <c r="AE11" s="822"/>
      <c r="AF11" s="848"/>
      <c r="AG11" s="822"/>
      <c r="AH11" s="847"/>
      <c r="AI11" s="850"/>
      <c r="AJ11" s="822"/>
      <c r="AK11" s="850"/>
      <c r="AL11" s="822"/>
      <c r="AM11" s="822"/>
      <c r="AN11" s="847"/>
      <c r="AO11" s="866"/>
      <c r="AP11" s="822"/>
      <c r="AQ11" s="822"/>
      <c r="AR11" s="827"/>
      <c r="AS11" s="851"/>
    </row>
    <row r="12" spans="1:45" s="46" customFormat="1" ht="17">
      <c r="A12" s="59"/>
      <c r="B12" s="2719"/>
      <c r="C12" s="2652"/>
      <c r="D12" s="2652"/>
      <c r="E12" s="2656"/>
      <c r="F12" s="2656"/>
      <c r="G12" s="2721"/>
      <c r="H12" s="79"/>
      <c r="I12" s="2723"/>
      <c r="J12" s="861"/>
      <c r="K12" s="867" t="s">
        <v>169</v>
      </c>
      <c r="L12" s="868" t="s">
        <v>902</v>
      </c>
      <c r="M12" s="864"/>
      <c r="N12" s="865"/>
      <c r="O12" s="865"/>
      <c r="P12" s="1139"/>
      <c r="Q12" s="1139"/>
      <c r="R12" s="1139"/>
      <c r="S12" s="1114"/>
      <c r="T12" s="1139"/>
      <c r="U12" s="1070"/>
      <c r="W12" s="842"/>
      <c r="X12" s="843"/>
      <c r="Y12" s="844"/>
      <c r="Z12" s="1473"/>
      <c r="AA12" s="1105"/>
      <c r="AB12" s="846"/>
      <c r="AC12" s="822"/>
      <c r="AD12" s="847"/>
      <c r="AE12" s="822"/>
      <c r="AF12" s="848"/>
      <c r="AG12" s="822"/>
      <c r="AH12" s="847"/>
      <c r="AI12" s="850"/>
      <c r="AJ12" s="822"/>
      <c r="AK12" s="850"/>
      <c r="AL12" s="822"/>
      <c r="AM12" s="822"/>
      <c r="AN12" s="847"/>
      <c r="AO12" s="866"/>
      <c r="AP12" s="822"/>
      <c r="AQ12" s="822"/>
      <c r="AR12" s="827"/>
      <c r="AS12" s="851"/>
    </row>
    <row r="13" spans="1:45" s="46" customFormat="1" ht="17.25" customHeight="1">
      <c r="A13" s="59"/>
      <c r="B13" s="2557">
        <v>3</v>
      </c>
      <c r="C13" s="2724">
        <v>11</v>
      </c>
      <c r="D13" s="2724">
        <v>11</v>
      </c>
      <c r="E13" s="2583">
        <v>11</v>
      </c>
      <c r="F13" s="2583" t="s">
        <v>903</v>
      </c>
      <c r="G13" s="2717" t="s">
        <v>904</v>
      </c>
      <c r="H13" s="2717" t="s">
        <v>167</v>
      </c>
      <c r="I13" s="2710" t="s">
        <v>905</v>
      </c>
      <c r="J13" s="2716" t="s">
        <v>906</v>
      </c>
      <c r="K13" s="862" t="s">
        <v>185</v>
      </c>
      <c r="L13" s="869" t="s">
        <v>186</v>
      </c>
      <c r="M13" s="864" t="s">
        <v>187</v>
      </c>
      <c r="N13" s="865" t="s">
        <v>188</v>
      </c>
      <c r="O13" s="865" t="s">
        <v>188</v>
      </c>
      <c r="P13" s="1144">
        <v>5.2500000000000003E-3</v>
      </c>
      <c r="Q13" s="1139">
        <f>$P13*C13</f>
        <v>5.7750000000000003E-2</v>
      </c>
      <c r="R13" s="1144">
        <f>P13*D13</f>
        <v>5.7750000000000003E-2</v>
      </c>
      <c r="S13" s="1114">
        <v>5.2500000000000003E-3</v>
      </c>
      <c r="T13" s="1139">
        <f t="shared" si="0"/>
        <v>5.7750000000000003E-2</v>
      </c>
      <c r="U13" s="1103" t="s">
        <v>907</v>
      </c>
      <c r="W13" s="842">
        <v>3.5E-4</v>
      </c>
      <c r="X13" s="843"/>
      <c r="Y13" s="845"/>
      <c r="Z13" s="1473">
        <f>W13*E13</f>
        <v>3.8500000000000001E-3</v>
      </c>
      <c r="AA13" s="1105">
        <f t="shared" si="1"/>
        <v>14.000000000000002</v>
      </c>
      <c r="AB13" s="846"/>
      <c r="AC13" s="822"/>
      <c r="AD13" s="847"/>
      <c r="AE13" s="822"/>
      <c r="AF13" s="848"/>
      <c r="AG13" s="822"/>
      <c r="AH13" s="849"/>
      <c r="AI13" s="850"/>
      <c r="AJ13" s="822"/>
      <c r="AK13" s="850"/>
      <c r="AL13" s="822"/>
      <c r="AM13" s="822"/>
      <c r="AN13" s="847"/>
      <c r="AO13" s="822"/>
      <c r="AP13" s="822"/>
      <c r="AQ13" s="822"/>
      <c r="AR13" s="827"/>
      <c r="AS13" s="870"/>
    </row>
    <row r="14" spans="1:45" s="46" customFormat="1" ht="22.5" customHeight="1">
      <c r="A14" s="59"/>
      <c r="B14" s="2557"/>
      <c r="C14" s="2724"/>
      <c r="D14" s="2724"/>
      <c r="E14" s="2614"/>
      <c r="F14" s="2614"/>
      <c r="G14" s="2717"/>
      <c r="H14" s="2717"/>
      <c r="I14" s="2711"/>
      <c r="J14" s="2715"/>
      <c r="K14" s="425" t="s">
        <v>189</v>
      </c>
      <c r="L14" s="82" t="s">
        <v>190</v>
      </c>
      <c r="M14" s="871" t="s">
        <v>187</v>
      </c>
      <c r="N14" s="259" t="s">
        <v>191</v>
      </c>
      <c r="O14" s="259" t="s">
        <v>191</v>
      </c>
      <c r="P14" s="1167"/>
      <c r="Q14" s="1167">
        <f>$P14*C14</f>
        <v>0</v>
      </c>
      <c r="R14" s="1167"/>
      <c r="S14" s="1115"/>
      <c r="T14" s="1139"/>
      <c r="U14" s="1103"/>
      <c r="W14" s="842"/>
      <c r="X14" s="843"/>
      <c r="Y14" s="821"/>
      <c r="Z14" s="1473"/>
      <c r="AA14" s="1105"/>
      <c r="AB14" s="846"/>
      <c r="AC14" s="822"/>
      <c r="AD14" s="847"/>
      <c r="AE14" s="822"/>
      <c r="AF14" s="848"/>
      <c r="AG14" s="822"/>
      <c r="AH14" s="847"/>
      <c r="AI14" s="850"/>
      <c r="AJ14" s="822"/>
      <c r="AK14" s="850"/>
      <c r="AL14" s="822"/>
      <c r="AM14" s="822"/>
      <c r="AN14" s="847"/>
      <c r="AO14" s="822"/>
      <c r="AP14" s="822"/>
      <c r="AQ14" s="822"/>
      <c r="AR14" s="827"/>
      <c r="AS14" s="870"/>
    </row>
    <row r="15" spans="1:45" s="46" customFormat="1" ht="17.25" customHeight="1">
      <c r="A15" s="59"/>
      <c r="B15" s="2557"/>
      <c r="C15" s="2724"/>
      <c r="D15" s="2724"/>
      <c r="E15" s="2614"/>
      <c r="F15" s="2614"/>
      <c r="G15" s="2717"/>
      <c r="H15" s="2717"/>
      <c r="I15" s="2711"/>
      <c r="J15" s="85"/>
      <c r="K15" s="81" t="s">
        <v>192</v>
      </c>
      <c r="L15" s="84" t="s">
        <v>193</v>
      </c>
      <c r="M15" s="71" t="s">
        <v>194</v>
      </c>
      <c r="N15" s="235" t="s">
        <v>172</v>
      </c>
      <c r="O15" s="235" t="s">
        <v>908</v>
      </c>
      <c r="P15" s="1158"/>
      <c r="Q15" s="1158">
        <f>$P15*C15</f>
        <v>0</v>
      </c>
      <c r="R15" s="1158"/>
      <c r="S15" s="1116"/>
      <c r="T15" s="1139"/>
      <c r="U15" s="1103"/>
      <c r="W15" s="842"/>
      <c r="X15" s="843"/>
      <c r="Y15" s="821"/>
      <c r="Z15" s="1473"/>
      <c r="AA15" s="1105"/>
      <c r="AB15" s="846"/>
      <c r="AC15" s="822"/>
      <c r="AD15" s="847"/>
      <c r="AE15" s="822"/>
      <c r="AF15" s="848"/>
      <c r="AG15" s="822"/>
      <c r="AH15" s="847"/>
      <c r="AI15" s="850"/>
      <c r="AJ15" s="822"/>
      <c r="AK15" s="850"/>
      <c r="AL15" s="822"/>
      <c r="AM15" s="822"/>
      <c r="AN15" s="847"/>
      <c r="AO15" s="860"/>
      <c r="AP15" s="822"/>
      <c r="AQ15" s="822"/>
      <c r="AR15" s="827"/>
      <c r="AS15" s="870"/>
    </row>
    <row r="16" spans="1:45" s="46" customFormat="1" ht="17.25" customHeight="1">
      <c r="A16" s="59"/>
      <c r="B16" s="2557"/>
      <c r="C16" s="2724"/>
      <c r="D16" s="2724"/>
      <c r="E16" s="2614"/>
      <c r="F16" s="2614"/>
      <c r="G16" s="2717"/>
      <c r="H16" s="2717"/>
      <c r="I16" s="2711"/>
      <c r="J16" s="423"/>
      <c r="K16" s="271" t="s">
        <v>169</v>
      </c>
      <c r="L16" s="261" t="s">
        <v>909</v>
      </c>
      <c r="M16" s="71"/>
      <c r="N16" s="235"/>
      <c r="O16" s="235"/>
      <c r="P16" s="1158"/>
      <c r="Q16" s="1158"/>
      <c r="R16" s="1158"/>
      <c r="S16" s="1116"/>
      <c r="T16" s="1139"/>
      <c r="U16" s="1071"/>
      <c r="W16" s="842"/>
      <c r="X16" s="843"/>
      <c r="Y16" s="821"/>
      <c r="Z16" s="1473"/>
      <c r="AA16" s="1105"/>
      <c r="AB16" s="846"/>
      <c r="AC16" s="822"/>
      <c r="AD16" s="847"/>
      <c r="AE16" s="822"/>
      <c r="AF16" s="848"/>
      <c r="AG16" s="822"/>
      <c r="AH16" s="847"/>
      <c r="AI16" s="850"/>
      <c r="AJ16" s="822"/>
      <c r="AK16" s="850"/>
      <c r="AL16" s="822"/>
      <c r="AM16" s="822"/>
      <c r="AN16" s="847"/>
      <c r="AO16" s="860"/>
      <c r="AP16" s="822"/>
      <c r="AQ16" s="822"/>
      <c r="AR16" s="827"/>
      <c r="AS16" s="870"/>
    </row>
    <row r="17" spans="1:45" s="46" customFormat="1" ht="17.25" customHeight="1">
      <c r="A17" s="59"/>
      <c r="B17" s="2557"/>
      <c r="C17" s="2724"/>
      <c r="D17" s="2724"/>
      <c r="E17" s="2584"/>
      <c r="F17" s="2584"/>
      <c r="G17" s="2717"/>
      <c r="H17" s="2717"/>
      <c r="I17" s="2711"/>
      <c r="J17" s="86"/>
      <c r="K17" s="67" t="s">
        <v>174</v>
      </c>
      <c r="L17" s="70" t="s">
        <v>195</v>
      </c>
      <c r="M17" s="71" t="s">
        <v>187</v>
      </c>
      <c r="N17" s="235" t="s">
        <v>191</v>
      </c>
      <c r="O17" s="235" t="s">
        <v>910</v>
      </c>
      <c r="P17" s="1158"/>
      <c r="Q17" s="1158">
        <f>$P17*C17</f>
        <v>0</v>
      </c>
      <c r="R17" s="1158"/>
      <c r="S17" s="1116"/>
      <c r="T17" s="1139"/>
      <c r="U17" s="1072"/>
      <c r="W17" s="842"/>
      <c r="X17" s="843"/>
      <c r="Y17" s="821"/>
      <c r="Z17" s="1473"/>
      <c r="AA17" s="1105"/>
      <c r="AB17" s="846"/>
      <c r="AC17" s="822"/>
      <c r="AD17" s="847"/>
      <c r="AE17" s="822"/>
      <c r="AF17" s="848"/>
      <c r="AG17" s="822"/>
      <c r="AH17" s="847"/>
      <c r="AI17" s="850"/>
      <c r="AJ17" s="822"/>
      <c r="AK17" s="850"/>
      <c r="AL17" s="822"/>
      <c r="AM17" s="822"/>
      <c r="AN17" s="847"/>
      <c r="AO17" s="866"/>
      <c r="AP17" s="822"/>
      <c r="AQ17" s="822"/>
      <c r="AR17" s="827"/>
      <c r="AS17" s="870"/>
    </row>
    <row r="18" spans="1:45" s="46" customFormat="1" ht="16.5" customHeight="1">
      <c r="A18" s="59"/>
      <c r="B18" s="2539">
        <v>4</v>
      </c>
      <c r="C18" s="2608">
        <v>4</v>
      </c>
      <c r="D18" s="2608">
        <v>4</v>
      </c>
      <c r="E18" s="2583">
        <v>4</v>
      </c>
      <c r="F18" s="2583" t="s">
        <v>911</v>
      </c>
      <c r="G18" s="2717" t="s">
        <v>166</v>
      </c>
      <c r="H18" s="2717" t="s">
        <v>167</v>
      </c>
      <c r="I18" s="2710" t="s">
        <v>196</v>
      </c>
      <c r="J18" s="2547"/>
      <c r="K18" s="81" t="s">
        <v>189</v>
      </c>
      <c r="L18" s="84" t="s">
        <v>197</v>
      </c>
      <c r="M18" s="88" t="s">
        <v>194</v>
      </c>
      <c r="N18" s="235" t="s">
        <v>198</v>
      </c>
      <c r="O18" s="235" t="s">
        <v>198</v>
      </c>
      <c r="P18" s="1158">
        <v>1.8000000000000002E-2</v>
      </c>
      <c r="Q18" s="1158">
        <f>$P18*C18</f>
        <v>7.2000000000000008E-2</v>
      </c>
      <c r="R18" s="1158">
        <f>P18*D18</f>
        <v>7.2000000000000008E-2</v>
      </c>
      <c r="S18" s="1116">
        <v>1.8000000000000002E-2</v>
      </c>
      <c r="T18" s="1139">
        <f t="shared" si="0"/>
        <v>7.2000000000000008E-2</v>
      </c>
      <c r="U18" s="1072"/>
      <c r="W18" s="842">
        <v>8.0999999999999996E-4</v>
      </c>
      <c r="X18" s="843"/>
      <c r="Y18" s="844"/>
      <c r="Z18" s="1473">
        <f>W18*E18</f>
        <v>3.2399999999999998E-3</v>
      </c>
      <c r="AA18" s="1105">
        <f t="shared" si="1"/>
        <v>21.222222222222229</v>
      </c>
      <c r="AB18" s="846"/>
      <c r="AC18" s="822"/>
      <c r="AD18" s="847"/>
      <c r="AE18" s="822"/>
      <c r="AF18" s="848"/>
      <c r="AG18" s="822"/>
      <c r="AH18" s="849"/>
      <c r="AI18" s="850"/>
      <c r="AJ18" s="822"/>
      <c r="AK18" s="850"/>
      <c r="AL18" s="822"/>
      <c r="AM18" s="822"/>
      <c r="AN18" s="847"/>
      <c r="AO18" s="872"/>
      <c r="AP18" s="822"/>
      <c r="AQ18" s="822"/>
      <c r="AR18" s="827"/>
      <c r="AS18" s="851"/>
    </row>
    <row r="19" spans="1:45" s="46" customFormat="1" ht="16.5" customHeight="1">
      <c r="A19" s="59"/>
      <c r="B19" s="2702"/>
      <c r="C19" s="2609"/>
      <c r="D19" s="2609"/>
      <c r="E19" s="2614"/>
      <c r="F19" s="2614"/>
      <c r="G19" s="2717"/>
      <c r="H19" s="2717"/>
      <c r="I19" s="2711"/>
      <c r="J19" s="2548"/>
      <c r="K19" s="81" t="s">
        <v>185</v>
      </c>
      <c r="L19" s="84" t="s">
        <v>199</v>
      </c>
      <c r="M19" s="88" t="s">
        <v>200</v>
      </c>
      <c r="N19" s="236" t="s">
        <v>200</v>
      </c>
      <c r="O19" s="236" t="s">
        <v>200</v>
      </c>
      <c r="P19" s="1161"/>
      <c r="Q19" s="1161">
        <f>$P19*C19</f>
        <v>0</v>
      </c>
      <c r="R19" s="1161"/>
      <c r="S19" s="1117"/>
      <c r="T19" s="1140"/>
      <c r="U19" s="1073"/>
      <c r="W19" s="842"/>
      <c r="X19" s="843"/>
      <c r="Y19" s="821"/>
      <c r="Z19" s="1473"/>
      <c r="AA19" s="1105"/>
      <c r="AB19" s="846"/>
      <c r="AC19" s="822"/>
      <c r="AD19" s="847"/>
      <c r="AE19" s="822"/>
      <c r="AF19" s="848"/>
      <c r="AG19" s="822"/>
      <c r="AH19" s="847"/>
      <c r="AI19" s="850"/>
      <c r="AJ19" s="822"/>
      <c r="AK19" s="850"/>
      <c r="AL19" s="822"/>
      <c r="AM19" s="822"/>
      <c r="AN19" s="847"/>
      <c r="AO19" s="822"/>
      <c r="AP19" s="822"/>
      <c r="AQ19" s="822"/>
      <c r="AR19" s="827"/>
      <c r="AS19" s="851"/>
    </row>
    <row r="20" spans="1:45" s="46" customFormat="1" ht="16.5" customHeight="1">
      <c r="A20" s="59"/>
      <c r="B20" s="2702"/>
      <c r="C20" s="2609"/>
      <c r="D20" s="2609"/>
      <c r="E20" s="2614"/>
      <c r="F20" s="2614"/>
      <c r="G20" s="2717"/>
      <c r="H20" s="2717"/>
      <c r="I20" s="2711"/>
      <c r="J20" s="89"/>
      <c r="K20" s="81" t="s">
        <v>192</v>
      </c>
      <c r="L20" s="84" t="s">
        <v>201</v>
      </c>
      <c r="M20" s="71" t="s">
        <v>200</v>
      </c>
      <c r="N20" s="235" t="s">
        <v>200</v>
      </c>
      <c r="O20" s="235" t="s">
        <v>200</v>
      </c>
      <c r="P20" s="1158"/>
      <c r="Q20" s="1158">
        <f>$P20*C20</f>
        <v>0</v>
      </c>
      <c r="R20" s="1158"/>
      <c r="S20" s="1116"/>
      <c r="T20" s="1139"/>
      <c r="U20" s="1072"/>
      <c r="W20" s="842"/>
      <c r="X20" s="843"/>
      <c r="Y20" s="821"/>
      <c r="Z20" s="1473"/>
      <c r="AA20" s="1105"/>
      <c r="AB20" s="846"/>
      <c r="AC20" s="822"/>
      <c r="AD20" s="847"/>
      <c r="AE20" s="822"/>
      <c r="AF20" s="848"/>
      <c r="AG20" s="822"/>
      <c r="AH20" s="847"/>
      <c r="AI20" s="850"/>
      <c r="AJ20" s="822"/>
      <c r="AK20" s="850"/>
      <c r="AL20" s="822"/>
      <c r="AM20" s="822"/>
      <c r="AN20" s="847"/>
      <c r="AO20" s="860"/>
      <c r="AP20" s="822"/>
      <c r="AQ20" s="822"/>
      <c r="AR20" s="827"/>
      <c r="AS20" s="851"/>
    </row>
    <row r="21" spans="1:45" s="46" customFormat="1" ht="16.5" customHeight="1">
      <c r="A21" s="59"/>
      <c r="B21" s="2702"/>
      <c r="C21" s="2609"/>
      <c r="D21" s="2609"/>
      <c r="E21" s="2614"/>
      <c r="F21" s="2614"/>
      <c r="G21" s="2717"/>
      <c r="H21" s="2717"/>
      <c r="I21" s="2711"/>
      <c r="J21" s="90"/>
      <c r="K21" s="81" t="s">
        <v>202</v>
      </c>
      <c r="L21" s="84" t="s">
        <v>203</v>
      </c>
      <c r="M21" s="71" t="s">
        <v>200</v>
      </c>
      <c r="N21" s="235" t="s">
        <v>200</v>
      </c>
      <c r="O21" s="235" t="s">
        <v>200</v>
      </c>
      <c r="P21" s="1158"/>
      <c r="Q21" s="1158">
        <f>$P21*C21</f>
        <v>0</v>
      </c>
      <c r="R21" s="1158"/>
      <c r="S21" s="1116"/>
      <c r="T21" s="1139"/>
      <c r="U21" s="1072"/>
      <c r="W21" s="842"/>
      <c r="X21" s="843"/>
      <c r="Y21" s="821"/>
      <c r="Z21" s="1473"/>
      <c r="AA21" s="1105"/>
      <c r="AB21" s="846"/>
      <c r="AC21" s="822"/>
      <c r="AD21" s="847"/>
      <c r="AE21" s="822"/>
      <c r="AF21" s="848"/>
      <c r="AG21" s="822"/>
      <c r="AH21" s="847"/>
      <c r="AI21" s="850"/>
      <c r="AJ21" s="822"/>
      <c r="AK21" s="850"/>
      <c r="AL21" s="822"/>
      <c r="AM21" s="822"/>
      <c r="AN21" s="847"/>
      <c r="AO21" s="822"/>
      <c r="AP21" s="822"/>
      <c r="AQ21" s="822"/>
      <c r="AR21" s="827"/>
      <c r="AS21" s="851"/>
    </row>
    <row r="22" spans="1:45" s="46" customFormat="1" ht="16.5" customHeight="1">
      <c r="A22" s="59"/>
      <c r="B22" s="2702"/>
      <c r="C22" s="2609"/>
      <c r="D22" s="2609"/>
      <c r="E22" s="2614"/>
      <c r="F22" s="2614"/>
      <c r="G22" s="2717"/>
      <c r="H22" s="2717"/>
      <c r="I22" s="2711"/>
      <c r="J22" s="90"/>
      <c r="K22" s="261" t="s">
        <v>169</v>
      </c>
      <c r="L22" s="261" t="s">
        <v>912</v>
      </c>
      <c r="M22" s="71"/>
      <c r="N22" s="235"/>
      <c r="O22" s="235"/>
      <c r="P22" s="1158"/>
      <c r="Q22" s="1158"/>
      <c r="R22" s="1158"/>
      <c r="S22" s="1116"/>
      <c r="T22" s="1139"/>
      <c r="U22" s="1072"/>
      <c r="W22" s="842"/>
      <c r="X22" s="843"/>
      <c r="Y22" s="821"/>
      <c r="Z22" s="1473"/>
      <c r="AA22" s="1105"/>
      <c r="AB22" s="846"/>
      <c r="AC22" s="822"/>
      <c r="AD22" s="847"/>
      <c r="AE22" s="822"/>
      <c r="AF22" s="848"/>
      <c r="AG22" s="822"/>
      <c r="AH22" s="847"/>
      <c r="AI22" s="850"/>
      <c r="AJ22" s="822"/>
      <c r="AK22" s="850"/>
      <c r="AL22" s="822"/>
      <c r="AM22" s="822"/>
      <c r="AN22" s="847"/>
      <c r="AO22" s="822"/>
      <c r="AP22" s="822"/>
      <c r="AQ22" s="822"/>
      <c r="AR22" s="827"/>
      <c r="AS22" s="851"/>
    </row>
    <row r="23" spans="1:45" s="46" customFormat="1" ht="16.5" customHeight="1">
      <c r="A23" s="59"/>
      <c r="B23" s="2540"/>
      <c r="C23" s="2610"/>
      <c r="D23" s="2610"/>
      <c r="E23" s="2584"/>
      <c r="F23" s="2584"/>
      <c r="G23" s="2717"/>
      <c r="H23" s="2717"/>
      <c r="I23" s="2711"/>
      <c r="J23" s="91"/>
      <c r="K23" s="70" t="s">
        <v>204</v>
      </c>
      <c r="L23" s="873" t="s">
        <v>205</v>
      </c>
      <c r="M23" s="71" t="s">
        <v>200</v>
      </c>
      <c r="N23" s="235" t="s">
        <v>200</v>
      </c>
      <c r="O23" s="235" t="s">
        <v>200</v>
      </c>
      <c r="P23" s="1158"/>
      <c r="Q23" s="1158">
        <f t="shared" ref="Q23:Q34" si="2">$P23*C23</f>
        <v>0</v>
      </c>
      <c r="R23" s="1158"/>
      <c r="S23" s="1116"/>
      <c r="T23" s="1139"/>
      <c r="U23" s="1072"/>
      <c r="W23" s="842"/>
      <c r="X23" s="843"/>
      <c r="Y23" s="821"/>
      <c r="Z23" s="1473"/>
      <c r="AA23" s="1105"/>
      <c r="AB23" s="846"/>
      <c r="AC23" s="822"/>
      <c r="AD23" s="847"/>
      <c r="AE23" s="822"/>
      <c r="AF23" s="848"/>
      <c r="AG23" s="822"/>
      <c r="AH23" s="847"/>
      <c r="AI23" s="850"/>
      <c r="AJ23" s="822"/>
      <c r="AK23" s="850"/>
      <c r="AL23" s="822"/>
      <c r="AM23" s="822"/>
      <c r="AN23" s="847"/>
      <c r="AO23" s="866"/>
      <c r="AP23" s="822"/>
      <c r="AQ23" s="822"/>
      <c r="AR23" s="827"/>
      <c r="AS23" s="851"/>
    </row>
    <row r="24" spans="1:45" s="46" customFormat="1" ht="16.5" customHeight="1">
      <c r="A24" s="59"/>
      <c r="B24" s="2579">
        <v>5</v>
      </c>
      <c r="C24" s="2608">
        <v>1</v>
      </c>
      <c r="D24" s="2608">
        <v>1</v>
      </c>
      <c r="E24" s="2583">
        <v>1</v>
      </c>
      <c r="F24" s="2583" t="s">
        <v>913</v>
      </c>
      <c r="G24" s="81" t="s">
        <v>166</v>
      </c>
      <c r="H24" s="81" t="s">
        <v>167</v>
      </c>
      <c r="I24" s="2710" t="s">
        <v>206</v>
      </c>
      <c r="J24" s="2713"/>
      <c r="K24" s="72" t="s">
        <v>169</v>
      </c>
      <c r="L24" s="81" t="s">
        <v>207</v>
      </c>
      <c r="M24" s="88" t="s">
        <v>187</v>
      </c>
      <c r="N24" s="236" t="s">
        <v>208</v>
      </c>
      <c r="O24" s="236" t="s">
        <v>208</v>
      </c>
      <c r="P24" s="1161">
        <v>2.3700000000000002E-2</v>
      </c>
      <c r="Q24" s="1161">
        <f t="shared" si="2"/>
        <v>2.3700000000000002E-2</v>
      </c>
      <c r="R24" s="1161">
        <f>P24*D24</f>
        <v>2.3700000000000002E-2</v>
      </c>
      <c r="S24" s="1117">
        <v>2.3700000000000002E-2</v>
      </c>
      <c r="T24" s="1140">
        <f t="shared" si="0"/>
        <v>2.3700000000000002E-2</v>
      </c>
      <c r="U24" s="1074"/>
      <c r="W24" s="842">
        <v>2.8E-3</v>
      </c>
      <c r="X24" s="874"/>
      <c r="Y24" s="875"/>
      <c r="Z24" s="1475">
        <f>W24*E24</f>
        <v>2.8E-3</v>
      </c>
      <c r="AA24" s="1105">
        <f t="shared" si="1"/>
        <v>7.4642857142857153</v>
      </c>
      <c r="AB24" s="878"/>
      <c r="AC24" s="877"/>
      <c r="AD24" s="879"/>
      <c r="AE24" s="877"/>
      <c r="AF24" s="880"/>
      <c r="AG24" s="877"/>
      <c r="AH24" s="881"/>
      <c r="AI24" s="882"/>
      <c r="AJ24" s="877"/>
      <c r="AK24" s="882"/>
      <c r="AL24" s="877"/>
      <c r="AM24" s="877"/>
      <c r="AN24" s="879"/>
      <c r="AO24" s="883"/>
      <c r="AP24" s="877"/>
      <c r="AQ24" s="877"/>
      <c r="AR24" s="1185"/>
      <c r="AS24" s="884"/>
    </row>
    <row r="25" spans="1:45" s="46" customFormat="1" ht="16.5" customHeight="1">
      <c r="A25" s="59"/>
      <c r="B25" s="2712"/>
      <c r="C25" s="2609"/>
      <c r="D25" s="2609"/>
      <c r="E25" s="2614"/>
      <c r="F25" s="2614"/>
      <c r="G25" s="94"/>
      <c r="H25" s="94"/>
      <c r="I25" s="2711"/>
      <c r="J25" s="2714"/>
      <c r="K25" s="72" t="s">
        <v>189</v>
      </c>
      <c r="L25" s="81" t="s">
        <v>209</v>
      </c>
      <c r="M25" s="88" t="s">
        <v>210</v>
      </c>
      <c r="N25" s="236" t="s">
        <v>210</v>
      </c>
      <c r="O25" s="236" t="s">
        <v>210</v>
      </c>
      <c r="P25" s="1161"/>
      <c r="Q25" s="1161">
        <f t="shared" si="2"/>
        <v>0</v>
      </c>
      <c r="R25" s="1161"/>
      <c r="S25" s="1117"/>
      <c r="T25" s="1140"/>
      <c r="U25" s="1074"/>
      <c r="W25" s="885"/>
      <c r="X25" s="874"/>
      <c r="Y25" s="886"/>
      <c r="Z25" s="1475"/>
      <c r="AA25" s="1105"/>
      <c r="AB25" s="878"/>
      <c r="AC25" s="877"/>
      <c r="AD25" s="879"/>
      <c r="AE25" s="877"/>
      <c r="AF25" s="880"/>
      <c r="AG25" s="877"/>
      <c r="AH25" s="879"/>
      <c r="AI25" s="882"/>
      <c r="AJ25" s="877"/>
      <c r="AK25" s="882"/>
      <c r="AL25" s="877"/>
      <c r="AM25" s="877"/>
      <c r="AN25" s="879"/>
      <c r="AO25" s="877"/>
      <c r="AP25" s="877"/>
      <c r="AQ25" s="877"/>
      <c r="AR25" s="1185"/>
      <c r="AS25" s="884"/>
    </row>
    <row r="26" spans="1:45" s="46" customFormat="1" ht="16.5" customHeight="1">
      <c r="A26" s="59"/>
      <c r="B26" s="2712"/>
      <c r="C26" s="2609"/>
      <c r="D26" s="2609"/>
      <c r="E26" s="2614"/>
      <c r="F26" s="2614"/>
      <c r="G26" s="94"/>
      <c r="H26" s="94"/>
      <c r="I26" s="2711"/>
      <c r="J26" s="2714"/>
      <c r="K26" s="72" t="s">
        <v>202</v>
      </c>
      <c r="L26" s="81" t="s">
        <v>211</v>
      </c>
      <c r="M26" s="88" t="s">
        <v>187</v>
      </c>
      <c r="N26" s="236" t="s">
        <v>212</v>
      </c>
      <c r="O26" s="236" t="s">
        <v>212</v>
      </c>
      <c r="P26" s="1161"/>
      <c r="Q26" s="1161">
        <f t="shared" si="2"/>
        <v>0</v>
      </c>
      <c r="R26" s="1161"/>
      <c r="S26" s="1117"/>
      <c r="T26" s="1140"/>
      <c r="U26" s="1074"/>
      <c r="W26" s="885"/>
      <c r="X26" s="874"/>
      <c r="Y26" s="886"/>
      <c r="Z26" s="1475"/>
      <c r="AA26" s="1105"/>
      <c r="AB26" s="878"/>
      <c r="AC26" s="877"/>
      <c r="AD26" s="879"/>
      <c r="AE26" s="877"/>
      <c r="AF26" s="880"/>
      <c r="AG26" s="877"/>
      <c r="AH26" s="879"/>
      <c r="AI26" s="882"/>
      <c r="AJ26" s="877"/>
      <c r="AK26" s="882"/>
      <c r="AL26" s="877"/>
      <c r="AM26" s="877"/>
      <c r="AN26" s="879"/>
      <c r="AO26" s="887"/>
      <c r="AP26" s="877"/>
      <c r="AQ26" s="877"/>
      <c r="AR26" s="1185"/>
      <c r="AS26" s="884"/>
    </row>
    <row r="27" spans="1:45" s="46" customFormat="1" ht="16.5" customHeight="1">
      <c r="A27" s="59"/>
      <c r="B27" s="2703"/>
      <c r="C27" s="2610"/>
      <c r="D27" s="2610"/>
      <c r="E27" s="2584"/>
      <c r="F27" s="2584"/>
      <c r="G27" s="94"/>
      <c r="H27" s="94"/>
      <c r="I27" s="2711"/>
      <c r="J27" s="2715"/>
      <c r="K27" s="72" t="s">
        <v>192</v>
      </c>
      <c r="L27" s="84" t="s">
        <v>213</v>
      </c>
      <c r="M27" s="71" t="s">
        <v>187</v>
      </c>
      <c r="N27" s="235" t="s">
        <v>214</v>
      </c>
      <c r="O27" s="235" t="s">
        <v>214</v>
      </c>
      <c r="P27" s="1158"/>
      <c r="Q27" s="1158">
        <f t="shared" si="2"/>
        <v>0</v>
      </c>
      <c r="R27" s="1158"/>
      <c r="S27" s="1116"/>
      <c r="T27" s="1139"/>
      <c r="U27" s="1075"/>
      <c r="W27" s="885"/>
      <c r="X27" s="874"/>
      <c r="Y27" s="886"/>
      <c r="Z27" s="1475"/>
      <c r="AA27" s="1105"/>
      <c r="AB27" s="878"/>
      <c r="AC27" s="877"/>
      <c r="AD27" s="879"/>
      <c r="AE27" s="877"/>
      <c r="AF27" s="880"/>
      <c r="AG27" s="877"/>
      <c r="AH27" s="879"/>
      <c r="AI27" s="882"/>
      <c r="AJ27" s="877"/>
      <c r="AK27" s="882"/>
      <c r="AL27" s="877"/>
      <c r="AM27" s="877"/>
      <c r="AN27" s="879"/>
      <c r="AO27" s="877"/>
      <c r="AP27" s="877"/>
      <c r="AQ27" s="877"/>
      <c r="AR27" s="1185"/>
      <c r="AS27" s="884"/>
    </row>
    <row r="28" spans="1:45" s="46" customFormat="1" ht="16.5" customHeight="1">
      <c r="A28" s="95"/>
      <c r="B28" s="2709">
        <v>6</v>
      </c>
      <c r="C28" s="888">
        <v>2</v>
      </c>
      <c r="D28" s="2608">
        <v>2</v>
      </c>
      <c r="E28" s="2583">
        <v>2</v>
      </c>
      <c r="F28" s="2583" t="s">
        <v>914</v>
      </c>
      <c r="G28" s="81" t="s">
        <v>166</v>
      </c>
      <c r="H28" s="81" t="s">
        <v>167</v>
      </c>
      <c r="I28" s="2710" t="s">
        <v>215</v>
      </c>
      <c r="J28" s="2678"/>
      <c r="K28" s="72" t="s">
        <v>189</v>
      </c>
      <c r="L28" s="84" t="s">
        <v>216</v>
      </c>
      <c r="M28" s="71" t="s">
        <v>187</v>
      </c>
      <c r="N28" s="235" t="s">
        <v>191</v>
      </c>
      <c r="O28" s="235" t="s">
        <v>191</v>
      </c>
      <c r="P28" s="1158">
        <v>3.0000000000000001E-3</v>
      </c>
      <c r="Q28" s="1158">
        <f t="shared" si="2"/>
        <v>6.0000000000000001E-3</v>
      </c>
      <c r="R28" s="1158">
        <f>P28*D28</f>
        <v>6.0000000000000001E-3</v>
      </c>
      <c r="S28" s="1116">
        <v>3.0000000000000001E-3</v>
      </c>
      <c r="T28" s="1139">
        <f>S28*E28</f>
        <v>6.0000000000000001E-3</v>
      </c>
      <c r="U28" s="1072"/>
      <c r="W28" s="842">
        <v>4.4999999999999999E-4</v>
      </c>
      <c r="X28" s="874"/>
      <c r="Y28" s="886"/>
      <c r="Z28" s="1475">
        <f>W28*E28</f>
        <v>8.9999999999999998E-4</v>
      </c>
      <c r="AA28" s="1105">
        <f t="shared" si="1"/>
        <v>5.666666666666667</v>
      </c>
      <c r="AB28" s="878"/>
      <c r="AC28" s="877"/>
      <c r="AD28" s="879"/>
      <c r="AE28" s="877"/>
      <c r="AF28" s="880"/>
      <c r="AG28" s="877"/>
      <c r="AH28" s="879"/>
      <c r="AI28" s="882"/>
      <c r="AJ28" s="877"/>
      <c r="AK28" s="882"/>
      <c r="AL28" s="877"/>
      <c r="AM28" s="877"/>
      <c r="AN28" s="879"/>
      <c r="AO28" s="877"/>
      <c r="AP28" s="877"/>
      <c r="AQ28" s="877"/>
      <c r="AR28" s="1185"/>
      <c r="AS28" s="884"/>
    </row>
    <row r="29" spans="1:45" s="46" customFormat="1" ht="16.5" customHeight="1">
      <c r="A29" s="95"/>
      <c r="B29" s="2709"/>
      <c r="C29" s="888"/>
      <c r="D29" s="2609"/>
      <c r="E29" s="2614"/>
      <c r="F29" s="2614"/>
      <c r="G29" s="96"/>
      <c r="H29" s="96"/>
      <c r="I29" s="2711"/>
      <c r="J29" s="2678"/>
      <c r="K29" s="72" t="s">
        <v>185</v>
      </c>
      <c r="L29" s="73" t="s">
        <v>217</v>
      </c>
      <c r="M29" s="71" t="s">
        <v>187</v>
      </c>
      <c r="N29" s="235" t="s">
        <v>188</v>
      </c>
      <c r="O29" s="235" t="s">
        <v>188</v>
      </c>
      <c r="P29" s="1158"/>
      <c r="Q29" s="1158">
        <f t="shared" si="2"/>
        <v>0</v>
      </c>
      <c r="R29" s="1158"/>
      <c r="S29" s="1116"/>
      <c r="T29" s="1139"/>
      <c r="U29" s="1072"/>
      <c r="W29" s="885"/>
      <c r="X29" s="874"/>
      <c r="Y29" s="875"/>
      <c r="Z29" s="1475"/>
      <c r="AA29" s="1105"/>
      <c r="AB29" s="878"/>
      <c r="AC29" s="877"/>
      <c r="AD29" s="879"/>
      <c r="AE29" s="877"/>
      <c r="AF29" s="880"/>
      <c r="AG29" s="877"/>
      <c r="AH29" s="881"/>
      <c r="AI29" s="882"/>
      <c r="AJ29" s="877"/>
      <c r="AK29" s="882"/>
      <c r="AL29" s="877"/>
      <c r="AM29" s="877"/>
      <c r="AN29" s="879"/>
      <c r="AO29" s="883"/>
      <c r="AP29" s="877"/>
      <c r="AQ29" s="877"/>
      <c r="AR29" s="1185"/>
      <c r="AS29" s="889"/>
    </row>
    <row r="30" spans="1:45" s="46" customFormat="1" ht="16.5" customHeight="1">
      <c r="A30" s="95"/>
      <c r="B30" s="2709"/>
      <c r="C30" s="888"/>
      <c r="D30" s="2609"/>
      <c r="E30" s="2614"/>
      <c r="F30" s="2614"/>
      <c r="G30" s="96"/>
      <c r="H30" s="96"/>
      <c r="I30" s="2711"/>
      <c r="J30" s="2678"/>
      <c r="K30" s="72" t="s">
        <v>192</v>
      </c>
      <c r="L30" s="73" t="s">
        <v>218</v>
      </c>
      <c r="M30" s="71" t="s">
        <v>187</v>
      </c>
      <c r="N30" s="235" t="s">
        <v>188</v>
      </c>
      <c r="O30" s="235" t="s">
        <v>188</v>
      </c>
      <c r="P30" s="1158"/>
      <c r="Q30" s="1158">
        <f t="shared" si="2"/>
        <v>0</v>
      </c>
      <c r="R30" s="1158"/>
      <c r="S30" s="1116"/>
      <c r="T30" s="1139"/>
      <c r="U30" s="1072"/>
      <c r="W30" s="885"/>
      <c r="X30" s="874"/>
      <c r="Y30" s="886"/>
      <c r="Z30" s="1475"/>
      <c r="AA30" s="1105"/>
      <c r="AB30" s="878"/>
      <c r="AC30" s="877"/>
      <c r="AD30" s="879"/>
      <c r="AE30" s="877"/>
      <c r="AF30" s="880"/>
      <c r="AG30" s="877"/>
      <c r="AH30" s="879"/>
      <c r="AI30" s="882"/>
      <c r="AJ30" s="877"/>
      <c r="AK30" s="882"/>
      <c r="AL30" s="877"/>
      <c r="AM30" s="877"/>
      <c r="AN30" s="879"/>
      <c r="AO30" s="890"/>
      <c r="AP30" s="877"/>
      <c r="AQ30" s="877"/>
      <c r="AR30" s="1185"/>
      <c r="AS30" s="889"/>
    </row>
    <row r="31" spans="1:45" s="46" customFormat="1" ht="16.5" customHeight="1">
      <c r="A31" s="95"/>
      <c r="B31" s="2709"/>
      <c r="C31" s="888"/>
      <c r="D31" s="2610"/>
      <c r="E31" s="2584"/>
      <c r="F31" s="2584"/>
      <c r="G31" s="96"/>
      <c r="H31" s="96"/>
      <c r="I31" s="2711"/>
      <c r="J31" s="2678"/>
      <c r="K31" s="72" t="s">
        <v>219</v>
      </c>
      <c r="L31" s="73" t="s">
        <v>220</v>
      </c>
      <c r="M31" s="71" t="s">
        <v>200</v>
      </c>
      <c r="N31" s="235" t="s">
        <v>200</v>
      </c>
      <c r="O31" s="235" t="s">
        <v>200</v>
      </c>
      <c r="P31" s="1158"/>
      <c r="Q31" s="1158">
        <f t="shared" si="2"/>
        <v>0</v>
      </c>
      <c r="R31" s="1158"/>
      <c r="S31" s="1116"/>
      <c r="T31" s="1139"/>
      <c r="U31" s="1072"/>
      <c r="W31" s="885"/>
      <c r="X31" s="874"/>
      <c r="Y31" s="886"/>
      <c r="Z31" s="1475"/>
      <c r="AA31" s="1105"/>
      <c r="AB31" s="878"/>
      <c r="AC31" s="877"/>
      <c r="AD31" s="879"/>
      <c r="AE31" s="877"/>
      <c r="AF31" s="880"/>
      <c r="AG31" s="877"/>
      <c r="AH31" s="879"/>
      <c r="AI31" s="882"/>
      <c r="AJ31" s="877"/>
      <c r="AK31" s="882"/>
      <c r="AL31" s="877"/>
      <c r="AM31" s="877"/>
      <c r="AN31" s="879"/>
      <c r="AO31" s="877"/>
      <c r="AP31" s="877"/>
      <c r="AQ31" s="877"/>
      <c r="AR31" s="1185"/>
      <c r="AS31" s="884"/>
    </row>
    <row r="32" spans="1:45" s="46" customFormat="1" ht="16.5" customHeight="1">
      <c r="A32" s="59"/>
      <c r="B32" s="2579">
        <v>7</v>
      </c>
      <c r="C32" s="888">
        <v>3</v>
      </c>
      <c r="D32" s="2608">
        <v>3</v>
      </c>
      <c r="E32" s="2583">
        <v>3</v>
      </c>
      <c r="F32" s="2583" t="s">
        <v>915</v>
      </c>
      <c r="G32" s="81" t="s">
        <v>166</v>
      </c>
      <c r="H32" s="81" t="s">
        <v>167</v>
      </c>
      <c r="I32" s="2704" t="s">
        <v>221</v>
      </c>
      <c r="J32" s="97"/>
      <c r="K32" s="72" t="s">
        <v>169</v>
      </c>
      <c r="L32" s="81" t="s">
        <v>222</v>
      </c>
      <c r="M32" s="88" t="s">
        <v>194</v>
      </c>
      <c r="N32" s="236" t="s">
        <v>223</v>
      </c>
      <c r="O32" s="236" t="s">
        <v>223</v>
      </c>
      <c r="P32" s="1161">
        <v>7.1999999999999998E-3</v>
      </c>
      <c r="Q32" s="1161">
        <f t="shared" si="2"/>
        <v>2.1600000000000001E-2</v>
      </c>
      <c r="R32" s="1161">
        <f>P32*D32</f>
        <v>2.1600000000000001E-2</v>
      </c>
      <c r="S32" s="1117">
        <v>7.1999999999999998E-3</v>
      </c>
      <c r="T32" s="1140">
        <f t="shared" si="0"/>
        <v>2.1600000000000001E-2</v>
      </c>
      <c r="U32" s="1076"/>
      <c r="W32" s="842">
        <v>2.4499999999999999E-3</v>
      </c>
      <c r="X32" s="874"/>
      <c r="Y32" s="886"/>
      <c r="Z32" s="1475">
        <f>W32*E32</f>
        <v>7.3499999999999998E-3</v>
      </c>
      <c r="AA32" s="1105">
        <f>(P32-W32)/W32</f>
        <v>1.9387755102040816</v>
      </c>
      <c r="AB32" s="878"/>
      <c r="AC32" s="877"/>
      <c r="AD32" s="879"/>
      <c r="AE32" s="877"/>
      <c r="AF32" s="880"/>
      <c r="AG32" s="877"/>
      <c r="AH32" s="879"/>
      <c r="AI32" s="882"/>
      <c r="AJ32" s="877"/>
      <c r="AK32" s="882"/>
      <c r="AL32" s="877"/>
      <c r="AM32" s="877"/>
      <c r="AN32" s="879"/>
      <c r="AO32" s="887"/>
      <c r="AP32" s="877"/>
      <c r="AQ32" s="877"/>
      <c r="AR32" s="1185"/>
      <c r="AS32" s="884"/>
    </row>
    <row r="33" spans="1:45" s="46" customFormat="1" ht="16.5" customHeight="1">
      <c r="A33" s="59"/>
      <c r="B33" s="2703"/>
      <c r="C33" s="888"/>
      <c r="D33" s="2610"/>
      <c r="E33" s="2584"/>
      <c r="F33" s="2584"/>
      <c r="G33" s="98"/>
      <c r="H33" s="98"/>
      <c r="I33" s="2705"/>
      <c r="J33" s="97"/>
      <c r="K33" s="72" t="s">
        <v>174</v>
      </c>
      <c r="L33" s="84" t="s">
        <v>224</v>
      </c>
      <c r="M33" s="88" t="s">
        <v>194</v>
      </c>
      <c r="N33" s="236" t="s">
        <v>225</v>
      </c>
      <c r="O33" s="236" t="s">
        <v>225</v>
      </c>
      <c r="P33" s="1162"/>
      <c r="Q33" s="1161">
        <f t="shared" si="2"/>
        <v>0</v>
      </c>
      <c r="R33" s="1162"/>
      <c r="S33" s="1117"/>
      <c r="T33" s="1140"/>
      <c r="U33" s="1076"/>
      <c r="W33" s="885"/>
      <c r="X33" s="874"/>
      <c r="Y33" s="886"/>
      <c r="Z33" s="1475"/>
      <c r="AA33" s="1105"/>
      <c r="AB33" s="878"/>
      <c r="AC33" s="877"/>
      <c r="AD33" s="879"/>
      <c r="AE33" s="877"/>
      <c r="AF33" s="880"/>
      <c r="AG33" s="877"/>
      <c r="AH33" s="879"/>
      <c r="AI33" s="882"/>
      <c r="AJ33" s="877"/>
      <c r="AK33" s="882"/>
      <c r="AL33" s="877"/>
      <c r="AM33" s="877"/>
      <c r="AN33" s="879"/>
      <c r="AO33" s="877"/>
      <c r="AP33" s="877"/>
      <c r="AQ33" s="877"/>
      <c r="AR33" s="1185"/>
      <c r="AS33" s="884"/>
    </row>
    <row r="34" spans="1:45" s="46" customFormat="1" ht="16.5" customHeight="1">
      <c r="A34" s="59"/>
      <c r="B34" s="2601">
        <v>8</v>
      </c>
      <c r="C34" s="2608">
        <v>1</v>
      </c>
      <c r="D34" s="2608">
        <v>1</v>
      </c>
      <c r="E34" s="2583">
        <v>1</v>
      </c>
      <c r="F34" s="2583" t="s">
        <v>916</v>
      </c>
      <c r="G34" s="2595" t="s">
        <v>166</v>
      </c>
      <c r="H34" s="2595" t="s">
        <v>167</v>
      </c>
      <c r="I34" s="2706" t="s">
        <v>917</v>
      </c>
      <c r="J34" s="97"/>
      <c r="K34" s="99" t="s">
        <v>189</v>
      </c>
      <c r="L34" s="100" t="s">
        <v>918</v>
      </c>
      <c r="M34" s="88" t="s">
        <v>194</v>
      </c>
      <c r="N34" s="236" t="s">
        <v>919</v>
      </c>
      <c r="O34" s="236" t="s">
        <v>919</v>
      </c>
      <c r="P34" s="1162">
        <v>4.8000000000000004E-3</v>
      </c>
      <c r="Q34" s="1161">
        <f t="shared" si="2"/>
        <v>4.8000000000000004E-3</v>
      </c>
      <c r="R34" s="1162">
        <f>P34*D34</f>
        <v>4.8000000000000004E-3</v>
      </c>
      <c r="S34" s="1117">
        <v>4.8000000000000004E-3</v>
      </c>
      <c r="T34" s="1140">
        <f t="shared" si="0"/>
        <v>4.8000000000000004E-3</v>
      </c>
      <c r="U34" s="2685" t="s">
        <v>920</v>
      </c>
      <c r="W34" s="842">
        <v>9.6000000000000002E-4</v>
      </c>
      <c r="X34" s="874"/>
      <c r="Y34" s="875"/>
      <c r="Z34" s="1475">
        <f>W34*E34</f>
        <v>9.6000000000000002E-4</v>
      </c>
      <c r="AA34" s="1105">
        <f t="shared" si="1"/>
        <v>4.0000000000000009</v>
      </c>
      <c r="AB34" s="878"/>
      <c r="AC34" s="877"/>
      <c r="AD34" s="879"/>
      <c r="AE34" s="877"/>
      <c r="AF34" s="880"/>
      <c r="AG34" s="877"/>
      <c r="AH34" s="881"/>
      <c r="AI34" s="882"/>
      <c r="AJ34" s="877"/>
      <c r="AK34" s="882"/>
      <c r="AL34" s="877"/>
      <c r="AM34" s="877"/>
      <c r="AN34" s="879"/>
      <c r="AO34" s="877"/>
      <c r="AP34" s="877"/>
      <c r="AQ34" s="877"/>
      <c r="AR34" s="1185"/>
      <c r="AS34" s="884"/>
    </row>
    <row r="35" spans="1:45" s="46" customFormat="1" ht="16.5" customHeight="1">
      <c r="A35" s="59"/>
      <c r="B35" s="2651"/>
      <c r="C35" s="2609"/>
      <c r="D35" s="2609"/>
      <c r="E35" s="2614"/>
      <c r="F35" s="2614"/>
      <c r="G35" s="2615"/>
      <c r="H35" s="2615"/>
      <c r="I35" s="2707"/>
      <c r="J35" s="97"/>
      <c r="K35" s="99" t="s">
        <v>185</v>
      </c>
      <c r="L35" s="100" t="s">
        <v>921</v>
      </c>
      <c r="M35" s="88" t="s">
        <v>194</v>
      </c>
      <c r="N35" s="236" t="s">
        <v>919</v>
      </c>
      <c r="O35" s="236" t="s">
        <v>919</v>
      </c>
      <c r="P35" s="1161"/>
      <c r="Q35" s="1161"/>
      <c r="R35" s="1161"/>
      <c r="S35" s="1117"/>
      <c r="T35" s="1140"/>
      <c r="U35" s="2686"/>
      <c r="W35" s="885"/>
      <c r="X35" s="874"/>
      <c r="Y35" s="875"/>
      <c r="Z35" s="1475"/>
      <c r="AA35" s="1105"/>
      <c r="AB35" s="878"/>
      <c r="AC35" s="877"/>
      <c r="AD35" s="879"/>
      <c r="AE35" s="877"/>
      <c r="AF35" s="880"/>
      <c r="AG35" s="877"/>
      <c r="AH35" s="879"/>
      <c r="AI35" s="882"/>
      <c r="AJ35" s="877"/>
      <c r="AK35" s="882"/>
      <c r="AL35" s="877"/>
      <c r="AM35" s="877"/>
      <c r="AN35" s="879"/>
      <c r="AO35" s="877"/>
      <c r="AP35" s="877"/>
      <c r="AQ35" s="877"/>
      <c r="AR35" s="1185"/>
      <c r="AS35" s="884"/>
    </row>
    <row r="36" spans="1:45" s="46" customFormat="1" ht="16.5" customHeight="1">
      <c r="A36" s="59"/>
      <c r="B36" s="2652"/>
      <c r="C36" s="2610"/>
      <c r="D36" s="2610"/>
      <c r="E36" s="2584"/>
      <c r="F36" s="2584"/>
      <c r="G36" s="2616"/>
      <c r="H36" s="2616"/>
      <c r="I36" s="2708"/>
      <c r="J36" s="97"/>
      <c r="K36" s="101" t="s">
        <v>922</v>
      </c>
      <c r="L36" s="100" t="s">
        <v>923</v>
      </c>
      <c r="M36" s="88" t="s">
        <v>194</v>
      </c>
      <c r="N36" s="236" t="s">
        <v>924</v>
      </c>
      <c r="O36" s="236" t="s">
        <v>924</v>
      </c>
      <c r="P36" s="1161"/>
      <c r="Q36" s="1161"/>
      <c r="R36" s="1161"/>
      <c r="S36" s="1117"/>
      <c r="T36" s="1140"/>
      <c r="U36" s="2687"/>
      <c r="W36" s="885"/>
      <c r="X36" s="874"/>
      <c r="Y36" s="875"/>
      <c r="Z36" s="1475"/>
      <c r="AA36" s="1105"/>
      <c r="AB36" s="878"/>
      <c r="AC36" s="877"/>
      <c r="AD36" s="879"/>
      <c r="AE36" s="877"/>
      <c r="AF36" s="880"/>
      <c r="AG36" s="877"/>
      <c r="AH36" s="879"/>
      <c r="AI36" s="882"/>
      <c r="AJ36" s="877"/>
      <c r="AK36" s="882"/>
      <c r="AL36" s="877"/>
      <c r="AM36" s="877"/>
      <c r="AN36" s="879"/>
      <c r="AO36" s="883"/>
      <c r="AP36" s="877"/>
      <c r="AQ36" s="877"/>
      <c r="AR36" s="1185"/>
      <c r="AS36" s="884"/>
    </row>
    <row r="37" spans="1:45" s="46" customFormat="1" ht="17.25" customHeight="1">
      <c r="A37" s="59"/>
      <c r="B37" s="60" t="s">
        <v>925</v>
      </c>
      <c r="C37" s="805"/>
      <c r="D37" s="805"/>
      <c r="E37" s="49"/>
      <c r="F37" s="49"/>
      <c r="G37" s="61"/>
      <c r="H37" s="61"/>
      <c r="I37" s="62"/>
      <c r="J37" s="102"/>
      <c r="K37" s="63"/>
      <c r="L37" s="63"/>
      <c r="M37" s="103"/>
      <c r="N37" s="103"/>
      <c r="O37" s="103"/>
      <c r="P37" s="1163"/>
      <c r="Q37" s="1163"/>
      <c r="R37" s="1163"/>
      <c r="S37" s="103"/>
      <c r="T37" s="103"/>
      <c r="U37" s="1077"/>
      <c r="W37" s="885"/>
      <c r="X37" s="874"/>
      <c r="Y37" s="875"/>
      <c r="Z37" s="1475"/>
      <c r="AA37" s="1105"/>
      <c r="AB37" s="878"/>
      <c r="AC37" s="877"/>
      <c r="AD37" s="879"/>
      <c r="AE37" s="877"/>
      <c r="AF37" s="880"/>
      <c r="AG37" s="877"/>
      <c r="AH37" s="879"/>
      <c r="AI37" s="882"/>
      <c r="AJ37" s="877"/>
      <c r="AK37" s="882"/>
      <c r="AL37" s="877"/>
      <c r="AM37" s="877"/>
      <c r="AN37" s="879"/>
      <c r="AO37" s="887"/>
      <c r="AP37" s="877"/>
      <c r="AQ37" s="877"/>
      <c r="AR37" s="1185"/>
      <c r="AS37" s="884"/>
    </row>
    <row r="38" spans="1:45" s="46" customFormat="1" ht="17.25" customHeight="1">
      <c r="A38" s="59"/>
      <c r="B38" s="2688">
        <v>7</v>
      </c>
      <c r="C38" s="2660">
        <v>0</v>
      </c>
      <c r="D38" s="2660">
        <v>0</v>
      </c>
      <c r="E38" s="2689">
        <v>0</v>
      </c>
      <c r="F38" s="831"/>
      <c r="G38" s="67" t="s">
        <v>226</v>
      </c>
      <c r="H38" s="67" t="s">
        <v>167</v>
      </c>
      <c r="I38" s="2669" t="s">
        <v>227</v>
      </c>
      <c r="J38" s="68"/>
      <c r="K38" s="67" t="s">
        <v>185</v>
      </c>
      <c r="L38" s="105" t="s">
        <v>228</v>
      </c>
      <c r="M38" s="88" t="s">
        <v>187</v>
      </c>
      <c r="N38" s="236" t="s">
        <v>229</v>
      </c>
      <c r="O38" s="236" t="s">
        <v>229</v>
      </c>
      <c r="P38" s="1161">
        <v>1.1250000000000001E-3</v>
      </c>
      <c r="Q38" s="1161">
        <f t="shared" ref="Q38:Q47" si="3">$P38*C38</f>
        <v>0</v>
      </c>
      <c r="R38" s="1161">
        <f>P38*D38</f>
        <v>0</v>
      </c>
      <c r="S38" s="1117">
        <v>1.1250000000000001E-3</v>
      </c>
      <c r="T38" s="1140"/>
      <c r="U38" s="1073"/>
      <c r="W38" s="885"/>
      <c r="X38" s="874"/>
      <c r="Y38" s="875"/>
      <c r="Z38" s="1475"/>
      <c r="AA38" s="1105"/>
      <c r="AB38" s="878"/>
      <c r="AC38" s="877"/>
      <c r="AD38" s="879"/>
      <c r="AE38" s="877"/>
      <c r="AF38" s="880"/>
      <c r="AG38" s="877"/>
      <c r="AH38" s="881"/>
      <c r="AI38" s="882"/>
      <c r="AJ38" s="877"/>
      <c r="AK38" s="882"/>
      <c r="AL38" s="877"/>
      <c r="AM38" s="877"/>
      <c r="AN38" s="879"/>
      <c r="AO38" s="877"/>
      <c r="AP38" s="877"/>
      <c r="AQ38" s="877"/>
      <c r="AR38" s="1185"/>
      <c r="AS38" s="884"/>
    </row>
    <row r="39" spans="1:45" s="46" customFormat="1" ht="17.25" customHeight="1">
      <c r="A39" s="59"/>
      <c r="B39" s="2688"/>
      <c r="C39" s="2661"/>
      <c r="D39" s="2661"/>
      <c r="E39" s="2690"/>
      <c r="F39" s="891"/>
      <c r="G39" s="106"/>
      <c r="H39" s="106"/>
      <c r="I39" s="2670"/>
      <c r="J39" s="107"/>
      <c r="K39" s="67" t="s">
        <v>189</v>
      </c>
      <c r="L39" s="70" t="s">
        <v>230</v>
      </c>
      <c r="M39" s="88" t="s">
        <v>187</v>
      </c>
      <c r="N39" s="236" t="s">
        <v>229</v>
      </c>
      <c r="O39" s="236" t="s">
        <v>229</v>
      </c>
      <c r="P39" s="1161"/>
      <c r="Q39" s="1161">
        <f t="shared" si="3"/>
        <v>0</v>
      </c>
      <c r="R39" s="1161"/>
      <c r="S39" s="1117"/>
      <c r="T39" s="1140"/>
      <c r="U39" s="1073"/>
      <c r="W39" s="885"/>
      <c r="X39" s="874"/>
      <c r="Y39" s="886"/>
      <c r="Z39" s="1475"/>
      <c r="AA39" s="1105"/>
      <c r="AB39" s="878"/>
      <c r="AC39" s="877"/>
      <c r="AD39" s="879"/>
      <c r="AE39" s="877"/>
      <c r="AF39" s="880"/>
      <c r="AG39" s="877"/>
      <c r="AH39" s="879"/>
      <c r="AI39" s="882"/>
      <c r="AJ39" s="877"/>
      <c r="AK39" s="882"/>
      <c r="AL39" s="877"/>
      <c r="AM39" s="877"/>
      <c r="AN39" s="879"/>
      <c r="AO39" s="877"/>
      <c r="AP39" s="877"/>
      <c r="AQ39" s="877"/>
      <c r="AR39" s="1185"/>
      <c r="AS39" s="884"/>
    </row>
    <row r="40" spans="1:45" s="46" customFormat="1" ht="17.25" customHeight="1">
      <c r="A40" s="59"/>
      <c r="B40" s="2688"/>
      <c r="C40" s="2662"/>
      <c r="D40" s="2662"/>
      <c r="E40" s="2691"/>
      <c r="F40" s="841"/>
      <c r="G40" s="106"/>
      <c r="H40" s="106"/>
      <c r="I40" s="2670"/>
      <c r="J40" s="108"/>
      <c r="K40" s="67" t="s">
        <v>231</v>
      </c>
      <c r="L40" s="109" t="s">
        <v>232</v>
      </c>
      <c r="M40" s="88" t="s">
        <v>187</v>
      </c>
      <c r="N40" s="236" t="s">
        <v>229</v>
      </c>
      <c r="O40" s="236" t="s">
        <v>229</v>
      </c>
      <c r="P40" s="1161"/>
      <c r="Q40" s="1161">
        <f t="shared" si="3"/>
        <v>0</v>
      </c>
      <c r="R40" s="1161"/>
      <c r="S40" s="1117"/>
      <c r="T40" s="1140"/>
      <c r="U40" s="1078"/>
      <c r="W40" s="885"/>
      <c r="X40" s="874"/>
      <c r="Y40" s="886"/>
      <c r="Z40" s="1475"/>
      <c r="AA40" s="1105"/>
      <c r="AB40" s="878"/>
      <c r="AC40" s="877"/>
      <c r="AD40" s="879"/>
      <c r="AE40" s="877"/>
      <c r="AF40" s="880"/>
      <c r="AG40" s="877"/>
      <c r="AH40" s="879"/>
      <c r="AI40" s="882"/>
      <c r="AJ40" s="877"/>
      <c r="AK40" s="882"/>
      <c r="AL40" s="877"/>
      <c r="AM40" s="877"/>
      <c r="AN40" s="879"/>
      <c r="AO40" s="887"/>
      <c r="AP40" s="877"/>
      <c r="AQ40" s="877"/>
      <c r="AR40" s="1185"/>
      <c r="AS40" s="884"/>
    </row>
    <row r="41" spans="1:45" s="46" customFormat="1" ht="16.5" customHeight="1">
      <c r="A41" s="59"/>
      <c r="B41" s="2539">
        <v>9</v>
      </c>
      <c r="C41" s="2608">
        <v>1</v>
      </c>
      <c r="D41" s="2608">
        <v>1</v>
      </c>
      <c r="E41" s="2583">
        <v>1</v>
      </c>
      <c r="F41" s="2583" t="s">
        <v>926</v>
      </c>
      <c r="G41" s="81" t="s">
        <v>927</v>
      </c>
      <c r="H41" s="81" t="s">
        <v>167</v>
      </c>
      <c r="I41" s="2677" t="s">
        <v>928</v>
      </c>
      <c r="J41" s="2692"/>
      <c r="K41" s="81" t="s">
        <v>185</v>
      </c>
      <c r="L41" s="84" t="s">
        <v>929</v>
      </c>
      <c r="M41" s="88" t="s">
        <v>187</v>
      </c>
      <c r="N41" s="236" t="s">
        <v>229</v>
      </c>
      <c r="O41" s="236" t="s">
        <v>229</v>
      </c>
      <c r="P41" s="1161">
        <v>8.9999999999999998E-4</v>
      </c>
      <c r="Q41" s="1161">
        <f t="shared" si="3"/>
        <v>8.9999999999999998E-4</v>
      </c>
      <c r="R41" s="1161">
        <f>P41*D41</f>
        <v>8.9999999999999998E-4</v>
      </c>
      <c r="S41" s="1117">
        <v>8.9999999999999998E-4</v>
      </c>
      <c r="T41" s="1140">
        <f t="shared" si="0"/>
        <v>8.9999999999999998E-4</v>
      </c>
      <c r="U41" s="1078" t="s">
        <v>930</v>
      </c>
      <c r="W41" s="842">
        <v>1.4999999999999999E-4</v>
      </c>
      <c r="X41" s="874"/>
      <c r="Y41" s="886"/>
      <c r="Z41" s="1475">
        <f>W41*E41</f>
        <v>1.4999999999999999E-4</v>
      </c>
      <c r="AA41" s="1105">
        <f t="shared" si="1"/>
        <v>5.0000000000000009</v>
      </c>
      <c r="AB41" s="878"/>
      <c r="AC41" s="877"/>
      <c r="AD41" s="879"/>
      <c r="AE41" s="877"/>
      <c r="AF41" s="880"/>
      <c r="AG41" s="877"/>
      <c r="AH41" s="879"/>
      <c r="AI41" s="882"/>
      <c r="AJ41" s="877"/>
      <c r="AK41" s="882"/>
      <c r="AL41" s="877"/>
      <c r="AM41" s="877"/>
      <c r="AN41" s="879"/>
      <c r="AO41" s="890"/>
      <c r="AP41" s="877"/>
      <c r="AQ41" s="877"/>
      <c r="AR41" s="1185"/>
      <c r="AS41" s="889"/>
    </row>
    <row r="42" spans="1:45" s="46" customFormat="1" ht="17.25" customHeight="1">
      <c r="A42" s="59"/>
      <c r="B42" s="2702"/>
      <c r="C42" s="2609"/>
      <c r="D42" s="2609"/>
      <c r="E42" s="2614"/>
      <c r="F42" s="2614"/>
      <c r="G42" s="96"/>
      <c r="H42" s="96"/>
      <c r="I42" s="2678"/>
      <c r="J42" s="2548"/>
      <c r="K42" s="81" t="s">
        <v>189</v>
      </c>
      <c r="L42" s="84" t="s">
        <v>234</v>
      </c>
      <c r="M42" s="88" t="s">
        <v>187</v>
      </c>
      <c r="N42" s="236" t="s">
        <v>229</v>
      </c>
      <c r="O42" s="236" t="s">
        <v>229</v>
      </c>
      <c r="P42" s="1161"/>
      <c r="Q42" s="1161">
        <f t="shared" si="3"/>
        <v>0</v>
      </c>
      <c r="R42" s="1161"/>
      <c r="S42" s="1117"/>
      <c r="T42" s="1140"/>
      <c r="U42" s="1078"/>
      <c r="W42" s="885"/>
      <c r="X42" s="874"/>
      <c r="Y42" s="886"/>
      <c r="Z42" s="1475"/>
      <c r="AA42" s="1105"/>
      <c r="AB42" s="878"/>
      <c r="AC42" s="877"/>
      <c r="AD42" s="879"/>
      <c r="AE42" s="877"/>
      <c r="AF42" s="880"/>
      <c r="AG42" s="877"/>
      <c r="AH42" s="881"/>
      <c r="AI42" s="882"/>
      <c r="AJ42" s="877"/>
      <c r="AK42" s="882"/>
      <c r="AL42" s="877"/>
      <c r="AM42" s="877"/>
      <c r="AN42" s="879"/>
      <c r="AO42" s="877"/>
      <c r="AP42" s="877"/>
      <c r="AQ42" s="877"/>
      <c r="AR42" s="1185"/>
      <c r="AS42" s="889"/>
    </row>
    <row r="43" spans="1:45" s="46" customFormat="1" ht="17.25" customHeight="1">
      <c r="A43" s="59"/>
      <c r="B43" s="2540"/>
      <c r="C43" s="2610"/>
      <c r="D43" s="2610"/>
      <c r="E43" s="2584"/>
      <c r="F43" s="2584"/>
      <c r="G43" s="96"/>
      <c r="H43" s="96"/>
      <c r="I43" s="2678"/>
      <c r="J43" s="93"/>
      <c r="K43" s="67" t="s">
        <v>231</v>
      </c>
      <c r="L43" s="109" t="s">
        <v>235</v>
      </c>
      <c r="M43" s="88" t="s">
        <v>187</v>
      </c>
      <c r="N43" s="236" t="s">
        <v>229</v>
      </c>
      <c r="O43" s="236" t="s">
        <v>229</v>
      </c>
      <c r="P43" s="1161"/>
      <c r="Q43" s="1161">
        <f t="shared" si="3"/>
        <v>0</v>
      </c>
      <c r="R43" s="1161"/>
      <c r="S43" s="1117"/>
      <c r="T43" s="1140"/>
      <c r="U43" s="1078"/>
      <c r="W43" s="885"/>
      <c r="X43" s="874"/>
      <c r="Y43" s="875"/>
      <c r="Z43" s="1475"/>
      <c r="AA43" s="1105"/>
      <c r="AB43" s="878"/>
      <c r="AC43" s="877"/>
      <c r="AD43" s="879"/>
      <c r="AE43" s="877"/>
      <c r="AF43" s="880"/>
      <c r="AG43" s="877"/>
      <c r="AH43" s="881"/>
      <c r="AI43" s="882"/>
      <c r="AJ43" s="877"/>
      <c r="AK43" s="882"/>
      <c r="AL43" s="877"/>
      <c r="AM43" s="877"/>
      <c r="AN43" s="879"/>
      <c r="AO43" s="877"/>
      <c r="AP43" s="877"/>
      <c r="AQ43" s="877"/>
      <c r="AR43" s="1185"/>
      <c r="AS43" s="884"/>
    </row>
    <row r="44" spans="1:45" s="46" customFormat="1" ht="17.25" customHeight="1">
      <c r="A44" s="59"/>
      <c r="B44" s="2693">
        <v>9</v>
      </c>
      <c r="C44" s="2696">
        <v>0</v>
      </c>
      <c r="D44" s="2696">
        <v>0</v>
      </c>
      <c r="E44" s="2699">
        <v>0</v>
      </c>
      <c r="F44" s="427"/>
      <c r="G44" s="67" t="s">
        <v>226</v>
      </c>
      <c r="H44" s="67" t="s">
        <v>167</v>
      </c>
      <c r="I44" s="2669" t="s">
        <v>236</v>
      </c>
      <c r="J44" s="68"/>
      <c r="K44" s="67" t="s">
        <v>185</v>
      </c>
      <c r="L44" s="112" t="s">
        <v>237</v>
      </c>
      <c r="M44" s="88" t="s">
        <v>187</v>
      </c>
      <c r="N44" s="236" t="s">
        <v>229</v>
      </c>
      <c r="O44" s="236" t="s">
        <v>229</v>
      </c>
      <c r="P44" s="1161">
        <v>1.1250000000000001E-3</v>
      </c>
      <c r="Q44" s="1161">
        <f t="shared" si="3"/>
        <v>0</v>
      </c>
      <c r="R44" s="1161">
        <f>P44*D44</f>
        <v>0</v>
      </c>
      <c r="S44" s="1117">
        <v>1.1250000000000001E-3</v>
      </c>
      <c r="T44" s="1140"/>
      <c r="U44" s="1078" t="s">
        <v>931</v>
      </c>
      <c r="W44" s="885"/>
      <c r="X44" s="874"/>
      <c r="Y44" s="886"/>
      <c r="Z44" s="1475"/>
      <c r="AA44" s="1105"/>
      <c r="AB44" s="878"/>
      <c r="AC44" s="877"/>
      <c r="AD44" s="879"/>
      <c r="AE44" s="877"/>
      <c r="AF44" s="880"/>
      <c r="AG44" s="877"/>
      <c r="AH44" s="879"/>
      <c r="AI44" s="882"/>
      <c r="AJ44" s="877"/>
      <c r="AK44" s="882"/>
      <c r="AL44" s="877"/>
      <c r="AM44" s="877"/>
      <c r="AN44" s="879"/>
      <c r="AO44" s="887"/>
      <c r="AP44" s="877"/>
      <c r="AQ44" s="877"/>
      <c r="AR44" s="1185"/>
      <c r="AS44" s="884"/>
    </row>
    <row r="45" spans="1:45" s="46" customFormat="1" ht="17.25" customHeight="1">
      <c r="A45" s="59"/>
      <c r="B45" s="2694"/>
      <c r="C45" s="2697"/>
      <c r="D45" s="2697"/>
      <c r="E45" s="2700"/>
      <c r="F45" s="428"/>
      <c r="G45" s="106"/>
      <c r="H45" s="106"/>
      <c r="I45" s="2670"/>
      <c r="J45" s="68"/>
      <c r="K45" s="67" t="s">
        <v>189</v>
      </c>
      <c r="L45" s="70" t="s">
        <v>238</v>
      </c>
      <c r="M45" s="88" t="s">
        <v>187</v>
      </c>
      <c r="N45" s="236" t="s">
        <v>229</v>
      </c>
      <c r="O45" s="236" t="s">
        <v>229</v>
      </c>
      <c r="P45" s="1161"/>
      <c r="Q45" s="1161">
        <f t="shared" si="3"/>
        <v>0</v>
      </c>
      <c r="R45" s="1161"/>
      <c r="S45" s="1117"/>
      <c r="T45" s="1140"/>
      <c r="U45" s="1078"/>
      <c r="W45" s="885"/>
      <c r="X45" s="874"/>
      <c r="Y45" s="886"/>
      <c r="Z45" s="1475"/>
      <c r="AA45" s="1105"/>
      <c r="AB45" s="878"/>
      <c r="AC45" s="877"/>
      <c r="AD45" s="879"/>
      <c r="AE45" s="877"/>
      <c r="AF45" s="880"/>
      <c r="AG45" s="877"/>
      <c r="AH45" s="892"/>
      <c r="AI45" s="882"/>
      <c r="AJ45" s="877"/>
      <c r="AK45" s="882"/>
      <c r="AL45" s="877"/>
      <c r="AM45" s="877"/>
      <c r="AN45" s="879"/>
      <c r="AO45" s="877"/>
      <c r="AP45" s="877"/>
      <c r="AQ45" s="877"/>
      <c r="AR45" s="1185"/>
      <c r="AS45" s="889"/>
    </row>
    <row r="46" spans="1:45" s="46" customFormat="1" ht="17.25" customHeight="1">
      <c r="A46" s="59"/>
      <c r="B46" s="2695"/>
      <c r="C46" s="2698"/>
      <c r="D46" s="2698"/>
      <c r="E46" s="2701"/>
      <c r="F46" s="429"/>
      <c r="G46" s="106"/>
      <c r="H46" s="106"/>
      <c r="I46" s="2670"/>
      <c r="J46" s="68"/>
      <c r="K46" s="67" t="s">
        <v>231</v>
      </c>
      <c r="L46" s="109" t="s">
        <v>239</v>
      </c>
      <c r="M46" s="88" t="s">
        <v>187</v>
      </c>
      <c r="N46" s="236" t="s">
        <v>229</v>
      </c>
      <c r="O46" s="236" t="s">
        <v>229</v>
      </c>
      <c r="P46" s="1161"/>
      <c r="Q46" s="1161">
        <f t="shared" si="3"/>
        <v>0</v>
      </c>
      <c r="R46" s="1161"/>
      <c r="S46" s="1117"/>
      <c r="T46" s="1140"/>
      <c r="U46" s="1078"/>
      <c r="W46" s="885"/>
      <c r="X46" s="874"/>
      <c r="Y46" s="875"/>
      <c r="Z46" s="1475"/>
      <c r="AA46" s="1105"/>
      <c r="AB46" s="878"/>
      <c r="AC46" s="877"/>
      <c r="AD46" s="879"/>
      <c r="AE46" s="877"/>
      <c r="AF46" s="880"/>
      <c r="AG46" s="877"/>
      <c r="AH46" s="881"/>
      <c r="AI46" s="882"/>
      <c r="AJ46" s="877"/>
      <c r="AK46" s="882"/>
      <c r="AL46" s="877"/>
      <c r="AM46" s="877"/>
      <c r="AN46" s="879"/>
      <c r="AO46" s="877"/>
      <c r="AP46" s="877"/>
      <c r="AQ46" s="877"/>
      <c r="AR46" s="1185"/>
      <c r="AS46" s="889"/>
    </row>
    <row r="47" spans="1:45" s="46" customFormat="1" ht="17.25" customHeight="1">
      <c r="A47" s="59"/>
      <c r="B47" s="2601">
        <v>10</v>
      </c>
      <c r="C47" s="2561">
        <v>1</v>
      </c>
      <c r="D47" s="2561">
        <v>1</v>
      </c>
      <c r="E47" s="2563">
        <v>1</v>
      </c>
      <c r="F47" s="2563" t="s">
        <v>932</v>
      </c>
      <c r="G47" s="2595" t="s">
        <v>226</v>
      </c>
      <c r="H47" s="2595" t="s">
        <v>167</v>
      </c>
      <c r="I47" s="2677" t="s">
        <v>933</v>
      </c>
      <c r="J47" s="93"/>
      <c r="K47" s="81" t="s">
        <v>185</v>
      </c>
      <c r="L47" s="113" t="s">
        <v>448</v>
      </c>
      <c r="M47" s="88" t="s">
        <v>187</v>
      </c>
      <c r="N47" s="236" t="s">
        <v>229</v>
      </c>
      <c r="O47" s="236" t="s">
        <v>229</v>
      </c>
      <c r="P47" s="1161">
        <v>6.9000000000000008E-4</v>
      </c>
      <c r="Q47" s="1161">
        <f t="shared" si="3"/>
        <v>6.9000000000000008E-4</v>
      </c>
      <c r="R47" s="1161">
        <f>P47*D47</f>
        <v>6.9000000000000008E-4</v>
      </c>
      <c r="S47" s="1117">
        <v>6.9000000000000008E-4</v>
      </c>
      <c r="T47" s="1140">
        <f t="shared" si="0"/>
        <v>6.9000000000000008E-4</v>
      </c>
      <c r="U47" s="1079" t="s">
        <v>920</v>
      </c>
      <c r="W47" s="842">
        <v>1.7000000000000001E-4</v>
      </c>
      <c r="X47" s="874"/>
      <c r="Y47" s="875"/>
      <c r="Z47" s="1475">
        <f>W47*E47</f>
        <v>1.7000000000000001E-4</v>
      </c>
      <c r="AA47" s="1105">
        <f t="shared" si="1"/>
        <v>3.0588235294117649</v>
      </c>
      <c r="AB47" s="878"/>
      <c r="AC47" s="877"/>
      <c r="AD47" s="879"/>
      <c r="AE47" s="877"/>
      <c r="AF47" s="880"/>
      <c r="AG47" s="877"/>
      <c r="AH47" s="879"/>
      <c r="AI47" s="882"/>
      <c r="AJ47" s="877"/>
      <c r="AK47" s="882"/>
      <c r="AL47" s="877"/>
      <c r="AM47" s="877"/>
      <c r="AN47" s="879"/>
      <c r="AO47" s="877"/>
      <c r="AP47" s="877"/>
      <c r="AQ47" s="877"/>
      <c r="AR47" s="1185"/>
      <c r="AS47" s="889"/>
    </row>
    <row r="48" spans="1:45" s="46" customFormat="1" ht="17.25" customHeight="1">
      <c r="A48" s="59"/>
      <c r="B48" s="2651"/>
      <c r="C48" s="2682"/>
      <c r="D48" s="2682"/>
      <c r="E48" s="2683"/>
      <c r="F48" s="2683"/>
      <c r="G48" s="2615"/>
      <c r="H48" s="2615"/>
      <c r="I48" s="2678"/>
      <c r="J48" s="93"/>
      <c r="K48" s="81" t="s">
        <v>189</v>
      </c>
      <c r="L48" s="84" t="s">
        <v>449</v>
      </c>
      <c r="M48" s="88" t="s">
        <v>187</v>
      </c>
      <c r="N48" s="236" t="s">
        <v>229</v>
      </c>
      <c r="O48" s="236" t="s">
        <v>229</v>
      </c>
      <c r="P48" s="1161"/>
      <c r="Q48" s="1161"/>
      <c r="R48" s="1161"/>
      <c r="S48" s="1117"/>
      <c r="T48" s="1140"/>
      <c r="U48" s="1078"/>
      <c r="W48" s="885"/>
      <c r="X48" s="874"/>
      <c r="Y48" s="875"/>
      <c r="Z48" s="1475"/>
      <c r="AA48" s="1105"/>
      <c r="AB48" s="878"/>
      <c r="AC48" s="877"/>
      <c r="AD48" s="879"/>
      <c r="AE48" s="877"/>
      <c r="AF48" s="880"/>
      <c r="AG48" s="877"/>
      <c r="AH48" s="879"/>
      <c r="AI48" s="882"/>
      <c r="AJ48" s="877"/>
      <c r="AK48" s="882"/>
      <c r="AL48" s="877"/>
      <c r="AM48" s="877"/>
      <c r="AN48" s="879"/>
      <c r="AO48" s="877"/>
      <c r="AP48" s="877"/>
      <c r="AQ48" s="877"/>
      <c r="AR48" s="1185"/>
      <c r="AS48" s="889"/>
    </row>
    <row r="49" spans="1:45" s="46" customFormat="1" ht="17.25" customHeight="1">
      <c r="A49" s="59"/>
      <c r="B49" s="2651"/>
      <c r="C49" s="2682"/>
      <c r="D49" s="2682"/>
      <c r="E49" s="2683"/>
      <c r="F49" s="2683"/>
      <c r="G49" s="2615"/>
      <c r="H49" s="2615"/>
      <c r="I49" s="2678"/>
      <c r="J49" s="93"/>
      <c r="K49" s="81" t="s">
        <v>231</v>
      </c>
      <c r="L49" s="110" t="s">
        <v>450</v>
      </c>
      <c r="M49" s="88" t="s">
        <v>187</v>
      </c>
      <c r="N49" s="236" t="s">
        <v>229</v>
      </c>
      <c r="O49" s="236" t="s">
        <v>229</v>
      </c>
      <c r="P49" s="1161"/>
      <c r="Q49" s="1161"/>
      <c r="R49" s="1161"/>
      <c r="S49" s="1117"/>
      <c r="T49" s="1140"/>
      <c r="U49" s="1078"/>
      <c r="W49" s="885"/>
      <c r="X49" s="874"/>
      <c r="Y49" s="875"/>
      <c r="Z49" s="1475"/>
      <c r="AA49" s="1105"/>
      <c r="AB49" s="878"/>
      <c r="AC49" s="877"/>
      <c r="AD49" s="879"/>
      <c r="AE49" s="877"/>
      <c r="AF49" s="880"/>
      <c r="AG49" s="877"/>
      <c r="AH49" s="879"/>
      <c r="AI49" s="882"/>
      <c r="AJ49" s="877"/>
      <c r="AK49" s="882"/>
      <c r="AL49" s="877"/>
      <c r="AM49" s="877"/>
      <c r="AN49" s="879"/>
      <c r="AO49" s="877"/>
      <c r="AP49" s="877"/>
      <c r="AQ49" s="877"/>
      <c r="AR49" s="1185"/>
      <c r="AS49" s="889"/>
    </row>
    <row r="50" spans="1:45" s="46" customFormat="1" ht="17.25" customHeight="1">
      <c r="A50" s="59"/>
      <c r="B50" s="2652"/>
      <c r="C50" s="2568"/>
      <c r="D50" s="2568"/>
      <c r="E50" s="2573"/>
      <c r="F50" s="2573"/>
      <c r="G50" s="2616"/>
      <c r="H50" s="2616"/>
      <c r="I50" s="2678"/>
      <c r="J50" s="93"/>
      <c r="K50" s="893" t="s">
        <v>934</v>
      </c>
      <c r="L50" s="894" t="s">
        <v>935</v>
      </c>
      <c r="M50" s="88"/>
      <c r="N50" s="236"/>
      <c r="O50" s="236"/>
      <c r="P50" s="1161"/>
      <c r="Q50" s="1161"/>
      <c r="R50" s="1161"/>
      <c r="S50" s="1117"/>
      <c r="T50" s="1140"/>
      <c r="U50" s="1078"/>
      <c r="W50" s="885"/>
      <c r="X50" s="874"/>
      <c r="Y50" s="895"/>
      <c r="Z50" s="1475"/>
      <c r="AA50" s="1105"/>
      <c r="AB50" s="878"/>
      <c r="AC50" s="877"/>
      <c r="AD50" s="879"/>
      <c r="AE50" s="877"/>
      <c r="AF50" s="880"/>
      <c r="AG50" s="877"/>
      <c r="AH50" s="881"/>
      <c r="AI50" s="882"/>
      <c r="AJ50" s="877"/>
      <c r="AK50" s="882"/>
      <c r="AL50" s="877"/>
      <c r="AM50" s="877"/>
      <c r="AN50" s="879"/>
      <c r="AO50" s="877"/>
      <c r="AP50" s="877"/>
      <c r="AQ50" s="877"/>
      <c r="AR50" s="1185"/>
      <c r="AS50" s="889"/>
    </row>
    <row r="51" spans="1:45" s="46" customFormat="1" ht="17.25" customHeight="1">
      <c r="A51" s="59"/>
      <c r="B51" s="2679">
        <v>11</v>
      </c>
      <c r="C51" s="2561">
        <v>7</v>
      </c>
      <c r="D51" s="2561">
        <v>7</v>
      </c>
      <c r="E51" s="2563">
        <v>7</v>
      </c>
      <c r="F51" s="2563" t="s">
        <v>936</v>
      </c>
      <c r="G51" s="81" t="s">
        <v>226</v>
      </c>
      <c r="H51" s="81" t="s">
        <v>167</v>
      </c>
      <c r="I51" s="2684" t="s">
        <v>240</v>
      </c>
      <c r="J51" s="97"/>
      <c r="K51" s="72" t="s">
        <v>185</v>
      </c>
      <c r="L51" s="72" t="s">
        <v>241</v>
      </c>
      <c r="M51" s="88" t="s">
        <v>187</v>
      </c>
      <c r="N51" s="236" t="s">
        <v>229</v>
      </c>
      <c r="O51" s="236" t="s">
        <v>229</v>
      </c>
      <c r="P51" s="1161">
        <v>1.0349999999999999E-3</v>
      </c>
      <c r="Q51" s="1161">
        <f>$P51*C51</f>
        <v>7.2449999999999997E-3</v>
      </c>
      <c r="R51" s="1161">
        <f>P51*D51</f>
        <v>7.2449999999999997E-3</v>
      </c>
      <c r="S51" s="1117">
        <v>1.0349999999999999E-3</v>
      </c>
      <c r="T51" s="1140">
        <f t="shared" si="0"/>
        <v>7.2449999999999997E-3</v>
      </c>
      <c r="U51" s="1079" t="s">
        <v>937</v>
      </c>
      <c r="W51" s="842">
        <v>1.4999999999999999E-4</v>
      </c>
      <c r="X51" s="874"/>
      <c r="Y51" s="895"/>
      <c r="Z51" s="1475">
        <f>W51*E51</f>
        <v>1.0499999999999999E-3</v>
      </c>
      <c r="AA51" s="1105">
        <f t="shared" si="1"/>
        <v>5.9</v>
      </c>
      <c r="AB51" s="878"/>
      <c r="AC51" s="877"/>
      <c r="AD51" s="879"/>
      <c r="AE51" s="877"/>
      <c r="AF51" s="880"/>
      <c r="AG51" s="877"/>
      <c r="AH51" s="881"/>
      <c r="AI51" s="882"/>
      <c r="AJ51" s="877"/>
      <c r="AK51" s="882"/>
      <c r="AL51" s="877"/>
      <c r="AM51" s="877"/>
      <c r="AN51" s="879"/>
      <c r="AO51" s="877"/>
      <c r="AP51" s="877"/>
      <c r="AQ51" s="877"/>
      <c r="AR51" s="1185"/>
      <c r="AS51" s="889"/>
    </row>
    <row r="52" spans="1:45" s="46" customFormat="1" ht="17.25" customHeight="1">
      <c r="A52" s="59"/>
      <c r="B52" s="2680"/>
      <c r="C52" s="2682"/>
      <c r="D52" s="2682"/>
      <c r="E52" s="2683"/>
      <c r="F52" s="2683"/>
      <c r="G52" s="98"/>
      <c r="H52" s="98"/>
      <c r="I52" s="2599"/>
      <c r="J52" s="97"/>
      <c r="K52" s="72" t="s">
        <v>189</v>
      </c>
      <c r="L52" s="84" t="s">
        <v>242</v>
      </c>
      <c r="M52" s="88" t="s">
        <v>187</v>
      </c>
      <c r="N52" s="236" t="s">
        <v>229</v>
      </c>
      <c r="O52" s="236" t="s">
        <v>229</v>
      </c>
      <c r="P52" s="1161"/>
      <c r="Q52" s="1161">
        <f>$P52*C52</f>
        <v>0</v>
      </c>
      <c r="R52" s="1161"/>
      <c r="S52" s="1117"/>
      <c r="T52" s="1140"/>
      <c r="U52" s="1080"/>
      <c r="W52" s="885"/>
      <c r="X52" s="874"/>
      <c r="Y52" s="895"/>
      <c r="Z52" s="1475"/>
      <c r="AA52" s="1105"/>
      <c r="AB52" s="878"/>
      <c r="AC52" s="877"/>
      <c r="AD52" s="879"/>
      <c r="AE52" s="877"/>
      <c r="AF52" s="880"/>
      <c r="AG52" s="877"/>
      <c r="AH52" s="881"/>
      <c r="AI52" s="882"/>
      <c r="AJ52" s="877"/>
      <c r="AK52" s="882"/>
      <c r="AL52" s="877"/>
      <c r="AM52" s="877"/>
      <c r="AN52" s="879"/>
      <c r="AO52" s="877"/>
      <c r="AP52" s="877"/>
      <c r="AQ52" s="877"/>
      <c r="AR52" s="1185"/>
      <c r="AS52" s="889"/>
    </row>
    <row r="53" spans="1:45" s="46" customFormat="1" ht="17.25" customHeight="1">
      <c r="A53" s="59"/>
      <c r="B53" s="2681"/>
      <c r="C53" s="2568"/>
      <c r="D53" s="2568"/>
      <c r="E53" s="2573"/>
      <c r="F53" s="2573"/>
      <c r="G53" s="98"/>
      <c r="H53" s="98"/>
      <c r="I53" s="2678"/>
      <c r="J53" s="97"/>
      <c r="K53" s="72" t="s">
        <v>231</v>
      </c>
      <c r="L53" s="110" t="s">
        <v>243</v>
      </c>
      <c r="M53" s="88" t="s">
        <v>187</v>
      </c>
      <c r="N53" s="236" t="s">
        <v>229</v>
      </c>
      <c r="O53" s="236" t="s">
        <v>229</v>
      </c>
      <c r="P53" s="1161"/>
      <c r="Q53" s="1161">
        <f>$P53*C53</f>
        <v>0</v>
      </c>
      <c r="R53" s="1161"/>
      <c r="S53" s="1117"/>
      <c r="T53" s="1140"/>
      <c r="U53" s="1080"/>
      <c r="W53" s="885"/>
      <c r="X53" s="874"/>
      <c r="Y53" s="895"/>
      <c r="Z53" s="1475"/>
      <c r="AA53" s="1105"/>
      <c r="AB53" s="877"/>
      <c r="AC53" s="878"/>
      <c r="AD53" s="879"/>
      <c r="AE53" s="877"/>
      <c r="AF53" s="896"/>
      <c r="AG53" s="897"/>
      <c r="AH53" s="881"/>
      <c r="AI53" s="882"/>
      <c r="AJ53" s="877"/>
      <c r="AK53" s="877"/>
      <c r="AL53" s="879"/>
      <c r="AM53" s="877"/>
      <c r="AN53" s="877"/>
      <c r="AO53" s="877"/>
      <c r="AP53" s="877"/>
      <c r="AQ53" s="877"/>
      <c r="AR53" s="1183"/>
      <c r="AS53" s="898"/>
    </row>
    <row r="54" spans="1:45" s="46" customFormat="1" ht="17.25" customHeight="1">
      <c r="A54" s="59"/>
      <c r="B54" s="2676">
        <v>12</v>
      </c>
      <c r="C54" s="2561">
        <v>2</v>
      </c>
      <c r="D54" s="2561">
        <v>2</v>
      </c>
      <c r="E54" s="2563">
        <v>2</v>
      </c>
      <c r="F54" s="2563" t="s">
        <v>938</v>
      </c>
      <c r="G54" s="81" t="s">
        <v>226</v>
      </c>
      <c r="H54" s="81" t="s">
        <v>167</v>
      </c>
      <c r="I54" s="2627" t="s">
        <v>939</v>
      </c>
      <c r="J54" s="97"/>
      <c r="K54" s="115" t="s">
        <v>185</v>
      </c>
      <c r="L54" s="116" t="s">
        <v>940</v>
      </c>
      <c r="M54" s="88" t="s">
        <v>187</v>
      </c>
      <c r="N54" s="236" t="s">
        <v>229</v>
      </c>
      <c r="O54" s="236" t="s">
        <v>229</v>
      </c>
      <c r="P54" s="1161">
        <v>6.9000000000000008E-4</v>
      </c>
      <c r="Q54" s="1161">
        <f>$P54*C54</f>
        <v>1.3800000000000002E-3</v>
      </c>
      <c r="R54" s="1161">
        <f>P54*D54</f>
        <v>1.3800000000000002E-3</v>
      </c>
      <c r="S54" s="1117">
        <v>6.9000000000000008E-4</v>
      </c>
      <c r="T54" s="1140">
        <f t="shared" si="0"/>
        <v>1.3800000000000002E-3</v>
      </c>
      <c r="U54" s="1081" t="s">
        <v>941</v>
      </c>
      <c r="W54" s="842">
        <v>1.7000000000000001E-4</v>
      </c>
      <c r="X54" s="874"/>
      <c r="Y54" s="895"/>
      <c r="Z54" s="1475">
        <f>W54*E54</f>
        <v>3.4000000000000002E-4</v>
      </c>
      <c r="AA54" s="1105">
        <f t="shared" si="1"/>
        <v>3.0588235294117649</v>
      </c>
      <c r="AB54" s="877"/>
      <c r="AC54" s="878"/>
      <c r="AD54" s="879"/>
      <c r="AE54" s="877"/>
      <c r="AF54" s="896"/>
      <c r="AG54" s="897"/>
      <c r="AH54" s="881"/>
      <c r="AI54" s="882"/>
      <c r="AJ54" s="877"/>
      <c r="AK54" s="877"/>
      <c r="AL54" s="879"/>
      <c r="AM54" s="877"/>
      <c r="AN54" s="877"/>
      <c r="AO54" s="877"/>
      <c r="AP54" s="877"/>
      <c r="AQ54" s="877"/>
      <c r="AR54" s="1183"/>
      <c r="AS54" s="898"/>
    </row>
    <row r="55" spans="1:45" s="46" customFormat="1" ht="17" customHeight="1">
      <c r="A55" s="59"/>
      <c r="B55" s="2676"/>
      <c r="C55" s="2568"/>
      <c r="D55" s="2568"/>
      <c r="E55" s="2573"/>
      <c r="F55" s="2573"/>
      <c r="G55" s="98"/>
      <c r="H55" s="98"/>
      <c r="I55" s="2629"/>
      <c r="J55" s="97"/>
      <c r="K55" s="117" t="s">
        <v>189</v>
      </c>
      <c r="L55" s="118" t="s">
        <v>942</v>
      </c>
      <c r="M55" s="88" t="s">
        <v>187</v>
      </c>
      <c r="N55" s="236" t="s">
        <v>229</v>
      </c>
      <c r="O55" s="236" t="s">
        <v>229</v>
      </c>
      <c r="P55" s="1161"/>
      <c r="Q55" s="1161"/>
      <c r="R55" s="1161"/>
      <c r="S55" s="1117"/>
      <c r="T55" s="1140"/>
      <c r="U55" s="1080"/>
      <c r="W55" s="885"/>
      <c r="X55" s="874"/>
      <c r="Y55" s="895"/>
      <c r="Z55" s="1475"/>
      <c r="AA55" s="1105"/>
      <c r="AB55" s="877"/>
      <c r="AC55" s="878"/>
      <c r="AD55" s="879"/>
      <c r="AE55" s="877"/>
      <c r="AF55" s="896"/>
      <c r="AG55" s="897"/>
      <c r="AH55" s="881"/>
      <c r="AI55" s="882"/>
      <c r="AJ55" s="877"/>
      <c r="AK55" s="877"/>
      <c r="AL55" s="879"/>
      <c r="AM55" s="877"/>
      <c r="AN55" s="877"/>
      <c r="AO55" s="877"/>
      <c r="AP55" s="877"/>
      <c r="AQ55" s="877"/>
      <c r="AR55" s="1183"/>
      <c r="AS55" s="898"/>
    </row>
    <row r="56" spans="1:45" s="46" customFormat="1" ht="17.25" customHeight="1">
      <c r="A56" s="59"/>
      <c r="B56" s="2676">
        <v>13</v>
      </c>
      <c r="C56" s="2561">
        <v>1</v>
      </c>
      <c r="D56" s="2561">
        <v>1</v>
      </c>
      <c r="E56" s="2563">
        <v>1</v>
      </c>
      <c r="F56" s="2563" t="s">
        <v>943</v>
      </c>
      <c r="G56" s="81" t="s">
        <v>226</v>
      </c>
      <c r="H56" s="81" t="s">
        <v>167</v>
      </c>
      <c r="I56" s="2627" t="s">
        <v>944</v>
      </c>
      <c r="J56" s="97"/>
      <c r="K56" s="119" t="s">
        <v>945</v>
      </c>
      <c r="L56" s="120" t="s">
        <v>946</v>
      </c>
      <c r="M56" s="88" t="s">
        <v>187</v>
      </c>
      <c r="N56" s="236" t="s">
        <v>229</v>
      </c>
      <c r="O56" s="236" t="s">
        <v>229</v>
      </c>
      <c r="P56" s="1161"/>
      <c r="Q56" s="1161"/>
      <c r="R56" s="1161"/>
      <c r="S56" s="1117"/>
      <c r="T56" s="1140"/>
      <c r="U56" s="1080"/>
      <c r="W56" s="842">
        <v>1.4999999999999999E-4</v>
      </c>
      <c r="X56" s="874"/>
      <c r="Y56" s="895"/>
      <c r="Z56" s="1475"/>
      <c r="AA56" s="1471"/>
      <c r="AB56" s="877"/>
      <c r="AC56" s="878"/>
      <c r="AD56" s="879"/>
      <c r="AE56" s="877"/>
      <c r="AF56" s="896"/>
      <c r="AG56" s="897"/>
      <c r="AH56" s="881"/>
      <c r="AI56" s="882"/>
      <c r="AJ56" s="877"/>
      <c r="AK56" s="877"/>
      <c r="AL56" s="879"/>
      <c r="AM56" s="877"/>
      <c r="AN56" s="877"/>
      <c r="AO56" s="877"/>
      <c r="AP56" s="877"/>
      <c r="AQ56" s="877"/>
      <c r="AR56" s="1183"/>
      <c r="AS56" s="898"/>
    </row>
    <row r="57" spans="1:45" s="46" customFormat="1" ht="17.25" customHeight="1">
      <c r="A57" s="59"/>
      <c r="B57" s="2676"/>
      <c r="C57" s="2568"/>
      <c r="D57" s="2568"/>
      <c r="E57" s="2573"/>
      <c r="F57" s="2573"/>
      <c r="G57" s="98"/>
      <c r="H57" s="98"/>
      <c r="I57" s="2629"/>
      <c r="J57" s="97"/>
      <c r="K57" s="121" t="s">
        <v>189</v>
      </c>
      <c r="L57" s="122" t="s">
        <v>947</v>
      </c>
      <c r="M57" s="88" t="s">
        <v>187</v>
      </c>
      <c r="N57" s="236" t="s">
        <v>229</v>
      </c>
      <c r="O57" s="236" t="s">
        <v>229</v>
      </c>
      <c r="P57" s="1161">
        <v>6.0000000000000006E-4</v>
      </c>
      <c r="Q57" s="1161">
        <f>P57*C56</f>
        <v>6.0000000000000006E-4</v>
      </c>
      <c r="R57" s="1161">
        <f>P57*D56</f>
        <v>6.0000000000000006E-4</v>
      </c>
      <c r="S57" s="1117">
        <v>6.0000000000000006E-4</v>
      </c>
      <c r="T57" s="1140">
        <f>S57*E56</f>
        <v>6.0000000000000006E-4</v>
      </c>
      <c r="U57" s="1081" t="s">
        <v>458</v>
      </c>
      <c r="W57" s="842">
        <v>1.4999999999999999E-4</v>
      </c>
      <c r="X57" s="833"/>
      <c r="Y57" s="1472">
        <f>MAX(Z56:Z57)</f>
        <v>1.4999999999999999E-4</v>
      </c>
      <c r="Z57" s="1475">
        <f>W57*E56</f>
        <v>1.4999999999999999E-4</v>
      </c>
      <c r="AA57" s="1105">
        <f>(S57-Y57)/Y57</f>
        <v>3.0000000000000009</v>
      </c>
      <c r="AB57" s="834"/>
      <c r="AC57" s="834"/>
      <c r="AD57" s="834"/>
      <c r="AE57" s="834"/>
      <c r="AF57" s="899"/>
      <c r="AG57" s="834"/>
      <c r="AH57" s="834"/>
      <c r="AI57" s="834"/>
      <c r="AJ57" s="834"/>
      <c r="AK57" s="834"/>
      <c r="AL57" s="834"/>
      <c r="AM57" s="834"/>
      <c r="AN57" s="834"/>
      <c r="AO57" s="834"/>
      <c r="AP57" s="834"/>
      <c r="AQ57" s="834"/>
      <c r="AR57" s="834"/>
      <c r="AS57" s="900"/>
    </row>
    <row r="58" spans="1:45" s="46" customFormat="1" ht="17.25" customHeight="1">
      <c r="A58" s="95"/>
      <c r="B58" s="2660">
        <v>12</v>
      </c>
      <c r="C58" s="901">
        <v>0</v>
      </c>
      <c r="D58" s="2663">
        <v>0</v>
      </c>
      <c r="E58" s="2666">
        <v>0</v>
      </c>
      <c r="F58" s="433"/>
      <c r="G58" s="67" t="s">
        <v>226</v>
      </c>
      <c r="H58" s="67" t="s">
        <v>167</v>
      </c>
      <c r="I58" s="2669" t="s">
        <v>244</v>
      </c>
      <c r="J58" s="68"/>
      <c r="K58" s="123" t="s">
        <v>185</v>
      </c>
      <c r="L58" s="124" t="s">
        <v>245</v>
      </c>
      <c r="M58" s="88" t="s">
        <v>187</v>
      </c>
      <c r="N58" s="236" t="s">
        <v>229</v>
      </c>
      <c r="O58" s="236" t="s">
        <v>229</v>
      </c>
      <c r="P58" s="1161">
        <v>8.9999999999999998E-4</v>
      </c>
      <c r="Q58" s="1161">
        <f>$P58*C58</f>
        <v>0</v>
      </c>
      <c r="R58" s="1161">
        <f>P58*D57</f>
        <v>0</v>
      </c>
      <c r="S58" s="1117">
        <v>8.9999999999999998E-4</v>
      </c>
      <c r="T58" s="1140"/>
      <c r="U58" s="1078" t="s">
        <v>948</v>
      </c>
      <c r="W58" s="885"/>
      <c r="X58" s="874"/>
      <c r="Y58" s="875"/>
      <c r="Z58" s="1475"/>
      <c r="AA58" s="1105"/>
      <c r="AB58" s="878"/>
      <c r="AC58" s="877"/>
      <c r="AD58" s="879"/>
      <c r="AE58" s="877"/>
      <c r="AF58" s="880"/>
      <c r="AG58" s="877"/>
      <c r="AH58" s="881"/>
      <c r="AI58" s="882"/>
      <c r="AJ58" s="877"/>
      <c r="AK58" s="882"/>
      <c r="AL58" s="877"/>
      <c r="AM58" s="877"/>
      <c r="AN58" s="879"/>
      <c r="AO58" s="877"/>
      <c r="AP58" s="877"/>
      <c r="AQ58" s="877"/>
      <c r="AR58" s="1185"/>
      <c r="AS58" s="902"/>
    </row>
    <row r="59" spans="1:45" s="46" customFormat="1" ht="17.25" customHeight="1">
      <c r="A59" s="95"/>
      <c r="B59" s="2661"/>
      <c r="C59" s="901"/>
      <c r="D59" s="2664"/>
      <c r="E59" s="2667"/>
      <c r="F59" s="434"/>
      <c r="G59" s="106"/>
      <c r="H59" s="106"/>
      <c r="I59" s="2670"/>
      <c r="J59" s="68"/>
      <c r="K59" s="67" t="s">
        <v>189</v>
      </c>
      <c r="L59" s="70" t="s">
        <v>246</v>
      </c>
      <c r="M59" s="88" t="s">
        <v>187</v>
      </c>
      <c r="N59" s="236" t="s">
        <v>229</v>
      </c>
      <c r="O59" s="236" t="s">
        <v>229</v>
      </c>
      <c r="P59" s="1161"/>
      <c r="Q59" s="1161">
        <f>$P59*C59</f>
        <v>0</v>
      </c>
      <c r="R59" s="1161"/>
      <c r="S59" s="1117"/>
      <c r="T59" s="1140"/>
      <c r="U59" s="1078"/>
      <c r="W59" s="885"/>
      <c r="X59" s="874"/>
      <c r="Y59" s="875"/>
      <c r="Z59" s="1475"/>
      <c r="AA59" s="1105"/>
      <c r="AB59" s="878"/>
      <c r="AC59" s="877"/>
      <c r="AD59" s="879"/>
      <c r="AE59" s="877"/>
      <c r="AF59" s="880"/>
      <c r="AG59" s="877"/>
      <c r="AH59" s="879"/>
      <c r="AI59" s="882"/>
      <c r="AJ59" s="877"/>
      <c r="AK59" s="882"/>
      <c r="AL59" s="877"/>
      <c r="AM59" s="877"/>
      <c r="AN59" s="879"/>
      <c r="AO59" s="887"/>
      <c r="AP59" s="877"/>
      <c r="AQ59" s="877"/>
      <c r="AR59" s="1185"/>
      <c r="AS59" s="903"/>
    </row>
    <row r="60" spans="1:45" s="46" customFormat="1" ht="17.25" customHeight="1">
      <c r="A60" s="95"/>
      <c r="B60" s="2662"/>
      <c r="C60" s="901"/>
      <c r="D60" s="2665"/>
      <c r="E60" s="2668"/>
      <c r="F60" s="435"/>
      <c r="G60" s="106"/>
      <c r="H60" s="106"/>
      <c r="I60" s="2670"/>
      <c r="J60" s="68"/>
      <c r="K60" s="109" t="s">
        <v>231</v>
      </c>
      <c r="L60" s="109" t="s">
        <v>247</v>
      </c>
      <c r="M60" s="88" t="s">
        <v>187</v>
      </c>
      <c r="N60" s="88" t="s">
        <v>229</v>
      </c>
      <c r="O60" s="88" t="s">
        <v>229</v>
      </c>
      <c r="P60" s="1164"/>
      <c r="Q60" s="1164">
        <f>$P60*C60</f>
        <v>0</v>
      </c>
      <c r="R60" s="1164"/>
      <c r="S60" s="1118"/>
      <c r="T60" s="1141"/>
      <c r="U60" s="1073"/>
      <c r="W60" s="885"/>
      <c r="X60" s="874"/>
      <c r="Y60" s="886"/>
      <c r="Z60" s="1475"/>
      <c r="AA60" s="1105"/>
      <c r="AB60" s="878"/>
      <c r="AC60" s="877"/>
      <c r="AD60" s="879"/>
      <c r="AE60" s="877"/>
      <c r="AF60" s="880"/>
      <c r="AG60" s="877"/>
      <c r="AH60" s="879"/>
      <c r="AI60" s="882"/>
      <c r="AJ60" s="877"/>
      <c r="AK60" s="882"/>
      <c r="AL60" s="877"/>
      <c r="AM60" s="877"/>
      <c r="AN60" s="879"/>
      <c r="AO60" s="877"/>
      <c r="AP60" s="877"/>
      <c r="AQ60" s="877"/>
      <c r="AR60" s="1185"/>
      <c r="AS60" s="903"/>
    </row>
    <row r="61" spans="1:45" s="46" customFormat="1" ht="17.25" customHeight="1">
      <c r="A61" s="59"/>
      <c r="B61" s="125" t="s">
        <v>949</v>
      </c>
      <c r="C61" s="805"/>
      <c r="D61" s="805"/>
      <c r="E61" s="49"/>
      <c r="F61" s="49"/>
      <c r="G61" s="126"/>
      <c r="H61" s="126"/>
      <c r="I61" s="127"/>
      <c r="J61" s="128"/>
      <c r="K61" s="129"/>
      <c r="L61" s="129"/>
      <c r="M61" s="130"/>
      <c r="N61" s="131"/>
      <c r="O61" s="131"/>
      <c r="P61" s="1168"/>
      <c r="Q61" s="1168"/>
      <c r="R61" s="1168"/>
      <c r="S61" s="1119"/>
      <c r="T61" s="1135"/>
      <c r="U61" s="1082"/>
      <c r="W61" s="842"/>
      <c r="X61" s="843"/>
      <c r="Y61" s="844"/>
      <c r="Z61" s="1473"/>
      <c r="AA61" s="1105"/>
      <c r="AB61" s="846"/>
      <c r="AC61" s="822"/>
      <c r="AD61" s="847"/>
      <c r="AE61" s="822"/>
      <c r="AF61" s="848"/>
      <c r="AG61" s="822"/>
      <c r="AH61" s="849"/>
      <c r="AI61" s="850"/>
      <c r="AJ61" s="822"/>
      <c r="AK61" s="850"/>
      <c r="AL61" s="822"/>
      <c r="AM61" s="822"/>
      <c r="AN61" s="847"/>
      <c r="AO61" s="822"/>
      <c r="AP61" s="822"/>
      <c r="AQ61" s="822"/>
      <c r="AR61" s="827"/>
      <c r="AS61" s="904"/>
    </row>
    <row r="62" spans="1:45" s="46" customFormat="1" ht="34" customHeight="1">
      <c r="A62" s="95"/>
      <c r="B62" s="74">
        <v>12</v>
      </c>
      <c r="C62" s="905">
        <v>0</v>
      </c>
      <c r="D62" s="905">
        <v>0</v>
      </c>
      <c r="E62" s="132">
        <v>0</v>
      </c>
      <c r="F62" s="132"/>
      <c r="G62" s="67" t="s">
        <v>248</v>
      </c>
      <c r="H62" s="67" t="s">
        <v>167</v>
      </c>
      <c r="I62" s="105" t="s">
        <v>249</v>
      </c>
      <c r="J62" s="68"/>
      <c r="K62" s="105" t="s">
        <v>250</v>
      </c>
      <c r="L62" s="105" t="s">
        <v>950</v>
      </c>
      <c r="M62" s="71" t="s">
        <v>252</v>
      </c>
      <c r="N62" s="71" t="s">
        <v>253</v>
      </c>
      <c r="O62" s="71" t="s">
        <v>253</v>
      </c>
      <c r="P62" s="1166">
        <v>9.8000000000000004E-2</v>
      </c>
      <c r="Q62" s="1166">
        <f t="shared" ref="Q62:Q73" si="4">$P62*C62</f>
        <v>0</v>
      </c>
      <c r="R62" s="1166">
        <f>P62*D62</f>
        <v>0</v>
      </c>
      <c r="S62" s="1120">
        <v>9.8000000000000004E-2</v>
      </c>
      <c r="T62" s="1142"/>
      <c r="U62" s="1083" t="s">
        <v>951</v>
      </c>
      <c r="W62" s="842"/>
      <c r="X62" s="843"/>
      <c r="Y62" s="821"/>
      <c r="Z62" s="1473"/>
      <c r="AA62" s="1105"/>
      <c r="AB62" s="846"/>
      <c r="AC62" s="822"/>
      <c r="AD62" s="847"/>
      <c r="AE62" s="822"/>
      <c r="AF62" s="848"/>
      <c r="AG62" s="822"/>
      <c r="AH62" s="847"/>
      <c r="AI62" s="850"/>
      <c r="AJ62" s="822"/>
      <c r="AK62" s="850"/>
      <c r="AL62" s="822"/>
      <c r="AM62" s="822"/>
      <c r="AN62" s="847"/>
      <c r="AO62" s="866"/>
      <c r="AP62" s="822"/>
      <c r="AQ62" s="822"/>
      <c r="AR62" s="827"/>
      <c r="AS62" s="904"/>
    </row>
    <row r="63" spans="1:45" s="46" customFormat="1" ht="34" customHeight="1">
      <c r="A63" s="95"/>
      <c r="B63" s="260">
        <v>14</v>
      </c>
      <c r="C63" s="906">
        <v>6</v>
      </c>
      <c r="D63" s="906">
        <v>6</v>
      </c>
      <c r="E63" s="907">
        <v>5</v>
      </c>
      <c r="F63" s="133" t="s">
        <v>952</v>
      </c>
      <c r="G63" s="81" t="s">
        <v>248</v>
      </c>
      <c r="H63" s="81" t="s">
        <v>167</v>
      </c>
      <c r="I63" s="73" t="s">
        <v>953</v>
      </c>
      <c r="J63" s="89"/>
      <c r="K63" s="134" t="s">
        <v>954</v>
      </c>
      <c r="L63" s="135" t="s">
        <v>955</v>
      </c>
      <c r="M63" s="71" t="s">
        <v>252</v>
      </c>
      <c r="N63" s="71" t="s">
        <v>253</v>
      </c>
      <c r="O63" s="71" t="s">
        <v>253</v>
      </c>
      <c r="P63" s="1166">
        <v>9.8000000000000004E-2</v>
      </c>
      <c r="Q63" s="1166">
        <f t="shared" si="4"/>
        <v>0.58800000000000008</v>
      </c>
      <c r="R63" s="1166">
        <f>P63*D63</f>
        <v>0.58800000000000008</v>
      </c>
      <c r="S63" s="1120">
        <v>9.8000000000000004E-2</v>
      </c>
      <c r="T63" s="1142">
        <f t="shared" si="0"/>
        <v>0.49</v>
      </c>
      <c r="U63" s="1084" t="s">
        <v>956</v>
      </c>
      <c r="W63" s="842">
        <v>8.8999999999999996E-2</v>
      </c>
      <c r="X63" s="843"/>
      <c r="Y63" s="821"/>
      <c r="Z63" s="1473">
        <f>W63*E63</f>
        <v>0.44499999999999995</v>
      </c>
      <c r="AA63" s="1105">
        <f>(P63-W63)/W63</f>
        <v>0.10112359550561807</v>
      </c>
      <c r="AB63" s="846"/>
      <c r="AC63" s="822"/>
      <c r="AD63" s="847"/>
      <c r="AE63" s="822"/>
      <c r="AF63" s="848"/>
      <c r="AG63" s="822"/>
      <c r="AH63" s="847"/>
      <c r="AI63" s="850"/>
      <c r="AJ63" s="822"/>
      <c r="AK63" s="850"/>
      <c r="AL63" s="822"/>
      <c r="AM63" s="822"/>
      <c r="AN63" s="847"/>
      <c r="AO63" s="822"/>
      <c r="AP63" s="822"/>
      <c r="AQ63" s="822"/>
      <c r="AR63" s="827"/>
      <c r="AS63" s="904"/>
    </row>
    <row r="64" spans="1:45" s="46" customFormat="1" ht="16.5" customHeight="1">
      <c r="A64" s="59"/>
      <c r="B64" s="2671">
        <v>13</v>
      </c>
      <c r="C64" s="2633">
        <v>0</v>
      </c>
      <c r="D64" s="2633">
        <v>0</v>
      </c>
      <c r="E64" s="2636">
        <v>0</v>
      </c>
      <c r="F64" s="430"/>
      <c r="G64" s="67" t="s">
        <v>166</v>
      </c>
      <c r="H64" s="67" t="s">
        <v>167</v>
      </c>
      <c r="I64" s="2674" t="s">
        <v>206</v>
      </c>
      <c r="J64" s="2648"/>
      <c r="K64" s="69" t="s">
        <v>169</v>
      </c>
      <c r="L64" s="67" t="s">
        <v>207</v>
      </c>
      <c r="M64" s="88" t="s">
        <v>187</v>
      </c>
      <c r="N64" s="88" t="s">
        <v>208</v>
      </c>
      <c r="O64" s="88" t="s">
        <v>208</v>
      </c>
      <c r="P64" s="1162">
        <v>1.485E-2</v>
      </c>
      <c r="Q64" s="1162">
        <f t="shared" si="4"/>
        <v>0</v>
      </c>
      <c r="R64" s="1166">
        <f>P64*D64</f>
        <v>0</v>
      </c>
      <c r="S64" s="1118">
        <v>1.485E-2</v>
      </c>
      <c r="T64" s="1141"/>
      <c r="U64" s="1085"/>
      <c r="W64" s="842"/>
      <c r="X64" s="843"/>
      <c r="Y64" s="821"/>
      <c r="Z64" s="1473"/>
      <c r="AA64" s="1105"/>
      <c r="AB64" s="846"/>
      <c r="AC64" s="822"/>
      <c r="AD64" s="847"/>
      <c r="AE64" s="822"/>
      <c r="AF64" s="848"/>
      <c r="AG64" s="822"/>
      <c r="AH64" s="847"/>
      <c r="AI64" s="850"/>
      <c r="AJ64" s="822"/>
      <c r="AK64" s="850"/>
      <c r="AL64" s="822"/>
      <c r="AM64" s="822"/>
      <c r="AN64" s="847"/>
      <c r="AO64" s="822"/>
      <c r="AP64" s="822"/>
      <c r="AQ64" s="822"/>
      <c r="AR64" s="827"/>
      <c r="AS64" s="904"/>
    </row>
    <row r="65" spans="1:45" s="46" customFormat="1" ht="16.5" customHeight="1">
      <c r="A65" s="59"/>
      <c r="B65" s="2672"/>
      <c r="C65" s="2634"/>
      <c r="D65" s="2634"/>
      <c r="E65" s="2637"/>
      <c r="F65" s="431"/>
      <c r="G65" s="74"/>
      <c r="H65" s="74"/>
      <c r="I65" s="2675"/>
      <c r="J65" s="2649"/>
      <c r="K65" s="69" t="s">
        <v>189</v>
      </c>
      <c r="L65" s="67" t="s">
        <v>209</v>
      </c>
      <c r="M65" s="88" t="s">
        <v>210</v>
      </c>
      <c r="N65" s="88" t="s">
        <v>210</v>
      </c>
      <c r="O65" s="88" t="s">
        <v>210</v>
      </c>
      <c r="P65" s="1164"/>
      <c r="Q65" s="1164">
        <f t="shared" si="4"/>
        <v>0</v>
      </c>
      <c r="R65" s="1164"/>
      <c r="S65" s="1118"/>
      <c r="T65" s="1141"/>
      <c r="U65" s="1074"/>
      <c r="W65" s="842"/>
      <c r="X65" s="843"/>
      <c r="Y65" s="844"/>
      <c r="Z65" s="1473"/>
      <c r="AA65" s="1105"/>
      <c r="AB65" s="846"/>
      <c r="AC65" s="822"/>
      <c r="AD65" s="847"/>
      <c r="AE65" s="822"/>
      <c r="AF65" s="848"/>
      <c r="AG65" s="822"/>
      <c r="AH65" s="849"/>
      <c r="AI65" s="850"/>
      <c r="AJ65" s="822"/>
      <c r="AK65" s="850"/>
      <c r="AL65" s="822"/>
      <c r="AM65" s="822"/>
      <c r="AN65" s="847"/>
      <c r="AO65" s="822"/>
      <c r="AP65" s="822"/>
      <c r="AQ65" s="822"/>
      <c r="AR65" s="827"/>
      <c r="AS65" s="904"/>
    </row>
    <row r="66" spans="1:45" s="46" customFormat="1" ht="16.5" customHeight="1">
      <c r="A66" s="59"/>
      <c r="B66" s="2672"/>
      <c r="C66" s="2634"/>
      <c r="D66" s="2634"/>
      <c r="E66" s="2637"/>
      <c r="F66" s="431"/>
      <c r="G66" s="74"/>
      <c r="H66" s="74"/>
      <c r="I66" s="2675"/>
      <c r="J66" s="2649"/>
      <c r="K66" s="69" t="s">
        <v>202</v>
      </c>
      <c r="L66" s="67" t="s">
        <v>211</v>
      </c>
      <c r="M66" s="88" t="s">
        <v>187</v>
      </c>
      <c r="N66" s="88" t="s">
        <v>212</v>
      </c>
      <c r="O66" s="88" t="s">
        <v>212</v>
      </c>
      <c r="P66" s="1164"/>
      <c r="Q66" s="1164">
        <f t="shared" si="4"/>
        <v>0</v>
      </c>
      <c r="R66" s="1164"/>
      <c r="S66" s="1118"/>
      <c r="T66" s="1141"/>
      <c r="U66" s="1074"/>
      <c r="W66" s="842"/>
      <c r="X66" s="843"/>
      <c r="Y66" s="821"/>
      <c r="Z66" s="1473"/>
      <c r="AA66" s="1105"/>
      <c r="AB66" s="846"/>
      <c r="AC66" s="822"/>
      <c r="AD66" s="847"/>
      <c r="AE66" s="822"/>
      <c r="AF66" s="848"/>
      <c r="AG66" s="822"/>
      <c r="AH66" s="847"/>
      <c r="AI66" s="850"/>
      <c r="AJ66" s="822"/>
      <c r="AK66" s="850"/>
      <c r="AL66" s="822"/>
      <c r="AM66" s="822"/>
      <c r="AN66" s="847"/>
      <c r="AO66" s="822"/>
      <c r="AP66" s="822"/>
      <c r="AQ66" s="822"/>
      <c r="AR66" s="827"/>
      <c r="AS66" s="904"/>
    </row>
    <row r="67" spans="1:45" s="46" customFormat="1" ht="16.5" customHeight="1">
      <c r="A67" s="59"/>
      <c r="B67" s="2673"/>
      <c r="C67" s="2635"/>
      <c r="D67" s="2635"/>
      <c r="E67" s="2638"/>
      <c r="F67" s="432"/>
      <c r="G67" s="74"/>
      <c r="H67" s="74"/>
      <c r="I67" s="2675"/>
      <c r="J67" s="2650"/>
      <c r="K67" s="69" t="s">
        <v>192</v>
      </c>
      <c r="L67" s="70" t="s">
        <v>213</v>
      </c>
      <c r="M67" s="71" t="s">
        <v>187</v>
      </c>
      <c r="N67" s="71" t="s">
        <v>214</v>
      </c>
      <c r="O67" s="71" t="s">
        <v>214</v>
      </c>
      <c r="P67" s="1165"/>
      <c r="Q67" s="1165">
        <f t="shared" si="4"/>
        <v>0</v>
      </c>
      <c r="R67" s="1165"/>
      <c r="S67" s="1120"/>
      <c r="T67" s="1142"/>
      <c r="U67" s="1075"/>
      <c r="W67" s="842"/>
      <c r="X67" s="843"/>
      <c r="Y67" s="821"/>
      <c r="Z67" s="1473"/>
      <c r="AA67" s="1105"/>
      <c r="AB67" s="846"/>
      <c r="AC67" s="822"/>
      <c r="AD67" s="847"/>
      <c r="AE67" s="822"/>
      <c r="AF67" s="848"/>
      <c r="AG67" s="822"/>
      <c r="AH67" s="847"/>
      <c r="AI67" s="850"/>
      <c r="AJ67" s="822"/>
      <c r="AK67" s="850"/>
      <c r="AL67" s="822"/>
      <c r="AM67" s="822"/>
      <c r="AN67" s="847"/>
      <c r="AO67" s="822"/>
      <c r="AP67" s="822"/>
      <c r="AQ67" s="822"/>
      <c r="AR67" s="827"/>
      <c r="AS67" s="904"/>
    </row>
    <row r="68" spans="1:45" s="46" customFormat="1" ht="45" customHeight="1">
      <c r="A68" s="59"/>
      <c r="B68" s="2549">
        <v>15</v>
      </c>
      <c r="C68" s="2601">
        <v>18</v>
      </c>
      <c r="D68" s="2601">
        <v>18</v>
      </c>
      <c r="E68" s="2603">
        <v>15</v>
      </c>
      <c r="F68" s="2605" t="s">
        <v>957</v>
      </c>
      <c r="G68" s="81" t="s">
        <v>226</v>
      </c>
      <c r="H68" s="81" t="s">
        <v>167</v>
      </c>
      <c r="I68" s="2657" t="s">
        <v>233</v>
      </c>
      <c r="J68" s="2547"/>
      <c r="K68" s="81" t="s">
        <v>185</v>
      </c>
      <c r="L68" s="84" t="s">
        <v>958</v>
      </c>
      <c r="M68" s="88" t="s">
        <v>187</v>
      </c>
      <c r="N68" s="88" t="s">
        <v>229</v>
      </c>
      <c r="O68" s="88" t="s">
        <v>229</v>
      </c>
      <c r="P68" s="1164">
        <v>6.6E-4</v>
      </c>
      <c r="Q68" s="1164">
        <f t="shared" si="4"/>
        <v>1.188E-2</v>
      </c>
      <c r="R68" s="1164">
        <f>P68*D68</f>
        <v>1.188E-2</v>
      </c>
      <c r="S68" s="1118">
        <v>6.6E-4</v>
      </c>
      <c r="T68" s="1141">
        <f t="shared" si="0"/>
        <v>9.8999999999999991E-3</v>
      </c>
      <c r="U68" s="1079" t="s">
        <v>446</v>
      </c>
      <c r="W68" s="842">
        <v>1.4999999999999999E-4</v>
      </c>
      <c r="X68" s="874"/>
      <c r="Y68" s="875"/>
      <c r="Z68" s="1475">
        <f>W68*E68</f>
        <v>2.2499999999999998E-3</v>
      </c>
      <c r="AA68" s="1105">
        <f t="shared" si="1"/>
        <v>3.4000000000000004</v>
      </c>
      <c r="AB68" s="878"/>
      <c r="AC68" s="877"/>
      <c r="AD68" s="879"/>
      <c r="AE68" s="877"/>
      <c r="AF68" s="880"/>
      <c r="AG68" s="877"/>
      <c r="AH68" s="881"/>
      <c r="AI68" s="882"/>
      <c r="AJ68" s="877"/>
      <c r="AK68" s="882"/>
      <c r="AL68" s="877"/>
      <c r="AM68" s="877"/>
      <c r="AN68" s="879"/>
      <c r="AO68" s="877"/>
      <c r="AP68" s="877"/>
      <c r="AQ68" s="877"/>
      <c r="AR68" s="1185"/>
      <c r="AS68" s="908"/>
    </row>
    <row r="69" spans="1:45" s="46" customFormat="1" ht="17.25" customHeight="1">
      <c r="A69" s="59"/>
      <c r="B69" s="2550"/>
      <c r="C69" s="2651"/>
      <c r="D69" s="2651"/>
      <c r="E69" s="2653"/>
      <c r="F69" s="2655"/>
      <c r="G69" s="96"/>
      <c r="H69" s="96"/>
      <c r="I69" s="2658"/>
      <c r="J69" s="2548"/>
      <c r="K69" s="81" t="s">
        <v>189</v>
      </c>
      <c r="L69" s="84" t="s">
        <v>234</v>
      </c>
      <c r="M69" s="88" t="s">
        <v>187</v>
      </c>
      <c r="N69" s="88" t="s">
        <v>229</v>
      </c>
      <c r="O69" s="88" t="s">
        <v>229</v>
      </c>
      <c r="P69" s="1164"/>
      <c r="Q69" s="1164">
        <f t="shared" si="4"/>
        <v>0</v>
      </c>
      <c r="R69" s="1164"/>
      <c r="S69" s="1118"/>
      <c r="T69" s="1141"/>
      <c r="U69" s="1078"/>
      <c r="W69" s="885"/>
      <c r="X69" s="874"/>
      <c r="Y69" s="886"/>
      <c r="Z69" s="1475"/>
      <c r="AA69" s="1105"/>
      <c r="AB69" s="878"/>
      <c r="AC69" s="877"/>
      <c r="AD69" s="879"/>
      <c r="AE69" s="877"/>
      <c r="AF69" s="880"/>
      <c r="AG69" s="877"/>
      <c r="AH69" s="879"/>
      <c r="AI69" s="882"/>
      <c r="AJ69" s="877"/>
      <c r="AK69" s="882"/>
      <c r="AL69" s="877"/>
      <c r="AM69" s="877"/>
      <c r="AN69" s="879"/>
      <c r="AO69" s="877"/>
      <c r="AP69" s="877"/>
      <c r="AQ69" s="877"/>
      <c r="AR69" s="1185"/>
      <c r="AS69" s="908"/>
    </row>
    <row r="70" spans="1:45" s="46" customFormat="1" ht="17.25" customHeight="1">
      <c r="A70" s="59"/>
      <c r="B70" s="2551"/>
      <c r="C70" s="2652"/>
      <c r="D70" s="2652"/>
      <c r="E70" s="2654"/>
      <c r="F70" s="2656"/>
      <c r="G70" s="136"/>
      <c r="H70" s="96"/>
      <c r="I70" s="2659"/>
      <c r="J70" s="93"/>
      <c r="K70" s="67" t="s">
        <v>231</v>
      </c>
      <c r="L70" s="109" t="s">
        <v>235</v>
      </c>
      <c r="M70" s="88" t="s">
        <v>187</v>
      </c>
      <c r="N70" s="88" t="s">
        <v>229</v>
      </c>
      <c r="O70" s="88" t="s">
        <v>229</v>
      </c>
      <c r="P70" s="1164"/>
      <c r="Q70" s="1164">
        <f t="shared" si="4"/>
        <v>0</v>
      </c>
      <c r="R70" s="1164"/>
      <c r="S70" s="1118"/>
      <c r="T70" s="1141"/>
      <c r="U70" s="1078"/>
      <c r="W70" s="885"/>
      <c r="X70" s="874"/>
      <c r="Y70" s="875"/>
      <c r="Z70" s="1475"/>
      <c r="AA70" s="1105"/>
      <c r="AB70" s="878"/>
      <c r="AC70" s="877"/>
      <c r="AD70" s="879"/>
      <c r="AE70" s="877"/>
      <c r="AF70" s="880"/>
      <c r="AG70" s="877"/>
      <c r="AH70" s="881"/>
      <c r="AI70" s="882"/>
      <c r="AJ70" s="877"/>
      <c r="AK70" s="882"/>
      <c r="AL70" s="877"/>
      <c r="AM70" s="877"/>
      <c r="AN70" s="879"/>
      <c r="AO70" s="877"/>
      <c r="AP70" s="877"/>
      <c r="AQ70" s="877"/>
      <c r="AR70" s="1185"/>
      <c r="AS70" s="902"/>
    </row>
    <row r="71" spans="1:45" s="46" customFormat="1" ht="35.25" customHeight="1">
      <c r="A71" s="95"/>
      <c r="B71" s="2543">
        <v>16</v>
      </c>
      <c r="C71" s="2642">
        <v>6</v>
      </c>
      <c r="D71" s="2642">
        <v>6</v>
      </c>
      <c r="E71" s="2621">
        <v>0</v>
      </c>
      <c r="F71" s="2624"/>
      <c r="G71" s="67" t="s">
        <v>226</v>
      </c>
      <c r="H71" s="67" t="s">
        <v>167</v>
      </c>
      <c r="I71" s="2645" t="s">
        <v>254</v>
      </c>
      <c r="J71" s="204"/>
      <c r="K71" s="69" t="s">
        <v>189</v>
      </c>
      <c r="L71" s="112" t="s">
        <v>255</v>
      </c>
      <c r="M71" s="88" t="s">
        <v>187</v>
      </c>
      <c r="N71" s="88" t="s">
        <v>229</v>
      </c>
      <c r="O71" s="88" t="s">
        <v>229</v>
      </c>
      <c r="P71" s="1164">
        <v>8.250000000000001E-4</v>
      </c>
      <c r="Q71" s="1164">
        <f t="shared" si="4"/>
        <v>4.9500000000000004E-3</v>
      </c>
      <c r="R71" s="1164">
        <f>P71*D71</f>
        <v>4.9500000000000004E-3</v>
      </c>
      <c r="S71" s="1118">
        <v>8.250000000000001E-4</v>
      </c>
      <c r="T71" s="1141"/>
      <c r="U71" s="1068" t="s">
        <v>447</v>
      </c>
      <c r="W71" s="885"/>
      <c r="X71" s="874"/>
      <c r="Y71" s="875"/>
      <c r="Z71" s="1475"/>
      <c r="AA71" s="1105"/>
      <c r="AB71" s="878"/>
      <c r="AC71" s="877"/>
      <c r="AD71" s="879"/>
      <c r="AE71" s="877"/>
      <c r="AF71" s="880"/>
      <c r="AG71" s="877"/>
      <c r="AH71" s="879"/>
      <c r="AI71" s="882"/>
      <c r="AJ71" s="877"/>
      <c r="AK71" s="882"/>
      <c r="AL71" s="877"/>
      <c r="AM71" s="877"/>
      <c r="AN71" s="879"/>
      <c r="AO71" s="887"/>
      <c r="AP71" s="877"/>
      <c r="AQ71" s="877"/>
      <c r="AR71" s="1185"/>
      <c r="AS71" s="903"/>
    </row>
    <row r="72" spans="1:45" s="46" customFormat="1" ht="17.25" customHeight="1">
      <c r="A72" s="95"/>
      <c r="B72" s="2600"/>
      <c r="C72" s="2643"/>
      <c r="D72" s="2643"/>
      <c r="E72" s="2622"/>
      <c r="F72" s="2625"/>
      <c r="G72" s="106"/>
      <c r="H72" s="106"/>
      <c r="I72" s="2646"/>
      <c r="J72" s="204"/>
      <c r="K72" s="69" t="s">
        <v>185</v>
      </c>
      <c r="L72" s="112" t="s">
        <v>256</v>
      </c>
      <c r="M72" s="88" t="s">
        <v>187</v>
      </c>
      <c r="N72" s="88" t="s">
        <v>229</v>
      </c>
      <c r="O72" s="88" t="s">
        <v>229</v>
      </c>
      <c r="P72" s="1164"/>
      <c r="Q72" s="1164">
        <f t="shared" si="4"/>
        <v>0</v>
      </c>
      <c r="R72" s="1164"/>
      <c r="S72" s="1118"/>
      <c r="T72" s="1141"/>
      <c r="U72" s="1080"/>
      <c r="W72" s="885"/>
      <c r="X72" s="874"/>
      <c r="Y72" s="886"/>
      <c r="Z72" s="1475"/>
      <c r="AA72" s="1105"/>
      <c r="AB72" s="878"/>
      <c r="AC72" s="877"/>
      <c r="AD72" s="879"/>
      <c r="AE72" s="877"/>
      <c r="AF72" s="880"/>
      <c r="AG72" s="877"/>
      <c r="AH72" s="879"/>
      <c r="AI72" s="882"/>
      <c r="AJ72" s="877"/>
      <c r="AK72" s="882"/>
      <c r="AL72" s="877"/>
      <c r="AM72" s="877"/>
      <c r="AN72" s="879"/>
      <c r="AO72" s="877"/>
      <c r="AP72" s="877"/>
      <c r="AQ72" s="877"/>
      <c r="AR72" s="1185"/>
      <c r="AS72" s="903"/>
    </row>
    <row r="73" spans="1:45" s="46" customFormat="1" ht="17" customHeight="1">
      <c r="A73" s="95"/>
      <c r="B73" s="2600"/>
      <c r="C73" s="2644"/>
      <c r="D73" s="2644"/>
      <c r="E73" s="2623"/>
      <c r="F73" s="2626"/>
      <c r="G73" s="106"/>
      <c r="H73" s="106"/>
      <c r="I73" s="2647"/>
      <c r="J73" s="204"/>
      <c r="K73" s="69" t="s">
        <v>231</v>
      </c>
      <c r="L73" s="109" t="s">
        <v>257</v>
      </c>
      <c r="M73" s="88" t="s">
        <v>187</v>
      </c>
      <c r="N73" s="88" t="s">
        <v>229</v>
      </c>
      <c r="O73" s="88" t="s">
        <v>229</v>
      </c>
      <c r="P73" s="1164"/>
      <c r="Q73" s="1164">
        <f t="shared" si="4"/>
        <v>0</v>
      </c>
      <c r="R73" s="1164"/>
      <c r="S73" s="1118"/>
      <c r="T73" s="1141"/>
      <c r="U73" s="1080"/>
      <c r="W73" s="885"/>
      <c r="X73" s="874"/>
      <c r="Y73" s="875"/>
      <c r="Z73" s="1475"/>
      <c r="AA73" s="1105"/>
      <c r="AB73" s="878"/>
      <c r="AC73" s="877"/>
      <c r="AD73" s="879"/>
      <c r="AE73" s="877"/>
      <c r="AF73" s="880"/>
      <c r="AG73" s="877"/>
      <c r="AH73" s="881"/>
      <c r="AI73" s="882"/>
      <c r="AJ73" s="877"/>
      <c r="AK73" s="882"/>
      <c r="AL73" s="877"/>
      <c r="AM73" s="877"/>
      <c r="AN73" s="879"/>
      <c r="AO73" s="877"/>
      <c r="AP73" s="877"/>
      <c r="AQ73" s="877"/>
      <c r="AR73" s="1185"/>
      <c r="AS73" s="902"/>
    </row>
    <row r="74" spans="1:45" s="46" customFormat="1" ht="17.25" customHeight="1">
      <c r="A74" s="95"/>
      <c r="B74" s="2600"/>
      <c r="C74" s="2642">
        <v>0</v>
      </c>
      <c r="D74" s="2642">
        <v>0</v>
      </c>
      <c r="E74" s="2621">
        <v>4</v>
      </c>
      <c r="F74" s="2624" t="s">
        <v>959</v>
      </c>
      <c r="G74" s="81" t="s">
        <v>226</v>
      </c>
      <c r="H74" s="98"/>
      <c r="I74" s="2627" t="s">
        <v>960</v>
      </c>
      <c r="J74" s="97"/>
      <c r="K74" s="893" t="s">
        <v>189</v>
      </c>
      <c r="L74" s="92" t="s">
        <v>961</v>
      </c>
      <c r="M74" s="88"/>
      <c r="N74" s="88"/>
      <c r="O74" s="88"/>
      <c r="P74" s="1164"/>
      <c r="Q74" s="1164"/>
      <c r="R74" s="1164"/>
      <c r="S74" s="1118">
        <f>W74*2</f>
        <v>3.4000000000000002E-4</v>
      </c>
      <c r="T74" s="1141">
        <f>S74*E74</f>
        <v>1.3600000000000001E-3</v>
      </c>
      <c r="U74" s="1080"/>
      <c r="W74" s="842">
        <v>1.7000000000000001E-4</v>
      </c>
      <c r="X74" s="874"/>
      <c r="Y74" s="875"/>
      <c r="Z74" s="1475">
        <f>W74*E74</f>
        <v>6.8000000000000005E-4</v>
      </c>
      <c r="AA74" s="1105">
        <f>(S74-W74)/W74</f>
        <v>1</v>
      </c>
      <c r="AB74" s="878"/>
      <c r="AC74" s="877"/>
      <c r="AD74" s="879"/>
      <c r="AE74" s="877"/>
      <c r="AF74" s="880"/>
      <c r="AG74" s="877"/>
      <c r="AH74" s="881"/>
      <c r="AI74" s="882"/>
      <c r="AJ74" s="877"/>
      <c r="AK74" s="882"/>
      <c r="AL74" s="877"/>
      <c r="AM74" s="877"/>
      <c r="AN74" s="879"/>
      <c r="AO74" s="877"/>
      <c r="AP74" s="877"/>
      <c r="AQ74" s="877"/>
      <c r="AR74" s="1185"/>
      <c r="AS74" s="902"/>
    </row>
    <row r="75" spans="1:45" s="46" customFormat="1" ht="17.25" customHeight="1">
      <c r="A75" s="95"/>
      <c r="B75" s="2600"/>
      <c r="C75" s="2643"/>
      <c r="D75" s="2643"/>
      <c r="E75" s="2622"/>
      <c r="F75" s="2625"/>
      <c r="G75" s="98"/>
      <c r="H75" s="98"/>
      <c r="I75" s="2628"/>
      <c r="J75" s="97"/>
      <c r="K75" s="893" t="s">
        <v>962</v>
      </c>
      <c r="L75" s="894" t="s">
        <v>963</v>
      </c>
      <c r="M75" s="88"/>
      <c r="N75" s="88"/>
      <c r="O75" s="88"/>
      <c r="P75" s="1164"/>
      <c r="Q75" s="1164"/>
      <c r="R75" s="1164"/>
      <c r="S75" s="1118"/>
      <c r="T75" s="1141"/>
      <c r="U75" s="1080"/>
      <c r="W75" s="885"/>
      <c r="X75" s="874"/>
      <c r="Y75" s="875"/>
      <c r="Z75" s="1475"/>
      <c r="AA75" s="1105"/>
      <c r="AB75" s="878"/>
      <c r="AC75" s="877"/>
      <c r="AD75" s="879"/>
      <c r="AE75" s="877"/>
      <c r="AF75" s="880"/>
      <c r="AG75" s="877"/>
      <c r="AH75" s="881"/>
      <c r="AI75" s="882"/>
      <c r="AJ75" s="877"/>
      <c r="AK75" s="882"/>
      <c r="AL75" s="877"/>
      <c r="AM75" s="877"/>
      <c r="AN75" s="879"/>
      <c r="AO75" s="877"/>
      <c r="AP75" s="877"/>
      <c r="AQ75" s="877"/>
      <c r="AR75" s="1185"/>
      <c r="AS75" s="902"/>
    </row>
    <row r="76" spans="1:45" s="46" customFormat="1" ht="17.25" customHeight="1">
      <c r="A76" s="95"/>
      <c r="B76" s="2544"/>
      <c r="C76" s="2644"/>
      <c r="D76" s="2644"/>
      <c r="E76" s="2623"/>
      <c r="F76" s="2626"/>
      <c r="G76" s="98"/>
      <c r="H76" s="98"/>
      <c r="I76" s="2629"/>
      <c r="J76" s="97"/>
      <c r="K76" s="893" t="s">
        <v>934</v>
      </c>
      <c r="L76" s="894" t="s">
        <v>964</v>
      </c>
      <c r="M76" s="88"/>
      <c r="N76" s="88"/>
      <c r="O76" s="88"/>
      <c r="P76" s="1164"/>
      <c r="Q76" s="1164"/>
      <c r="R76" s="1164"/>
      <c r="S76" s="1118"/>
      <c r="T76" s="1141"/>
      <c r="U76" s="1080"/>
      <c r="W76" s="885"/>
      <c r="X76" s="874"/>
      <c r="Y76" s="875"/>
      <c r="Z76" s="1475"/>
      <c r="AA76" s="1105"/>
      <c r="AB76" s="878"/>
      <c r="AC76" s="877"/>
      <c r="AD76" s="879"/>
      <c r="AE76" s="877"/>
      <c r="AF76" s="880"/>
      <c r="AG76" s="877"/>
      <c r="AH76" s="881"/>
      <c r="AI76" s="882"/>
      <c r="AJ76" s="877"/>
      <c r="AK76" s="882"/>
      <c r="AL76" s="877"/>
      <c r="AM76" s="877"/>
      <c r="AN76" s="879"/>
      <c r="AO76" s="877"/>
      <c r="AP76" s="877"/>
      <c r="AQ76" s="877"/>
      <c r="AR76" s="1185"/>
      <c r="AS76" s="902"/>
    </row>
    <row r="77" spans="1:45" s="46" customFormat="1" ht="34">
      <c r="A77" s="95"/>
      <c r="B77" s="2543">
        <v>17</v>
      </c>
      <c r="C77" s="2642">
        <v>6</v>
      </c>
      <c r="D77" s="2642">
        <v>6</v>
      </c>
      <c r="E77" s="2621">
        <v>0</v>
      </c>
      <c r="F77" s="2624"/>
      <c r="G77" s="67" t="s">
        <v>226</v>
      </c>
      <c r="H77" s="67" t="s">
        <v>167</v>
      </c>
      <c r="I77" s="2645" t="s">
        <v>258</v>
      </c>
      <c r="J77" s="68"/>
      <c r="K77" s="67" t="s">
        <v>189</v>
      </c>
      <c r="L77" s="69" t="s">
        <v>259</v>
      </c>
      <c r="M77" s="88" t="s">
        <v>187</v>
      </c>
      <c r="N77" s="88" t="s">
        <v>229</v>
      </c>
      <c r="O77" s="88" t="s">
        <v>229</v>
      </c>
      <c r="P77" s="1164">
        <v>8.2500000000000004E-3</v>
      </c>
      <c r="Q77" s="1164">
        <f>$P77*C77</f>
        <v>4.9500000000000002E-2</v>
      </c>
      <c r="R77" s="1164">
        <f>P77*D77</f>
        <v>4.9500000000000002E-2</v>
      </c>
      <c r="S77" s="1118">
        <v>8.2500000000000004E-3</v>
      </c>
      <c r="T77" s="1141"/>
      <c r="U77" s="1068" t="s">
        <v>447</v>
      </c>
      <c r="W77" s="885"/>
      <c r="X77" s="874"/>
      <c r="Y77" s="875"/>
      <c r="Z77" s="1475"/>
      <c r="AA77" s="1105"/>
      <c r="AB77" s="878"/>
      <c r="AC77" s="877"/>
      <c r="AD77" s="879"/>
      <c r="AE77" s="877"/>
      <c r="AF77" s="880"/>
      <c r="AG77" s="877"/>
      <c r="AH77" s="879"/>
      <c r="AI77" s="882"/>
      <c r="AJ77" s="877"/>
      <c r="AK77" s="882"/>
      <c r="AL77" s="877"/>
      <c r="AM77" s="877"/>
      <c r="AN77" s="879"/>
      <c r="AO77" s="887"/>
      <c r="AP77" s="877"/>
      <c r="AQ77" s="877"/>
      <c r="AR77" s="1185"/>
      <c r="AS77" s="903"/>
    </row>
    <row r="78" spans="1:45" s="46" customFormat="1" ht="17.25" customHeight="1">
      <c r="A78" s="95"/>
      <c r="B78" s="2600"/>
      <c r="C78" s="2643"/>
      <c r="D78" s="2643"/>
      <c r="E78" s="2622"/>
      <c r="F78" s="2625"/>
      <c r="G78" s="106"/>
      <c r="H78" s="106"/>
      <c r="I78" s="2646"/>
      <c r="J78" s="68"/>
      <c r="K78" s="67" t="s">
        <v>185</v>
      </c>
      <c r="L78" s="105" t="s">
        <v>260</v>
      </c>
      <c r="M78" s="88" t="s">
        <v>187</v>
      </c>
      <c r="N78" s="88" t="s">
        <v>229</v>
      </c>
      <c r="O78" s="88" t="s">
        <v>229</v>
      </c>
      <c r="P78" s="1164"/>
      <c r="Q78" s="1164">
        <f>$P78*C78</f>
        <v>0</v>
      </c>
      <c r="R78" s="1164"/>
      <c r="S78" s="1118"/>
      <c r="T78" s="1141"/>
      <c r="U78" s="1080"/>
      <c r="W78" s="885"/>
      <c r="X78" s="874"/>
      <c r="Y78" s="875"/>
      <c r="Z78" s="1475"/>
      <c r="AA78" s="1105"/>
      <c r="AB78" s="878"/>
      <c r="AC78" s="877"/>
      <c r="AD78" s="879"/>
      <c r="AE78" s="877"/>
      <c r="AF78" s="880"/>
      <c r="AG78" s="877"/>
      <c r="AH78" s="881"/>
      <c r="AI78" s="882"/>
      <c r="AJ78" s="877"/>
      <c r="AK78" s="882"/>
      <c r="AL78" s="877"/>
      <c r="AM78" s="877"/>
      <c r="AN78" s="879"/>
      <c r="AO78" s="877"/>
      <c r="AP78" s="877"/>
      <c r="AQ78" s="877"/>
      <c r="AR78" s="1185"/>
      <c r="AS78" s="902"/>
    </row>
    <row r="79" spans="1:45" s="46" customFormat="1" ht="17.25" customHeight="1">
      <c r="A79" s="95"/>
      <c r="B79" s="2600"/>
      <c r="C79" s="2644"/>
      <c r="D79" s="2644"/>
      <c r="E79" s="2623"/>
      <c r="F79" s="2626"/>
      <c r="G79" s="106"/>
      <c r="H79" s="106"/>
      <c r="I79" s="2647"/>
      <c r="J79" s="68"/>
      <c r="K79" s="67" t="s">
        <v>231</v>
      </c>
      <c r="L79" s="109" t="s">
        <v>261</v>
      </c>
      <c r="M79" s="88" t="s">
        <v>194</v>
      </c>
      <c r="N79" s="88" t="s">
        <v>262</v>
      </c>
      <c r="O79" s="88" t="s">
        <v>262</v>
      </c>
      <c r="P79" s="1164"/>
      <c r="Q79" s="1164">
        <f>$P79*C79</f>
        <v>0</v>
      </c>
      <c r="R79" s="1164"/>
      <c r="S79" s="1118"/>
      <c r="T79" s="1141"/>
      <c r="U79" s="1080"/>
      <c r="W79" s="885"/>
      <c r="X79" s="874"/>
      <c r="Y79" s="875"/>
      <c r="Z79" s="1475"/>
      <c r="AA79" s="1105"/>
      <c r="AB79" s="878"/>
      <c r="AC79" s="877"/>
      <c r="AD79" s="879"/>
      <c r="AE79" s="877"/>
      <c r="AF79" s="880"/>
      <c r="AG79" s="877"/>
      <c r="AH79" s="879"/>
      <c r="AI79" s="882"/>
      <c r="AJ79" s="877"/>
      <c r="AK79" s="882"/>
      <c r="AL79" s="877"/>
      <c r="AM79" s="877"/>
      <c r="AN79" s="879"/>
      <c r="AO79" s="887"/>
      <c r="AP79" s="877"/>
      <c r="AQ79" s="877"/>
      <c r="AR79" s="1185"/>
      <c r="AS79" s="902"/>
    </row>
    <row r="80" spans="1:45" s="46" customFormat="1" ht="17.25" customHeight="1">
      <c r="A80" s="95"/>
      <c r="B80" s="2600"/>
      <c r="C80" s="2642">
        <v>0</v>
      </c>
      <c r="D80" s="2642">
        <v>0</v>
      </c>
      <c r="E80" s="2621">
        <v>4</v>
      </c>
      <c r="F80" s="2624" t="s">
        <v>965</v>
      </c>
      <c r="G80" s="81" t="s">
        <v>226</v>
      </c>
      <c r="H80" s="98"/>
      <c r="I80" s="2627" t="s">
        <v>966</v>
      </c>
      <c r="J80" s="93"/>
      <c r="K80" s="893" t="s">
        <v>189</v>
      </c>
      <c r="L80" s="92" t="s">
        <v>967</v>
      </c>
      <c r="M80" s="88"/>
      <c r="N80" s="88"/>
      <c r="O80" s="88"/>
      <c r="P80" s="1164"/>
      <c r="Q80" s="1164"/>
      <c r="R80" s="1164"/>
      <c r="S80" s="1118">
        <f>W80*2</f>
        <v>3.4000000000000002E-4</v>
      </c>
      <c r="T80" s="1141">
        <f>S80*E80</f>
        <v>1.3600000000000001E-3</v>
      </c>
      <c r="U80" s="1080"/>
      <c r="W80" s="842">
        <v>1.7000000000000001E-4</v>
      </c>
      <c r="X80" s="874"/>
      <c r="Y80" s="875"/>
      <c r="Z80" s="1475">
        <f>W80*E80</f>
        <v>6.8000000000000005E-4</v>
      </c>
      <c r="AA80" s="1105">
        <f>(S80-W80)/W80</f>
        <v>1</v>
      </c>
      <c r="AB80" s="878"/>
      <c r="AC80" s="877"/>
      <c r="AD80" s="879"/>
      <c r="AE80" s="877"/>
      <c r="AF80" s="880"/>
      <c r="AG80" s="877"/>
      <c r="AH80" s="879"/>
      <c r="AI80" s="882"/>
      <c r="AJ80" s="877"/>
      <c r="AK80" s="882"/>
      <c r="AL80" s="877"/>
      <c r="AM80" s="877"/>
      <c r="AN80" s="879"/>
      <c r="AO80" s="887"/>
      <c r="AP80" s="877"/>
      <c r="AQ80" s="877"/>
      <c r="AR80" s="1185"/>
      <c r="AS80" s="902"/>
    </row>
    <row r="81" spans="1:45" s="46" customFormat="1" ht="17.25" customHeight="1">
      <c r="A81" s="95"/>
      <c r="B81" s="2600"/>
      <c r="C81" s="2643"/>
      <c r="D81" s="2643"/>
      <c r="E81" s="2622"/>
      <c r="F81" s="2625"/>
      <c r="G81" s="98"/>
      <c r="H81" s="98"/>
      <c r="I81" s="2628"/>
      <c r="J81" s="93"/>
      <c r="K81" s="893" t="s">
        <v>962</v>
      </c>
      <c r="L81" s="894" t="s">
        <v>968</v>
      </c>
      <c r="M81" s="88"/>
      <c r="N81" s="88"/>
      <c r="O81" s="88"/>
      <c r="P81" s="1164"/>
      <c r="Q81" s="1164"/>
      <c r="R81" s="1164"/>
      <c r="S81" s="1118"/>
      <c r="T81" s="1141"/>
      <c r="U81" s="1080"/>
      <c r="W81" s="885"/>
      <c r="X81" s="874"/>
      <c r="Y81" s="875"/>
      <c r="Z81" s="1475"/>
      <c r="AA81" s="1105"/>
      <c r="AB81" s="878"/>
      <c r="AC81" s="877"/>
      <c r="AD81" s="879"/>
      <c r="AE81" s="877"/>
      <c r="AF81" s="880"/>
      <c r="AG81" s="877"/>
      <c r="AH81" s="879"/>
      <c r="AI81" s="882"/>
      <c r="AJ81" s="877"/>
      <c r="AK81" s="882"/>
      <c r="AL81" s="877"/>
      <c r="AM81" s="877"/>
      <c r="AN81" s="879"/>
      <c r="AO81" s="887"/>
      <c r="AP81" s="877"/>
      <c r="AQ81" s="877"/>
      <c r="AR81" s="1185"/>
      <c r="AS81" s="902"/>
    </row>
    <row r="82" spans="1:45" s="46" customFormat="1" ht="17.25" customHeight="1">
      <c r="A82" s="95"/>
      <c r="B82" s="2544"/>
      <c r="C82" s="2644"/>
      <c r="D82" s="2644"/>
      <c r="E82" s="2623"/>
      <c r="F82" s="2626"/>
      <c r="G82" s="98"/>
      <c r="H82" s="98"/>
      <c r="I82" s="2629"/>
      <c r="J82" s="93"/>
      <c r="K82" s="893" t="s">
        <v>969</v>
      </c>
      <c r="L82" s="894" t="s">
        <v>970</v>
      </c>
      <c r="M82" s="88"/>
      <c r="N82" s="88"/>
      <c r="O82" s="88"/>
      <c r="P82" s="1164"/>
      <c r="Q82" s="1164"/>
      <c r="R82" s="1164"/>
      <c r="S82" s="1118"/>
      <c r="T82" s="1141"/>
      <c r="U82" s="1080"/>
      <c r="W82" s="885"/>
      <c r="X82" s="874"/>
      <c r="Y82" s="875"/>
      <c r="Z82" s="1475"/>
      <c r="AA82" s="1105"/>
      <c r="AB82" s="878"/>
      <c r="AC82" s="877"/>
      <c r="AD82" s="879"/>
      <c r="AE82" s="877"/>
      <c r="AF82" s="880"/>
      <c r="AG82" s="877"/>
      <c r="AH82" s="879"/>
      <c r="AI82" s="882"/>
      <c r="AJ82" s="877"/>
      <c r="AK82" s="882"/>
      <c r="AL82" s="877"/>
      <c r="AM82" s="877"/>
      <c r="AN82" s="879"/>
      <c r="AO82" s="887"/>
      <c r="AP82" s="877"/>
      <c r="AQ82" s="877"/>
      <c r="AR82" s="1185"/>
      <c r="AS82" s="902"/>
    </row>
    <row r="83" spans="1:45" s="46" customFormat="1" ht="34">
      <c r="A83" s="95"/>
      <c r="B83" s="2543">
        <v>18</v>
      </c>
      <c r="C83" s="2642">
        <v>6</v>
      </c>
      <c r="D83" s="2642">
        <v>6</v>
      </c>
      <c r="E83" s="2621">
        <v>0</v>
      </c>
      <c r="F83" s="2624"/>
      <c r="G83" s="67" t="s">
        <v>226</v>
      </c>
      <c r="H83" s="67" t="s">
        <v>167</v>
      </c>
      <c r="I83" s="2645" t="s">
        <v>263</v>
      </c>
      <c r="J83" s="204"/>
      <c r="K83" s="69" t="s">
        <v>189</v>
      </c>
      <c r="L83" s="69" t="s">
        <v>264</v>
      </c>
      <c r="M83" s="88" t="s">
        <v>187</v>
      </c>
      <c r="N83" s="88" t="s">
        <v>229</v>
      </c>
      <c r="O83" s="88" t="s">
        <v>229</v>
      </c>
      <c r="P83" s="1164">
        <v>8.250000000000001E-4</v>
      </c>
      <c r="Q83" s="1164">
        <f>$P83*C83</f>
        <v>4.9500000000000004E-3</v>
      </c>
      <c r="R83" s="1164">
        <f>P83*D83</f>
        <v>4.9500000000000004E-3</v>
      </c>
      <c r="S83" s="1118">
        <v>8.250000000000001E-4</v>
      </c>
      <c r="T83" s="1141"/>
      <c r="U83" s="1068" t="s">
        <v>447</v>
      </c>
      <c r="W83" s="885"/>
      <c r="X83" s="874"/>
      <c r="Y83" s="875"/>
      <c r="Z83" s="1475"/>
      <c r="AA83" s="1105"/>
      <c r="AB83" s="878"/>
      <c r="AC83" s="877"/>
      <c r="AD83" s="879"/>
      <c r="AE83" s="877"/>
      <c r="AF83" s="880"/>
      <c r="AG83" s="877"/>
      <c r="AH83" s="881"/>
      <c r="AI83" s="882"/>
      <c r="AJ83" s="877"/>
      <c r="AK83" s="882"/>
      <c r="AL83" s="877"/>
      <c r="AM83" s="877"/>
      <c r="AN83" s="879"/>
      <c r="AO83" s="877"/>
      <c r="AP83" s="877"/>
      <c r="AQ83" s="877"/>
      <c r="AR83" s="1185"/>
      <c r="AS83" s="902"/>
    </row>
    <row r="84" spans="1:45" s="46" customFormat="1" ht="17.25" customHeight="1">
      <c r="A84" s="95"/>
      <c r="B84" s="2600"/>
      <c r="C84" s="2643"/>
      <c r="D84" s="2643"/>
      <c r="E84" s="2622"/>
      <c r="F84" s="2625"/>
      <c r="G84" s="106"/>
      <c r="H84" s="106"/>
      <c r="I84" s="2646"/>
      <c r="J84" s="204"/>
      <c r="K84" s="69" t="s">
        <v>185</v>
      </c>
      <c r="L84" s="105" t="s">
        <v>265</v>
      </c>
      <c r="M84" s="88" t="s">
        <v>187</v>
      </c>
      <c r="N84" s="88" t="s">
        <v>229</v>
      </c>
      <c r="O84" s="88" t="s">
        <v>229</v>
      </c>
      <c r="P84" s="1164"/>
      <c r="Q84" s="1164">
        <f>$P84*C84</f>
        <v>0</v>
      </c>
      <c r="R84" s="1164"/>
      <c r="S84" s="1118"/>
      <c r="T84" s="1141"/>
      <c r="U84" s="1080"/>
      <c r="W84" s="885"/>
      <c r="X84" s="874"/>
      <c r="Y84" s="875"/>
      <c r="Z84" s="1475"/>
      <c r="AA84" s="1105"/>
      <c r="AB84" s="878"/>
      <c r="AC84" s="877"/>
      <c r="AD84" s="879"/>
      <c r="AE84" s="877"/>
      <c r="AF84" s="880"/>
      <c r="AG84" s="877"/>
      <c r="AH84" s="879"/>
      <c r="AI84" s="882"/>
      <c r="AJ84" s="877"/>
      <c r="AK84" s="882"/>
      <c r="AL84" s="877"/>
      <c r="AM84" s="877"/>
      <c r="AN84" s="879"/>
      <c r="AO84" s="887"/>
      <c r="AP84" s="877"/>
      <c r="AQ84" s="877"/>
      <c r="AR84" s="1185"/>
      <c r="AS84" s="902"/>
    </row>
    <row r="85" spans="1:45" s="46" customFormat="1" ht="17.25" customHeight="1">
      <c r="A85" s="95"/>
      <c r="B85" s="2600"/>
      <c r="C85" s="2644"/>
      <c r="D85" s="2644"/>
      <c r="E85" s="2623"/>
      <c r="F85" s="2626"/>
      <c r="G85" s="106"/>
      <c r="H85" s="106"/>
      <c r="I85" s="2647"/>
      <c r="J85" s="204"/>
      <c r="K85" s="69" t="s">
        <v>231</v>
      </c>
      <c r="L85" s="109" t="s">
        <v>266</v>
      </c>
      <c r="M85" s="88" t="s">
        <v>194</v>
      </c>
      <c r="N85" s="88" t="s">
        <v>229</v>
      </c>
      <c r="O85" s="88" t="s">
        <v>229</v>
      </c>
      <c r="P85" s="1164"/>
      <c r="Q85" s="1164">
        <f>$P85*C85</f>
        <v>0</v>
      </c>
      <c r="R85" s="1164"/>
      <c r="S85" s="1118"/>
      <c r="T85" s="1141"/>
      <c r="U85" s="1080"/>
      <c r="W85" s="885"/>
      <c r="X85" s="874"/>
      <c r="Y85" s="886"/>
      <c r="Z85" s="1475"/>
      <c r="AA85" s="1105"/>
      <c r="AB85" s="878"/>
      <c r="AC85" s="877"/>
      <c r="AD85" s="879"/>
      <c r="AE85" s="877"/>
      <c r="AF85" s="880"/>
      <c r="AG85" s="877"/>
      <c r="AH85" s="879"/>
      <c r="AI85" s="882"/>
      <c r="AJ85" s="877"/>
      <c r="AK85" s="882"/>
      <c r="AL85" s="877"/>
      <c r="AM85" s="877"/>
      <c r="AN85" s="879"/>
      <c r="AO85" s="877"/>
      <c r="AP85" s="877"/>
      <c r="AQ85" s="877"/>
      <c r="AR85" s="1185"/>
      <c r="AS85" s="902"/>
    </row>
    <row r="86" spans="1:45" s="46" customFormat="1" ht="17.25" customHeight="1">
      <c r="A86" s="95"/>
      <c r="B86" s="2600"/>
      <c r="C86" s="2642">
        <v>0</v>
      </c>
      <c r="D86" s="2642">
        <v>0</v>
      </c>
      <c r="E86" s="2621">
        <v>4</v>
      </c>
      <c r="F86" s="2624" t="s">
        <v>971</v>
      </c>
      <c r="G86" s="81" t="s">
        <v>226</v>
      </c>
      <c r="H86" s="98"/>
      <c r="I86" s="2627" t="s">
        <v>972</v>
      </c>
      <c r="J86" s="97"/>
      <c r="K86" s="893" t="s">
        <v>189</v>
      </c>
      <c r="L86" s="92" t="s">
        <v>973</v>
      </c>
      <c r="M86" s="88"/>
      <c r="N86" s="88"/>
      <c r="O86" s="88"/>
      <c r="P86" s="1164"/>
      <c r="Q86" s="1164"/>
      <c r="R86" s="1164"/>
      <c r="S86" s="1118">
        <f>W86*2</f>
        <v>3.4000000000000002E-4</v>
      </c>
      <c r="T86" s="1141">
        <f>S86*E86</f>
        <v>1.3600000000000001E-3</v>
      </c>
      <c r="U86" s="1080"/>
      <c r="W86" s="842">
        <v>1.7000000000000001E-4</v>
      </c>
      <c r="X86" s="874"/>
      <c r="Y86" s="886"/>
      <c r="Z86" s="1475">
        <f>W86*E86</f>
        <v>6.8000000000000005E-4</v>
      </c>
      <c r="AA86" s="1105">
        <f>(S86-W86)/W86</f>
        <v>1</v>
      </c>
      <c r="AB86" s="878"/>
      <c r="AC86" s="877"/>
      <c r="AD86" s="879"/>
      <c r="AE86" s="877"/>
      <c r="AF86" s="880"/>
      <c r="AG86" s="877"/>
      <c r="AH86" s="879"/>
      <c r="AI86" s="882"/>
      <c r="AJ86" s="877"/>
      <c r="AK86" s="882"/>
      <c r="AL86" s="877"/>
      <c r="AM86" s="877"/>
      <c r="AN86" s="879"/>
      <c r="AO86" s="877"/>
      <c r="AP86" s="877"/>
      <c r="AQ86" s="877"/>
      <c r="AR86" s="1185"/>
      <c r="AS86" s="902"/>
    </row>
    <row r="87" spans="1:45" s="46" customFormat="1" ht="17.25" customHeight="1">
      <c r="A87" s="95"/>
      <c r="B87" s="2600"/>
      <c r="C87" s="2643"/>
      <c r="D87" s="2643"/>
      <c r="E87" s="2622"/>
      <c r="F87" s="2625"/>
      <c r="G87" s="98"/>
      <c r="H87" s="98"/>
      <c r="I87" s="2628"/>
      <c r="J87" s="97"/>
      <c r="K87" s="893" t="s">
        <v>962</v>
      </c>
      <c r="L87" s="894" t="s">
        <v>974</v>
      </c>
      <c r="M87" s="88"/>
      <c r="N87" s="88"/>
      <c r="O87" s="88"/>
      <c r="P87" s="1164"/>
      <c r="Q87" s="1164"/>
      <c r="R87" s="1164"/>
      <c r="S87" s="1118"/>
      <c r="T87" s="1141"/>
      <c r="U87" s="1080"/>
      <c r="W87" s="885"/>
      <c r="X87" s="874"/>
      <c r="Y87" s="886"/>
      <c r="Z87" s="1475"/>
      <c r="AA87" s="1105"/>
      <c r="AB87" s="878"/>
      <c r="AC87" s="877"/>
      <c r="AD87" s="879"/>
      <c r="AE87" s="877"/>
      <c r="AF87" s="880"/>
      <c r="AG87" s="877"/>
      <c r="AH87" s="879"/>
      <c r="AI87" s="882"/>
      <c r="AJ87" s="877"/>
      <c r="AK87" s="882"/>
      <c r="AL87" s="877"/>
      <c r="AM87" s="877"/>
      <c r="AN87" s="879"/>
      <c r="AO87" s="877"/>
      <c r="AP87" s="877"/>
      <c r="AQ87" s="877"/>
      <c r="AR87" s="1185"/>
      <c r="AS87" s="902"/>
    </row>
    <row r="88" spans="1:45" s="46" customFormat="1" ht="17.25" customHeight="1">
      <c r="A88" s="95"/>
      <c r="B88" s="2544"/>
      <c r="C88" s="2644"/>
      <c r="D88" s="2644"/>
      <c r="E88" s="2623"/>
      <c r="F88" s="2626"/>
      <c r="G88" s="98"/>
      <c r="H88" s="98"/>
      <c r="I88" s="2629"/>
      <c r="J88" s="97"/>
      <c r="K88" s="893" t="s">
        <v>934</v>
      </c>
      <c r="L88" s="894" t="s">
        <v>975</v>
      </c>
      <c r="M88" s="88"/>
      <c r="N88" s="88"/>
      <c r="O88" s="88"/>
      <c r="P88" s="1164"/>
      <c r="Q88" s="1164"/>
      <c r="R88" s="1164"/>
      <c r="S88" s="1118"/>
      <c r="T88" s="1141"/>
      <c r="U88" s="1080"/>
      <c r="W88" s="885"/>
      <c r="X88" s="874"/>
      <c r="Y88" s="886"/>
      <c r="Z88" s="1475"/>
      <c r="AA88" s="1105"/>
      <c r="AB88" s="878"/>
      <c r="AC88" s="877"/>
      <c r="AD88" s="879"/>
      <c r="AE88" s="877"/>
      <c r="AF88" s="880"/>
      <c r="AG88" s="877"/>
      <c r="AH88" s="879"/>
      <c r="AI88" s="882"/>
      <c r="AJ88" s="877"/>
      <c r="AK88" s="882"/>
      <c r="AL88" s="877"/>
      <c r="AM88" s="877"/>
      <c r="AN88" s="879"/>
      <c r="AO88" s="877"/>
      <c r="AP88" s="877"/>
      <c r="AQ88" s="877"/>
      <c r="AR88" s="1185"/>
      <c r="AS88" s="902"/>
    </row>
    <row r="89" spans="1:45" s="46" customFormat="1" ht="16.5" customHeight="1">
      <c r="A89" s="59"/>
      <c r="B89" s="2630">
        <v>18</v>
      </c>
      <c r="C89" s="2633">
        <v>0</v>
      </c>
      <c r="D89" s="2633">
        <v>0</v>
      </c>
      <c r="E89" s="2636">
        <v>0</v>
      </c>
      <c r="F89" s="430"/>
      <c r="G89" s="67" t="s">
        <v>226</v>
      </c>
      <c r="H89" s="67" t="s">
        <v>167</v>
      </c>
      <c r="I89" s="2639" t="s">
        <v>267</v>
      </c>
      <c r="J89" s="68"/>
      <c r="K89" s="67" t="s">
        <v>185</v>
      </c>
      <c r="L89" s="137" t="s">
        <v>268</v>
      </c>
      <c r="M89" s="88" t="s">
        <v>187</v>
      </c>
      <c r="N89" s="88" t="s">
        <v>229</v>
      </c>
      <c r="O89" s="88" t="s">
        <v>229</v>
      </c>
      <c r="P89" s="1164">
        <v>1.8480000000000003E-3</v>
      </c>
      <c r="Q89" s="1164">
        <f>$P89*C89</f>
        <v>0</v>
      </c>
      <c r="R89" s="1164">
        <f>P89*D89</f>
        <v>0</v>
      </c>
      <c r="S89" s="1118">
        <v>1.8480000000000003E-3</v>
      </c>
      <c r="T89" s="1141"/>
      <c r="U89" s="1078"/>
      <c r="W89" s="885"/>
      <c r="X89" s="874"/>
      <c r="Y89" s="875"/>
      <c r="Z89" s="1475"/>
      <c r="AA89" s="1105"/>
      <c r="AB89" s="878"/>
      <c r="AC89" s="877"/>
      <c r="AD89" s="879"/>
      <c r="AE89" s="877"/>
      <c r="AF89" s="880"/>
      <c r="AG89" s="877"/>
      <c r="AH89" s="881"/>
      <c r="AI89" s="882"/>
      <c r="AJ89" s="877"/>
      <c r="AK89" s="882"/>
      <c r="AL89" s="877"/>
      <c r="AM89" s="877"/>
      <c r="AN89" s="879"/>
      <c r="AO89" s="877"/>
      <c r="AP89" s="877"/>
      <c r="AQ89" s="877"/>
      <c r="AR89" s="1185"/>
      <c r="AS89" s="902"/>
    </row>
    <row r="90" spans="1:45" s="46" customFormat="1" ht="16.5" customHeight="1">
      <c r="A90" s="59"/>
      <c r="B90" s="2631"/>
      <c r="C90" s="2634"/>
      <c r="D90" s="2634"/>
      <c r="E90" s="2637"/>
      <c r="F90" s="431"/>
      <c r="G90" s="106"/>
      <c r="H90" s="106"/>
      <c r="I90" s="2640"/>
      <c r="J90" s="68"/>
      <c r="K90" s="67" t="s">
        <v>189</v>
      </c>
      <c r="L90" s="70" t="s">
        <v>269</v>
      </c>
      <c r="M90" s="88" t="s">
        <v>187</v>
      </c>
      <c r="N90" s="88" t="s">
        <v>229</v>
      </c>
      <c r="O90" s="88" t="s">
        <v>229</v>
      </c>
      <c r="P90" s="1164"/>
      <c r="Q90" s="1164">
        <f>$P90*C90</f>
        <v>0</v>
      </c>
      <c r="R90" s="1164"/>
      <c r="S90" s="1118"/>
      <c r="T90" s="1141"/>
      <c r="U90" s="1078"/>
      <c r="W90" s="885"/>
      <c r="X90" s="874"/>
      <c r="Y90" s="886"/>
      <c r="Z90" s="1475"/>
      <c r="AA90" s="1105"/>
      <c r="AB90" s="878"/>
      <c r="AC90" s="877"/>
      <c r="AD90" s="879"/>
      <c r="AE90" s="877"/>
      <c r="AF90" s="880"/>
      <c r="AG90" s="877"/>
      <c r="AH90" s="879"/>
      <c r="AI90" s="882"/>
      <c r="AJ90" s="877"/>
      <c r="AK90" s="882"/>
      <c r="AL90" s="877"/>
      <c r="AM90" s="877"/>
      <c r="AN90" s="879"/>
      <c r="AO90" s="877"/>
      <c r="AP90" s="877"/>
      <c r="AQ90" s="877"/>
      <c r="AR90" s="1185"/>
      <c r="AS90" s="902"/>
    </row>
    <row r="91" spans="1:45" s="46" customFormat="1" ht="16.5" customHeight="1">
      <c r="A91" s="59"/>
      <c r="B91" s="2632"/>
      <c r="C91" s="2635"/>
      <c r="D91" s="2635"/>
      <c r="E91" s="2638"/>
      <c r="F91" s="432"/>
      <c r="G91" s="106"/>
      <c r="H91" s="106"/>
      <c r="I91" s="2641"/>
      <c r="J91" s="68"/>
      <c r="K91" s="67" t="s">
        <v>231</v>
      </c>
      <c r="L91" s="109" t="s">
        <v>270</v>
      </c>
      <c r="M91" s="88" t="s">
        <v>194</v>
      </c>
      <c r="N91" s="88" t="s">
        <v>229</v>
      </c>
      <c r="O91" s="88" t="s">
        <v>229</v>
      </c>
      <c r="P91" s="1164"/>
      <c r="Q91" s="1164">
        <f>$P91*C91</f>
        <v>0</v>
      </c>
      <c r="R91" s="1164"/>
      <c r="S91" s="1118"/>
      <c r="T91" s="1141"/>
      <c r="U91" s="1078"/>
      <c r="W91" s="885"/>
      <c r="X91" s="874"/>
      <c r="Y91" s="875"/>
      <c r="Z91" s="1475"/>
      <c r="AA91" s="1105"/>
      <c r="AB91" s="878"/>
      <c r="AC91" s="877"/>
      <c r="AD91" s="879"/>
      <c r="AE91" s="877"/>
      <c r="AF91" s="880"/>
      <c r="AG91" s="877"/>
      <c r="AH91" s="879"/>
      <c r="AI91" s="882"/>
      <c r="AJ91" s="877"/>
      <c r="AK91" s="882"/>
      <c r="AL91" s="877"/>
      <c r="AM91" s="877"/>
      <c r="AN91" s="879"/>
      <c r="AO91" s="887"/>
      <c r="AP91" s="877"/>
      <c r="AQ91" s="877"/>
      <c r="AR91" s="1185"/>
      <c r="AS91" s="902"/>
    </row>
    <row r="92" spans="1:45" s="46" customFormat="1" ht="16.5" customHeight="1">
      <c r="A92" s="59"/>
      <c r="B92" s="2543">
        <v>19</v>
      </c>
      <c r="C92" s="2608">
        <v>0</v>
      </c>
      <c r="D92" s="2608">
        <v>0</v>
      </c>
      <c r="E92" s="2611">
        <v>1</v>
      </c>
      <c r="F92" s="2583" t="s">
        <v>976</v>
      </c>
      <c r="G92" s="2595" t="s">
        <v>226</v>
      </c>
      <c r="H92" s="98"/>
      <c r="I92" s="2599" t="s">
        <v>977</v>
      </c>
      <c r="J92" s="93"/>
      <c r="K92" s="893" t="s">
        <v>189</v>
      </c>
      <c r="L92" s="92" t="s">
        <v>978</v>
      </c>
      <c r="M92" s="88"/>
      <c r="N92" s="88"/>
      <c r="O92" s="88"/>
      <c r="P92" s="1164"/>
      <c r="Q92" s="1164"/>
      <c r="R92" s="1164"/>
      <c r="S92" s="1118">
        <f>W92*2</f>
        <v>3.4000000000000002E-4</v>
      </c>
      <c r="T92" s="1141">
        <f>S92*E92</f>
        <v>3.4000000000000002E-4</v>
      </c>
      <c r="U92" s="1078"/>
      <c r="W92" s="842">
        <v>1.7000000000000001E-4</v>
      </c>
      <c r="X92" s="874"/>
      <c r="Y92" s="875"/>
      <c r="Z92" s="1475">
        <f>W92*E92</f>
        <v>1.7000000000000001E-4</v>
      </c>
      <c r="AA92" s="1105">
        <f>(S92-W92)/W92</f>
        <v>1</v>
      </c>
      <c r="AB92" s="878"/>
      <c r="AC92" s="877"/>
      <c r="AD92" s="879"/>
      <c r="AE92" s="877"/>
      <c r="AF92" s="880"/>
      <c r="AG92" s="877"/>
      <c r="AH92" s="879"/>
      <c r="AI92" s="882"/>
      <c r="AJ92" s="877"/>
      <c r="AK92" s="882"/>
      <c r="AL92" s="877"/>
      <c r="AM92" s="877"/>
      <c r="AN92" s="879"/>
      <c r="AO92" s="887"/>
      <c r="AP92" s="877"/>
      <c r="AQ92" s="877"/>
      <c r="AR92" s="1185"/>
      <c r="AS92" s="902"/>
    </row>
    <row r="93" spans="1:45" s="46" customFormat="1" ht="16.5" customHeight="1">
      <c r="A93" s="59"/>
      <c r="B93" s="2600"/>
      <c r="C93" s="2609"/>
      <c r="D93" s="2609"/>
      <c r="E93" s="2612"/>
      <c r="F93" s="2614"/>
      <c r="G93" s="2615"/>
      <c r="H93" s="98"/>
      <c r="I93" s="2599"/>
      <c r="J93" s="93"/>
      <c r="K93" s="893" t="s">
        <v>962</v>
      </c>
      <c r="L93" s="894" t="s">
        <v>979</v>
      </c>
      <c r="M93" s="88"/>
      <c r="N93" s="88"/>
      <c r="O93" s="88"/>
      <c r="P93" s="1164"/>
      <c r="Q93" s="1164"/>
      <c r="R93" s="1164"/>
      <c r="S93" s="1118"/>
      <c r="T93" s="1141"/>
      <c r="U93" s="1078"/>
      <c r="W93" s="885"/>
      <c r="X93" s="874"/>
      <c r="Y93" s="875"/>
      <c r="Z93" s="1475"/>
      <c r="AA93" s="1105"/>
      <c r="AB93" s="878"/>
      <c r="AC93" s="877"/>
      <c r="AD93" s="879"/>
      <c r="AE93" s="877"/>
      <c r="AF93" s="880"/>
      <c r="AG93" s="877"/>
      <c r="AH93" s="879"/>
      <c r="AI93" s="882"/>
      <c r="AJ93" s="877"/>
      <c r="AK93" s="882"/>
      <c r="AL93" s="877"/>
      <c r="AM93" s="877"/>
      <c r="AN93" s="879"/>
      <c r="AO93" s="887"/>
      <c r="AP93" s="877"/>
      <c r="AQ93" s="877"/>
      <c r="AR93" s="1185"/>
      <c r="AS93" s="902"/>
    </row>
    <row r="94" spans="1:45" s="46" customFormat="1" ht="16.5" customHeight="1">
      <c r="A94" s="59"/>
      <c r="B94" s="2544"/>
      <c r="C94" s="2610"/>
      <c r="D94" s="2610"/>
      <c r="E94" s="2613"/>
      <c r="F94" s="2584"/>
      <c r="G94" s="2616"/>
      <c r="H94" s="98"/>
      <c r="I94" s="2599"/>
      <c r="J94" s="93"/>
      <c r="K94" s="893" t="s">
        <v>934</v>
      </c>
      <c r="L94" s="894" t="s">
        <v>980</v>
      </c>
      <c r="M94" s="88"/>
      <c r="N94" s="88"/>
      <c r="O94" s="88"/>
      <c r="P94" s="1164"/>
      <c r="Q94" s="1164"/>
      <c r="R94" s="1164"/>
      <c r="S94" s="1118"/>
      <c r="T94" s="1141"/>
      <c r="U94" s="1078"/>
      <c r="W94" s="885"/>
      <c r="X94" s="874"/>
      <c r="Y94" s="875"/>
      <c r="Z94" s="1475"/>
      <c r="AA94" s="1105"/>
      <c r="AB94" s="878"/>
      <c r="AC94" s="877"/>
      <c r="AD94" s="879"/>
      <c r="AE94" s="877"/>
      <c r="AF94" s="880"/>
      <c r="AG94" s="877"/>
      <c r="AH94" s="879"/>
      <c r="AI94" s="882"/>
      <c r="AJ94" s="877"/>
      <c r="AK94" s="882"/>
      <c r="AL94" s="877"/>
      <c r="AM94" s="877"/>
      <c r="AN94" s="879"/>
      <c r="AO94" s="887"/>
      <c r="AP94" s="877"/>
      <c r="AQ94" s="877"/>
      <c r="AR94" s="1185"/>
      <c r="AS94" s="902"/>
    </row>
    <row r="95" spans="1:45" s="46" customFormat="1" ht="16.5" customHeight="1">
      <c r="A95" s="59"/>
      <c r="B95" s="2543">
        <v>20</v>
      </c>
      <c r="C95" s="2608">
        <v>0</v>
      </c>
      <c r="D95" s="2608">
        <v>0</v>
      </c>
      <c r="E95" s="2611">
        <v>1</v>
      </c>
      <c r="F95" s="2583" t="s">
        <v>981</v>
      </c>
      <c r="G95" s="2595" t="s">
        <v>226</v>
      </c>
      <c r="H95" s="98"/>
      <c r="I95" s="2599" t="s">
        <v>933</v>
      </c>
      <c r="J95" s="93"/>
      <c r="K95" s="893" t="s">
        <v>185</v>
      </c>
      <c r="L95" s="909" t="s">
        <v>448</v>
      </c>
      <c r="M95" s="88"/>
      <c r="N95" s="88"/>
      <c r="O95" s="88"/>
      <c r="P95" s="1164"/>
      <c r="Q95" s="1164"/>
      <c r="R95" s="1164"/>
      <c r="S95" s="1118">
        <f>W95*2</f>
        <v>3.4000000000000002E-4</v>
      </c>
      <c r="T95" s="1141">
        <f>S95*E95</f>
        <v>3.4000000000000002E-4</v>
      </c>
      <c r="U95" s="1078"/>
      <c r="W95" s="842">
        <v>1.7000000000000001E-4</v>
      </c>
      <c r="X95" s="874"/>
      <c r="Y95" s="875"/>
      <c r="Z95" s="1475">
        <f>W95*E95</f>
        <v>1.7000000000000001E-4</v>
      </c>
      <c r="AA95" s="1105">
        <f>(S95-W95)/W95</f>
        <v>1</v>
      </c>
      <c r="AB95" s="878"/>
      <c r="AC95" s="877"/>
      <c r="AD95" s="879"/>
      <c r="AE95" s="877"/>
      <c r="AF95" s="880"/>
      <c r="AG95" s="877"/>
      <c r="AH95" s="879"/>
      <c r="AI95" s="882"/>
      <c r="AJ95" s="877"/>
      <c r="AK95" s="882"/>
      <c r="AL95" s="877"/>
      <c r="AM95" s="877"/>
      <c r="AN95" s="879"/>
      <c r="AO95" s="887"/>
      <c r="AP95" s="877"/>
      <c r="AQ95" s="877"/>
      <c r="AR95" s="1185"/>
      <c r="AS95" s="902"/>
    </row>
    <row r="96" spans="1:45" s="46" customFormat="1" ht="16.5" customHeight="1">
      <c r="A96" s="59"/>
      <c r="B96" s="2600"/>
      <c r="C96" s="2609"/>
      <c r="D96" s="2609"/>
      <c r="E96" s="2612"/>
      <c r="F96" s="2614"/>
      <c r="G96" s="2615"/>
      <c r="H96" s="98"/>
      <c r="I96" s="2599"/>
      <c r="J96" s="93"/>
      <c r="K96" s="893" t="s">
        <v>189</v>
      </c>
      <c r="L96" s="92" t="s">
        <v>449</v>
      </c>
      <c r="M96" s="88"/>
      <c r="N96" s="88"/>
      <c r="O96" s="88"/>
      <c r="P96" s="1164"/>
      <c r="Q96" s="1164"/>
      <c r="R96" s="1164"/>
      <c r="S96" s="1118"/>
      <c r="T96" s="1141"/>
      <c r="U96" s="1078"/>
      <c r="W96" s="885"/>
      <c r="X96" s="874"/>
      <c r="Y96" s="875"/>
      <c r="Z96" s="1475"/>
      <c r="AA96" s="1105"/>
      <c r="AB96" s="878"/>
      <c r="AC96" s="877"/>
      <c r="AD96" s="879"/>
      <c r="AE96" s="877"/>
      <c r="AF96" s="880"/>
      <c r="AG96" s="877"/>
      <c r="AH96" s="879"/>
      <c r="AI96" s="882"/>
      <c r="AJ96" s="877"/>
      <c r="AK96" s="882"/>
      <c r="AL96" s="877"/>
      <c r="AM96" s="877"/>
      <c r="AN96" s="879"/>
      <c r="AO96" s="887"/>
      <c r="AP96" s="877"/>
      <c r="AQ96" s="877"/>
      <c r="AR96" s="1185"/>
      <c r="AS96" s="902"/>
    </row>
    <row r="97" spans="1:45" s="46" customFormat="1" ht="16.5" customHeight="1">
      <c r="A97" s="59"/>
      <c r="B97" s="2600"/>
      <c r="C97" s="2609"/>
      <c r="D97" s="2609"/>
      <c r="E97" s="2612"/>
      <c r="F97" s="2614"/>
      <c r="G97" s="2615"/>
      <c r="H97" s="98"/>
      <c r="I97" s="2599"/>
      <c r="J97" s="93"/>
      <c r="K97" s="893" t="s">
        <v>231</v>
      </c>
      <c r="L97" s="894" t="s">
        <v>450</v>
      </c>
      <c r="M97" s="88"/>
      <c r="N97" s="88"/>
      <c r="O97" s="88"/>
      <c r="P97" s="1164"/>
      <c r="Q97" s="1164"/>
      <c r="R97" s="1164"/>
      <c r="S97" s="1118"/>
      <c r="T97" s="1141"/>
      <c r="U97" s="1078"/>
      <c r="W97" s="885"/>
      <c r="X97" s="874"/>
      <c r="Y97" s="875"/>
      <c r="Z97" s="1475"/>
      <c r="AA97" s="1105"/>
      <c r="AB97" s="878"/>
      <c r="AC97" s="877"/>
      <c r="AD97" s="879"/>
      <c r="AE97" s="877"/>
      <c r="AF97" s="880"/>
      <c r="AG97" s="877"/>
      <c r="AH97" s="879"/>
      <c r="AI97" s="882"/>
      <c r="AJ97" s="877"/>
      <c r="AK97" s="882"/>
      <c r="AL97" s="877"/>
      <c r="AM97" s="877"/>
      <c r="AN97" s="879"/>
      <c r="AO97" s="887"/>
      <c r="AP97" s="877"/>
      <c r="AQ97" s="877"/>
      <c r="AR97" s="1185"/>
      <c r="AS97" s="902"/>
    </row>
    <row r="98" spans="1:45" s="46" customFormat="1" ht="16.5" customHeight="1">
      <c r="A98" s="59"/>
      <c r="B98" s="2544"/>
      <c r="C98" s="2610"/>
      <c r="D98" s="2610"/>
      <c r="E98" s="2613"/>
      <c r="F98" s="2584"/>
      <c r="G98" s="2616"/>
      <c r="H98" s="98"/>
      <c r="I98" s="2599"/>
      <c r="J98" s="93"/>
      <c r="K98" s="893" t="s">
        <v>934</v>
      </c>
      <c r="L98" s="894" t="s">
        <v>935</v>
      </c>
      <c r="M98" s="88"/>
      <c r="N98" s="88"/>
      <c r="O98" s="88"/>
      <c r="P98" s="1164"/>
      <c r="Q98" s="1164"/>
      <c r="R98" s="1164"/>
      <c r="S98" s="1118"/>
      <c r="T98" s="1141"/>
      <c r="U98" s="1078"/>
      <c r="W98" s="885"/>
      <c r="X98" s="874"/>
      <c r="Y98" s="875"/>
      <c r="Z98" s="1475"/>
      <c r="AA98" s="1105"/>
      <c r="AB98" s="878"/>
      <c r="AC98" s="877"/>
      <c r="AD98" s="879"/>
      <c r="AE98" s="877"/>
      <c r="AF98" s="880"/>
      <c r="AG98" s="877"/>
      <c r="AH98" s="879"/>
      <c r="AI98" s="882"/>
      <c r="AJ98" s="877"/>
      <c r="AK98" s="882"/>
      <c r="AL98" s="877"/>
      <c r="AM98" s="877"/>
      <c r="AN98" s="879"/>
      <c r="AO98" s="887"/>
      <c r="AP98" s="877"/>
      <c r="AQ98" s="877"/>
      <c r="AR98" s="1185"/>
      <c r="AS98" s="902"/>
    </row>
    <row r="99" spans="1:45" s="46" customFormat="1" ht="16.5" customHeight="1">
      <c r="A99" s="59"/>
      <c r="B99" s="2543">
        <v>21</v>
      </c>
      <c r="C99" s="2608">
        <v>0</v>
      </c>
      <c r="D99" s="2608">
        <v>0</v>
      </c>
      <c r="E99" s="2611">
        <v>1</v>
      </c>
      <c r="F99" s="2583" t="s">
        <v>982</v>
      </c>
      <c r="G99" s="2595" t="s">
        <v>226</v>
      </c>
      <c r="H99" s="98"/>
      <c r="I99" s="2599" t="s">
        <v>983</v>
      </c>
      <c r="J99" s="93"/>
      <c r="K99" s="893" t="s">
        <v>189</v>
      </c>
      <c r="L99" s="92" t="s">
        <v>984</v>
      </c>
      <c r="M99" s="88"/>
      <c r="N99" s="88"/>
      <c r="O99" s="88"/>
      <c r="P99" s="1164"/>
      <c r="Q99" s="1164"/>
      <c r="R99" s="1164"/>
      <c r="S99" s="1118">
        <f>W99*2</f>
        <v>3.4000000000000002E-4</v>
      </c>
      <c r="T99" s="1141">
        <f>S99*E99</f>
        <v>3.4000000000000002E-4</v>
      </c>
      <c r="U99" s="1078"/>
      <c r="W99" s="842">
        <v>1.7000000000000001E-4</v>
      </c>
      <c r="X99" s="874"/>
      <c r="Y99" s="875"/>
      <c r="Z99" s="1475">
        <f>W99*E99</f>
        <v>1.7000000000000001E-4</v>
      </c>
      <c r="AA99" s="1105">
        <f>(S99-W99)/W99</f>
        <v>1</v>
      </c>
      <c r="AB99" s="878"/>
      <c r="AC99" s="877"/>
      <c r="AD99" s="879"/>
      <c r="AE99" s="877"/>
      <c r="AF99" s="880"/>
      <c r="AG99" s="877"/>
      <c r="AH99" s="879"/>
      <c r="AI99" s="882"/>
      <c r="AJ99" s="877"/>
      <c r="AK99" s="882"/>
      <c r="AL99" s="877"/>
      <c r="AM99" s="877"/>
      <c r="AN99" s="879"/>
      <c r="AO99" s="887"/>
      <c r="AP99" s="877"/>
      <c r="AQ99" s="877"/>
      <c r="AR99" s="1185"/>
      <c r="AS99" s="902"/>
    </row>
    <row r="100" spans="1:45" s="46" customFormat="1" ht="16.5" customHeight="1">
      <c r="A100" s="59"/>
      <c r="B100" s="2600"/>
      <c r="C100" s="2609"/>
      <c r="D100" s="2609"/>
      <c r="E100" s="2612"/>
      <c r="F100" s="2614"/>
      <c r="G100" s="2615"/>
      <c r="H100" s="98"/>
      <c r="I100" s="2599"/>
      <c r="J100" s="93"/>
      <c r="K100" s="893" t="s">
        <v>962</v>
      </c>
      <c r="L100" s="894" t="s">
        <v>985</v>
      </c>
      <c r="M100" s="88"/>
      <c r="N100" s="88"/>
      <c r="O100" s="88"/>
      <c r="P100" s="1164"/>
      <c r="Q100" s="1164"/>
      <c r="R100" s="1164"/>
      <c r="S100" s="1118"/>
      <c r="T100" s="1141"/>
      <c r="U100" s="1078"/>
      <c r="W100" s="885"/>
      <c r="X100" s="874"/>
      <c r="Y100" s="875"/>
      <c r="Z100" s="1475"/>
      <c r="AA100" s="1105"/>
      <c r="AB100" s="878"/>
      <c r="AC100" s="877"/>
      <c r="AD100" s="879"/>
      <c r="AE100" s="877"/>
      <c r="AF100" s="880"/>
      <c r="AG100" s="877"/>
      <c r="AH100" s="879"/>
      <c r="AI100" s="882"/>
      <c r="AJ100" s="877"/>
      <c r="AK100" s="882"/>
      <c r="AL100" s="877"/>
      <c r="AM100" s="877"/>
      <c r="AN100" s="879"/>
      <c r="AO100" s="887"/>
      <c r="AP100" s="877"/>
      <c r="AQ100" s="877"/>
      <c r="AR100" s="1185"/>
      <c r="AS100" s="902"/>
    </row>
    <row r="101" spans="1:45" s="46" customFormat="1" ht="16.5" customHeight="1">
      <c r="A101" s="59"/>
      <c r="B101" s="2544"/>
      <c r="C101" s="2610"/>
      <c r="D101" s="2610"/>
      <c r="E101" s="2613"/>
      <c r="F101" s="2584"/>
      <c r="G101" s="2616"/>
      <c r="H101" s="98"/>
      <c r="I101" s="2599"/>
      <c r="J101" s="93"/>
      <c r="K101" s="893" t="s">
        <v>969</v>
      </c>
      <c r="L101" s="894" t="s">
        <v>986</v>
      </c>
      <c r="M101" s="88"/>
      <c r="N101" s="88"/>
      <c r="O101" s="88"/>
      <c r="P101" s="1164"/>
      <c r="Q101" s="1164"/>
      <c r="R101" s="1164"/>
      <c r="S101" s="1118"/>
      <c r="T101" s="1141"/>
      <c r="U101" s="1078"/>
      <c r="W101" s="885"/>
      <c r="X101" s="874"/>
      <c r="Y101" s="875"/>
      <c r="Z101" s="1475"/>
      <c r="AA101" s="1105"/>
      <c r="AB101" s="878"/>
      <c r="AC101" s="877"/>
      <c r="AD101" s="879"/>
      <c r="AE101" s="877"/>
      <c r="AF101" s="880"/>
      <c r="AG101" s="877"/>
      <c r="AH101" s="879"/>
      <c r="AI101" s="882"/>
      <c r="AJ101" s="877"/>
      <c r="AK101" s="882"/>
      <c r="AL101" s="877"/>
      <c r="AM101" s="877"/>
      <c r="AN101" s="879"/>
      <c r="AO101" s="887"/>
      <c r="AP101" s="877"/>
      <c r="AQ101" s="877"/>
      <c r="AR101" s="1185"/>
      <c r="AS101" s="902"/>
    </row>
    <row r="102" spans="1:45" s="46" customFormat="1" ht="34">
      <c r="A102" s="59"/>
      <c r="B102" s="2543">
        <v>22</v>
      </c>
      <c r="C102" s="2601">
        <v>18</v>
      </c>
      <c r="D102" s="2601">
        <v>18</v>
      </c>
      <c r="E102" s="2603">
        <v>15</v>
      </c>
      <c r="F102" s="2605" t="s">
        <v>987</v>
      </c>
      <c r="G102" s="81" t="s">
        <v>271</v>
      </c>
      <c r="H102" s="81" t="s">
        <v>167</v>
      </c>
      <c r="I102" s="2607" t="s">
        <v>272</v>
      </c>
      <c r="J102" s="2585"/>
      <c r="K102" s="910" t="s">
        <v>273</v>
      </c>
      <c r="L102" s="910" t="s">
        <v>274</v>
      </c>
      <c r="M102" s="71" t="s">
        <v>275</v>
      </c>
      <c r="N102" s="71" t="s">
        <v>276</v>
      </c>
      <c r="O102" s="71" t="s">
        <v>276</v>
      </c>
      <c r="P102" s="1166">
        <v>2.1700000000000001E-2</v>
      </c>
      <c r="Q102" s="1164">
        <f t="shared" ref="Q102:Q108" si="5">$P102*C102</f>
        <v>0.3906</v>
      </c>
      <c r="R102" s="1166">
        <f>P102*D102</f>
        <v>0.3906</v>
      </c>
      <c r="S102" s="1166">
        <v>2.1700000000000001E-2</v>
      </c>
      <c r="T102" s="1142">
        <f>S102*E102</f>
        <v>0.32550000000000001</v>
      </c>
      <c r="U102" s="1079" t="s">
        <v>446</v>
      </c>
      <c r="V102" s="280" t="s">
        <v>988</v>
      </c>
      <c r="W102" s="1410">
        <v>1.7500000000000002E-2</v>
      </c>
      <c r="X102" s="874"/>
      <c r="Y102" s="876">
        <f>MAX(W102:W103)</f>
        <v>1.7500000000000002E-2</v>
      </c>
      <c r="Z102" s="1475">
        <f>Y102*E102</f>
        <v>0.26250000000000001</v>
      </c>
      <c r="AA102" s="1105">
        <f>(S102-W102)/W102</f>
        <v>0.23999999999999991</v>
      </c>
      <c r="AB102" s="878"/>
      <c r="AC102" s="877"/>
      <c r="AD102" s="879"/>
      <c r="AE102" s="877"/>
      <c r="AF102" s="880"/>
      <c r="AG102" s="877"/>
      <c r="AH102" s="881"/>
      <c r="AI102" s="882"/>
      <c r="AJ102" s="877"/>
      <c r="AK102" s="882"/>
      <c r="AL102" s="877"/>
      <c r="AM102" s="877"/>
      <c r="AN102" s="879"/>
      <c r="AO102" s="877"/>
      <c r="AP102" s="877"/>
      <c r="AQ102" s="877"/>
      <c r="AR102" s="1185"/>
      <c r="AS102" s="884"/>
    </row>
    <row r="103" spans="1:45" s="46" customFormat="1" ht="18.75" customHeight="1">
      <c r="A103" s="59"/>
      <c r="B103" s="2600"/>
      <c r="C103" s="2602"/>
      <c r="D103" s="2602"/>
      <c r="E103" s="2604"/>
      <c r="F103" s="2606"/>
      <c r="G103" s="136"/>
      <c r="H103" s="136"/>
      <c r="I103" s="2586"/>
      <c r="J103" s="2586"/>
      <c r="K103" s="84" t="s">
        <v>277</v>
      </c>
      <c r="L103" s="73" t="s">
        <v>278</v>
      </c>
      <c r="M103" s="71" t="s">
        <v>279</v>
      </c>
      <c r="N103" s="71" t="s">
        <v>280</v>
      </c>
      <c r="O103" s="71" t="s">
        <v>280</v>
      </c>
      <c r="P103" s="1165"/>
      <c r="Q103" s="1165">
        <f t="shared" si="5"/>
        <v>0</v>
      </c>
      <c r="R103" s="1165"/>
      <c r="S103" s="1120"/>
      <c r="T103" s="1142"/>
      <c r="U103" s="1086"/>
      <c r="W103" s="885">
        <v>8.9999999999999993E-3</v>
      </c>
      <c r="X103" s="874"/>
      <c r="Y103" s="875"/>
      <c r="Z103" s="1475"/>
      <c r="AA103" s="1105"/>
      <c r="AB103" s="878"/>
      <c r="AC103" s="877"/>
      <c r="AD103" s="879"/>
      <c r="AE103" s="877"/>
      <c r="AF103" s="880"/>
      <c r="AG103" s="877"/>
      <c r="AH103" s="879"/>
      <c r="AI103" s="882"/>
      <c r="AJ103" s="877"/>
      <c r="AK103" s="882"/>
      <c r="AL103" s="877"/>
      <c r="AM103" s="877"/>
      <c r="AN103" s="879"/>
      <c r="AO103" s="887"/>
      <c r="AP103" s="877"/>
      <c r="AQ103" s="877"/>
      <c r="AR103" s="1185"/>
      <c r="AS103" s="884"/>
    </row>
    <row r="104" spans="1:45" s="46" customFormat="1" ht="17.25" customHeight="1">
      <c r="A104" s="138"/>
      <c r="B104" s="2587">
        <v>20</v>
      </c>
      <c r="C104" s="911">
        <v>0</v>
      </c>
      <c r="D104" s="2589">
        <v>0</v>
      </c>
      <c r="E104" s="2591">
        <v>0</v>
      </c>
      <c r="F104" s="436"/>
      <c r="G104" s="2593" t="s">
        <v>271</v>
      </c>
      <c r="H104" s="139" t="s">
        <v>167</v>
      </c>
      <c r="I104" s="2593" t="s">
        <v>281</v>
      </c>
      <c r="J104" s="140"/>
      <c r="K104" s="141" t="s">
        <v>282</v>
      </c>
      <c r="L104" s="142" t="s">
        <v>283</v>
      </c>
      <c r="M104" s="71" t="s">
        <v>279</v>
      </c>
      <c r="N104" s="71" t="s">
        <v>284</v>
      </c>
      <c r="O104" s="71" t="s">
        <v>284</v>
      </c>
      <c r="P104" s="1165"/>
      <c r="Q104" s="1165">
        <f t="shared" si="5"/>
        <v>0</v>
      </c>
      <c r="R104" s="1165"/>
      <c r="S104" s="1120"/>
      <c r="T104" s="1142"/>
      <c r="U104" s="1075"/>
      <c r="W104" s="885"/>
      <c r="X104" s="874"/>
      <c r="Y104" s="886"/>
      <c r="Z104" s="1475"/>
      <c r="AA104" s="1105"/>
      <c r="AB104" s="878"/>
      <c r="AC104" s="877"/>
      <c r="AD104" s="879"/>
      <c r="AE104" s="877"/>
      <c r="AF104" s="880"/>
      <c r="AG104" s="877"/>
      <c r="AH104" s="879"/>
      <c r="AI104" s="882"/>
      <c r="AJ104" s="877"/>
      <c r="AK104" s="882"/>
      <c r="AL104" s="877"/>
      <c r="AM104" s="877"/>
      <c r="AN104" s="879"/>
      <c r="AO104" s="877"/>
      <c r="AP104" s="877"/>
      <c r="AQ104" s="877"/>
      <c r="AR104" s="1185"/>
      <c r="AS104" s="884"/>
    </row>
    <row r="105" spans="1:45" s="46" customFormat="1" ht="34" customHeight="1">
      <c r="A105" s="138"/>
      <c r="B105" s="2588"/>
      <c r="C105" s="911">
        <v>0</v>
      </c>
      <c r="D105" s="2590"/>
      <c r="E105" s="2592"/>
      <c r="F105" s="437"/>
      <c r="G105" s="2594"/>
      <c r="H105" s="143"/>
      <c r="I105" s="2594"/>
      <c r="J105" s="140"/>
      <c r="K105" s="144" t="s">
        <v>285</v>
      </c>
      <c r="L105" s="145" t="s">
        <v>286</v>
      </c>
      <c r="M105" s="71" t="s">
        <v>279</v>
      </c>
      <c r="N105" s="71" t="s">
        <v>287</v>
      </c>
      <c r="O105" s="71" t="s">
        <v>287</v>
      </c>
      <c r="P105" s="1165">
        <v>0.02</v>
      </c>
      <c r="Q105" s="1165">
        <f t="shared" si="5"/>
        <v>0</v>
      </c>
      <c r="R105" s="1165">
        <f>P105*D104</f>
        <v>0</v>
      </c>
      <c r="S105" s="1120">
        <v>0.02</v>
      </c>
      <c r="T105" s="1142"/>
      <c r="U105" s="1075"/>
      <c r="W105" s="885"/>
      <c r="X105" s="874"/>
      <c r="Y105" s="875"/>
      <c r="Z105" s="1475"/>
      <c r="AA105" s="1105"/>
      <c r="AB105" s="878"/>
      <c r="AC105" s="877"/>
      <c r="AD105" s="879"/>
      <c r="AE105" s="877"/>
      <c r="AF105" s="880"/>
      <c r="AG105" s="877"/>
      <c r="AH105" s="881"/>
      <c r="AI105" s="882"/>
      <c r="AJ105" s="877"/>
      <c r="AK105" s="882"/>
      <c r="AL105" s="877"/>
      <c r="AM105" s="877"/>
      <c r="AN105" s="879"/>
      <c r="AO105" s="877"/>
      <c r="AP105" s="877"/>
      <c r="AQ105" s="877"/>
      <c r="AR105" s="1185"/>
      <c r="AS105" s="884"/>
    </row>
    <row r="106" spans="1:45" s="46" customFormat="1" ht="17.25" customHeight="1">
      <c r="A106" s="95"/>
      <c r="B106" s="2587">
        <v>21</v>
      </c>
      <c r="C106" s="911">
        <v>0</v>
      </c>
      <c r="D106" s="2589">
        <v>0</v>
      </c>
      <c r="E106" s="2591">
        <v>0</v>
      </c>
      <c r="F106" s="436"/>
      <c r="G106" s="139" t="s">
        <v>271</v>
      </c>
      <c r="H106" s="139" t="s">
        <v>167</v>
      </c>
      <c r="I106" s="2576" t="s">
        <v>288</v>
      </c>
      <c r="J106" s="2578"/>
      <c r="K106" s="144" t="s">
        <v>285</v>
      </c>
      <c r="L106" s="146" t="s">
        <v>289</v>
      </c>
      <c r="M106" s="71" t="s">
        <v>279</v>
      </c>
      <c r="N106" s="71" t="s">
        <v>280</v>
      </c>
      <c r="O106" s="71" t="s">
        <v>280</v>
      </c>
      <c r="P106" s="1165">
        <v>6.6000000000000008E-3</v>
      </c>
      <c r="Q106" s="1165">
        <f t="shared" si="5"/>
        <v>0</v>
      </c>
      <c r="R106" s="1165">
        <f>P106*D106</f>
        <v>0</v>
      </c>
      <c r="S106" s="1120">
        <v>6.6000000000000008E-3</v>
      </c>
      <c r="T106" s="1142"/>
      <c r="U106" s="1075"/>
      <c r="W106" s="885"/>
      <c r="X106" s="874"/>
      <c r="Y106" s="875"/>
      <c r="Z106" s="1475"/>
      <c r="AA106" s="1105"/>
      <c r="AB106" s="878"/>
      <c r="AC106" s="877"/>
      <c r="AD106" s="879"/>
      <c r="AE106" s="877"/>
      <c r="AF106" s="880"/>
      <c r="AG106" s="877"/>
      <c r="AH106" s="879"/>
      <c r="AI106" s="882"/>
      <c r="AJ106" s="877"/>
      <c r="AK106" s="882"/>
      <c r="AL106" s="877"/>
      <c r="AM106" s="877"/>
      <c r="AN106" s="879"/>
      <c r="AO106" s="890"/>
      <c r="AP106" s="877"/>
      <c r="AQ106" s="877"/>
      <c r="AR106" s="1185"/>
      <c r="AS106" s="884"/>
    </row>
    <row r="107" spans="1:45" s="46" customFormat="1" ht="17.25" customHeight="1">
      <c r="A107" s="95"/>
      <c r="B107" s="2587"/>
      <c r="C107" s="911"/>
      <c r="D107" s="2617"/>
      <c r="E107" s="2619"/>
      <c r="F107" s="438"/>
      <c r="G107" s="143"/>
      <c r="H107" s="143"/>
      <c r="I107" s="2577"/>
      <c r="J107" s="2578"/>
      <c r="K107" s="141" t="s">
        <v>282</v>
      </c>
      <c r="L107" s="142" t="s">
        <v>290</v>
      </c>
      <c r="M107" s="71" t="s">
        <v>279</v>
      </c>
      <c r="N107" s="71" t="s">
        <v>291</v>
      </c>
      <c r="O107" s="71" t="s">
        <v>291</v>
      </c>
      <c r="P107" s="1165"/>
      <c r="Q107" s="1165">
        <f t="shared" si="5"/>
        <v>0</v>
      </c>
      <c r="R107" s="1165"/>
      <c r="S107" s="1120"/>
      <c r="T107" s="1142"/>
      <c r="U107" s="1075"/>
      <c r="W107" s="885"/>
      <c r="X107" s="874"/>
      <c r="Y107" s="886"/>
      <c r="Z107" s="1475"/>
      <c r="AA107" s="1105"/>
      <c r="AB107" s="878"/>
      <c r="AC107" s="877"/>
      <c r="AD107" s="879"/>
      <c r="AE107" s="877"/>
      <c r="AF107" s="880"/>
      <c r="AG107" s="877"/>
      <c r="AH107" s="879"/>
      <c r="AI107" s="882"/>
      <c r="AJ107" s="877"/>
      <c r="AK107" s="882"/>
      <c r="AL107" s="877"/>
      <c r="AM107" s="877"/>
      <c r="AN107" s="879"/>
      <c r="AO107" s="887"/>
      <c r="AP107" s="877"/>
      <c r="AQ107" s="877"/>
      <c r="AR107" s="1185"/>
      <c r="AS107" s="884"/>
    </row>
    <row r="108" spans="1:45" s="46" customFormat="1" ht="17.25" customHeight="1">
      <c r="A108" s="95"/>
      <c r="B108" s="2587"/>
      <c r="C108" s="911"/>
      <c r="D108" s="2618"/>
      <c r="E108" s="2620"/>
      <c r="F108" s="438"/>
      <c r="G108" s="143"/>
      <c r="H108" s="143"/>
      <c r="I108" s="2577"/>
      <c r="J108" s="2578"/>
      <c r="K108" s="144" t="s">
        <v>273</v>
      </c>
      <c r="L108" s="146" t="s">
        <v>289</v>
      </c>
      <c r="M108" s="71" t="s">
        <v>292</v>
      </c>
      <c r="N108" s="71" t="s">
        <v>293</v>
      </c>
      <c r="O108" s="71" t="s">
        <v>293</v>
      </c>
      <c r="P108" s="1165"/>
      <c r="Q108" s="1165">
        <f t="shared" si="5"/>
        <v>0</v>
      </c>
      <c r="R108" s="1165"/>
      <c r="S108" s="1120"/>
      <c r="T108" s="1142"/>
      <c r="U108" s="1075"/>
      <c r="W108" s="885"/>
      <c r="X108" s="874"/>
      <c r="Y108" s="875"/>
      <c r="Z108" s="1475"/>
      <c r="AA108" s="1105"/>
      <c r="AB108" s="878"/>
      <c r="AC108" s="877"/>
      <c r="AD108" s="879"/>
      <c r="AE108" s="877"/>
      <c r="AF108" s="880"/>
      <c r="AG108" s="877"/>
      <c r="AH108" s="881"/>
      <c r="AI108" s="882"/>
      <c r="AJ108" s="877"/>
      <c r="AK108" s="882"/>
      <c r="AL108" s="877"/>
      <c r="AM108" s="877"/>
      <c r="AN108" s="879"/>
      <c r="AO108" s="877"/>
      <c r="AP108" s="877"/>
      <c r="AQ108" s="877"/>
      <c r="AR108" s="1185"/>
      <c r="AS108" s="884"/>
    </row>
    <row r="109" spans="1:45" s="46" customFormat="1" ht="18" customHeight="1">
      <c r="A109" s="59"/>
      <c r="B109" s="60" t="s">
        <v>989</v>
      </c>
      <c r="C109" s="912"/>
      <c r="D109" s="912"/>
      <c r="E109" s="61"/>
      <c r="F109" s="61"/>
      <c r="G109" s="61"/>
      <c r="H109" s="61"/>
      <c r="I109" s="62"/>
      <c r="J109" s="62"/>
      <c r="K109" s="63"/>
      <c r="L109" s="63"/>
      <c r="M109" s="103"/>
      <c r="N109" s="65"/>
      <c r="O109" s="65"/>
      <c r="P109" s="1163"/>
      <c r="Q109" s="1163"/>
      <c r="R109" s="1163"/>
      <c r="S109" s="1121"/>
      <c r="T109" s="1143"/>
      <c r="U109" s="1077"/>
      <c r="W109" s="885"/>
      <c r="X109" s="874"/>
      <c r="Y109" s="875"/>
      <c r="Z109" s="1475"/>
      <c r="AA109" s="1105"/>
      <c r="AB109" s="878"/>
      <c r="AC109" s="877"/>
      <c r="AD109" s="879"/>
      <c r="AE109" s="877"/>
      <c r="AF109" s="880"/>
      <c r="AG109" s="877"/>
      <c r="AH109" s="879"/>
      <c r="AI109" s="882"/>
      <c r="AJ109" s="877"/>
      <c r="AK109" s="882"/>
      <c r="AL109" s="877"/>
      <c r="AM109" s="877"/>
      <c r="AN109" s="879"/>
      <c r="AO109" s="890"/>
      <c r="AP109" s="877"/>
      <c r="AQ109" s="877"/>
      <c r="AR109" s="1185"/>
      <c r="AS109" s="884"/>
    </row>
    <row r="110" spans="1:45" s="46" customFormat="1" ht="17.25" customHeight="1">
      <c r="A110" s="59"/>
      <c r="B110" s="2579">
        <v>22</v>
      </c>
      <c r="C110" s="2581">
        <v>1</v>
      </c>
      <c r="D110" s="2581">
        <v>1</v>
      </c>
      <c r="E110" s="2583">
        <v>1</v>
      </c>
      <c r="F110" s="2583" t="s">
        <v>990</v>
      </c>
      <c r="G110" s="2595" t="s">
        <v>271</v>
      </c>
      <c r="H110" s="81" t="s">
        <v>167</v>
      </c>
      <c r="I110" s="2597" t="s">
        <v>294</v>
      </c>
      <c r="J110" s="96"/>
      <c r="K110" s="73" t="s">
        <v>295</v>
      </c>
      <c r="L110" s="73" t="s">
        <v>296</v>
      </c>
      <c r="M110" s="71" t="s">
        <v>297</v>
      </c>
      <c r="N110" s="71" t="s">
        <v>298</v>
      </c>
      <c r="O110" s="71" t="s">
        <v>298</v>
      </c>
      <c r="P110" s="1165">
        <v>1.43E-2</v>
      </c>
      <c r="Q110" s="1165">
        <f>$P110*C110</f>
        <v>1.43E-2</v>
      </c>
      <c r="R110" s="1165">
        <f>P110*D110</f>
        <v>1.43E-2</v>
      </c>
      <c r="S110" s="1120">
        <v>1.43E-2</v>
      </c>
      <c r="T110" s="1142">
        <f>S110*E110</f>
        <v>1.43E-2</v>
      </c>
      <c r="U110" s="1086"/>
      <c r="W110" s="885">
        <v>1.2869999999999999E-2</v>
      </c>
      <c r="X110" s="874"/>
      <c r="Y110" s="886"/>
      <c r="Z110" s="1475">
        <f>W110*E110</f>
        <v>1.2869999999999999E-2</v>
      </c>
      <c r="AA110" s="1105">
        <f>(P110-W110)/W110</f>
        <v>0.11111111111111117</v>
      </c>
      <c r="AB110" s="878"/>
      <c r="AC110" s="877"/>
      <c r="AD110" s="879"/>
      <c r="AE110" s="877"/>
      <c r="AF110" s="880"/>
      <c r="AG110" s="877"/>
      <c r="AH110" s="879"/>
      <c r="AI110" s="882"/>
      <c r="AJ110" s="877"/>
      <c r="AK110" s="882"/>
      <c r="AL110" s="877"/>
      <c r="AM110" s="877"/>
      <c r="AN110" s="879"/>
      <c r="AO110" s="887"/>
      <c r="AP110" s="877"/>
      <c r="AQ110" s="877"/>
      <c r="AR110" s="1185"/>
      <c r="AS110" s="884"/>
    </row>
    <row r="111" spans="1:45" s="46" customFormat="1" ht="17.25" customHeight="1">
      <c r="A111" s="59"/>
      <c r="B111" s="2580"/>
      <c r="C111" s="2582"/>
      <c r="D111" s="2582"/>
      <c r="E111" s="2584"/>
      <c r="F111" s="2584"/>
      <c r="G111" s="2596"/>
      <c r="H111" s="98"/>
      <c r="I111" s="2598"/>
      <c r="J111" s="96"/>
      <c r="K111" s="105" t="s">
        <v>299</v>
      </c>
      <c r="L111" s="137" t="s">
        <v>300</v>
      </c>
      <c r="M111" s="71" t="s">
        <v>194</v>
      </c>
      <c r="N111" s="71" t="s">
        <v>301</v>
      </c>
      <c r="O111" s="71" t="s">
        <v>301</v>
      </c>
      <c r="P111" s="1165"/>
      <c r="Q111" s="1165">
        <f>$P111*C111</f>
        <v>0</v>
      </c>
      <c r="R111" s="1165"/>
      <c r="S111" s="1120"/>
      <c r="T111" s="1142"/>
      <c r="U111" s="1086"/>
      <c r="W111" s="885"/>
      <c r="X111" s="874"/>
      <c r="Y111" s="875"/>
      <c r="Z111" s="1475"/>
      <c r="AA111" s="1105"/>
      <c r="AB111" s="878"/>
      <c r="AC111" s="877"/>
      <c r="AD111" s="879"/>
      <c r="AE111" s="877"/>
      <c r="AF111" s="880"/>
      <c r="AG111" s="877"/>
      <c r="AH111" s="881"/>
      <c r="AI111" s="882"/>
      <c r="AJ111" s="877"/>
      <c r="AK111" s="882"/>
      <c r="AL111" s="877"/>
      <c r="AM111" s="877"/>
      <c r="AN111" s="879"/>
      <c r="AO111" s="913"/>
      <c r="AP111" s="877"/>
      <c r="AQ111" s="877"/>
      <c r="AR111" s="1185"/>
      <c r="AS111" s="884"/>
    </row>
    <row r="112" spans="1:45" s="46" customFormat="1" ht="17.25" customHeight="1">
      <c r="A112" s="59"/>
      <c r="B112" s="94">
        <v>23</v>
      </c>
      <c r="C112" s="888">
        <v>1</v>
      </c>
      <c r="D112" s="888">
        <v>1</v>
      </c>
      <c r="E112" s="87">
        <v>1</v>
      </c>
      <c r="F112" s="87" t="s">
        <v>991</v>
      </c>
      <c r="G112" s="81" t="s">
        <v>248</v>
      </c>
      <c r="H112" s="81" t="s">
        <v>302</v>
      </c>
      <c r="I112" s="73" t="s">
        <v>303</v>
      </c>
      <c r="J112" s="96"/>
      <c r="K112" s="73" t="s">
        <v>304</v>
      </c>
      <c r="L112" s="134" t="s">
        <v>305</v>
      </c>
      <c r="M112" s="71" t="s">
        <v>306</v>
      </c>
      <c r="N112" s="71" t="s">
        <v>280</v>
      </c>
      <c r="O112" s="71" t="s">
        <v>280</v>
      </c>
      <c r="P112" s="1165">
        <v>0.14300000000000002</v>
      </c>
      <c r="Q112" s="1165">
        <f>$P112*C112</f>
        <v>0.14300000000000002</v>
      </c>
      <c r="R112" s="1165">
        <f>P112*D112</f>
        <v>0.14300000000000002</v>
      </c>
      <c r="S112" s="1120">
        <v>0.14300000000000002</v>
      </c>
      <c r="T112" s="1142">
        <f t="shared" ref="T112:T133" si="6">S112*E112</f>
        <v>0.14300000000000002</v>
      </c>
      <c r="U112" s="1086"/>
      <c r="W112" s="885">
        <v>0.112</v>
      </c>
      <c r="X112" s="874"/>
      <c r="Y112" s="875"/>
      <c r="Z112" s="1475">
        <f>W112*E112</f>
        <v>0.112</v>
      </c>
      <c r="AA112" s="1105">
        <f t="shared" ref="AA112:AA134" si="7">(P112-W112)/W112</f>
        <v>0.27678571428571441</v>
      </c>
      <c r="AB112" s="878"/>
      <c r="AC112" s="877"/>
      <c r="AD112" s="879"/>
      <c r="AE112" s="877"/>
      <c r="AF112" s="880"/>
      <c r="AG112" s="877"/>
      <c r="AH112" s="879"/>
      <c r="AI112" s="882"/>
      <c r="AJ112" s="877"/>
      <c r="AK112" s="882"/>
      <c r="AL112" s="877"/>
      <c r="AM112" s="877"/>
      <c r="AN112" s="879"/>
      <c r="AO112" s="914"/>
      <c r="AP112" s="877"/>
      <c r="AQ112" s="877"/>
      <c r="AR112" s="1185"/>
      <c r="AS112" s="884"/>
    </row>
    <row r="113" spans="1:45" s="46" customFormat="1" ht="17.25" customHeight="1">
      <c r="A113" s="59"/>
      <c r="B113" s="60" t="s">
        <v>992</v>
      </c>
      <c r="C113" s="805"/>
      <c r="D113" s="805"/>
      <c r="E113" s="49"/>
      <c r="F113" s="49"/>
      <c r="G113" s="61"/>
      <c r="H113" s="61"/>
      <c r="I113" s="62"/>
      <c r="J113" s="102"/>
      <c r="K113" s="63"/>
      <c r="L113" s="63"/>
      <c r="M113" s="103"/>
      <c r="N113" s="65"/>
      <c r="O113" s="65"/>
      <c r="P113" s="1163"/>
      <c r="Q113" s="1163"/>
      <c r="R113" s="1163"/>
      <c r="S113" s="1121"/>
      <c r="T113" s="1143"/>
      <c r="U113" s="1077"/>
      <c r="W113" s="885"/>
      <c r="X113" s="874"/>
      <c r="Y113" s="886"/>
      <c r="Z113" s="1475"/>
      <c r="AA113" s="1105"/>
      <c r="AB113" s="878"/>
      <c r="AC113" s="877"/>
      <c r="AD113" s="879"/>
      <c r="AE113" s="877"/>
      <c r="AF113" s="880"/>
      <c r="AG113" s="877"/>
      <c r="AH113" s="879"/>
      <c r="AI113" s="882"/>
      <c r="AJ113" s="877"/>
      <c r="AK113" s="882"/>
      <c r="AL113" s="877"/>
      <c r="AM113" s="877"/>
      <c r="AN113" s="879"/>
      <c r="AO113" s="913"/>
      <c r="AP113" s="877"/>
      <c r="AQ113" s="877"/>
      <c r="AR113" s="1185"/>
      <c r="AS113" s="884"/>
    </row>
    <row r="114" spans="1:45" s="46" customFormat="1" ht="17.25" customHeight="1">
      <c r="A114" s="59"/>
      <c r="B114" s="2559">
        <v>24</v>
      </c>
      <c r="C114" s="2561">
        <v>1</v>
      </c>
      <c r="D114" s="2561">
        <v>1</v>
      </c>
      <c r="E114" s="2563">
        <v>1</v>
      </c>
      <c r="F114" s="2563" t="s">
        <v>993</v>
      </c>
      <c r="G114" s="81" t="s">
        <v>307</v>
      </c>
      <c r="H114" s="81" t="s">
        <v>167</v>
      </c>
      <c r="I114" s="2574" t="s">
        <v>451</v>
      </c>
      <c r="J114" s="2547"/>
      <c r="K114" s="73" t="s">
        <v>308</v>
      </c>
      <c r="L114" s="73" t="s">
        <v>309</v>
      </c>
      <c r="M114" s="88" t="s">
        <v>171</v>
      </c>
      <c r="N114" s="71" t="s">
        <v>310</v>
      </c>
      <c r="O114" s="71" t="s">
        <v>310</v>
      </c>
      <c r="P114" s="1165">
        <v>2.6399999999999996E-2</v>
      </c>
      <c r="Q114" s="1165">
        <f>$P114*C114</f>
        <v>2.6399999999999996E-2</v>
      </c>
      <c r="R114" s="1165">
        <f>P114*D114</f>
        <v>2.6399999999999996E-2</v>
      </c>
      <c r="S114" s="1120">
        <v>2.6399999999999996E-2</v>
      </c>
      <c r="T114" s="1142">
        <f t="shared" si="6"/>
        <v>2.6399999999999996E-2</v>
      </c>
      <c r="U114" s="1072"/>
      <c r="W114" s="885">
        <v>1.6E-2</v>
      </c>
      <c r="X114" s="874"/>
      <c r="Y114" s="875"/>
      <c r="Z114" s="1475">
        <f>W114*E114</f>
        <v>1.6E-2</v>
      </c>
      <c r="AA114" s="1105">
        <f>(P114-W114)/W114</f>
        <v>0.64999999999999969</v>
      </c>
      <c r="AB114" s="878"/>
      <c r="AC114" s="877"/>
      <c r="AD114" s="879"/>
      <c r="AE114" s="877"/>
      <c r="AF114" s="880"/>
      <c r="AG114" s="877"/>
      <c r="AH114" s="881"/>
      <c r="AI114" s="882"/>
      <c r="AJ114" s="877"/>
      <c r="AK114" s="882"/>
      <c r="AL114" s="877"/>
      <c r="AM114" s="877"/>
      <c r="AN114" s="879"/>
      <c r="AO114" s="877"/>
      <c r="AP114" s="877"/>
      <c r="AQ114" s="877"/>
      <c r="AR114" s="1185"/>
      <c r="AS114" s="884"/>
    </row>
    <row r="115" spans="1:45" s="46" customFormat="1" ht="17.25" customHeight="1">
      <c r="A115" s="59"/>
      <c r="B115" s="2560"/>
      <c r="C115" s="2568"/>
      <c r="D115" s="2568"/>
      <c r="E115" s="2573"/>
      <c r="F115" s="2573"/>
      <c r="G115" s="136"/>
      <c r="H115" s="136"/>
      <c r="I115" s="2575"/>
      <c r="J115" s="2548"/>
      <c r="K115" s="73" t="s">
        <v>311</v>
      </c>
      <c r="L115" s="73" t="s">
        <v>312</v>
      </c>
      <c r="M115" s="71" t="s">
        <v>279</v>
      </c>
      <c r="N115" s="71" t="s">
        <v>310</v>
      </c>
      <c r="O115" s="71" t="s">
        <v>310</v>
      </c>
      <c r="P115" s="1165"/>
      <c r="Q115" s="1165">
        <f>$P115*C115</f>
        <v>0</v>
      </c>
      <c r="R115" s="1165"/>
      <c r="S115" s="1120"/>
      <c r="T115" s="1142"/>
      <c r="U115" s="1072"/>
      <c r="W115" s="885"/>
      <c r="X115" s="874"/>
      <c r="Y115" s="875"/>
      <c r="Z115" s="1475"/>
      <c r="AA115" s="1105"/>
      <c r="AB115" s="878"/>
      <c r="AC115" s="877"/>
      <c r="AD115" s="879"/>
      <c r="AE115" s="877"/>
      <c r="AF115" s="880"/>
      <c r="AG115" s="877"/>
      <c r="AH115" s="879"/>
      <c r="AI115" s="882"/>
      <c r="AJ115" s="877"/>
      <c r="AK115" s="882"/>
      <c r="AL115" s="877"/>
      <c r="AM115" s="877"/>
      <c r="AN115" s="879"/>
      <c r="AO115" s="877"/>
      <c r="AP115" s="877"/>
      <c r="AQ115" s="877"/>
      <c r="AR115" s="1185"/>
      <c r="AS115" s="884"/>
    </row>
    <row r="116" spans="1:45" s="46" customFormat="1" ht="17.25" customHeight="1">
      <c r="A116" s="95"/>
      <c r="B116" s="94">
        <v>25</v>
      </c>
      <c r="C116" s="915">
        <v>0</v>
      </c>
      <c r="D116" s="906">
        <v>0</v>
      </c>
      <c r="E116" s="133">
        <v>0</v>
      </c>
      <c r="F116" s="133"/>
      <c r="G116" s="67" t="s">
        <v>313</v>
      </c>
      <c r="H116" s="67" t="s">
        <v>167</v>
      </c>
      <c r="I116" s="70" t="s">
        <v>994</v>
      </c>
      <c r="J116" s="68"/>
      <c r="K116" s="105" t="s">
        <v>314</v>
      </c>
      <c r="L116" s="105" t="s">
        <v>315</v>
      </c>
      <c r="M116" s="71" t="s">
        <v>316</v>
      </c>
      <c r="N116" s="147">
        <v>13</v>
      </c>
      <c r="O116" s="147">
        <v>13</v>
      </c>
      <c r="P116" s="1166">
        <v>2.2199999999999998E-2</v>
      </c>
      <c r="Q116" s="1166">
        <f>$P116*C116</f>
        <v>0</v>
      </c>
      <c r="R116" s="1166">
        <f>P116*D116</f>
        <v>0</v>
      </c>
      <c r="S116" s="1120">
        <v>2.2199999999999998E-2</v>
      </c>
      <c r="T116" s="1142"/>
      <c r="U116" s="1083" t="s">
        <v>948</v>
      </c>
      <c r="W116" s="885"/>
      <c r="X116" s="874"/>
      <c r="Y116" s="886"/>
      <c r="Z116" s="1475"/>
      <c r="AA116" s="1105"/>
      <c r="AB116" s="878"/>
      <c r="AC116" s="877"/>
      <c r="AD116" s="879"/>
      <c r="AE116" s="877"/>
      <c r="AF116" s="880"/>
      <c r="AG116" s="877"/>
      <c r="AH116" s="879"/>
      <c r="AI116" s="882"/>
      <c r="AJ116" s="877"/>
      <c r="AK116" s="882"/>
      <c r="AL116" s="877"/>
      <c r="AM116" s="877"/>
      <c r="AN116" s="879"/>
      <c r="AO116" s="887"/>
      <c r="AP116" s="877"/>
      <c r="AQ116" s="877"/>
      <c r="AR116" s="1185"/>
      <c r="AS116" s="884"/>
    </row>
    <row r="117" spans="1:45" s="46" customFormat="1" ht="17.25" customHeight="1">
      <c r="A117" s="59"/>
      <c r="B117" s="60" t="s">
        <v>317</v>
      </c>
      <c r="C117" s="912"/>
      <c r="D117" s="912"/>
      <c r="E117" s="61"/>
      <c r="F117" s="61"/>
      <c r="G117" s="61"/>
      <c r="H117" s="61"/>
      <c r="I117" s="62"/>
      <c r="J117" s="102"/>
      <c r="K117" s="63"/>
      <c r="L117" s="63"/>
      <c r="M117" s="103"/>
      <c r="N117" s="65"/>
      <c r="O117" s="65"/>
      <c r="P117" s="1163"/>
      <c r="Q117" s="1163"/>
      <c r="R117" s="1163"/>
      <c r="S117" s="1121"/>
      <c r="T117" s="1143"/>
      <c r="U117" s="1077"/>
      <c r="W117" s="885"/>
      <c r="X117" s="874"/>
      <c r="Y117" s="875"/>
      <c r="Z117" s="1475"/>
      <c r="AA117" s="1105"/>
      <c r="AB117" s="878"/>
      <c r="AC117" s="877"/>
      <c r="AD117" s="879"/>
      <c r="AE117" s="877"/>
      <c r="AF117" s="880"/>
      <c r="AG117" s="877"/>
      <c r="AH117" s="881"/>
      <c r="AI117" s="882"/>
      <c r="AJ117" s="877"/>
      <c r="AK117" s="882"/>
      <c r="AL117" s="877"/>
      <c r="AM117" s="877"/>
      <c r="AN117" s="879"/>
      <c r="AO117" s="877"/>
      <c r="AP117" s="877"/>
      <c r="AQ117" s="877"/>
      <c r="AR117" s="1185"/>
      <c r="AS117" s="889"/>
    </row>
    <row r="118" spans="1:45" s="46" customFormat="1" ht="17.25" customHeight="1">
      <c r="A118" s="59"/>
      <c r="B118" s="2549">
        <v>26</v>
      </c>
      <c r="C118" s="888">
        <v>0</v>
      </c>
      <c r="D118" s="888">
        <v>0</v>
      </c>
      <c r="E118" s="87">
        <v>0</v>
      </c>
      <c r="F118" s="87"/>
      <c r="G118" s="916" t="s">
        <v>318</v>
      </c>
      <c r="H118" s="916" t="s">
        <v>167</v>
      </c>
      <c r="I118" s="917" t="s">
        <v>319</v>
      </c>
      <c r="J118" s="918"/>
      <c r="K118" s="919" t="s">
        <v>320</v>
      </c>
      <c r="L118" s="920" t="s">
        <v>321</v>
      </c>
      <c r="M118" s="263" t="s">
        <v>306</v>
      </c>
      <c r="N118" s="264" t="s">
        <v>280</v>
      </c>
      <c r="O118" s="264" t="s">
        <v>280</v>
      </c>
      <c r="P118" s="1166">
        <v>1.9</v>
      </c>
      <c r="Q118" s="1166">
        <f t="shared" ref="Q118:Q126" si="8">$P118*C118</f>
        <v>0</v>
      </c>
      <c r="R118" s="1166">
        <f t="shared" ref="R118:R123" si="9">P118*D118</f>
        <v>0</v>
      </c>
      <c r="S118" s="1122">
        <v>1.9</v>
      </c>
      <c r="T118" s="1144"/>
      <c r="U118" s="1087"/>
      <c r="W118" s="885"/>
      <c r="X118" s="874"/>
      <c r="Y118" s="875"/>
      <c r="Z118" s="1475"/>
      <c r="AA118" s="1105"/>
      <c r="AB118" s="878"/>
      <c r="AC118" s="877"/>
      <c r="AD118" s="879"/>
      <c r="AE118" s="877"/>
      <c r="AF118" s="880"/>
      <c r="AG118" s="877"/>
      <c r="AH118" s="881"/>
      <c r="AI118" s="882"/>
      <c r="AJ118" s="877"/>
      <c r="AK118" s="882"/>
      <c r="AL118" s="877"/>
      <c r="AM118" s="877"/>
      <c r="AN118" s="879"/>
      <c r="AO118" s="877"/>
      <c r="AP118" s="877"/>
      <c r="AQ118" s="877"/>
      <c r="AR118" s="1185"/>
      <c r="AS118" s="889"/>
    </row>
    <row r="119" spans="1:45" s="46" customFormat="1" ht="17.25" customHeight="1">
      <c r="A119" s="59"/>
      <c r="B119" s="2551"/>
      <c r="C119" s="921">
        <v>0</v>
      </c>
      <c r="D119" s="921">
        <v>0</v>
      </c>
      <c r="E119" s="151">
        <v>0</v>
      </c>
      <c r="F119" s="151"/>
      <c r="G119" s="916" t="s">
        <v>318</v>
      </c>
      <c r="H119" s="916" t="s">
        <v>167</v>
      </c>
      <c r="I119" s="917" t="s">
        <v>319</v>
      </c>
      <c r="J119" s="918"/>
      <c r="K119" s="919" t="s">
        <v>320</v>
      </c>
      <c r="L119" s="920" t="s">
        <v>322</v>
      </c>
      <c r="M119" s="263"/>
      <c r="N119" s="264" t="s">
        <v>280</v>
      </c>
      <c r="O119" s="264" t="s">
        <v>280</v>
      </c>
      <c r="P119" s="1166">
        <v>1.9</v>
      </c>
      <c r="Q119" s="1166">
        <f t="shared" si="8"/>
        <v>0</v>
      </c>
      <c r="R119" s="1166">
        <f t="shared" si="9"/>
        <v>0</v>
      </c>
      <c r="S119" s="1122">
        <v>1.9</v>
      </c>
      <c r="T119" s="1144"/>
      <c r="U119" s="1087"/>
      <c r="W119" s="885"/>
      <c r="X119" s="874"/>
      <c r="Y119" s="875"/>
      <c r="Z119" s="1475"/>
      <c r="AA119" s="1105"/>
      <c r="AB119" s="878"/>
      <c r="AC119" s="877"/>
      <c r="AD119" s="879"/>
      <c r="AE119" s="877"/>
      <c r="AF119" s="880"/>
      <c r="AG119" s="877"/>
      <c r="AH119" s="881"/>
      <c r="AI119" s="882"/>
      <c r="AJ119" s="877"/>
      <c r="AK119" s="882"/>
      <c r="AL119" s="877"/>
      <c r="AM119" s="877"/>
      <c r="AN119" s="879"/>
      <c r="AO119" s="877"/>
      <c r="AP119" s="877"/>
      <c r="AQ119" s="877"/>
      <c r="AR119" s="1185"/>
      <c r="AS119" s="884"/>
    </row>
    <row r="120" spans="1:45" s="46" customFormat="1" ht="85">
      <c r="A120" s="59"/>
      <c r="B120" s="2550"/>
      <c r="C120" s="260">
        <v>1</v>
      </c>
      <c r="D120" s="260">
        <v>1</v>
      </c>
      <c r="E120" s="922">
        <v>1</v>
      </c>
      <c r="F120" s="77" t="s">
        <v>995</v>
      </c>
      <c r="G120" s="152" t="s">
        <v>318</v>
      </c>
      <c r="H120" s="78" t="s">
        <v>167</v>
      </c>
      <c r="I120" s="148" t="s">
        <v>319</v>
      </c>
      <c r="J120" s="149"/>
      <c r="K120" s="150" t="s">
        <v>320</v>
      </c>
      <c r="L120" s="262" t="s">
        <v>323</v>
      </c>
      <c r="M120" s="263"/>
      <c r="N120" s="264" t="s">
        <v>280</v>
      </c>
      <c r="O120" s="264" t="s">
        <v>280</v>
      </c>
      <c r="P120" s="1166">
        <v>1.2</v>
      </c>
      <c r="Q120" s="1166">
        <f t="shared" si="8"/>
        <v>1.2</v>
      </c>
      <c r="R120" s="1166">
        <f t="shared" si="9"/>
        <v>1.2</v>
      </c>
      <c r="S120" s="1122">
        <v>1.2</v>
      </c>
      <c r="T120" s="1144">
        <f t="shared" si="6"/>
        <v>1.2</v>
      </c>
      <c r="U120" s="1104" t="s">
        <v>459</v>
      </c>
      <c r="W120" s="885">
        <v>1.2</v>
      </c>
      <c r="X120" s="874"/>
      <c r="Y120" s="875"/>
      <c r="Z120" s="1475">
        <f>W120*E120</f>
        <v>1.2</v>
      </c>
      <c r="AA120" s="1105">
        <f t="shared" si="7"/>
        <v>0</v>
      </c>
      <c r="AB120" s="878"/>
      <c r="AC120" s="877"/>
      <c r="AD120" s="879"/>
      <c r="AE120" s="877"/>
      <c r="AF120" s="880"/>
      <c r="AG120" s="877"/>
      <c r="AH120" s="879"/>
      <c r="AI120" s="882"/>
      <c r="AJ120" s="877"/>
      <c r="AK120" s="882"/>
      <c r="AL120" s="877"/>
      <c r="AM120" s="877"/>
      <c r="AN120" s="879"/>
      <c r="AO120" s="887"/>
      <c r="AP120" s="877"/>
      <c r="AQ120" s="877"/>
      <c r="AR120" s="1185"/>
      <c r="AS120" s="884"/>
    </row>
    <row r="121" spans="1:45" s="46" customFormat="1" ht="17">
      <c r="A121" s="231"/>
      <c r="B121" s="2566">
        <v>27</v>
      </c>
      <c r="C121" s="923">
        <v>1</v>
      </c>
      <c r="D121" s="924">
        <v>1</v>
      </c>
      <c r="E121" s="925">
        <v>1</v>
      </c>
      <c r="F121" s="77" t="s">
        <v>1472</v>
      </c>
      <c r="G121" s="152" t="s">
        <v>307</v>
      </c>
      <c r="H121" s="78" t="s">
        <v>324</v>
      </c>
      <c r="I121" s="154" t="s">
        <v>325</v>
      </c>
      <c r="J121" s="155"/>
      <c r="K121" s="150" t="s">
        <v>320</v>
      </c>
      <c r="L121" s="261" t="s">
        <v>1471</v>
      </c>
      <c r="M121" s="263" t="s">
        <v>252</v>
      </c>
      <c r="N121" s="264" t="s">
        <v>280</v>
      </c>
      <c r="O121" s="264" t="s">
        <v>280</v>
      </c>
      <c r="P121" s="1166">
        <v>6.6000000000000003E-2</v>
      </c>
      <c r="Q121" s="1166">
        <f t="shared" si="8"/>
        <v>6.6000000000000003E-2</v>
      </c>
      <c r="R121" s="1166">
        <f t="shared" si="9"/>
        <v>6.6000000000000003E-2</v>
      </c>
      <c r="S121" s="1122">
        <v>6.6000000000000003E-2</v>
      </c>
      <c r="T121" s="1144">
        <f>S121*E121</f>
        <v>6.6000000000000003E-2</v>
      </c>
      <c r="U121" s="1088"/>
      <c r="W121" s="1182">
        <v>5.8000000000000003E-2</v>
      </c>
      <c r="X121" s="874"/>
      <c r="Y121" s="886"/>
      <c r="Z121" s="1476">
        <f>W121*E121</f>
        <v>5.8000000000000003E-2</v>
      </c>
      <c r="AA121" s="1105">
        <f>(P121-W121)/W121</f>
        <v>0.13793103448275862</v>
      </c>
      <c r="AB121" s="878"/>
      <c r="AC121" s="877"/>
      <c r="AD121" s="879"/>
      <c r="AE121" s="877"/>
      <c r="AF121" s="880"/>
      <c r="AG121" s="877"/>
      <c r="AH121" s="879"/>
      <c r="AI121" s="882"/>
      <c r="AJ121" s="877"/>
      <c r="AK121" s="882"/>
      <c r="AL121" s="877"/>
      <c r="AM121" s="877"/>
      <c r="AN121" s="879"/>
      <c r="AO121" s="877"/>
      <c r="AP121" s="877"/>
      <c r="AQ121" s="877"/>
      <c r="AR121" s="1185"/>
      <c r="AS121" s="884"/>
    </row>
    <row r="122" spans="1:45" s="46" customFormat="1" ht="17" customHeight="1">
      <c r="A122" s="231"/>
      <c r="B122" s="2566"/>
      <c r="C122" s="923">
        <v>0</v>
      </c>
      <c r="D122" s="926">
        <v>0</v>
      </c>
      <c r="E122" s="925">
        <v>0</v>
      </c>
      <c r="F122" s="77"/>
      <c r="G122" s="927" t="s">
        <v>307</v>
      </c>
      <c r="H122" s="916" t="s">
        <v>324</v>
      </c>
      <c r="I122" s="928" t="s">
        <v>326</v>
      </c>
      <c r="J122" s="929"/>
      <c r="K122" s="919" t="s">
        <v>320</v>
      </c>
      <c r="L122" s="930" t="s">
        <v>327</v>
      </c>
      <c r="M122" s="263"/>
      <c r="N122" s="264" t="s">
        <v>280</v>
      </c>
      <c r="O122" s="264" t="s">
        <v>280</v>
      </c>
      <c r="P122" s="1166">
        <v>0.29499999999999998</v>
      </c>
      <c r="Q122" s="1166">
        <f t="shared" si="8"/>
        <v>0</v>
      </c>
      <c r="R122" s="1166">
        <f t="shared" si="9"/>
        <v>0</v>
      </c>
      <c r="S122" s="1122">
        <v>0.29499999999999998</v>
      </c>
      <c r="T122" s="1144"/>
      <c r="U122" s="1088"/>
      <c r="W122" s="885"/>
      <c r="X122" s="874"/>
      <c r="Y122" s="875"/>
      <c r="Z122" s="1475"/>
      <c r="AA122" s="1105"/>
      <c r="AB122" s="878"/>
      <c r="AC122" s="877"/>
      <c r="AD122" s="879"/>
      <c r="AE122" s="877"/>
      <c r="AF122" s="880"/>
      <c r="AG122" s="877"/>
      <c r="AH122" s="881"/>
      <c r="AI122" s="882"/>
      <c r="AJ122" s="877"/>
      <c r="AK122" s="882"/>
      <c r="AL122" s="877"/>
      <c r="AM122" s="877"/>
      <c r="AN122" s="879"/>
      <c r="AO122" s="877"/>
      <c r="AP122" s="877"/>
      <c r="AQ122" s="877"/>
      <c r="AR122" s="1185"/>
      <c r="AS122" s="884"/>
    </row>
    <row r="123" spans="1:45" s="46" customFormat="1" ht="17.25" customHeight="1">
      <c r="A123" s="59"/>
      <c r="B123" s="2567">
        <v>28</v>
      </c>
      <c r="C123" s="2561">
        <v>1</v>
      </c>
      <c r="D123" s="2561">
        <v>1</v>
      </c>
      <c r="E123" s="2569">
        <v>1</v>
      </c>
      <c r="F123" s="2571" t="s">
        <v>1473</v>
      </c>
      <c r="G123" s="931" t="s">
        <v>318</v>
      </c>
      <c r="H123" s="81" t="s">
        <v>167</v>
      </c>
      <c r="I123" s="2565" t="s">
        <v>328</v>
      </c>
      <c r="J123" s="2547"/>
      <c r="K123" s="73" t="s">
        <v>329</v>
      </c>
      <c r="L123" s="265" t="s">
        <v>330</v>
      </c>
      <c r="M123" s="264" t="s">
        <v>194</v>
      </c>
      <c r="N123" s="266">
        <v>9</v>
      </c>
      <c r="O123" s="266">
        <v>9</v>
      </c>
      <c r="P123" s="1162">
        <v>2.7500000000000004E-2</v>
      </c>
      <c r="Q123" s="1162">
        <f t="shared" si="8"/>
        <v>2.7500000000000004E-2</v>
      </c>
      <c r="R123" s="1162">
        <f t="shared" si="9"/>
        <v>2.7500000000000004E-2</v>
      </c>
      <c r="S123" s="1123">
        <v>2.7500000000000004E-2</v>
      </c>
      <c r="T123" s="1145">
        <f t="shared" si="6"/>
        <v>2.7500000000000004E-2</v>
      </c>
      <c r="U123" s="1089"/>
      <c r="W123" s="1182">
        <v>2.3300000000000001E-2</v>
      </c>
      <c r="X123" s="874"/>
      <c r="Y123" s="875"/>
      <c r="Z123" s="1476">
        <f>W123*E123</f>
        <v>2.3300000000000001E-2</v>
      </c>
      <c r="AA123" s="1105">
        <f>(P123-W123)/W123</f>
        <v>0.18025751072961382</v>
      </c>
      <c r="AB123" s="878"/>
      <c r="AC123" s="877"/>
      <c r="AD123" s="879"/>
      <c r="AE123" s="877"/>
      <c r="AF123" s="880"/>
      <c r="AG123" s="877"/>
      <c r="AH123" s="879"/>
      <c r="AI123" s="882"/>
      <c r="AJ123" s="877"/>
      <c r="AK123" s="882"/>
      <c r="AL123" s="877"/>
      <c r="AM123" s="877"/>
      <c r="AN123" s="879"/>
      <c r="AO123" s="887"/>
      <c r="AP123" s="877"/>
      <c r="AQ123" s="877"/>
      <c r="AR123" s="1185"/>
      <c r="AS123" s="884"/>
    </row>
    <row r="124" spans="1:45" s="46" customFormat="1" ht="17.25" customHeight="1">
      <c r="A124" s="59"/>
      <c r="B124" s="2560"/>
      <c r="C124" s="2568"/>
      <c r="D124" s="2568"/>
      <c r="E124" s="2570"/>
      <c r="F124" s="2572"/>
      <c r="G124" s="932"/>
      <c r="H124" s="136"/>
      <c r="I124" s="2548"/>
      <c r="J124" s="2548"/>
      <c r="K124" s="105" t="s">
        <v>331</v>
      </c>
      <c r="L124" s="933" t="s">
        <v>332</v>
      </c>
      <c r="M124" s="264" t="s">
        <v>279</v>
      </c>
      <c r="N124" s="266">
        <v>7</v>
      </c>
      <c r="O124" s="266">
        <v>7</v>
      </c>
      <c r="P124" s="1162"/>
      <c r="Q124" s="1162">
        <f t="shared" si="8"/>
        <v>0</v>
      </c>
      <c r="R124" s="1162"/>
      <c r="S124" s="1123"/>
      <c r="T124" s="1145"/>
      <c r="U124" s="1089"/>
      <c r="W124" s="885">
        <v>2.47E-2</v>
      </c>
      <c r="X124" s="874"/>
      <c r="Y124" s="886"/>
      <c r="Z124" s="1475"/>
      <c r="AA124" s="1105"/>
      <c r="AB124" s="878"/>
      <c r="AC124" s="877"/>
      <c r="AD124" s="879"/>
      <c r="AE124" s="877"/>
      <c r="AF124" s="880"/>
      <c r="AG124" s="877"/>
      <c r="AH124" s="879"/>
      <c r="AI124" s="882"/>
      <c r="AJ124" s="877"/>
      <c r="AK124" s="882"/>
      <c r="AL124" s="877"/>
      <c r="AM124" s="877"/>
      <c r="AN124" s="879"/>
      <c r="AO124" s="877"/>
      <c r="AP124" s="877"/>
      <c r="AQ124" s="877"/>
      <c r="AR124" s="1185"/>
      <c r="AS124" s="884"/>
    </row>
    <row r="125" spans="1:45" s="46" customFormat="1" ht="18.75" customHeight="1">
      <c r="A125" s="59"/>
      <c r="B125" s="2559">
        <v>29</v>
      </c>
      <c r="C125" s="2561">
        <v>1</v>
      </c>
      <c r="D125" s="2561">
        <v>1</v>
      </c>
      <c r="E125" s="2563">
        <v>1</v>
      </c>
      <c r="F125" s="2563" t="s">
        <v>996</v>
      </c>
      <c r="G125" s="81" t="s">
        <v>318</v>
      </c>
      <c r="H125" s="81" t="s">
        <v>167</v>
      </c>
      <c r="I125" s="2565" t="s">
        <v>333</v>
      </c>
      <c r="J125" s="2547"/>
      <c r="K125" s="72" t="s">
        <v>329</v>
      </c>
      <c r="L125" s="265" t="s">
        <v>334</v>
      </c>
      <c r="M125" s="264" t="s">
        <v>194</v>
      </c>
      <c r="N125" s="266">
        <v>9</v>
      </c>
      <c r="O125" s="266">
        <v>9</v>
      </c>
      <c r="P125" s="1162">
        <v>2.7500000000000004E-2</v>
      </c>
      <c r="Q125" s="1162">
        <f t="shared" si="8"/>
        <v>2.7500000000000004E-2</v>
      </c>
      <c r="R125" s="1162">
        <f>P125*D125</f>
        <v>2.7500000000000004E-2</v>
      </c>
      <c r="S125" s="1123">
        <v>2.7500000000000004E-2</v>
      </c>
      <c r="T125" s="1145">
        <f t="shared" si="6"/>
        <v>2.7500000000000004E-2</v>
      </c>
      <c r="U125" s="1089"/>
      <c r="W125" s="842">
        <v>2.35E-2</v>
      </c>
      <c r="X125" s="843"/>
      <c r="Y125" s="844"/>
      <c r="Z125" s="1473">
        <f>W125*E125</f>
        <v>2.35E-2</v>
      </c>
      <c r="AA125" s="1105">
        <f>(P125-W125)/W125</f>
        <v>0.17021276595744697</v>
      </c>
      <c r="AB125" s="846"/>
      <c r="AC125" s="822"/>
      <c r="AD125" s="847"/>
      <c r="AE125" s="822"/>
      <c r="AF125" s="848"/>
      <c r="AG125" s="822"/>
      <c r="AH125" s="849"/>
      <c r="AI125" s="850"/>
      <c r="AJ125" s="822"/>
      <c r="AK125" s="850"/>
      <c r="AL125" s="822"/>
      <c r="AM125" s="822"/>
      <c r="AN125" s="847"/>
      <c r="AO125" s="822"/>
      <c r="AP125" s="822"/>
      <c r="AQ125" s="822"/>
      <c r="AR125" s="827"/>
      <c r="AS125" s="934"/>
    </row>
    <row r="126" spans="1:45" s="46" customFormat="1" ht="16.5" customHeight="1">
      <c r="A126" s="59"/>
      <c r="B126" s="2560"/>
      <c r="C126" s="2562"/>
      <c r="D126" s="2562"/>
      <c r="E126" s="2564"/>
      <c r="F126" s="2564"/>
      <c r="G126" s="158"/>
      <c r="H126" s="158"/>
      <c r="I126" s="2548"/>
      <c r="J126" s="2548"/>
      <c r="K126" s="105" t="s">
        <v>331</v>
      </c>
      <c r="L126" s="267" t="s">
        <v>335</v>
      </c>
      <c r="M126" s="264" t="s">
        <v>279</v>
      </c>
      <c r="N126" s="266" t="s">
        <v>336</v>
      </c>
      <c r="O126" s="266" t="s">
        <v>336</v>
      </c>
      <c r="P126" s="1162"/>
      <c r="Q126" s="1162">
        <f t="shared" si="8"/>
        <v>0</v>
      </c>
      <c r="R126" s="1162"/>
      <c r="S126" s="1123"/>
      <c r="T126" s="1145"/>
      <c r="U126" s="1089"/>
      <c r="W126" s="842"/>
      <c r="X126" s="843"/>
      <c r="Y126" s="821"/>
      <c r="Z126" s="1473"/>
      <c r="AA126" s="1105"/>
      <c r="AB126" s="846"/>
      <c r="AC126" s="822"/>
      <c r="AD126" s="847"/>
      <c r="AE126" s="822"/>
      <c r="AF126" s="848"/>
      <c r="AG126" s="822"/>
      <c r="AH126" s="847"/>
      <c r="AI126" s="850"/>
      <c r="AJ126" s="822"/>
      <c r="AK126" s="850"/>
      <c r="AL126" s="822"/>
      <c r="AM126" s="822"/>
      <c r="AN126" s="847"/>
      <c r="AO126" s="866"/>
      <c r="AP126" s="822"/>
      <c r="AQ126" s="822"/>
      <c r="AR126" s="827"/>
      <c r="AS126" s="934"/>
    </row>
    <row r="127" spans="1:45" s="46" customFormat="1" ht="63" customHeight="1">
      <c r="A127" s="159"/>
      <c r="B127" s="160">
        <v>30</v>
      </c>
      <c r="C127" s="935">
        <v>1</v>
      </c>
      <c r="D127" s="935">
        <v>1</v>
      </c>
      <c r="E127" s="156">
        <v>1</v>
      </c>
      <c r="F127" s="156" t="s">
        <v>997</v>
      </c>
      <c r="G127" s="161" t="s">
        <v>318</v>
      </c>
      <c r="H127" s="161" t="s">
        <v>167</v>
      </c>
      <c r="I127" s="162" t="s">
        <v>337</v>
      </c>
      <c r="J127" s="163"/>
      <c r="K127" s="164" t="s">
        <v>338</v>
      </c>
      <c r="L127" s="268" t="s">
        <v>339</v>
      </c>
      <c r="M127" s="269" t="s">
        <v>306</v>
      </c>
      <c r="N127" s="270" t="s">
        <v>291</v>
      </c>
      <c r="O127" s="270" t="s">
        <v>291</v>
      </c>
      <c r="P127" s="1169">
        <v>0.72599999999999998</v>
      </c>
      <c r="Q127" s="1169">
        <f>0.6644*C127</f>
        <v>0.66439999999999999</v>
      </c>
      <c r="R127" s="1169">
        <f>P127*D127</f>
        <v>0.72599999999999998</v>
      </c>
      <c r="S127" s="1124">
        <v>0.72599999999999998</v>
      </c>
      <c r="T127" s="1145">
        <f t="shared" si="6"/>
        <v>0.72599999999999998</v>
      </c>
      <c r="U127" s="1090" t="s">
        <v>340</v>
      </c>
      <c r="V127" s="276" t="s">
        <v>998</v>
      </c>
      <c r="W127" s="842">
        <v>0.70499999999999996</v>
      </c>
      <c r="X127" s="843"/>
      <c r="Y127" s="844"/>
      <c r="Z127" s="1473">
        <f>W127*E127</f>
        <v>0.70499999999999996</v>
      </c>
      <c r="AA127" s="1105">
        <f t="shared" si="7"/>
        <v>2.9787234042553221E-2</v>
      </c>
      <c r="AB127" s="846"/>
      <c r="AC127" s="822"/>
      <c r="AD127" s="847"/>
      <c r="AE127" s="822"/>
      <c r="AF127" s="848"/>
      <c r="AG127" s="822"/>
      <c r="AH127" s="849"/>
      <c r="AI127" s="850"/>
      <c r="AJ127" s="822"/>
      <c r="AK127" s="850"/>
      <c r="AL127" s="822"/>
      <c r="AM127" s="822"/>
      <c r="AN127" s="847"/>
      <c r="AO127" s="822"/>
      <c r="AP127" s="877"/>
      <c r="AQ127" s="877"/>
      <c r="AR127" s="827"/>
      <c r="AS127" s="870"/>
    </row>
    <row r="128" spans="1:45" s="46" customFormat="1" ht="18" customHeight="1">
      <c r="A128" s="59"/>
      <c r="B128" s="60" t="s">
        <v>341</v>
      </c>
      <c r="C128" s="912"/>
      <c r="D128" s="912"/>
      <c r="E128" s="61"/>
      <c r="F128" s="61"/>
      <c r="G128" s="61"/>
      <c r="H128" s="61"/>
      <c r="I128" s="62"/>
      <c r="J128" s="102"/>
      <c r="K128" s="63"/>
      <c r="L128" s="63"/>
      <c r="M128" s="103"/>
      <c r="N128" s="166"/>
      <c r="O128" s="166"/>
      <c r="P128" s="1163"/>
      <c r="Q128" s="1163"/>
      <c r="R128" s="1163"/>
      <c r="S128" s="1121"/>
      <c r="T128" s="1143"/>
      <c r="U128" s="1067"/>
      <c r="W128" s="842"/>
      <c r="X128" s="843"/>
      <c r="Y128" s="821"/>
      <c r="Z128" s="1473"/>
      <c r="AA128" s="1105"/>
      <c r="AB128" s="846"/>
      <c r="AC128" s="822"/>
      <c r="AD128" s="847"/>
      <c r="AE128" s="822"/>
      <c r="AF128" s="848"/>
      <c r="AG128" s="822"/>
      <c r="AH128" s="847"/>
      <c r="AI128" s="850"/>
      <c r="AJ128" s="822"/>
      <c r="AK128" s="850"/>
      <c r="AL128" s="822"/>
      <c r="AM128" s="822"/>
      <c r="AN128" s="847"/>
      <c r="AO128" s="822"/>
      <c r="AP128" s="877"/>
      <c r="AQ128" s="877"/>
      <c r="AR128" s="827"/>
      <c r="AS128" s="870"/>
    </row>
    <row r="129" spans="1:45" s="46" customFormat="1" ht="17">
      <c r="A129" s="59"/>
      <c r="B129" s="2549">
        <v>31</v>
      </c>
      <c r="C129" s="888">
        <v>0</v>
      </c>
      <c r="D129" s="888">
        <v>0</v>
      </c>
      <c r="E129" s="87">
        <v>0</v>
      </c>
      <c r="F129" s="87"/>
      <c r="G129" s="916" t="s">
        <v>307</v>
      </c>
      <c r="H129" s="916" t="s">
        <v>302</v>
      </c>
      <c r="I129" s="936" t="s">
        <v>342</v>
      </c>
      <c r="J129" s="937"/>
      <c r="K129" s="938" t="s">
        <v>343</v>
      </c>
      <c r="L129" s="938" t="s">
        <v>344</v>
      </c>
      <c r="M129" s="88" t="s">
        <v>345</v>
      </c>
      <c r="N129" s="88" t="s">
        <v>346</v>
      </c>
      <c r="O129" s="88" t="s">
        <v>346</v>
      </c>
      <c r="P129" s="1170">
        <v>0.21</v>
      </c>
      <c r="Q129" s="1164">
        <f t="shared" ref="Q129:Q139" si="10">$P129*C129</f>
        <v>0</v>
      </c>
      <c r="R129" s="1170">
        <f t="shared" ref="R129:R139" si="11">P129*D129</f>
        <v>0</v>
      </c>
      <c r="S129" s="1118">
        <v>0.21</v>
      </c>
      <c r="T129" s="1141"/>
      <c r="U129" s="1073"/>
      <c r="W129" s="885"/>
      <c r="X129" s="874"/>
      <c r="Y129" s="875"/>
      <c r="Z129" s="1475"/>
      <c r="AA129" s="1105"/>
      <c r="AB129" s="878"/>
      <c r="AC129" s="877"/>
      <c r="AD129" s="879"/>
      <c r="AE129" s="877"/>
      <c r="AF129" s="880"/>
      <c r="AG129" s="877"/>
      <c r="AH129" s="881"/>
      <c r="AI129" s="882"/>
      <c r="AJ129" s="877"/>
      <c r="AK129" s="882"/>
      <c r="AL129" s="877"/>
      <c r="AM129" s="877"/>
      <c r="AN129" s="879"/>
      <c r="AO129" s="877"/>
      <c r="AP129" s="877"/>
      <c r="AQ129" s="877"/>
      <c r="AR129" s="1185"/>
      <c r="AS129" s="889"/>
    </row>
    <row r="130" spans="1:45" s="46" customFormat="1" ht="17">
      <c r="A130" s="59"/>
      <c r="B130" s="2550"/>
      <c r="C130" s="888">
        <v>0</v>
      </c>
      <c r="D130" s="888">
        <v>0</v>
      </c>
      <c r="E130" s="87">
        <v>0</v>
      </c>
      <c r="F130" s="87"/>
      <c r="G130" s="916" t="s">
        <v>307</v>
      </c>
      <c r="H130" s="916" t="s">
        <v>302</v>
      </c>
      <c r="I130" s="936" t="s">
        <v>347</v>
      </c>
      <c r="J130" s="937"/>
      <c r="K130" s="938" t="s">
        <v>348</v>
      </c>
      <c r="L130" s="938" t="s">
        <v>349</v>
      </c>
      <c r="M130" s="88" t="s">
        <v>345</v>
      </c>
      <c r="N130" s="88" t="s">
        <v>336</v>
      </c>
      <c r="O130" s="88" t="s">
        <v>336</v>
      </c>
      <c r="P130" s="1170">
        <v>0.155</v>
      </c>
      <c r="Q130" s="1164">
        <f t="shared" si="10"/>
        <v>0</v>
      </c>
      <c r="R130" s="1170">
        <f t="shared" si="11"/>
        <v>0</v>
      </c>
      <c r="S130" s="1118">
        <v>0.155</v>
      </c>
      <c r="T130" s="1141"/>
      <c r="U130" s="1073"/>
      <c r="W130" s="885"/>
      <c r="X130" s="874"/>
      <c r="Y130" s="875"/>
      <c r="Z130" s="1475"/>
      <c r="AA130" s="1105"/>
      <c r="AB130" s="878"/>
      <c r="AC130" s="877"/>
      <c r="AD130" s="879"/>
      <c r="AE130" s="877"/>
      <c r="AF130" s="880"/>
      <c r="AG130" s="877"/>
      <c r="AH130" s="879"/>
      <c r="AI130" s="882"/>
      <c r="AJ130" s="877"/>
      <c r="AK130" s="882"/>
      <c r="AL130" s="877"/>
      <c r="AM130" s="877"/>
      <c r="AN130" s="879"/>
      <c r="AO130" s="887"/>
      <c r="AP130" s="877"/>
      <c r="AQ130" s="877"/>
      <c r="AR130" s="1185"/>
      <c r="AS130" s="889"/>
    </row>
    <row r="131" spans="1:45" s="46" customFormat="1" ht="17">
      <c r="A131" s="59"/>
      <c r="B131" s="2550"/>
      <c r="C131" s="888">
        <v>0</v>
      </c>
      <c r="D131" s="888">
        <v>0</v>
      </c>
      <c r="E131" s="87">
        <v>0</v>
      </c>
      <c r="F131" s="87"/>
      <c r="G131" s="916" t="s">
        <v>307</v>
      </c>
      <c r="H131" s="916" t="s">
        <v>302</v>
      </c>
      <c r="I131" s="936" t="s">
        <v>350</v>
      </c>
      <c r="J131" s="937"/>
      <c r="K131" s="938" t="s">
        <v>348</v>
      </c>
      <c r="L131" s="938" t="s">
        <v>351</v>
      </c>
      <c r="M131" s="169" t="s">
        <v>345</v>
      </c>
      <c r="N131" s="88" t="s">
        <v>336</v>
      </c>
      <c r="O131" s="88" t="s">
        <v>336</v>
      </c>
      <c r="P131" s="1170">
        <v>0.17499999999999999</v>
      </c>
      <c r="Q131" s="1164">
        <f t="shared" si="10"/>
        <v>0</v>
      </c>
      <c r="R131" s="1170">
        <f t="shared" si="11"/>
        <v>0</v>
      </c>
      <c r="S131" s="1118">
        <v>0.17499999999999999</v>
      </c>
      <c r="T131" s="1141"/>
      <c r="U131" s="1073"/>
      <c r="W131" s="885"/>
      <c r="X131" s="874"/>
      <c r="Y131" s="886"/>
      <c r="Z131" s="1475"/>
      <c r="AA131" s="1105"/>
      <c r="AB131" s="878"/>
      <c r="AC131" s="877"/>
      <c r="AD131" s="879"/>
      <c r="AE131" s="877"/>
      <c r="AF131" s="880"/>
      <c r="AG131" s="877"/>
      <c r="AH131" s="879"/>
      <c r="AI131" s="882"/>
      <c r="AJ131" s="877"/>
      <c r="AK131" s="882"/>
      <c r="AL131" s="877"/>
      <c r="AM131" s="877"/>
      <c r="AN131" s="879"/>
      <c r="AO131" s="887"/>
      <c r="AP131" s="877"/>
      <c r="AQ131" s="877"/>
      <c r="AR131" s="1185"/>
      <c r="AS131" s="889"/>
    </row>
    <row r="132" spans="1:45" s="46" customFormat="1" ht="34">
      <c r="A132" s="59"/>
      <c r="B132" s="2551"/>
      <c r="C132" s="888">
        <v>2</v>
      </c>
      <c r="D132" s="888">
        <v>2</v>
      </c>
      <c r="E132" s="87">
        <v>2</v>
      </c>
      <c r="F132" s="87" t="s">
        <v>999</v>
      </c>
      <c r="G132" s="78" t="s">
        <v>307</v>
      </c>
      <c r="H132" s="78" t="s">
        <v>302</v>
      </c>
      <c r="I132" s="167" t="s">
        <v>350</v>
      </c>
      <c r="J132" s="80"/>
      <c r="K132" s="168" t="s">
        <v>348</v>
      </c>
      <c r="L132" s="170" t="s">
        <v>352</v>
      </c>
      <c r="M132" s="88" t="s">
        <v>345</v>
      </c>
      <c r="N132" s="88" t="s">
        <v>353</v>
      </c>
      <c r="O132" s="88" t="s">
        <v>353</v>
      </c>
      <c r="P132" s="1170">
        <v>0.20499999999999999</v>
      </c>
      <c r="Q132" s="1170">
        <f t="shared" si="10"/>
        <v>0.41</v>
      </c>
      <c r="R132" s="1170">
        <f t="shared" si="11"/>
        <v>0.41</v>
      </c>
      <c r="S132" s="1118">
        <v>0.20499999999999999</v>
      </c>
      <c r="T132" s="1141">
        <f t="shared" si="6"/>
        <v>0.41</v>
      </c>
      <c r="U132" s="1079" t="s">
        <v>354</v>
      </c>
      <c r="W132" s="842">
        <v>0.20499999999999999</v>
      </c>
      <c r="X132" s="843"/>
      <c r="Y132" s="844"/>
      <c r="Z132" s="1473">
        <f>W132*E132</f>
        <v>0.41</v>
      </c>
      <c r="AA132" s="1105">
        <f t="shared" si="7"/>
        <v>0</v>
      </c>
      <c r="AB132" s="878"/>
      <c r="AC132" s="822"/>
      <c r="AD132" s="847"/>
      <c r="AE132" s="822"/>
      <c r="AF132" s="880"/>
      <c r="AG132" s="822"/>
      <c r="AH132" s="849"/>
      <c r="AI132" s="850"/>
      <c r="AJ132" s="822"/>
      <c r="AK132" s="850"/>
      <c r="AL132" s="877"/>
      <c r="AM132" s="877"/>
      <c r="AN132" s="879"/>
      <c r="AO132" s="822"/>
      <c r="AP132" s="877"/>
      <c r="AQ132" s="877"/>
      <c r="AR132" s="1185"/>
      <c r="AS132" s="889"/>
    </row>
    <row r="133" spans="1:45" s="46" customFormat="1" ht="51">
      <c r="A133" s="59"/>
      <c r="B133" s="171">
        <v>32</v>
      </c>
      <c r="C133" s="888">
        <v>1</v>
      </c>
      <c r="D133" s="888">
        <v>1</v>
      </c>
      <c r="E133" s="87">
        <v>1</v>
      </c>
      <c r="F133" s="87" t="s">
        <v>1000</v>
      </c>
      <c r="G133" s="78" t="s">
        <v>307</v>
      </c>
      <c r="H133" s="78" t="s">
        <v>302</v>
      </c>
      <c r="I133" s="232" t="s">
        <v>355</v>
      </c>
      <c r="J133" s="233"/>
      <c r="K133" s="234" t="s">
        <v>356</v>
      </c>
      <c r="L133" s="232" t="s">
        <v>357</v>
      </c>
      <c r="M133" s="235" t="s">
        <v>358</v>
      </c>
      <c r="N133" s="236" t="s">
        <v>359</v>
      </c>
      <c r="O133" s="236" t="s">
        <v>359</v>
      </c>
      <c r="P133" s="1162">
        <v>3.7290000000000004E-2</v>
      </c>
      <c r="Q133" s="1162">
        <f t="shared" si="10"/>
        <v>3.7290000000000004E-2</v>
      </c>
      <c r="R133" s="1162">
        <f t="shared" si="11"/>
        <v>3.7290000000000004E-2</v>
      </c>
      <c r="S133" s="1117">
        <v>3.7290000000000004E-2</v>
      </c>
      <c r="T133" s="1140">
        <f t="shared" si="6"/>
        <v>3.7290000000000004E-2</v>
      </c>
      <c r="U133" s="1091"/>
      <c r="W133" s="842">
        <v>3.3700000000000001E-2</v>
      </c>
      <c r="X133" s="843"/>
      <c r="Y133" s="844"/>
      <c r="Z133" s="1473">
        <f>W133*E133</f>
        <v>3.3700000000000001E-2</v>
      </c>
      <c r="AA133" s="1105">
        <f t="shared" si="7"/>
        <v>0.10652818991097932</v>
      </c>
      <c r="AB133" s="878"/>
      <c r="AC133" s="822"/>
      <c r="AD133" s="847"/>
      <c r="AE133" s="822"/>
      <c r="AF133" s="880"/>
      <c r="AG133" s="822"/>
      <c r="AH133" s="847"/>
      <c r="AI133" s="850"/>
      <c r="AJ133" s="877"/>
      <c r="AK133" s="882"/>
      <c r="AL133" s="877"/>
      <c r="AM133" s="877"/>
      <c r="AN133" s="879"/>
      <c r="AO133" s="887"/>
      <c r="AP133" s="877"/>
      <c r="AQ133" s="877"/>
      <c r="AR133" s="1185"/>
      <c r="AS133" s="889"/>
    </row>
    <row r="134" spans="1:45" s="46" customFormat="1" ht="51">
      <c r="A134" s="95"/>
      <c r="B134" s="2552">
        <v>33</v>
      </c>
      <c r="C134" s="426">
        <v>1</v>
      </c>
      <c r="D134" s="426">
        <v>1</v>
      </c>
      <c r="E134" s="77">
        <v>1</v>
      </c>
      <c r="F134" s="77" t="s">
        <v>1001</v>
      </c>
      <c r="G134" s="78" t="s">
        <v>307</v>
      </c>
      <c r="H134" s="78" t="s">
        <v>302</v>
      </c>
      <c r="I134" s="234" t="s">
        <v>360</v>
      </c>
      <c r="J134" s="237"/>
      <c r="K134" s="238" t="s">
        <v>361</v>
      </c>
      <c r="L134" s="238" t="s">
        <v>1476</v>
      </c>
      <c r="M134" s="236" t="s">
        <v>362</v>
      </c>
      <c r="N134" s="236" t="s">
        <v>359</v>
      </c>
      <c r="O134" s="236" t="s">
        <v>359</v>
      </c>
      <c r="P134" s="1162">
        <v>6.1600000000000009E-2</v>
      </c>
      <c r="Q134" s="1162">
        <f t="shared" si="10"/>
        <v>6.1600000000000009E-2</v>
      </c>
      <c r="R134" s="1162">
        <f t="shared" si="11"/>
        <v>6.1600000000000009E-2</v>
      </c>
      <c r="S134" s="1117">
        <v>6.1600000000000009E-2</v>
      </c>
      <c r="T134" s="1140">
        <f t="shared" ref="T134:T158" si="12">S134*E134</f>
        <v>6.1600000000000009E-2</v>
      </c>
      <c r="U134" s="1073"/>
      <c r="W134" s="842">
        <v>5.6000000000000001E-2</v>
      </c>
      <c r="X134" s="843"/>
      <c r="Y134" s="844"/>
      <c r="Z134" s="1473">
        <f>W134*E134</f>
        <v>5.6000000000000001E-2</v>
      </c>
      <c r="AA134" s="1105">
        <f t="shared" si="7"/>
        <v>0.10000000000000013</v>
      </c>
      <c r="AB134" s="878"/>
      <c r="AC134" s="822"/>
      <c r="AD134" s="847"/>
      <c r="AE134" s="822"/>
      <c r="AF134" s="880"/>
      <c r="AG134" s="822"/>
      <c r="AH134" s="849"/>
      <c r="AI134" s="850"/>
      <c r="AJ134" s="822"/>
      <c r="AK134" s="850"/>
      <c r="AL134" s="877"/>
      <c r="AM134" s="877"/>
      <c r="AN134" s="879"/>
      <c r="AO134" s="822"/>
      <c r="AP134" s="877"/>
      <c r="AQ134" s="877"/>
      <c r="AR134" s="1185"/>
      <c r="AS134" s="889"/>
    </row>
    <row r="135" spans="1:45" s="46" customFormat="1" ht="51" customHeight="1">
      <c r="A135" s="95"/>
      <c r="B135" s="2553"/>
      <c r="C135" s="426">
        <v>0</v>
      </c>
      <c r="D135" s="426">
        <v>0</v>
      </c>
      <c r="E135" s="77">
        <v>0</v>
      </c>
      <c r="F135" s="77"/>
      <c r="G135" s="916" t="s">
        <v>307</v>
      </c>
      <c r="H135" s="916" t="s">
        <v>302</v>
      </c>
      <c r="I135" s="939" t="s">
        <v>363</v>
      </c>
      <c r="J135" s="940"/>
      <c r="K135" s="941" t="s">
        <v>364</v>
      </c>
      <c r="L135" s="941" t="s">
        <v>365</v>
      </c>
      <c r="M135" s="174" t="s">
        <v>194</v>
      </c>
      <c r="N135" s="174" t="s">
        <v>366</v>
      </c>
      <c r="O135" s="174" t="s">
        <v>366</v>
      </c>
      <c r="P135" s="1176">
        <v>0.10450000000000001</v>
      </c>
      <c r="Q135" s="1176">
        <f t="shared" si="10"/>
        <v>0</v>
      </c>
      <c r="R135" s="1170">
        <f t="shared" si="11"/>
        <v>0</v>
      </c>
      <c r="S135" s="1125">
        <v>0.10450000000000001</v>
      </c>
      <c r="T135" s="1146"/>
      <c r="U135" s="1078"/>
      <c r="W135" s="842"/>
      <c r="X135" s="843"/>
      <c r="Y135" s="821"/>
      <c r="Z135" s="1473"/>
      <c r="AA135" s="1105"/>
      <c r="AB135" s="878"/>
      <c r="AC135" s="822"/>
      <c r="AD135" s="847"/>
      <c r="AE135" s="822"/>
      <c r="AF135" s="880"/>
      <c r="AG135" s="822"/>
      <c r="AH135" s="847"/>
      <c r="AI135" s="850"/>
      <c r="AJ135" s="877"/>
      <c r="AK135" s="882"/>
      <c r="AL135" s="877"/>
      <c r="AM135" s="877"/>
      <c r="AN135" s="879"/>
      <c r="AO135" s="887"/>
      <c r="AP135" s="877"/>
      <c r="AQ135" s="877"/>
      <c r="AR135" s="1185"/>
      <c r="AS135" s="889"/>
    </row>
    <row r="136" spans="1:45" s="46" customFormat="1" ht="81" customHeight="1">
      <c r="A136" s="95"/>
      <c r="B136" s="2554"/>
      <c r="C136" s="888">
        <v>0</v>
      </c>
      <c r="D136" s="888">
        <v>0</v>
      </c>
      <c r="E136" s="87">
        <v>0</v>
      </c>
      <c r="F136" s="87"/>
      <c r="G136" s="916" t="s">
        <v>1002</v>
      </c>
      <c r="H136" s="916" t="s">
        <v>302</v>
      </c>
      <c r="I136" s="936" t="s">
        <v>363</v>
      </c>
      <c r="J136" s="937"/>
      <c r="K136" s="938" t="s">
        <v>367</v>
      </c>
      <c r="L136" s="938" t="s">
        <v>368</v>
      </c>
      <c r="M136" s="153" t="s">
        <v>194</v>
      </c>
      <c r="N136" s="174" t="s">
        <v>366</v>
      </c>
      <c r="O136" s="174" t="s">
        <v>366</v>
      </c>
      <c r="P136" s="1176">
        <v>0.16500000000000001</v>
      </c>
      <c r="Q136" s="1176">
        <f t="shared" si="10"/>
        <v>0</v>
      </c>
      <c r="R136" s="1170">
        <f t="shared" si="11"/>
        <v>0</v>
      </c>
      <c r="S136" s="1125">
        <v>0.16500000000000001</v>
      </c>
      <c r="T136" s="1146"/>
      <c r="U136" s="1092"/>
      <c r="W136" s="842"/>
      <c r="X136" s="843"/>
      <c r="Y136" s="844"/>
      <c r="Z136" s="1473"/>
      <c r="AA136" s="1105"/>
      <c r="AB136" s="878"/>
      <c r="AC136" s="822"/>
      <c r="AD136" s="847"/>
      <c r="AE136" s="822"/>
      <c r="AF136" s="880"/>
      <c r="AG136" s="822"/>
      <c r="AH136" s="849"/>
      <c r="AI136" s="850"/>
      <c r="AJ136" s="822"/>
      <c r="AK136" s="850"/>
      <c r="AL136" s="877"/>
      <c r="AM136" s="877"/>
      <c r="AN136" s="879"/>
      <c r="AO136" s="822"/>
      <c r="AP136" s="877"/>
      <c r="AQ136" s="877"/>
      <c r="AR136" s="1185"/>
      <c r="AS136" s="889"/>
    </row>
    <row r="137" spans="1:45" s="46" customFormat="1" ht="39" customHeight="1">
      <c r="A137" s="59"/>
      <c r="B137" s="2555">
        <v>34</v>
      </c>
      <c r="C137" s="942">
        <v>0</v>
      </c>
      <c r="D137" s="942">
        <v>0</v>
      </c>
      <c r="E137" s="943">
        <v>0</v>
      </c>
      <c r="F137" s="943"/>
      <c r="G137" s="944" t="s">
        <v>369</v>
      </c>
      <c r="H137" s="945" t="s">
        <v>302</v>
      </c>
      <c r="I137" s="946" t="s">
        <v>370</v>
      </c>
      <c r="J137" s="947"/>
      <c r="K137" s="948" t="s">
        <v>371</v>
      </c>
      <c r="L137" s="948" t="s">
        <v>372</v>
      </c>
      <c r="M137" s="175" t="s">
        <v>306</v>
      </c>
      <c r="N137" s="175" t="s">
        <v>366</v>
      </c>
      <c r="O137" s="175" t="s">
        <v>366</v>
      </c>
      <c r="P137" s="1177">
        <v>2.86E-2</v>
      </c>
      <c r="Q137" s="1177">
        <f t="shared" si="10"/>
        <v>0</v>
      </c>
      <c r="R137" s="1170">
        <f t="shared" si="11"/>
        <v>0</v>
      </c>
      <c r="S137" s="1126">
        <v>2.86E-2</v>
      </c>
      <c r="T137" s="1146"/>
      <c r="U137" s="1093"/>
      <c r="W137" s="842"/>
      <c r="X137" s="843"/>
      <c r="Y137" s="821"/>
      <c r="Z137" s="1473"/>
      <c r="AA137" s="1105"/>
      <c r="AB137" s="878"/>
      <c r="AC137" s="822"/>
      <c r="AD137" s="847"/>
      <c r="AE137" s="822"/>
      <c r="AF137" s="880"/>
      <c r="AG137" s="822"/>
      <c r="AH137" s="847"/>
      <c r="AI137" s="850"/>
      <c r="AJ137" s="877"/>
      <c r="AK137" s="882"/>
      <c r="AL137" s="877"/>
      <c r="AM137" s="877"/>
      <c r="AN137" s="879"/>
      <c r="AO137" s="887"/>
      <c r="AP137" s="877"/>
      <c r="AQ137" s="877"/>
      <c r="AR137" s="1185"/>
      <c r="AS137" s="889"/>
    </row>
    <row r="138" spans="1:45" s="46" customFormat="1" ht="39" customHeight="1">
      <c r="A138" s="177"/>
      <c r="B138" s="2556"/>
      <c r="C138" s="426">
        <v>1</v>
      </c>
      <c r="D138" s="426">
        <v>1</v>
      </c>
      <c r="E138" s="77">
        <v>1</v>
      </c>
      <c r="F138" s="77" t="s">
        <v>1003</v>
      </c>
      <c r="G138" s="78" t="s">
        <v>307</v>
      </c>
      <c r="H138" s="949"/>
      <c r="I138" s="950" t="s">
        <v>1004</v>
      </c>
      <c r="J138" s="951"/>
      <c r="K138" s="176" t="s">
        <v>371</v>
      </c>
      <c r="L138" s="952" t="s">
        <v>1005</v>
      </c>
      <c r="M138" s="178" t="s">
        <v>306</v>
      </c>
      <c r="N138" s="179" t="s">
        <v>366</v>
      </c>
      <c r="O138" s="179" t="s">
        <v>366</v>
      </c>
      <c r="P138" s="1164">
        <v>2.6400000000000003E-2</v>
      </c>
      <c r="Q138" s="1164">
        <f t="shared" si="10"/>
        <v>2.6400000000000003E-2</v>
      </c>
      <c r="R138" s="1170">
        <f t="shared" si="11"/>
        <v>2.6400000000000003E-2</v>
      </c>
      <c r="S138" s="1127">
        <v>2.6400000000000003E-2</v>
      </c>
      <c r="T138" s="1147">
        <f>S138*E138</f>
        <v>2.6400000000000003E-2</v>
      </c>
      <c r="U138" s="1094"/>
      <c r="W138" s="842">
        <v>2.5000000000000001E-2</v>
      </c>
      <c r="X138" s="843"/>
      <c r="Y138" s="844"/>
      <c r="Z138" s="1473">
        <f>W138*E138</f>
        <v>2.5000000000000001E-2</v>
      </c>
      <c r="AA138" s="1105">
        <f t="shared" ref="AA138:AA156" si="13">(P138-W138)/W138</f>
        <v>5.6000000000000077E-2</v>
      </c>
      <c r="AB138" s="878"/>
      <c r="AC138" s="822"/>
      <c r="AD138" s="847"/>
      <c r="AE138" s="822"/>
      <c r="AF138" s="880"/>
      <c r="AG138" s="822"/>
      <c r="AH138" s="849"/>
      <c r="AI138" s="850"/>
      <c r="AJ138" s="822"/>
      <c r="AK138" s="850"/>
      <c r="AL138" s="877"/>
      <c r="AM138" s="877"/>
      <c r="AN138" s="879"/>
      <c r="AO138" s="822"/>
      <c r="AP138" s="877"/>
      <c r="AQ138" s="877"/>
      <c r="AR138" s="1185"/>
      <c r="AS138" s="889"/>
    </row>
    <row r="139" spans="1:45" s="46" customFormat="1" ht="34" customHeight="1">
      <c r="A139" s="59"/>
      <c r="B139" s="180">
        <v>35</v>
      </c>
      <c r="C139" s="426">
        <v>1</v>
      </c>
      <c r="D139" s="426">
        <v>1</v>
      </c>
      <c r="E139" s="77">
        <v>1</v>
      </c>
      <c r="F139" s="77" t="s">
        <v>1006</v>
      </c>
      <c r="G139" s="78" t="s">
        <v>369</v>
      </c>
      <c r="H139" s="78" t="s">
        <v>302</v>
      </c>
      <c r="I139" s="167" t="s">
        <v>373</v>
      </c>
      <c r="J139" s="80"/>
      <c r="K139" s="168" t="s">
        <v>371</v>
      </c>
      <c r="L139" s="168" t="s">
        <v>374</v>
      </c>
      <c r="M139" s="153" t="s">
        <v>306</v>
      </c>
      <c r="N139" s="153" t="s">
        <v>366</v>
      </c>
      <c r="O139" s="153" t="s">
        <v>366</v>
      </c>
      <c r="P139" s="1164">
        <v>3.1900000000000005E-2</v>
      </c>
      <c r="Q139" s="1164">
        <f t="shared" si="10"/>
        <v>3.1900000000000005E-2</v>
      </c>
      <c r="R139" s="1170">
        <f t="shared" si="11"/>
        <v>3.1900000000000005E-2</v>
      </c>
      <c r="S139" s="1128">
        <v>3.1900000000000005E-2</v>
      </c>
      <c r="T139" s="1148">
        <f>S139*E139</f>
        <v>3.1900000000000005E-2</v>
      </c>
      <c r="U139" s="1073"/>
      <c r="W139" s="842">
        <v>0.03</v>
      </c>
      <c r="X139" s="843"/>
      <c r="Y139" s="821"/>
      <c r="Z139" s="1473">
        <f>W139*E139</f>
        <v>0.03</v>
      </c>
      <c r="AA139" s="1105">
        <f t="shared" si="13"/>
        <v>6.3333333333333533E-2</v>
      </c>
      <c r="AB139" s="878"/>
      <c r="AC139" s="822"/>
      <c r="AD139" s="847"/>
      <c r="AE139" s="822"/>
      <c r="AF139" s="880"/>
      <c r="AG139" s="822"/>
      <c r="AH139" s="847"/>
      <c r="AI139" s="850"/>
      <c r="AJ139" s="822"/>
      <c r="AK139" s="850"/>
      <c r="AL139" s="877"/>
      <c r="AM139" s="877"/>
      <c r="AN139" s="879"/>
      <c r="AO139" s="953"/>
      <c r="AP139" s="877"/>
      <c r="AQ139" s="877"/>
      <c r="AR139" s="1185"/>
      <c r="AS139" s="889"/>
    </row>
    <row r="140" spans="1:45" s="46" customFormat="1" ht="17.25" customHeight="1">
      <c r="A140" s="59"/>
      <c r="B140" s="60" t="s">
        <v>375</v>
      </c>
      <c r="C140" s="912"/>
      <c r="D140" s="912"/>
      <c r="E140" s="61"/>
      <c r="F140" s="61"/>
      <c r="G140" s="61"/>
      <c r="H140" s="61"/>
      <c r="I140" s="62"/>
      <c r="J140" s="102"/>
      <c r="K140" s="63"/>
      <c r="L140" s="63"/>
      <c r="M140" s="103"/>
      <c r="N140" s="65"/>
      <c r="O140" s="65"/>
      <c r="P140" s="1163"/>
      <c r="Q140" s="1163"/>
      <c r="R140" s="1163"/>
      <c r="S140" s="1121"/>
      <c r="T140" s="1143"/>
      <c r="U140" s="1067"/>
      <c r="W140" s="842"/>
      <c r="X140" s="843"/>
      <c r="Y140" s="844"/>
      <c r="Z140" s="1473"/>
      <c r="AA140" s="1105"/>
      <c r="AB140" s="878"/>
      <c r="AC140" s="822"/>
      <c r="AD140" s="847"/>
      <c r="AE140" s="822"/>
      <c r="AF140" s="880"/>
      <c r="AG140" s="822"/>
      <c r="AH140" s="847"/>
      <c r="AI140" s="850"/>
      <c r="AJ140" s="822"/>
      <c r="AK140" s="850"/>
      <c r="AL140" s="877"/>
      <c r="AM140" s="877"/>
      <c r="AN140" s="879"/>
      <c r="AO140" s="954"/>
      <c r="AP140" s="877"/>
      <c r="AQ140" s="877"/>
      <c r="AR140" s="1185"/>
      <c r="AS140" s="889"/>
    </row>
    <row r="141" spans="1:45" s="46" customFormat="1" ht="70">
      <c r="A141" s="138"/>
      <c r="B141" s="2557">
        <v>36</v>
      </c>
      <c r="C141" s="888">
        <v>1</v>
      </c>
      <c r="D141" s="888">
        <v>1</v>
      </c>
      <c r="E141" s="955">
        <v>0</v>
      </c>
      <c r="F141" s="955" t="s">
        <v>1007</v>
      </c>
      <c r="G141" s="78" t="s">
        <v>369</v>
      </c>
      <c r="H141" s="78" t="s">
        <v>324</v>
      </c>
      <c r="I141" s="172" t="s">
        <v>452</v>
      </c>
      <c r="J141" s="173"/>
      <c r="K141" s="167" t="s">
        <v>376</v>
      </c>
      <c r="L141" s="956" t="s">
        <v>377</v>
      </c>
      <c r="M141" s="153" t="s">
        <v>378</v>
      </c>
      <c r="N141" s="153" t="s">
        <v>353</v>
      </c>
      <c r="O141" s="153" t="s">
        <v>353</v>
      </c>
      <c r="P141" s="1170">
        <v>0.82</v>
      </c>
      <c r="Q141" s="1164">
        <f>$P141*C141</f>
        <v>0.82</v>
      </c>
      <c r="R141" s="1170">
        <f>P141*D141</f>
        <v>0.82</v>
      </c>
      <c r="S141" s="1128">
        <v>0.82</v>
      </c>
      <c r="T141" s="1148"/>
      <c r="U141" s="1194" t="s">
        <v>1008</v>
      </c>
      <c r="W141" s="842" t="s">
        <v>1009</v>
      </c>
      <c r="X141" s="843"/>
      <c r="Y141" s="844"/>
      <c r="Z141" s="1473"/>
      <c r="AA141" s="1105"/>
      <c r="AB141" s="878"/>
      <c r="AC141" s="822"/>
      <c r="AD141" s="847"/>
      <c r="AE141" s="822"/>
      <c r="AF141" s="880"/>
      <c r="AG141" s="822"/>
      <c r="AH141" s="847"/>
      <c r="AI141" s="850"/>
      <c r="AJ141" s="822"/>
      <c r="AK141" s="850"/>
      <c r="AL141" s="877"/>
      <c r="AM141" s="877"/>
      <c r="AN141" s="879"/>
      <c r="AO141" s="957"/>
      <c r="AP141" s="877"/>
      <c r="AQ141" s="877"/>
      <c r="AR141" s="1185"/>
      <c r="AS141" s="889"/>
    </row>
    <row r="142" spans="1:45" s="46" customFormat="1" ht="68">
      <c r="A142" s="138"/>
      <c r="B142" s="2557"/>
      <c r="C142" s="888">
        <v>0</v>
      </c>
      <c r="D142" s="888">
        <v>0</v>
      </c>
      <c r="E142" s="2558">
        <v>1</v>
      </c>
      <c r="F142" s="955"/>
      <c r="G142" s="958" t="s">
        <v>369</v>
      </c>
      <c r="H142" s="959"/>
      <c r="I142" s="960" t="s">
        <v>1010</v>
      </c>
      <c r="J142" s="961"/>
      <c r="K142" s="234"/>
      <c r="L142" s="262"/>
      <c r="M142" s="153"/>
      <c r="N142" s="153"/>
      <c r="O142" s="153"/>
      <c r="P142" s="1170"/>
      <c r="Q142" s="1164"/>
      <c r="R142" s="1170"/>
      <c r="S142" s="2128">
        <v>1.32</v>
      </c>
      <c r="T142" s="1148">
        <f>S142*E142</f>
        <v>1.32</v>
      </c>
      <c r="U142" s="1095"/>
      <c r="W142" s="2135">
        <v>1.196</v>
      </c>
      <c r="X142" s="843"/>
      <c r="Y142" s="844"/>
      <c r="Z142" s="1473">
        <f>W142*E142</f>
        <v>1.196</v>
      </c>
      <c r="AA142" s="1105">
        <f>(S142-W142)/W142</f>
        <v>0.10367892976588639</v>
      </c>
      <c r="AB142" s="878"/>
      <c r="AC142" s="822"/>
      <c r="AD142" s="847"/>
      <c r="AE142" s="822"/>
      <c r="AF142" s="880"/>
      <c r="AG142" s="822"/>
      <c r="AH142" s="847"/>
      <c r="AI142" s="850"/>
      <c r="AJ142" s="822"/>
      <c r="AK142" s="850"/>
      <c r="AL142" s="877"/>
      <c r="AM142" s="877"/>
      <c r="AN142" s="879"/>
      <c r="AO142" s="957"/>
      <c r="AP142" s="877"/>
      <c r="AQ142" s="877"/>
      <c r="AR142" s="1190" t="s">
        <v>1027</v>
      </c>
      <c r="AS142" s="889"/>
    </row>
    <row r="143" spans="1:45" s="46" customFormat="1" ht="68">
      <c r="A143" s="138"/>
      <c r="B143" s="2557"/>
      <c r="C143" s="888">
        <v>0</v>
      </c>
      <c r="D143" s="888">
        <v>0</v>
      </c>
      <c r="E143" s="2558"/>
      <c r="F143" s="955"/>
      <c r="G143" s="958" t="s">
        <v>369</v>
      </c>
      <c r="H143" s="959"/>
      <c r="I143" s="960" t="s">
        <v>1011</v>
      </c>
      <c r="J143" s="961"/>
      <c r="K143" s="234"/>
      <c r="L143" s="262"/>
      <c r="M143" s="153"/>
      <c r="N143" s="153"/>
      <c r="O143" s="153"/>
      <c r="P143" s="1170"/>
      <c r="Q143" s="1164"/>
      <c r="R143" s="1170"/>
      <c r="S143" s="2128">
        <v>1.3915</v>
      </c>
      <c r="T143" s="1148">
        <f>S143*E142</f>
        <v>1.3915</v>
      </c>
      <c r="U143" s="1095"/>
      <c r="W143" s="2135">
        <v>1.2529999999999999</v>
      </c>
      <c r="X143" s="843"/>
      <c r="Y143" s="844"/>
      <c r="Z143" s="1473">
        <f>W143*E142</f>
        <v>1.2529999999999999</v>
      </c>
      <c r="AA143" s="1105">
        <f>(S143-W143)/W143</f>
        <v>0.11053471667996814</v>
      </c>
      <c r="AB143" s="878"/>
      <c r="AC143" s="822"/>
      <c r="AD143" s="847"/>
      <c r="AE143" s="822"/>
      <c r="AF143" s="880"/>
      <c r="AG143" s="822"/>
      <c r="AH143" s="847"/>
      <c r="AI143" s="850"/>
      <c r="AJ143" s="822"/>
      <c r="AK143" s="850"/>
      <c r="AL143" s="877"/>
      <c r="AM143" s="877"/>
      <c r="AN143" s="879"/>
      <c r="AO143" s="957"/>
      <c r="AP143" s="877"/>
      <c r="AQ143" s="877"/>
      <c r="AR143" s="1190" t="s">
        <v>1027</v>
      </c>
      <c r="AS143" s="889"/>
    </row>
    <row r="144" spans="1:45" s="46" customFormat="1" ht="17.25" customHeight="1">
      <c r="A144" s="59"/>
      <c r="B144" s="962" t="s">
        <v>379</v>
      </c>
      <c r="C144" s="963"/>
      <c r="D144" s="963"/>
      <c r="E144" s="964"/>
      <c r="F144" s="964"/>
      <c r="G144" s="964"/>
      <c r="H144" s="964"/>
      <c r="I144" s="965"/>
      <c r="J144" s="966"/>
      <c r="K144" s="967"/>
      <c r="L144" s="967"/>
      <c r="M144" s="968"/>
      <c r="N144" s="969"/>
      <c r="O144" s="969"/>
      <c r="P144" s="1171"/>
      <c r="Q144" s="1129"/>
      <c r="R144" s="1171"/>
      <c r="S144" s="1129"/>
      <c r="T144" s="1143"/>
      <c r="U144" s="201"/>
      <c r="W144" s="842"/>
      <c r="X144" s="843"/>
      <c r="Y144" s="844"/>
      <c r="Z144" s="1473"/>
      <c r="AA144" s="1105"/>
      <c r="AB144" s="878"/>
      <c r="AC144" s="877"/>
      <c r="AD144" s="879"/>
      <c r="AE144" s="877"/>
      <c r="AF144" s="880"/>
      <c r="AG144" s="877"/>
      <c r="AH144" s="879"/>
      <c r="AI144" s="882"/>
      <c r="AJ144" s="877"/>
      <c r="AK144" s="882"/>
      <c r="AL144" s="877"/>
      <c r="AM144" s="877"/>
      <c r="AN144" s="879"/>
      <c r="AO144" s="914"/>
      <c r="AP144" s="877"/>
      <c r="AQ144" s="877"/>
      <c r="AR144" s="1185"/>
      <c r="AS144" s="889"/>
    </row>
    <row r="145" spans="1:45" s="46" customFormat="1" ht="62.5" customHeight="1">
      <c r="A145" s="182"/>
      <c r="B145" s="2539">
        <v>37</v>
      </c>
      <c r="C145" s="921">
        <v>1</v>
      </c>
      <c r="D145" s="921">
        <v>1</v>
      </c>
      <c r="E145" s="2541">
        <v>1</v>
      </c>
      <c r="F145" s="955" t="s">
        <v>1012</v>
      </c>
      <c r="G145" s="424" t="s">
        <v>380</v>
      </c>
      <c r="H145" s="970"/>
      <c r="I145" s="971" t="s">
        <v>1013</v>
      </c>
      <c r="J145" s="89"/>
      <c r="K145" s="972"/>
      <c r="L145" s="972"/>
      <c r="M145" s="973"/>
      <c r="N145" s="974">
        <v>4</v>
      </c>
      <c r="O145" s="974">
        <v>4</v>
      </c>
      <c r="P145" s="1172">
        <v>0.45</v>
      </c>
      <c r="Q145" s="1178">
        <f>$P145*C145</f>
        <v>0.45</v>
      </c>
      <c r="R145" s="1172">
        <f>P145*D145</f>
        <v>0.45</v>
      </c>
      <c r="S145" s="2751">
        <v>0.45</v>
      </c>
      <c r="T145" s="2753">
        <f t="shared" si="12"/>
        <v>0.45</v>
      </c>
      <c r="U145" s="2749" t="s">
        <v>1049</v>
      </c>
      <c r="W145" s="2740">
        <v>0.43</v>
      </c>
      <c r="X145" s="843"/>
      <c r="Y145" s="844"/>
      <c r="Z145" s="2742">
        <f>W145*E145</f>
        <v>0.43</v>
      </c>
      <c r="AA145" s="2744">
        <f>(S145-W145)/W145</f>
        <v>4.6511627906976785E-2</v>
      </c>
      <c r="AB145" s="878"/>
      <c r="AC145" s="822"/>
      <c r="AD145" s="847"/>
      <c r="AE145" s="822"/>
      <c r="AF145" s="880"/>
      <c r="AG145" s="822"/>
      <c r="AH145" s="847"/>
      <c r="AI145" s="850"/>
      <c r="AJ145" s="822"/>
      <c r="AK145" s="850"/>
      <c r="AL145" s="877"/>
      <c r="AM145" s="877"/>
      <c r="AN145" s="879"/>
      <c r="AO145" s="957"/>
      <c r="AP145" s="877"/>
      <c r="AQ145" s="877"/>
      <c r="AR145" s="1185"/>
      <c r="AS145" s="889"/>
    </row>
    <row r="146" spans="1:45" s="46" customFormat="1" ht="62.5" customHeight="1">
      <c r="A146" s="975"/>
      <c r="B146" s="2540"/>
      <c r="C146" s="888">
        <v>0</v>
      </c>
      <c r="D146" s="888">
        <v>0</v>
      </c>
      <c r="E146" s="2542"/>
      <c r="F146" s="955"/>
      <c r="G146" s="424" t="s">
        <v>380</v>
      </c>
      <c r="H146" s="98"/>
      <c r="I146" s="971" t="s">
        <v>1014</v>
      </c>
      <c r="J146" s="93"/>
      <c r="K146" s="83"/>
      <c r="L146" s="83"/>
      <c r="M146" s="183"/>
      <c r="N146" s="157"/>
      <c r="O146" s="157"/>
      <c r="P146" s="1170"/>
      <c r="Q146" s="1164"/>
      <c r="R146" s="1170"/>
      <c r="S146" s="2752"/>
      <c r="T146" s="2754"/>
      <c r="U146" s="2750"/>
      <c r="W146" s="2741"/>
      <c r="X146" s="843"/>
      <c r="Y146" s="844"/>
      <c r="Z146" s="2743"/>
      <c r="AA146" s="2745"/>
      <c r="AB146" s="878"/>
      <c r="AC146" s="822"/>
      <c r="AD146" s="847"/>
      <c r="AE146" s="822"/>
      <c r="AF146" s="880"/>
      <c r="AG146" s="822"/>
      <c r="AH146" s="847"/>
      <c r="AI146" s="850"/>
      <c r="AJ146" s="822"/>
      <c r="AK146" s="850"/>
      <c r="AL146" s="877"/>
      <c r="AM146" s="877"/>
      <c r="AN146" s="879"/>
      <c r="AO146" s="957"/>
      <c r="AP146" s="877"/>
      <c r="AQ146" s="877"/>
      <c r="AR146" s="1185"/>
      <c r="AS146" s="889"/>
    </row>
    <row r="147" spans="1:45" s="46" customFormat="1" ht="18" customHeight="1">
      <c r="A147" s="184"/>
      <c r="B147" s="185"/>
      <c r="C147" s="976"/>
      <c r="D147" s="976"/>
      <c r="E147" s="186"/>
      <c r="F147" s="186"/>
      <c r="G147" s="187"/>
      <c r="H147" s="187"/>
      <c r="I147" s="188"/>
      <c r="J147" s="188"/>
      <c r="K147" s="189"/>
      <c r="L147" s="189"/>
      <c r="M147" s="190"/>
      <c r="N147" s="191"/>
      <c r="O147" s="191"/>
      <c r="P147" s="1173"/>
      <c r="Q147" s="1173"/>
      <c r="R147" s="1173"/>
      <c r="S147" s="1130"/>
      <c r="T147" s="1150"/>
      <c r="U147" s="1096"/>
      <c r="W147" s="842"/>
      <c r="X147" s="843"/>
      <c r="Y147" s="844"/>
      <c r="Z147" s="1473"/>
      <c r="AA147" s="1105"/>
      <c r="AB147" s="878"/>
      <c r="AC147" s="822"/>
      <c r="AD147" s="847"/>
      <c r="AE147" s="822"/>
      <c r="AF147" s="880"/>
      <c r="AG147" s="822"/>
      <c r="AH147" s="847"/>
      <c r="AI147" s="850"/>
      <c r="AJ147" s="822"/>
      <c r="AK147" s="850"/>
      <c r="AL147" s="877"/>
      <c r="AM147" s="877"/>
      <c r="AN147" s="879"/>
      <c r="AO147" s="957"/>
      <c r="AP147" s="877"/>
      <c r="AQ147" s="877"/>
      <c r="AR147" s="1185"/>
      <c r="AS147" s="889"/>
    </row>
    <row r="148" spans="1:45" s="46" customFormat="1" ht="18" customHeight="1">
      <c r="A148" s="184"/>
      <c r="B148" s="193"/>
      <c r="C148" s="977"/>
      <c r="D148" s="977"/>
      <c r="E148" s="194"/>
      <c r="F148" s="194"/>
      <c r="G148" s="195"/>
      <c r="H148" s="195"/>
      <c r="I148" s="196"/>
      <c r="J148" s="196"/>
      <c r="K148" s="197"/>
      <c r="L148" s="197"/>
      <c r="M148" s="198"/>
      <c r="N148" s="199"/>
      <c r="O148" s="199"/>
      <c r="P148" s="1153"/>
      <c r="Q148" s="1153"/>
      <c r="R148" s="1153"/>
      <c r="S148" s="1131"/>
      <c r="T148" s="1131"/>
      <c r="U148" s="192"/>
      <c r="W148" s="885"/>
      <c r="X148" s="874"/>
      <c r="Y148" s="875"/>
      <c r="Z148" s="1475"/>
      <c r="AA148" s="1105"/>
      <c r="AB148" s="878"/>
      <c r="AC148" s="877"/>
      <c r="AD148" s="879"/>
      <c r="AE148" s="877"/>
      <c r="AF148" s="880"/>
      <c r="AG148" s="877"/>
      <c r="AH148" s="879"/>
      <c r="AI148" s="882"/>
      <c r="AJ148" s="877"/>
      <c r="AK148" s="882"/>
      <c r="AL148" s="877"/>
      <c r="AM148" s="877"/>
      <c r="AN148" s="879"/>
      <c r="AO148" s="978"/>
      <c r="AP148" s="877"/>
      <c r="AQ148" s="877"/>
      <c r="AR148" s="1185"/>
      <c r="AS148" s="889"/>
    </row>
    <row r="149" spans="1:45" s="46" customFormat="1" ht="16.5" customHeight="1">
      <c r="A149" s="47"/>
      <c r="B149" s="48" t="s">
        <v>381</v>
      </c>
      <c r="C149" s="912"/>
      <c r="D149" s="912"/>
      <c r="E149" s="50"/>
      <c r="F149" s="50"/>
      <c r="G149" s="50"/>
      <c r="H149" s="50"/>
      <c r="I149" s="51"/>
      <c r="J149" s="52"/>
      <c r="K149" s="53"/>
      <c r="L149" s="54"/>
      <c r="M149" s="200"/>
      <c r="N149" s="56"/>
      <c r="O149" s="56"/>
      <c r="P149" s="1174"/>
      <c r="Q149" s="1174"/>
      <c r="R149" s="1174"/>
      <c r="S149" s="1132"/>
      <c r="T149" s="1151"/>
      <c r="U149" s="58"/>
      <c r="W149" s="979"/>
      <c r="X149" s="980"/>
      <c r="Y149" s="981"/>
      <c r="Z149" s="1477"/>
      <c r="AA149" s="1105"/>
      <c r="AB149" s="834"/>
      <c r="AC149" s="834"/>
      <c r="AD149" s="834"/>
      <c r="AE149" s="834"/>
      <c r="AF149" s="899"/>
      <c r="AG149" s="834"/>
      <c r="AH149" s="834"/>
      <c r="AI149" s="834"/>
      <c r="AJ149" s="834"/>
      <c r="AK149" s="834"/>
      <c r="AL149" s="834"/>
      <c r="AM149" s="834"/>
      <c r="AN149" s="834"/>
      <c r="AO149" s="834"/>
      <c r="AP149" s="834"/>
      <c r="AQ149" s="834"/>
      <c r="AR149" s="834"/>
      <c r="AS149" s="900"/>
    </row>
    <row r="150" spans="1:45" s="46" customFormat="1" ht="17.25" customHeight="1">
      <c r="A150" s="59"/>
      <c r="B150" s="60" t="s">
        <v>382</v>
      </c>
      <c r="C150" s="912"/>
      <c r="D150" s="912"/>
      <c r="E150" s="61"/>
      <c r="F150" s="61"/>
      <c r="G150" s="61"/>
      <c r="H150" s="61"/>
      <c r="I150" s="62"/>
      <c r="J150" s="102"/>
      <c r="K150" s="63"/>
      <c r="L150" s="63"/>
      <c r="M150" s="103"/>
      <c r="N150" s="65"/>
      <c r="O150" s="65"/>
      <c r="P150" s="1129"/>
      <c r="Q150" s="1129"/>
      <c r="R150" s="1129"/>
      <c r="S150" s="1129"/>
      <c r="T150" s="1143"/>
      <c r="U150" s="66"/>
      <c r="W150" s="842"/>
      <c r="X150" s="843"/>
      <c r="Y150" s="844"/>
      <c r="Z150" s="1473"/>
      <c r="AA150" s="1105"/>
      <c r="AB150" s="846"/>
      <c r="AC150" s="822"/>
      <c r="AD150" s="847"/>
      <c r="AE150" s="822"/>
      <c r="AF150" s="848"/>
      <c r="AG150" s="822"/>
      <c r="AH150" s="847"/>
      <c r="AI150" s="850"/>
      <c r="AJ150" s="982"/>
      <c r="AK150" s="983"/>
      <c r="AL150" s="822"/>
      <c r="AM150" s="822"/>
      <c r="AN150" s="847"/>
      <c r="AO150" s="822"/>
      <c r="AP150" s="822"/>
      <c r="AQ150" s="822"/>
      <c r="AR150" s="827"/>
      <c r="AS150" s="984"/>
    </row>
    <row r="151" spans="1:45" s="46" customFormat="1" ht="51">
      <c r="A151" s="202"/>
      <c r="B151" s="181">
        <v>1</v>
      </c>
      <c r="C151" s="985">
        <v>1</v>
      </c>
      <c r="D151" s="985">
        <v>1</v>
      </c>
      <c r="E151" s="203">
        <v>1</v>
      </c>
      <c r="F151" s="203" t="s">
        <v>1015</v>
      </c>
      <c r="G151" s="81" t="s">
        <v>307</v>
      </c>
      <c r="H151" s="81" t="s">
        <v>302</v>
      </c>
      <c r="I151" s="73" t="s">
        <v>383</v>
      </c>
      <c r="J151" s="93"/>
      <c r="K151" s="81" t="s">
        <v>364</v>
      </c>
      <c r="L151" s="84" t="s">
        <v>384</v>
      </c>
      <c r="M151" s="88" t="s">
        <v>194</v>
      </c>
      <c r="N151" s="88" t="s">
        <v>336</v>
      </c>
      <c r="O151" s="88" t="s">
        <v>336</v>
      </c>
      <c r="P151" s="1164">
        <v>5.7200000000000001E-2</v>
      </c>
      <c r="Q151" s="1164">
        <f>$P151*C151</f>
        <v>5.7200000000000001E-2</v>
      </c>
      <c r="R151" s="1170">
        <f>P151*D151</f>
        <v>5.7200000000000001E-2</v>
      </c>
      <c r="S151" s="1118">
        <v>5.7200000000000001E-2</v>
      </c>
      <c r="T151" s="1141">
        <f t="shared" si="12"/>
        <v>5.7200000000000001E-2</v>
      </c>
      <c r="U151" s="1097"/>
      <c r="W151" s="842">
        <v>5.1999999999999998E-2</v>
      </c>
      <c r="X151" s="843"/>
      <c r="Y151" s="821"/>
      <c r="Z151" s="1473">
        <f>W151*E151</f>
        <v>5.1999999999999998E-2</v>
      </c>
      <c r="AA151" s="1105">
        <f t="shared" si="13"/>
        <v>0.10000000000000006</v>
      </c>
      <c r="AB151" s="846"/>
      <c r="AC151" s="822"/>
      <c r="AD151" s="847"/>
      <c r="AE151" s="822"/>
      <c r="AF151" s="848"/>
      <c r="AG151" s="822"/>
      <c r="AH151" s="847"/>
      <c r="AI151" s="850"/>
      <c r="AJ151" s="822"/>
      <c r="AK151" s="850"/>
      <c r="AL151" s="822"/>
      <c r="AM151" s="822"/>
      <c r="AN151" s="847"/>
      <c r="AO151" s="822"/>
      <c r="AP151" s="822"/>
      <c r="AQ151" s="822"/>
      <c r="AR151" s="827"/>
      <c r="AS151" s="984"/>
    </row>
    <row r="152" spans="1:45" s="46" customFormat="1" ht="48.75" customHeight="1">
      <c r="A152" s="202"/>
      <c r="B152" s="181">
        <v>2</v>
      </c>
      <c r="C152" s="985">
        <v>1</v>
      </c>
      <c r="D152" s="985">
        <v>1</v>
      </c>
      <c r="E152" s="203">
        <v>1</v>
      </c>
      <c r="F152" s="203" t="s">
        <v>1016</v>
      </c>
      <c r="G152" s="81" t="s">
        <v>307</v>
      </c>
      <c r="H152" s="81" t="s">
        <v>302</v>
      </c>
      <c r="I152" s="73" t="s">
        <v>385</v>
      </c>
      <c r="J152" s="93"/>
      <c r="K152" s="81" t="s">
        <v>364</v>
      </c>
      <c r="L152" s="84" t="s">
        <v>386</v>
      </c>
      <c r="M152" s="88" t="s">
        <v>194</v>
      </c>
      <c r="N152" s="88" t="s">
        <v>336</v>
      </c>
      <c r="O152" s="88" t="s">
        <v>336</v>
      </c>
      <c r="P152" s="1164">
        <v>5.9400000000000001E-2</v>
      </c>
      <c r="Q152" s="1164">
        <f>$P152*C152</f>
        <v>5.9400000000000001E-2</v>
      </c>
      <c r="R152" s="1170">
        <f>P152*D152</f>
        <v>5.9400000000000001E-2</v>
      </c>
      <c r="S152" s="1118">
        <v>5.9400000000000001E-2</v>
      </c>
      <c r="T152" s="1141">
        <f t="shared" si="12"/>
        <v>5.9400000000000001E-2</v>
      </c>
      <c r="U152" s="1097"/>
      <c r="W152" s="842">
        <v>5.3999999999999999E-2</v>
      </c>
      <c r="X152" s="843"/>
      <c r="Y152" s="844"/>
      <c r="Z152" s="1473">
        <f>W152*E152</f>
        <v>5.3999999999999999E-2</v>
      </c>
      <c r="AA152" s="1105">
        <f t="shared" si="13"/>
        <v>0.10000000000000003</v>
      </c>
      <c r="AB152" s="846"/>
      <c r="AC152" s="822"/>
      <c r="AD152" s="847"/>
      <c r="AE152" s="822"/>
      <c r="AF152" s="848"/>
      <c r="AG152" s="822"/>
      <c r="AH152" s="847"/>
      <c r="AI152" s="850"/>
      <c r="AJ152" s="822"/>
      <c r="AK152" s="850"/>
      <c r="AL152" s="822"/>
      <c r="AM152" s="822"/>
      <c r="AN152" s="847"/>
      <c r="AO152" s="822"/>
      <c r="AP152" s="822"/>
      <c r="AQ152" s="822"/>
      <c r="AR152" s="827"/>
      <c r="AS152" s="984"/>
    </row>
    <row r="153" spans="1:45" s="46" customFormat="1" ht="45.75" customHeight="1">
      <c r="A153" s="202"/>
      <c r="B153" s="181">
        <v>3</v>
      </c>
      <c r="C153" s="985">
        <v>1</v>
      </c>
      <c r="D153" s="985">
        <v>1</v>
      </c>
      <c r="E153" s="203">
        <v>1</v>
      </c>
      <c r="F153" s="203" t="s">
        <v>1017</v>
      </c>
      <c r="G153" s="81" t="s">
        <v>307</v>
      </c>
      <c r="H153" s="81" t="s">
        <v>302</v>
      </c>
      <c r="I153" s="73" t="s">
        <v>387</v>
      </c>
      <c r="J153" s="93"/>
      <c r="K153" s="81" t="s">
        <v>364</v>
      </c>
      <c r="L153" s="84" t="s">
        <v>388</v>
      </c>
      <c r="M153" s="88" t="s">
        <v>194</v>
      </c>
      <c r="N153" s="88" t="s">
        <v>336</v>
      </c>
      <c r="O153" s="88" t="s">
        <v>336</v>
      </c>
      <c r="P153" s="1164">
        <v>3.5200000000000002E-2</v>
      </c>
      <c r="Q153" s="1164">
        <f>$P153*C153</f>
        <v>3.5200000000000002E-2</v>
      </c>
      <c r="R153" s="1170">
        <f>P153*D153</f>
        <v>3.5200000000000002E-2</v>
      </c>
      <c r="S153" s="1118">
        <v>3.5200000000000002E-2</v>
      </c>
      <c r="T153" s="1141">
        <f t="shared" si="12"/>
        <v>3.5200000000000002E-2</v>
      </c>
      <c r="U153" s="1097"/>
      <c r="W153" s="842">
        <v>3.2000000000000001E-2</v>
      </c>
      <c r="X153" s="843"/>
      <c r="Y153" s="821"/>
      <c r="Z153" s="1473">
        <f>W153*E153</f>
        <v>3.2000000000000001E-2</v>
      </c>
      <c r="AA153" s="1105">
        <f t="shared" si="13"/>
        <v>0.10000000000000005</v>
      </c>
      <c r="AB153" s="846"/>
      <c r="AC153" s="822"/>
      <c r="AD153" s="847"/>
      <c r="AE153" s="822"/>
      <c r="AF153" s="848"/>
      <c r="AG153" s="822"/>
      <c r="AH153" s="847"/>
      <c r="AI153" s="850"/>
      <c r="AJ153" s="822"/>
      <c r="AK153" s="850"/>
      <c r="AL153" s="822"/>
      <c r="AM153" s="822"/>
      <c r="AN153" s="847"/>
      <c r="AO153" s="822"/>
      <c r="AP153" s="822"/>
      <c r="AQ153" s="822"/>
      <c r="AR153" s="827"/>
      <c r="AS153" s="984"/>
    </row>
    <row r="154" spans="1:45" s="46" customFormat="1" ht="17.25" customHeight="1">
      <c r="A154" s="59"/>
      <c r="B154" s="60" t="s">
        <v>375</v>
      </c>
      <c r="C154" s="912"/>
      <c r="D154" s="912"/>
      <c r="E154" s="61"/>
      <c r="F154" s="61"/>
      <c r="G154" s="61"/>
      <c r="H154" s="61"/>
      <c r="I154" s="62"/>
      <c r="J154" s="102"/>
      <c r="K154" s="63"/>
      <c r="L154" s="63"/>
      <c r="M154" s="103"/>
      <c r="N154" s="65"/>
      <c r="O154" s="65"/>
      <c r="P154" s="1163"/>
      <c r="Q154" s="1163"/>
      <c r="R154" s="1163"/>
      <c r="S154" s="1121"/>
      <c r="T154" s="1143"/>
      <c r="U154" s="1098"/>
      <c r="W154" s="842"/>
      <c r="X154" s="843"/>
      <c r="Y154" s="844"/>
      <c r="Z154" s="1473"/>
      <c r="AA154" s="1105"/>
      <c r="AB154" s="986"/>
      <c r="AC154" s="822"/>
      <c r="AD154" s="847"/>
      <c r="AE154" s="822"/>
      <c r="AF154" s="848"/>
      <c r="AG154" s="822"/>
      <c r="AH154" s="847"/>
      <c r="AI154" s="850"/>
      <c r="AJ154" s="822"/>
      <c r="AK154" s="850"/>
      <c r="AL154" s="822"/>
      <c r="AM154" s="822"/>
      <c r="AN154" s="847"/>
      <c r="AO154" s="822"/>
      <c r="AP154" s="828"/>
      <c r="AQ154" s="822"/>
      <c r="AR154" s="827"/>
      <c r="AS154" s="984"/>
    </row>
    <row r="155" spans="1:45" s="46" customFormat="1" ht="52.5" customHeight="1">
      <c r="A155" s="182"/>
      <c r="B155" s="2543">
        <v>4</v>
      </c>
      <c r="C155" s="901">
        <v>0</v>
      </c>
      <c r="D155" s="901">
        <v>0</v>
      </c>
      <c r="E155" s="111">
        <v>0</v>
      </c>
      <c r="F155" s="111"/>
      <c r="G155" s="67" t="s">
        <v>369</v>
      </c>
      <c r="H155" s="67" t="s">
        <v>302</v>
      </c>
      <c r="I155" s="69" t="s">
        <v>389</v>
      </c>
      <c r="J155" s="204"/>
      <c r="K155" s="105" t="s">
        <v>371</v>
      </c>
      <c r="L155" s="105" t="s">
        <v>390</v>
      </c>
      <c r="M155" s="104" t="s">
        <v>194</v>
      </c>
      <c r="N155" s="104" t="s">
        <v>366</v>
      </c>
      <c r="O155" s="104" t="s">
        <v>366</v>
      </c>
      <c r="P155" s="1165">
        <v>0.15225</v>
      </c>
      <c r="Q155" s="1165">
        <f>$P155*C155</f>
        <v>0</v>
      </c>
      <c r="R155" s="1170">
        <f>P155*D155</f>
        <v>0</v>
      </c>
      <c r="S155" s="1133">
        <v>0.15225</v>
      </c>
      <c r="T155" s="1152"/>
      <c r="U155" s="1099"/>
      <c r="W155" s="842"/>
      <c r="X155" s="843"/>
      <c r="Y155" s="821"/>
      <c r="Z155" s="1473"/>
      <c r="AA155" s="1105"/>
      <c r="AB155" s="846"/>
      <c r="AC155" s="822"/>
      <c r="AD155" s="847"/>
      <c r="AE155" s="822"/>
      <c r="AF155" s="848"/>
      <c r="AG155" s="822"/>
      <c r="AH155" s="847"/>
      <c r="AI155" s="850"/>
      <c r="AJ155" s="822"/>
      <c r="AK155" s="850"/>
      <c r="AL155" s="822"/>
      <c r="AM155" s="822"/>
      <c r="AN155" s="847"/>
      <c r="AO155" s="822"/>
      <c r="AP155" s="822"/>
      <c r="AQ155" s="822"/>
      <c r="AR155" s="827"/>
      <c r="AS155" s="984"/>
    </row>
    <row r="156" spans="1:45" s="46" customFormat="1" ht="52.5" customHeight="1">
      <c r="A156" s="182"/>
      <c r="B156" s="2544"/>
      <c r="C156" s="915">
        <v>1</v>
      </c>
      <c r="D156" s="915">
        <v>1</v>
      </c>
      <c r="E156" s="114">
        <v>1</v>
      </c>
      <c r="F156" s="114" t="s">
        <v>1018</v>
      </c>
      <c r="G156" s="271" t="s">
        <v>369</v>
      </c>
      <c r="H156" s="271" t="s">
        <v>302</v>
      </c>
      <c r="I156" s="262" t="s">
        <v>465</v>
      </c>
      <c r="J156" s="272"/>
      <c r="K156" s="265" t="s">
        <v>371</v>
      </c>
      <c r="L156" s="265" t="s">
        <v>1019</v>
      </c>
      <c r="M156" s="264"/>
      <c r="N156" s="264"/>
      <c r="O156" s="264"/>
      <c r="P156" s="1166">
        <v>0.10920000000000001</v>
      </c>
      <c r="Q156" s="1166">
        <f>$P156*C156</f>
        <v>0.10920000000000001</v>
      </c>
      <c r="R156" s="1170">
        <f>P156*D156</f>
        <v>0.10920000000000001</v>
      </c>
      <c r="S156" s="1122">
        <v>0.10920000000000001</v>
      </c>
      <c r="T156" s="1144">
        <f t="shared" si="12"/>
        <v>0.10920000000000001</v>
      </c>
      <c r="U156" s="1099"/>
      <c r="W156" s="842">
        <v>0.109</v>
      </c>
      <c r="X156" s="843"/>
      <c r="Y156" s="821"/>
      <c r="Z156" s="1473">
        <f>W156*E156</f>
        <v>0.109</v>
      </c>
      <c r="AA156" s="1415">
        <f t="shared" si="13"/>
        <v>1.8348623853211535E-3</v>
      </c>
      <c r="AB156" s="846"/>
      <c r="AC156" s="822"/>
      <c r="AD156" s="847"/>
      <c r="AE156" s="822"/>
      <c r="AF156" s="848"/>
      <c r="AG156" s="822"/>
      <c r="AH156" s="847"/>
      <c r="AI156" s="850"/>
      <c r="AJ156" s="822"/>
      <c r="AK156" s="850"/>
      <c r="AL156" s="822"/>
      <c r="AM156" s="822"/>
      <c r="AN156" s="847"/>
      <c r="AO156" s="822"/>
      <c r="AP156" s="822"/>
      <c r="AQ156" s="822"/>
      <c r="AR156" s="827"/>
      <c r="AS156" s="984"/>
    </row>
    <row r="157" spans="1:45" s="46" customFormat="1" ht="17.25" customHeight="1">
      <c r="A157" s="59"/>
      <c r="B157" s="60" t="s">
        <v>379</v>
      </c>
      <c r="C157" s="912"/>
      <c r="D157" s="912"/>
      <c r="E157" s="61"/>
      <c r="F157" s="61"/>
      <c r="G157" s="61"/>
      <c r="H157" s="61"/>
      <c r="I157" s="62"/>
      <c r="J157" s="102"/>
      <c r="K157" s="63"/>
      <c r="L157" s="63"/>
      <c r="M157" s="103"/>
      <c r="N157" s="65"/>
      <c r="O157" s="65"/>
      <c r="P157" s="1413"/>
      <c r="Q157" s="1413"/>
      <c r="R157" s="1413"/>
      <c r="S157" s="1413"/>
      <c r="T157" s="1143"/>
      <c r="U157" s="1098"/>
      <c r="W157" s="842"/>
      <c r="X157" s="843"/>
      <c r="Y157" s="844"/>
      <c r="Z157" s="1473"/>
      <c r="AA157" s="1105"/>
      <c r="AB157" s="986"/>
      <c r="AC157" s="822"/>
      <c r="AD157" s="847"/>
      <c r="AE157" s="822"/>
      <c r="AF157" s="848"/>
      <c r="AG157" s="822"/>
      <c r="AH157" s="847"/>
      <c r="AI157" s="850"/>
      <c r="AJ157" s="822"/>
      <c r="AK157" s="850"/>
      <c r="AL157" s="822"/>
      <c r="AM157" s="822"/>
      <c r="AN157" s="847"/>
      <c r="AO157" s="822"/>
      <c r="AP157" s="828"/>
      <c r="AQ157" s="822"/>
      <c r="AR157" s="827"/>
      <c r="AS157" s="984"/>
    </row>
    <row r="158" spans="1:45" s="205" customFormat="1" ht="51">
      <c r="A158" s="987"/>
      <c r="B158" s="2545">
        <v>5</v>
      </c>
      <c r="C158" s="988">
        <v>1</v>
      </c>
      <c r="D158" s="988">
        <v>1</v>
      </c>
      <c r="E158" s="2546">
        <v>1</v>
      </c>
      <c r="F158" s="989" t="s">
        <v>1020</v>
      </c>
      <c r="G158" s="271" t="s">
        <v>380</v>
      </c>
      <c r="H158" s="273"/>
      <c r="I158" s="265" t="s">
        <v>1021</v>
      </c>
      <c r="J158" s="274"/>
      <c r="K158" s="275"/>
      <c r="L158" s="275"/>
      <c r="M158" s="990"/>
      <c r="N158" s="991">
        <v>4</v>
      </c>
      <c r="O158" s="1411">
        <v>4</v>
      </c>
      <c r="P158" s="1414">
        <v>0.12</v>
      </c>
      <c r="Q158" s="1414">
        <f>$P158*C158</f>
        <v>0.12</v>
      </c>
      <c r="R158" s="1149">
        <f>P158*D158</f>
        <v>0.12</v>
      </c>
      <c r="S158" s="2746">
        <v>0.12</v>
      </c>
      <c r="T158" s="2747">
        <f t="shared" si="12"/>
        <v>0.12</v>
      </c>
      <c r="U158" s="2749" t="s">
        <v>1049</v>
      </c>
      <c r="W158" s="2740">
        <v>6.3E-2</v>
      </c>
      <c r="X158" s="843"/>
      <c r="Y158" s="821"/>
      <c r="Z158" s="2742">
        <f>W158*E158</f>
        <v>6.3E-2</v>
      </c>
      <c r="AA158" s="2744">
        <f>(S158-W158)/W158</f>
        <v>0.90476190476190466</v>
      </c>
      <c r="AB158" s="846"/>
      <c r="AC158" s="822"/>
      <c r="AD158" s="847"/>
      <c r="AE158" s="822"/>
      <c r="AF158" s="848"/>
      <c r="AG158" s="822"/>
      <c r="AH158" s="847"/>
      <c r="AI158" s="850"/>
      <c r="AJ158" s="822"/>
      <c r="AK158" s="850"/>
      <c r="AL158" s="822"/>
      <c r="AM158" s="822"/>
      <c r="AN158" s="847"/>
      <c r="AO158" s="822"/>
      <c r="AP158" s="822"/>
      <c r="AQ158" s="822"/>
      <c r="AR158" s="827"/>
      <c r="AS158" s="984"/>
    </row>
    <row r="159" spans="1:45" s="205" customFormat="1" ht="51">
      <c r="A159" s="987"/>
      <c r="B159" s="2545"/>
      <c r="C159" s="988">
        <v>0</v>
      </c>
      <c r="D159" s="988">
        <v>0</v>
      </c>
      <c r="E159" s="2546"/>
      <c r="F159" s="989"/>
      <c r="G159" s="271" t="s">
        <v>380</v>
      </c>
      <c r="H159" s="273"/>
      <c r="I159" s="265" t="s">
        <v>1022</v>
      </c>
      <c r="J159" s="274"/>
      <c r="K159" s="275"/>
      <c r="L159" s="275"/>
      <c r="M159" s="992"/>
      <c r="N159" s="270"/>
      <c r="O159" s="1412"/>
      <c r="P159" s="1414"/>
      <c r="Q159" s="1414"/>
      <c r="R159" s="1149"/>
      <c r="S159" s="2746"/>
      <c r="T159" s="2748"/>
      <c r="U159" s="2750"/>
      <c r="W159" s="2741"/>
      <c r="X159" s="843"/>
      <c r="Y159" s="821"/>
      <c r="Z159" s="2743"/>
      <c r="AA159" s="2745"/>
      <c r="AB159" s="846"/>
      <c r="AC159" s="822"/>
      <c r="AD159" s="847"/>
      <c r="AE159" s="822"/>
      <c r="AF159" s="848"/>
      <c r="AG159" s="822"/>
      <c r="AH159" s="847"/>
      <c r="AI159" s="850"/>
      <c r="AJ159" s="822"/>
      <c r="AK159" s="850"/>
      <c r="AL159" s="822"/>
      <c r="AM159" s="822"/>
      <c r="AN159" s="847"/>
      <c r="AO159" s="822"/>
      <c r="AP159" s="822"/>
      <c r="AQ159" s="822"/>
      <c r="AR159" s="827"/>
      <c r="AS159" s="984"/>
    </row>
    <row r="160" spans="1:45" s="46" customFormat="1" ht="18" customHeight="1">
      <c r="A160" s="184"/>
      <c r="B160" s="193"/>
      <c r="C160" s="977"/>
      <c r="D160" s="977"/>
      <c r="E160" s="194"/>
      <c r="F160" s="194"/>
      <c r="G160" s="195"/>
      <c r="H160" s="195"/>
      <c r="I160" s="196"/>
      <c r="J160" s="196"/>
      <c r="K160" s="197"/>
      <c r="L160" s="197"/>
      <c r="M160" s="198"/>
      <c r="N160" s="199"/>
      <c r="O160" s="199"/>
      <c r="P160" s="1131"/>
      <c r="Q160" s="1131"/>
      <c r="R160" s="1131"/>
      <c r="S160" s="1131"/>
      <c r="T160" s="1150"/>
      <c r="U160" s="192"/>
      <c r="W160" s="842"/>
      <c r="X160" s="843"/>
      <c r="Y160" s="821"/>
      <c r="Z160" s="1473"/>
      <c r="AA160" s="1105"/>
      <c r="AB160" s="846"/>
      <c r="AC160" s="822"/>
      <c r="AD160" s="847"/>
      <c r="AE160" s="822"/>
      <c r="AF160" s="848"/>
      <c r="AG160" s="822"/>
      <c r="AH160" s="847"/>
      <c r="AI160" s="850"/>
      <c r="AJ160" s="822"/>
      <c r="AK160" s="850"/>
      <c r="AL160" s="822"/>
      <c r="AM160" s="822"/>
      <c r="AN160" s="847"/>
      <c r="AO160" s="822"/>
      <c r="AP160" s="822"/>
      <c r="AQ160" s="822"/>
      <c r="AR160" s="827"/>
      <c r="AS160" s="984"/>
    </row>
    <row r="161" spans="1:45" s="46" customFormat="1" ht="16.5" customHeight="1">
      <c r="A161" s="47"/>
      <c r="B161" s="48" t="s">
        <v>391</v>
      </c>
      <c r="C161" s="912"/>
      <c r="D161" s="912"/>
      <c r="E161" s="50"/>
      <c r="F161" s="50"/>
      <c r="G161" s="50"/>
      <c r="H161" s="50"/>
      <c r="I161" s="51"/>
      <c r="J161" s="52"/>
      <c r="K161" s="53"/>
      <c r="L161" s="54"/>
      <c r="M161" s="200"/>
      <c r="N161" s="56"/>
      <c r="O161" s="56"/>
      <c r="P161" s="1174"/>
      <c r="Q161" s="1174"/>
      <c r="R161" s="1174"/>
      <c r="S161" s="1132"/>
      <c r="T161" s="1151"/>
      <c r="U161" s="58"/>
      <c r="W161" s="842"/>
      <c r="X161" s="843"/>
      <c r="Y161" s="821"/>
      <c r="Z161" s="1473"/>
      <c r="AA161" s="1105"/>
      <c r="AB161" s="846"/>
      <c r="AC161" s="822"/>
      <c r="AD161" s="847"/>
      <c r="AE161" s="822"/>
      <c r="AF161" s="848"/>
      <c r="AG161" s="822"/>
      <c r="AH161" s="847"/>
      <c r="AI161" s="850"/>
      <c r="AJ161" s="822"/>
      <c r="AK161" s="850"/>
      <c r="AL161" s="822"/>
      <c r="AM161" s="822"/>
      <c r="AN161" s="847"/>
      <c r="AO161" s="822"/>
      <c r="AP161" s="822"/>
      <c r="AQ161" s="822"/>
      <c r="AR161" s="827"/>
      <c r="AS161" s="984"/>
    </row>
    <row r="162" spans="1:45" s="46" customFormat="1" ht="17.25" customHeight="1">
      <c r="A162" s="59"/>
      <c r="B162" s="60" t="s">
        <v>392</v>
      </c>
      <c r="C162" s="912"/>
      <c r="D162" s="912"/>
      <c r="E162" s="61"/>
      <c r="F162" s="61"/>
      <c r="G162" s="61"/>
      <c r="H162" s="61"/>
      <c r="I162" s="62"/>
      <c r="J162" s="102"/>
      <c r="K162" s="63"/>
      <c r="L162" s="63"/>
      <c r="M162" s="103"/>
      <c r="N162" s="65"/>
      <c r="O162" s="65"/>
      <c r="P162" s="1129"/>
      <c r="Q162" s="1129"/>
      <c r="R162" s="1129"/>
      <c r="S162" s="1129"/>
      <c r="T162" s="1143"/>
      <c r="U162" s="66"/>
      <c r="W162" s="842"/>
      <c r="X162" s="843"/>
      <c r="Y162" s="821"/>
      <c r="Z162" s="1473"/>
      <c r="AA162" s="1105"/>
      <c r="AB162" s="846"/>
      <c r="AC162" s="822"/>
      <c r="AD162" s="847"/>
      <c r="AE162" s="822"/>
      <c r="AF162" s="848"/>
      <c r="AG162" s="822"/>
      <c r="AH162" s="847"/>
      <c r="AI162" s="850"/>
      <c r="AJ162" s="822"/>
      <c r="AK162" s="850"/>
      <c r="AL162" s="822"/>
      <c r="AM162" s="822"/>
      <c r="AN162" s="847"/>
      <c r="AO162" s="822"/>
      <c r="AP162" s="822"/>
      <c r="AQ162" s="877"/>
      <c r="AR162" s="827"/>
      <c r="AS162" s="984"/>
    </row>
    <row r="163" spans="1:45" s="46" customFormat="1" ht="51.75" customHeight="1">
      <c r="A163" s="95"/>
      <c r="B163" s="94">
        <v>1</v>
      </c>
      <c r="C163" s="915">
        <v>0</v>
      </c>
      <c r="D163" s="915">
        <v>0</v>
      </c>
      <c r="E163" s="114">
        <v>0</v>
      </c>
      <c r="F163" s="114"/>
      <c r="G163" s="81" t="s">
        <v>248</v>
      </c>
      <c r="H163" s="73" t="s">
        <v>167</v>
      </c>
      <c r="I163" s="73" t="s">
        <v>393</v>
      </c>
      <c r="J163" s="93"/>
      <c r="K163" s="73" t="s">
        <v>250</v>
      </c>
      <c r="L163" s="73" t="s">
        <v>251</v>
      </c>
      <c r="M163" s="71" t="s">
        <v>252</v>
      </c>
      <c r="N163" s="71" t="s">
        <v>253</v>
      </c>
      <c r="O163" s="71" t="s">
        <v>253</v>
      </c>
      <c r="P163" s="1165">
        <v>9.8000000000000004E-2</v>
      </c>
      <c r="Q163" s="1165">
        <f>$P163*C163</f>
        <v>0</v>
      </c>
      <c r="R163" s="1170">
        <f>P163*D163</f>
        <v>0</v>
      </c>
      <c r="S163" s="1120">
        <v>9.8000000000000004E-2</v>
      </c>
      <c r="T163" s="1142"/>
      <c r="U163" s="1100"/>
      <c r="W163" s="842"/>
      <c r="X163" s="843"/>
      <c r="Y163" s="821"/>
      <c r="Z163" s="1473"/>
      <c r="AA163" s="1105"/>
      <c r="AB163" s="846"/>
      <c r="AC163" s="822"/>
      <c r="AD163" s="847"/>
      <c r="AE163" s="822"/>
      <c r="AF163" s="848"/>
      <c r="AG163" s="822"/>
      <c r="AH163" s="847"/>
      <c r="AI163" s="850"/>
      <c r="AJ163" s="822"/>
      <c r="AK163" s="850"/>
      <c r="AL163" s="822"/>
      <c r="AM163" s="822"/>
      <c r="AN163" s="847"/>
      <c r="AO163" s="822"/>
      <c r="AP163" s="822"/>
      <c r="AQ163" s="877"/>
      <c r="AR163" s="827"/>
      <c r="AS163" s="984"/>
    </row>
    <row r="164" spans="1:45" s="46" customFormat="1" ht="17.25" customHeight="1">
      <c r="A164" s="59"/>
      <c r="B164" s="60" t="s">
        <v>394</v>
      </c>
      <c r="C164" s="912"/>
      <c r="D164" s="912"/>
      <c r="E164" s="61"/>
      <c r="F164" s="61"/>
      <c r="G164" s="61"/>
      <c r="H164" s="61"/>
      <c r="I164" s="62"/>
      <c r="J164" s="102"/>
      <c r="K164" s="63"/>
      <c r="L164" s="63"/>
      <c r="M164" s="103"/>
      <c r="N164" s="65"/>
      <c r="O164" s="65"/>
      <c r="P164" s="1163"/>
      <c r="Q164" s="1163">
        <f>$P164*C164</f>
        <v>0</v>
      </c>
      <c r="R164" s="1163"/>
      <c r="S164" s="1121"/>
      <c r="T164" s="1143"/>
      <c r="U164" s="1098"/>
      <c r="W164" s="993"/>
      <c r="X164" s="994"/>
      <c r="Y164" s="834"/>
      <c r="Z164" s="1474"/>
      <c r="AA164" s="1105"/>
      <c r="AB164" s="834"/>
      <c r="AC164" s="834"/>
      <c r="AD164" s="834"/>
      <c r="AE164" s="834"/>
      <c r="AF164" s="899"/>
      <c r="AG164" s="834"/>
      <c r="AH164" s="834"/>
      <c r="AI164" s="834"/>
      <c r="AJ164" s="834"/>
      <c r="AK164" s="834"/>
      <c r="AL164" s="834"/>
      <c r="AM164" s="834"/>
      <c r="AN164" s="834"/>
      <c r="AO164" s="834"/>
      <c r="AP164" s="834"/>
      <c r="AQ164" s="834"/>
      <c r="AR164" s="834"/>
      <c r="AS164" s="900"/>
    </row>
    <row r="165" spans="1:45" s="46" customFormat="1" ht="58.5" customHeight="1">
      <c r="A165" s="182"/>
      <c r="B165" s="206">
        <v>2</v>
      </c>
      <c r="C165" s="995">
        <v>0</v>
      </c>
      <c r="D165" s="995">
        <v>0</v>
      </c>
      <c r="E165" s="207">
        <v>0</v>
      </c>
      <c r="F165" s="207"/>
      <c r="G165" s="161" t="s">
        <v>369</v>
      </c>
      <c r="H165" s="161" t="s">
        <v>302</v>
      </c>
      <c r="I165" s="208" t="s">
        <v>395</v>
      </c>
      <c r="J165" s="209"/>
      <c r="K165" s="162" t="s">
        <v>371</v>
      </c>
      <c r="L165" s="208" t="s">
        <v>396</v>
      </c>
      <c r="M165" s="210" t="s">
        <v>194</v>
      </c>
      <c r="N165" s="210" t="s">
        <v>366</v>
      </c>
      <c r="O165" s="210" t="s">
        <v>366</v>
      </c>
      <c r="P165" s="1165">
        <v>5.6100000000000004E-2</v>
      </c>
      <c r="Q165" s="1165">
        <f>$P165*C165</f>
        <v>0</v>
      </c>
      <c r="R165" s="1170">
        <f>P165*D165</f>
        <v>0</v>
      </c>
      <c r="S165" s="1134">
        <v>5.6100000000000004E-2</v>
      </c>
      <c r="T165" s="1146"/>
      <c r="U165" s="1101"/>
      <c r="W165" s="842" t="s">
        <v>1023</v>
      </c>
      <c r="X165" s="843"/>
      <c r="Y165" s="844"/>
      <c r="Z165" s="1473"/>
      <c r="AA165" s="1105"/>
      <c r="AB165" s="846"/>
      <c r="AC165" s="822"/>
      <c r="AD165" s="847"/>
      <c r="AE165" s="822"/>
      <c r="AF165" s="848"/>
      <c r="AG165" s="822"/>
      <c r="AH165" s="847"/>
      <c r="AI165" s="850"/>
      <c r="AJ165" s="822"/>
      <c r="AK165" s="850"/>
      <c r="AL165" s="822"/>
      <c r="AM165" s="822"/>
      <c r="AN165" s="847"/>
      <c r="AO165" s="822"/>
      <c r="AP165" s="822"/>
      <c r="AQ165" s="822"/>
      <c r="AR165" s="827"/>
      <c r="AS165" s="984"/>
    </row>
    <row r="166" spans="1:45" s="46" customFormat="1" ht="17.25" customHeight="1">
      <c r="A166" s="59"/>
      <c r="B166" s="60" t="s">
        <v>379</v>
      </c>
      <c r="C166" s="912"/>
      <c r="D166" s="912"/>
      <c r="E166" s="61"/>
      <c r="F166" s="61"/>
      <c r="G166" s="61"/>
      <c r="H166" s="61"/>
      <c r="I166" s="62"/>
      <c r="J166" s="102"/>
      <c r="K166" s="63"/>
      <c r="L166" s="63"/>
      <c r="M166" s="103"/>
      <c r="N166" s="65"/>
      <c r="O166" s="65"/>
      <c r="P166" s="1163"/>
      <c r="Q166" s="1163">
        <f>$P166*C166</f>
        <v>0</v>
      </c>
      <c r="R166" s="1163"/>
      <c r="S166" s="1121"/>
      <c r="T166" s="1143"/>
      <c r="U166" s="1098"/>
      <c r="W166" s="842"/>
      <c r="X166" s="843"/>
      <c r="Y166" s="821"/>
      <c r="Z166" s="1473"/>
      <c r="AA166" s="1105"/>
      <c r="AB166" s="846"/>
      <c r="AC166" s="822"/>
      <c r="AD166" s="847"/>
      <c r="AE166" s="822"/>
      <c r="AF166" s="848"/>
      <c r="AG166" s="822"/>
      <c r="AH166" s="847"/>
      <c r="AI166" s="850"/>
      <c r="AJ166" s="822"/>
      <c r="AK166" s="850"/>
      <c r="AL166" s="822"/>
      <c r="AM166" s="822"/>
      <c r="AN166" s="847"/>
      <c r="AO166" s="822"/>
      <c r="AP166" s="822"/>
      <c r="AQ166" s="822"/>
      <c r="AR166" s="827"/>
      <c r="AS166" s="984"/>
    </row>
    <row r="167" spans="1:45" s="46" customFormat="1" ht="28.5" customHeight="1" thickBot="1">
      <c r="A167" s="182"/>
      <c r="B167" s="181">
        <v>3</v>
      </c>
      <c r="C167" s="985">
        <v>0</v>
      </c>
      <c r="D167" s="985">
        <v>0</v>
      </c>
      <c r="E167" s="203">
        <v>0</v>
      </c>
      <c r="F167" s="203"/>
      <c r="G167" s="81" t="s">
        <v>380</v>
      </c>
      <c r="H167" s="211"/>
      <c r="I167" s="73" t="s">
        <v>397</v>
      </c>
      <c r="J167" s="93"/>
      <c r="K167" s="83"/>
      <c r="L167" s="83"/>
      <c r="M167" s="183"/>
      <c r="N167" s="157">
        <v>4</v>
      </c>
      <c r="O167" s="157">
        <v>4</v>
      </c>
      <c r="P167" s="1164">
        <v>4.2549999999999998E-2</v>
      </c>
      <c r="Q167" s="1164">
        <f>$P167*C167</f>
        <v>0</v>
      </c>
      <c r="R167" s="1170">
        <f>P167*D167</f>
        <v>0</v>
      </c>
      <c r="S167" s="1118">
        <v>4.2549999999999998E-2</v>
      </c>
      <c r="T167" s="1141"/>
      <c r="U167" s="1102"/>
      <c r="W167" s="996"/>
      <c r="X167" s="997"/>
      <c r="Y167" s="998"/>
      <c r="Z167" s="1478"/>
      <c r="AA167" s="1109"/>
      <c r="AB167" s="1000"/>
      <c r="AC167" s="999"/>
      <c r="AD167" s="1001"/>
      <c r="AE167" s="999"/>
      <c r="AF167" s="1002"/>
      <c r="AG167" s="999"/>
      <c r="AH167" s="1001"/>
      <c r="AI167" s="1003"/>
      <c r="AJ167" s="999"/>
      <c r="AK167" s="1003"/>
      <c r="AL167" s="999"/>
      <c r="AM167" s="999"/>
      <c r="AN167" s="1001"/>
      <c r="AO167" s="999"/>
      <c r="AP167" s="999"/>
      <c r="AQ167" s="999"/>
      <c r="AR167" s="1186"/>
      <c r="AS167" s="1004"/>
    </row>
    <row r="168" spans="1:45" s="46" customFormat="1" ht="20" thickTop="1">
      <c r="A168" s="37"/>
      <c r="B168" s="212"/>
      <c r="C168" s="1005"/>
      <c r="D168" s="1005"/>
      <c r="E168" s="1005"/>
      <c r="F168" s="1005"/>
      <c r="G168" s="213"/>
      <c r="H168" s="213"/>
      <c r="I168" s="188"/>
      <c r="J168" s="188"/>
      <c r="K168" s="214"/>
      <c r="L168" s="213"/>
      <c r="M168" s="215"/>
      <c r="N168" s="216"/>
      <c r="O168" s="216"/>
      <c r="P168" s="1173"/>
      <c r="Q168" s="1196">
        <f>SUM(Q5:Q167)</f>
        <v>5.6751750000000012</v>
      </c>
      <c r="R168" s="1196">
        <f>SUM(R5:R167)</f>
        <v>5.7367750000000006</v>
      </c>
      <c r="S168" s="216"/>
      <c r="T168" s="1195">
        <f>SUM(T5:T167)-T143</f>
        <v>6.0173950000000005</v>
      </c>
      <c r="U168" s="1479" t="s">
        <v>1063</v>
      </c>
      <c r="W168" s="1006"/>
      <c r="X168" s="1006"/>
      <c r="Y168" s="1007"/>
      <c r="Z168" s="1416">
        <f>SUM(Z5:Z167)-Z143</f>
        <v>5.3927299999999985</v>
      </c>
      <c r="AA168" s="1481" t="s">
        <v>1065</v>
      </c>
      <c r="AB168" s="1009"/>
      <c r="AC168" s="1008"/>
      <c r="AD168" s="1010"/>
      <c r="AE168" s="1008"/>
      <c r="AF168" s="1011"/>
      <c r="AG168" s="1008"/>
      <c r="AH168" s="1010"/>
      <c r="AI168" s="1012"/>
      <c r="AJ168" s="1008"/>
      <c r="AK168" s="1012"/>
      <c r="AL168" s="1008"/>
      <c r="AM168" s="1008"/>
      <c r="AN168" s="1010"/>
      <c r="AO168" s="1008"/>
      <c r="AP168" s="1008"/>
      <c r="AQ168" s="1008"/>
      <c r="AR168" s="1187"/>
      <c r="AS168" s="1013"/>
    </row>
    <row r="169" spans="1:45" s="46" customFormat="1" ht="12.75" customHeight="1">
      <c r="A169" s="37"/>
      <c r="B169" s="217"/>
      <c r="C169" s="1014">
        <f>SUM(C5:C167)</f>
        <v>119</v>
      </c>
      <c r="D169" s="1014">
        <f>SUM(D5:D167)</f>
        <v>119</v>
      </c>
      <c r="E169" s="1014"/>
      <c r="F169" s="1014"/>
      <c r="G169" s="218"/>
      <c r="H169" s="218"/>
      <c r="I169" s="220"/>
      <c r="J169" s="220"/>
      <c r="K169" s="219"/>
      <c r="L169" s="221"/>
      <c r="M169" s="222"/>
      <c r="N169" s="223" t="s">
        <v>150</v>
      </c>
      <c r="O169" s="223" t="s">
        <v>150</v>
      </c>
      <c r="P169" s="1153"/>
      <c r="Q169" s="1153"/>
      <c r="R169" s="1153"/>
      <c r="S169" s="223"/>
      <c r="T169" s="1480">
        <f>SUM(T5:T167)-T142</f>
        <v>6.0888949999999999</v>
      </c>
      <c r="U169" s="1479" t="s">
        <v>1064</v>
      </c>
      <c r="W169" s="1015"/>
      <c r="X169" s="1015"/>
      <c r="Y169" s="1016"/>
      <c r="Z169" s="1482">
        <f>SUM(Z4:Z167)-Z142</f>
        <v>5.4497299999999989</v>
      </c>
      <c r="AA169" s="1483" t="s">
        <v>1066</v>
      </c>
      <c r="AB169" s="1018"/>
      <c r="AC169" s="1017"/>
      <c r="AD169" s="1019"/>
      <c r="AE169" s="1017"/>
      <c r="AF169" s="1020"/>
      <c r="AG169" s="1017"/>
      <c r="AH169" s="1019"/>
      <c r="AI169" s="1021"/>
      <c r="AJ169" s="1017"/>
      <c r="AK169" s="1021"/>
      <c r="AL169" s="1017"/>
      <c r="AM169" s="1017"/>
      <c r="AN169" s="1019"/>
      <c r="AO169" s="1017"/>
      <c r="AP169" s="1017"/>
      <c r="AQ169" s="1017"/>
      <c r="AR169" s="1188"/>
      <c r="AS169" s="1022"/>
    </row>
    <row r="170" spans="1:45" s="46" customFormat="1" ht="17.25" customHeight="1">
      <c r="A170" s="37"/>
      <c r="B170" s="165"/>
      <c r="C170" s="1014"/>
      <c r="D170" s="1014"/>
      <c r="E170" s="1014"/>
      <c r="F170" s="1014"/>
      <c r="G170" s="218"/>
      <c r="H170" s="218"/>
      <c r="I170" s="220"/>
      <c r="J170" s="224"/>
      <c r="K170" s="225"/>
      <c r="L170" s="226"/>
      <c r="M170" s="222"/>
      <c r="N170" s="225"/>
      <c r="O170" s="225"/>
      <c r="P170" s="1153"/>
      <c r="Q170" s="1153"/>
      <c r="R170" s="1153"/>
      <c r="S170" s="225"/>
      <c r="T170" s="1153"/>
      <c r="U170" s="226"/>
      <c r="W170" s="1015"/>
      <c r="X170" s="1015"/>
      <c r="Y170" s="1023"/>
      <c r="Z170" s="1024"/>
      <c r="AA170" s="1110"/>
      <c r="AB170" s="1025"/>
      <c r="AC170" s="1026"/>
      <c r="AD170" s="1027"/>
      <c r="AE170" s="1026"/>
      <c r="AF170" s="1028"/>
      <c r="AG170" s="1017"/>
      <c r="AH170" s="1019"/>
      <c r="AI170" s="1021"/>
      <c r="AJ170" s="1017"/>
      <c r="AK170" s="1021"/>
      <c r="AL170" s="1017"/>
      <c r="AM170" s="1017"/>
      <c r="AN170" s="1029"/>
      <c r="AO170" s="1017"/>
      <c r="AP170" s="1017"/>
      <c r="AQ170" s="1030"/>
      <c r="AR170" s="1188"/>
      <c r="AS170" s="1022"/>
    </row>
    <row r="171" spans="1:45" s="46" customFormat="1" ht="18" customHeight="1">
      <c r="A171" s="37"/>
      <c r="B171" s="165"/>
      <c r="C171" s="1031"/>
      <c r="D171" s="1031"/>
      <c r="E171" s="1031"/>
      <c r="F171" s="1031"/>
      <c r="G171" s="165"/>
      <c r="H171" s="165"/>
      <c r="I171" s="220"/>
      <c r="J171" s="165"/>
      <c r="K171" s="165"/>
      <c r="L171" s="226"/>
      <c r="M171" s="222"/>
      <c r="N171" s="225"/>
      <c r="O171" s="225"/>
      <c r="P171" s="1153"/>
      <c r="Q171" s="1153"/>
      <c r="R171" s="1153"/>
      <c r="S171" s="225"/>
      <c r="T171" s="1153"/>
      <c r="U171" s="226"/>
      <c r="W171" s="1015"/>
      <c r="X171" s="1015"/>
      <c r="Y171" s="1016"/>
      <c r="Z171" s="1016"/>
      <c r="AA171" s="1110"/>
      <c r="AB171" s="1025"/>
      <c r="AC171" s="1026"/>
      <c r="AD171" s="1027"/>
      <c r="AE171" s="1026"/>
      <c r="AF171" s="1028"/>
      <c r="AG171" s="1017"/>
      <c r="AH171" s="1019"/>
      <c r="AI171" s="1021"/>
      <c r="AJ171" s="1017"/>
      <c r="AK171" s="1021"/>
      <c r="AL171" s="1017"/>
      <c r="AM171" s="1017"/>
      <c r="AN171" s="1029"/>
      <c r="AO171" s="1017"/>
      <c r="AP171" s="1017"/>
      <c r="AQ171" s="1030"/>
      <c r="AR171" s="1188"/>
      <c r="AS171" s="1022"/>
    </row>
    <row r="172" spans="1:45" s="46" customFormat="1" ht="17.25" customHeight="1">
      <c r="A172" s="37"/>
      <c r="B172" s="165"/>
      <c r="C172" s="1031"/>
      <c r="D172" s="1031"/>
      <c r="E172" s="1031"/>
      <c r="F172" s="1031"/>
      <c r="G172" s="165"/>
      <c r="H172" s="165"/>
      <c r="I172" s="165"/>
      <c r="J172" s="165"/>
      <c r="K172" s="165"/>
      <c r="L172" s="165"/>
      <c r="M172" s="222"/>
      <c r="N172" s="225"/>
      <c r="O172" s="225"/>
      <c r="P172" s="1153"/>
      <c r="Q172" s="1153"/>
      <c r="R172" s="1417">
        <f>R168-Q168</f>
        <v>6.1599999999999433E-2</v>
      </c>
      <c r="S172" s="1418"/>
      <c r="T172" s="1419">
        <f>T168-R168</f>
        <v>0.28061999999999987</v>
      </c>
      <c r="U172" s="1420" t="s">
        <v>1408</v>
      </c>
      <c r="W172" s="1015"/>
      <c r="X172" s="1015"/>
      <c r="Y172" s="1016"/>
      <c r="Z172" s="1016"/>
      <c r="AA172" s="1110"/>
      <c r="AB172" s="1025"/>
      <c r="AC172" s="1026"/>
      <c r="AD172" s="1027"/>
      <c r="AE172" s="1026"/>
      <c r="AF172" s="1028"/>
      <c r="AG172" s="1017"/>
      <c r="AH172" s="1019"/>
      <c r="AI172" s="1021"/>
      <c r="AJ172" s="1017"/>
      <c r="AK172" s="1021"/>
      <c r="AL172" s="1017"/>
      <c r="AM172" s="1017"/>
      <c r="AN172" s="1029"/>
      <c r="AO172" s="1017"/>
      <c r="AP172" s="1017"/>
      <c r="AQ172" s="1030"/>
      <c r="AR172" s="1188"/>
      <c r="AS172" s="1022"/>
    </row>
    <row r="173" spans="1:45" s="46" customFormat="1" ht="18" customHeight="1">
      <c r="A173" s="37"/>
      <c r="B173" s="165"/>
      <c r="C173" s="1031"/>
      <c r="D173" s="1031"/>
      <c r="E173" s="1031"/>
      <c r="F173" s="1031"/>
      <c r="G173" s="165"/>
      <c r="H173" s="165"/>
      <c r="I173" s="165"/>
      <c r="J173" s="165"/>
      <c r="K173" s="165"/>
      <c r="L173" s="165"/>
      <c r="M173" s="222"/>
      <c r="N173" s="225"/>
      <c r="O173" s="225"/>
      <c r="P173" s="1153"/>
      <c r="Q173" s="1153"/>
      <c r="R173" s="1153"/>
      <c r="S173" s="225"/>
      <c r="T173" s="1153"/>
      <c r="U173" s="226"/>
      <c r="W173" s="1032"/>
      <c r="X173" s="1032"/>
      <c r="Y173" s="1033"/>
      <c r="Z173" s="1033"/>
      <c r="AA173" s="1111"/>
      <c r="AB173" s="1033"/>
      <c r="AC173" s="1033"/>
      <c r="AD173" s="1033"/>
      <c r="AE173" s="1033"/>
      <c r="AF173" s="1034"/>
      <c r="AG173" s="1033"/>
      <c r="AH173" s="1033"/>
      <c r="AI173" s="1033"/>
      <c r="AJ173" s="1033"/>
      <c r="AK173" s="1033"/>
      <c r="AL173" s="1033"/>
      <c r="AM173" s="1033"/>
      <c r="AN173" s="1033"/>
      <c r="AO173" s="1033"/>
      <c r="AP173" s="1033"/>
      <c r="AQ173" s="1033"/>
      <c r="AR173" s="1033"/>
      <c r="AS173" s="1033"/>
    </row>
    <row r="174" spans="1:45" s="1036" customFormat="1" ht="18" customHeight="1">
      <c r="A174" s="37"/>
      <c r="B174" s="227"/>
      <c r="C174" s="1035"/>
      <c r="D174" s="1035"/>
      <c r="E174" s="1035"/>
      <c r="F174" s="1035"/>
      <c r="G174" s="227"/>
      <c r="H174" s="227"/>
      <c r="I174" s="227"/>
      <c r="J174" s="227"/>
      <c r="K174" s="227"/>
      <c r="L174" s="227"/>
      <c r="M174" s="228"/>
      <c r="N174" s="228"/>
      <c r="O174" s="228"/>
      <c r="P174" s="1154"/>
      <c r="Q174" s="1154"/>
      <c r="R174" s="1154"/>
      <c r="S174" s="228"/>
      <c r="T174" s="1154"/>
      <c r="U174" s="227"/>
      <c r="W174" s="1037"/>
      <c r="X174" s="1037"/>
      <c r="Y174" s="1038"/>
      <c r="Z174" s="1039"/>
      <c r="AA174" s="1112"/>
      <c r="AB174" s="1041"/>
      <c r="AC174" s="1040"/>
      <c r="AD174" s="1042"/>
      <c r="AE174" s="1040"/>
      <c r="AF174" s="1043"/>
      <c r="AG174" s="1040"/>
      <c r="AH174" s="1042"/>
      <c r="AI174" s="1044"/>
      <c r="AJ174" s="1040"/>
      <c r="AK174" s="1044"/>
      <c r="AL174" s="1040"/>
      <c r="AM174" s="1040"/>
      <c r="AN174" s="1042"/>
      <c r="AO174" s="1040"/>
      <c r="AP174" s="1040"/>
      <c r="AQ174" s="1040"/>
      <c r="AR174" s="1189"/>
      <c r="AS174" s="1045"/>
    </row>
    <row r="175" spans="1:45" s="1051" customFormat="1" ht="18" customHeight="1">
      <c r="A175" s="1046"/>
      <c r="B175" s="1046"/>
      <c r="C175" s="1047"/>
      <c r="D175" s="1047"/>
      <c r="E175" s="1047"/>
      <c r="F175" s="1047"/>
      <c r="G175" s="1046"/>
      <c r="H175" s="1046"/>
      <c r="I175" s="1048"/>
      <c r="J175" s="1048"/>
      <c r="K175" s="1046"/>
      <c r="L175" s="1048"/>
      <c r="M175" s="1049"/>
      <c r="N175" s="1050"/>
      <c r="O175" s="1050"/>
      <c r="P175" s="1155"/>
      <c r="Q175" s="1155"/>
      <c r="R175" s="1155"/>
      <c r="S175" s="1050"/>
      <c r="T175" s="1155"/>
      <c r="U175" s="1046"/>
      <c r="W175" s="1015"/>
      <c r="X175" s="1015"/>
      <c r="Y175" s="1023"/>
      <c r="Z175" s="1024"/>
      <c r="AA175" s="1110"/>
      <c r="AB175" s="1052"/>
      <c r="AC175" s="1017"/>
      <c r="AD175" s="1019"/>
      <c r="AE175" s="1017"/>
      <c r="AF175" s="1020"/>
      <c r="AG175" s="1017"/>
      <c r="AH175" s="1019"/>
      <c r="AI175" s="1021"/>
      <c r="AJ175" s="1017"/>
      <c r="AK175" s="1021"/>
      <c r="AL175" s="1017"/>
      <c r="AM175" s="1017"/>
      <c r="AN175" s="1019"/>
      <c r="AO175" s="1017"/>
      <c r="AP175" s="1017"/>
      <c r="AQ175" s="1017"/>
      <c r="AR175" s="1188"/>
      <c r="AS175" s="1053"/>
    </row>
    <row r="176" spans="1:45" s="1051" customFormat="1" ht="18" customHeight="1">
      <c r="A176" s="1046"/>
      <c r="B176" s="1046"/>
      <c r="C176" s="1047"/>
      <c r="D176" s="1047"/>
      <c r="E176" s="1047"/>
      <c r="F176" s="1047"/>
      <c r="G176" s="1046"/>
      <c r="H176" s="1046"/>
      <c r="I176" s="1048"/>
      <c r="J176" s="1048"/>
      <c r="K176" s="1046"/>
      <c r="L176" s="1048"/>
      <c r="M176" s="1049"/>
      <c r="N176" s="1050"/>
      <c r="O176" s="1050"/>
      <c r="P176" s="1155"/>
      <c r="Q176" s="1155"/>
      <c r="R176" s="1155"/>
      <c r="S176" s="1050"/>
      <c r="T176" s="1155"/>
      <c r="U176" s="1046"/>
      <c r="W176" s="1015"/>
      <c r="X176" s="1015"/>
      <c r="Y176" s="1016"/>
      <c r="Z176" s="1016"/>
      <c r="AA176" s="1110"/>
      <c r="AB176" s="1018"/>
      <c r="AC176" s="1017"/>
      <c r="AD176" s="1019"/>
      <c r="AE176" s="1017"/>
      <c r="AF176" s="1020"/>
      <c r="AG176" s="1017"/>
      <c r="AH176" s="1019"/>
      <c r="AI176" s="1021"/>
      <c r="AJ176" s="1017"/>
      <c r="AK176" s="1021"/>
      <c r="AL176" s="1017"/>
      <c r="AM176" s="1017"/>
      <c r="AN176" s="1019"/>
      <c r="AO176" s="1017"/>
      <c r="AP176" s="1017"/>
      <c r="AQ176" s="1017"/>
      <c r="AR176" s="1188"/>
      <c r="AS176" s="1053"/>
    </row>
    <row r="177" spans="1:45" s="1051" customFormat="1" ht="18" customHeight="1">
      <c r="A177" s="1046"/>
      <c r="B177" s="1046"/>
      <c r="C177" s="1047"/>
      <c r="D177" s="1047"/>
      <c r="E177" s="1047"/>
      <c r="F177" s="1047"/>
      <c r="G177" s="1046"/>
      <c r="H177" s="1046"/>
      <c r="I177" s="1046"/>
      <c r="J177" s="1046"/>
      <c r="K177" s="1046"/>
      <c r="L177" s="1046"/>
      <c r="M177" s="1050"/>
      <c r="N177" s="1050"/>
      <c r="O177" s="1050"/>
      <c r="P177" s="1155"/>
      <c r="Q177" s="1155"/>
      <c r="R177" s="1155"/>
      <c r="S177" s="1050"/>
      <c r="T177" s="1155"/>
      <c r="U177" s="1046"/>
      <c r="W177" s="1015"/>
      <c r="X177" s="1015"/>
      <c r="Y177" s="1023"/>
      <c r="Z177" s="1024"/>
      <c r="AA177" s="1110"/>
      <c r="AB177" s="1052"/>
      <c r="AC177" s="1017"/>
      <c r="AD177" s="1019"/>
      <c r="AE177" s="1017"/>
      <c r="AF177" s="1020"/>
      <c r="AG177" s="1017"/>
      <c r="AH177" s="1019"/>
      <c r="AI177" s="1021"/>
      <c r="AJ177" s="1017"/>
      <c r="AK177" s="1021"/>
      <c r="AL177" s="1017"/>
      <c r="AM177" s="1017"/>
      <c r="AN177" s="1019"/>
      <c r="AO177" s="1017"/>
      <c r="AP177" s="1017"/>
      <c r="AQ177" s="1017"/>
      <c r="AR177" s="1188"/>
      <c r="AS177" s="1053"/>
    </row>
    <row r="178" spans="1:45" s="1051" customFormat="1" ht="18" customHeight="1">
      <c r="A178" s="1046"/>
      <c r="B178" s="1046"/>
      <c r="C178" s="1047"/>
      <c r="D178" s="1047"/>
      <c r="E178" s="1047"/>
      <c r="F178" s="1047"/>
      <c r="G178" s="1046"/>
      <c r="H178" s="1046"/>
      <c r="I178" s="1046"/>
      <c r="J178" s="1046"/>
      <c r="K178" s="1046"/>
      <c r="L178" s="1046"/>
      <c r="M178" s="1050"/>
      <c r="N178" s="1050"/>
      <c r="O178" s="1050"/>
      <c r="P178" s="1155"/>
      <c r="Q178" s="1155"/>
      <c r="R178" s="1155"/>
      <c r="S178" s="1050"/>
      <c r="T178" s="1155"/>
      <c r="U178" s="1046"/>
      <c r="W178" s="1015"/>
      <c r="X178" s="1015"/>
      <c r="Y178" s="1023"/>
      <c r="Z178" s="1024"/>
      <c r="AA178" s="1110"/>
      <c r="AB178" s="1052"/>
      <c r="AC178" s="1017"/>
      <c r="AD178" s="1019"/>
      <c r="AE178" s="1017"/>
      <c r="AF178" s="1020"/>
      <c r="AG178" s="1017"/>
      <c r="AH178" s="1019"/>
      <c r="AI178" s="1021"/>
      <c r="AJ178" s="1017"/>
      <c r="AK178" s="1021"/>
      <c r="AL178" s="1017"/>
      <c r="AM178" s="1017"/>
      <c r="AN178" s="1019"/>
      <c r="AO178" s="1017"/>
      <c r="AP178" s="1017"/>
      <c r="AQ178" s="1017"/>
      <c r="AR178" s="1188"/>
      <c r="AS178" s="1053"/>
    </row>
    <row r="179" spans="1:45" s="1051" customFormat="1" ht="18" customHeight="1">
      <c r="A179" s="1046"/>
      <c r="B179" s="1046"/>
      <c r="C179" s="1047"/>
      <c r="D179" s="1047"/>
      <c r="E179" s="1047"/>
      <c r="F179" s="1047"/>
      <c r="G179" s="1046"/>
      <c r="H179" s="1046"/>
      <c r="I179" s="1048"/>
      <c r="J179" s="1048"/>
      <c r="K179" s="1046"/>
      <c r="L179" s="1048"/>
      <c r="M179" s="1049"/>
      <c r="N179" s="1050"/>
      <c r="O179" s="1050"/>
      <c r="P179" s="1155"/>
      <c r="Q179" s="1155"/>
      <c r="R179" s="1155"/>
      <c r="S179" s="1050"/>
      <c r="T179" s="1155"/>
      <c r="U179" s="1046"/>
      <c r="W179" s="1015"/>
      <c r="X179" s="1015"/>
      <c r="Y179" s="1016"/>
      <c r="Z179" s="1016"/>
      <c r="AA179" s="1110"/>
      <c r="AB179" s="1018"/>
      <c r="AC179" s="1017"/>
      <c r="AD179" s="1019"/>
      <c r="AE179" s="1017"/>
      <c r="AF179" s="1020"/>
      <c r="AG179" s="1017"/>
      <c r="AH179" s="1019"/>
      <c r="AI179" s="1021"/>
      <c r="AJ179" s="1017"/>
      <c r="AK179" s="1021"/>
      <c r="AL179" s="1017"/>
      <c r="AM179" s="1017"/>
      <c r="AN179" s="1019"/>
      <c r="AO179" s="1017"/>
      <c r="AP179" s="1017"/>
      <c r="AQ179" s="1017"/>
      <c r="AR179" s="1188"/>
      <c r="AS179" s="1053"/>
    </row>
    <row r="180" spans="1:45" s="1051" customFormat="1" ht="18" customHeight="1">
      <c r="A180" s="1046"/>
      <c r="B180" s="1046"/>
      <c r="C180" s="1047"/>
      <c r="D180" s="1047"/>
      <c r="E180" s="1047"/>
      <c r="F180" s="1047"/>
      <c r="G180" s="1046"/>
      <c r="H180" s="1046"/>
      <c r="I180" s="1048"/>
      <c r="J180" s="1048"/>
      <c r="K180" s="1046"/>
      <c r="L180" s="1048"/>
      <c r="M180" s="1049"/>
      <c r="N180" s="1050"/>
      <c r="O180" s="1050"/>
      <c r="P180" s="1155"/>
      <c r="Q180" s="1155"/>
      <c r="R180" s="1155"/>
      <c r="S180" s="1050"/>
      <c r="T180" s="1155"/>
      <c r="U180" s="1046"/>
      <c r="W180" s="1015"/>
      <c r="X180" s="1015"/>
      <c r="Y180" s="1016"/>
      <c r="Z180" s="1024"/>
      <c r="AA180" s="1110"/>
      <c r="AB180" s="1052"/>
      <c r="AC180" s="1017"/>
      <c r="AD180" s="1019"/>
      <c r="AE180" s="1017"/>
      <c r="AF180" s="1054"/>
      <c r="AG180" s="1017"/>
      <c r="AH180" s="1019"/>
      <c r="AI180" s="1021"/>
      <c r="AJ180" s="1017"/>
      <c r="AK180" s="1021"/>
      <c r="AL180" s="1017"/>
      <c r="AM180" s="1017"/>
      <c r="AN180" s="1019"/>
      <c r="AO180" s="1055"/>
      <c r="AP180" s="1055"/>
      <c r="AQ180" s="1017"/>
      <c r="AR180" s="1188"/>
      <c r="AS180" s="1053"/>
    </row>
    <row r="181" spans="1:45" s="1051" customFormat="1" ht="18" customHeight="1">
      <c r="A181" s="1046"/>
      <c r="B181" s="1046"/>
      <c r="C181" s="1047"/>
      <c r="D181" s="1047"/>
      <c r="E181" s="1047"/>
      <c r="F181" s="1047"/>
      <c r="G181" s="1046"/>
      <c r="H181" s="1046"/>
      <c r="I181" s="1048"/>
      <c r="J181" s="1048"/>
      <c r="K181" s="1046"/>
      <c r="L181" s="1048"/>
      <c r="M181" s="1049"/>
      <c r="N181" s="1050"/>
      <c r="O181" s="1050"/>
      <c r="P181" s="1155"/>
      <c r="Q181" s="1155"/>
      <c r="R181" s="1155"/>
      <c r="S181" s="1050"/>
      <c r="T181" s="1155"/>
      <c r="U181" s="1046"/>
      <c r="W181" s="1015"/>
      <c r="X181" s="1015"/>
      <c r="Y181" s="1016"/>
      <c r="Z181" s="1024"/>
      <c r="AA181" s="1110"/>
      <c r="AB181" s="1056"/>
      <c r="AC181" s="1017"/>
      <c r="AD181" s="1019"/>
      <c r="AE181" s="1017"/>
      <c r="AF181" s="1057"/>
      <c r="AG181" s="1017"/>
      <c r="AH181" s="1019"/>
      <c r="AI181" s="1021"/>
      <c r="AJ181" s="1017"/>
      <c r="AK181" s="1021"/>
      <c r="AL181" s="1017"/>
      <c r="AM181" s="1017"/>
      <c r="AN181" s="1019"/>
      <c r="AO181" s="1017"/>
      <c r="AP181" s="1017"/>
      <c r="AQ181" s="1017"/>
      <c r="AR181" s="1188"/>
      <c r="AS181" s="1058"/>
    </row>
    <row r="182" spans="1:45" s="1051" customFormat="1" ht="18" customHeight="1">
      <c r="A182" s="1046"/>
      <c r="B182" s="1046"/>
      <c r="C182" s="1047"/>
      <c r="D182" s="1047"/>
      <c r="E182" s="1047"/>
      <c r="F182" s="1047"/>
      <c r="G182" s="1046"/>
      <c r="H182" s="1046"/>
      <c r="I182" s="1048"/>
      <c r="J182" s="1048"/>
      <c r="K182" s="1046"/>
      <c r="L182" s="1048"/>
      <c r="M182" s="1049"/>
      <c r="N182" s="1050"/>
      <c r="O182" s="1050"/>
      <c r="P182" s="1155"/>
      <c r="Q182" s="1155"/>
      <c r="R182" s="1155"/>
      <c r="S182" s="1050"/>
      <c r="T182" s="1155"/>
      <c r="U182" s="1046"/>
      <c r="W182" s="1015"/>
      <c r="X182" s="1015"/>
      <c r="Y182" s="1016"/>
      <c r="Z182" s="1024"/>
      <c r="AA182" s="1110"/>
      <c r="AB182" s="1056"/>
      <c r="AC182" s="1017"/>
      <c r="AD182" s="1019"/>
      <c r="AE182" s="1017"/>
      <c r="AF182" s="1057"/>
      <c r="AG182" s="1017"/>
      <c r="AH182" s="1019"/>
      <c r="AI182" s="1021"/>
      <c r="AJ182" s="1017"/>
      <c r="AK182" s="1021"/>
      <c r="AL182" s="1017"/>
      <c r="AM182" s="1017"/>
      <c r="AN182" s="1019"/>
      <c r="AO182" s="1017"/>
      <c r="AP182" s="1017"/>
      <c r="AQ182" s="1017"/>
      <c r="AR182" s="1188"/>
      <c r="AS182" s="1058"/>
    </row>
    <row r="183" spans="1:45" s="1051" customFormat="1" ht="18" customHeight="1">
      <c r="A183" s="1046"/>
      <c r="B183" s="1046"/>
      <c r="C183" s="1047"/>
      <c r="D183" s="1047"/>
      <c r="E183" s="1047"/>
      <c r="F183" s="1047"/>
      <c r="G183" s="1046"/>
      <c r="H183" s="1046"/>
      <c r="I183" s="1048"/>
      <c r="J183" s="1048"/>
      <c r="K183" s="1046"/>
      <c r="L183" s="1048"/>
      <c r="M183" s="1049"/>
      <c r="N183" s="1050"/>
      <c r="O183" s="1050"/>
      <c r="P183" s="1155"/>
      <c r="Q183" s="1155"/>
      <c r="R183" s="1155"/>
      <c r="S183" s="1050"/>
      <c r="T183" s="1155"/>
      <c r="U183" s="1046"/>
      <c r="W183" s="1015"/>
      <c r="X183" s="1015"/>
      <c r="Y183" s="1016"/>
      <c r="Z183" s="1024"/>
      <c r="AA183" s="1110"/>
      <c r="AB183" s="1056"/>
      <c r="AC183" s="1017"/>
      <c r="AD183" s="1019"/>
      <c r="AE183" s="1017"/>
      <c r="AF183" s="1057"/>
      <c r="AG183" s="1017"/>
      <c r="AH183" s="1019"/>
      <c r="AI183" s="1021"/>
      <c r="AJ183" s="1017"/>
      <c r="AK183" s="1021"/>
      <c r="AL183" s="1017"/>
      <c r="AM183" s="1017"/>
      <c r="AN183" s="1019"/>
      <c r="AO183" s="1017"/>
      <c r="AP183" s="1017"/>
      <c r="AQ183" s="1030"/>
      <c r="AR183" s="1188"/>
      <c r="AS183" s="1058"/>
    </row>
    <row r="184" spans="1:45" s="1051" customFormat="1" ht="18" customHeight="1">
      <c r="A184" s="1046"/>
      <c r="B184" s="1046"/>
      <c r="C184" s="1047"/>
      <c r="D184" s="1047"/>
      <c r="E184" s="1047"/>
      <c r="F184" s="1047"/>
      <c r="G184" s="1046"/>
      <c r="H184" s="1046"/>
      <c r="I184" s="1048"/>
      <c r="J184" s="1048"/>
      <c r="K184" s="1046"/>
      <c r="L184" s="1048"/>
      <c r="M184" s="1049"/>
      <c r="N184" s="1050"/>
      <c r="O184" s="1050"/>
      <c r="P184" s="1155"/>
      <c r="Q184" s="1155"/>
      <c r="R184" s="1155"/>
      <c r="S184" s="1050"/>
      <c r="T184" s="1155"/>
      <c r="U184" s="1046"/>
      <c r="W184" s="1015"/>
      <c r="X184" s="1015"/>
      <c r="Y184" s="1016"/>
      <c r="Z184" s="1024"/>
      <c r="AA184" s="1110"/>
      <c r="AB184" s="1056"/>
      <c r="AC184" s="1017"/>
      <c r="AD184" s="1019"/>
      <c r="AE184" s="1017"/>
      <c r="AF184" s="1057"/>
      <c r="AG184" s="1017"/>
      <c r="AH184" s="1019"/>
      <c r="AI184" s="1021"/>
      <c r="AJ184" s="1017"/>
      <c r="AK184" s="1021"/>
      <c r="AL184" s="1017"/>
      <c r="AM184" s="1017"/>
      <c r="AN184" s="1019"/>
      <c r="AO184" s="1017"/>
      <c r="AP184" s="1017"/>
      <c r="AQ184" s="1030"/>
      <c r="AR184" s="1188"/>
      <c r="AS184" s="1058"/>
    </row>
  </sheetData>
  <autoFilter ref="A3:AS169" xr:uid="{00000000-0009-0000-0000-000001000000}"/>
  <mergeCells count="254">
    <mergeCell ref="W158:W159"/>
    <mergeCell ref="Z158:Z159"/>
    <mergeCell ref="AA158:AA159"/>
    <mergeCell ref="W145:W146"/>
    <mergeCell ref="Z145:Z146"/>
    <mergeCell ref="S158:S159"/>
    <mergeCell ref="T158:T159"/>
    <mergeCell ref="U158:U159"/>
    <mergeCell ref="S145:S146"/>
    <mergeCell ref="T145:T146"/>
    <mergeCell ref="U145:U146"/>
    <mergeCell ref="AA145:AA146"/>
    <mergeCell ref="W2:AS2"/>
    <mergeCell ref="B5:B6"/>
    <mergeCell ref="E5:E6"/>
    <mergeCell ref="I5:I6"/>
    <mergeCell ref="J5:J6"/>
    <mergeCell ref="B7:B10"/>
    <mergeCell ref="C7:C10"/>
    <mergeCell ref="D7:D10"/>
    <mergeCell ref="E7:E10"/>
    <mergeCell ref="F7:F10"/>
    <mergeCell ref="G7:G10"/>
    <mergeCell ref="H7:H10"/>
    <mergeCell ref="I7:I10"/>
    <mergeCell ref="J7:J10"/>
    <mergeCell ref="B11:B12"/>
    <mergeCell ref="C11:C12"/>
    <mergeCell ref="D11:D12"/>
    <mergeCell ref="E11:E12"/>
    <mergeCell ref="F11:F12"/>
    <mergeCell ref="G11:G12"/>
    <mergeCell ref="I11:I12"/>
    <mergeCell ref="B13:B17"/>
    <mergeCell ref="C13:C17"/>
    <mergeCell ref="D13:D17"/>
    <mergeCell ref="E13:E17"/>
    <mergeCell ref="F13:F17"/>
    <mergeCell ref="G13:G17"/>
    <mergeCell ref="H13:H17"/>
    <mergeCell ref="I13:I17"/>
    <mergeCell ref="J13:J14"/>
    <mergeCell ref="B18:B23"/>
    <mergeCell ref="C18:C23"/>
    <mergeCell ref="D18:D23"/>
    <mergeCell ref="E18:E23"/>
    <mergeCell ref="F18:F23"/>
    <mergeCell ref="G18:G23"/>
    <mergeCell ref="H18:H23"/>
    <mergeCell ref="I18:I23"/>
    <mergeCell ref="B28:B31"/>
    <mergeCell ref="D28:D31"/>
    <mergeCell ref="E28:E31"/>
    <mergeCell ref="F28:F31"/>
    <mergeCell ref="I28:I31"/>
    <mergeCell ref="J28:J31"/>
    <mergeCell ref="J18:J19"/>
    <mergeCell ref="B24:B27"/>
    <mergeCell ref="C24:C27"/>
    <mergeCell ref="D24:D27"/>
    <mergeCell ref="E24:E27"/>
    <mergeCell ref="F24:F27"/>
    <mergeCell ref="I24:I27"/>
    <mergeCell ref="J24:J27"/>
    <mergeCell ref="B32:B33"/>
    <mergeCell ref="D32:D33"/>
    <mergeCell ref="E32:E33"/>
    <mergeCell ref="F32:F33"/>
    <mergeCell ref="I32:I33"/>
    <mergeCell ref="B34:B36"/>
    <mergeCell ref="C34:C36"/>
    <mergeCell ref="D34:D36"/>
    <mergeCell ref="E34:E36"/>
    <mergeCell ref="F34:F36"/>
    <mergeCell ref="G34:G36"/>
    <mergeCell ref="H34:H36"/>
    <mergeCell ref="I34:I36"/>
    <mergeCell ref="U34:U36"/>
    <mergeCell ref="B38:B40"/>
    <mergeCell ref="C38:C40"/>
    <mergeCell ref="D38:D40"/>
    <mergeCell ref="E38:E40"/>
    <mergeCell ref="I38:I40"/>
    <mergeCell ref="J41:J42"/>
    <mergeCell ref="B44:B46"/>
    <mergeCell ref="C44:C46"/>
    <mergeCell ref="D44:D46"/>
    <mergeCell ref="E44:E46"/>
    <mergeCell ref="I44:I46"/>
    <mergeCell ref="B41:B43"/>
    <mergeCell ref="C41:C43"/>
    <mergeCell ref="D41:D43"/>
    <mergeCell ref="E41:E43"/>
    <mergeCell ref="F41:F43"/>
    <mergeCell ref="I41:I43"/>
    <mergeCell ref="H47:H50"/>
    <mergeCell ref="I47:I50"/>
    <mergeCell ref="B51:B53"/>
    <mergeCell ref="C51:C53"/>
    <mergeCell ref="D51:D53"/>
    <mergeCell ref="E51:E53"/>
    <mergeCell ref="F51:F53"/>
    <mergeCell ref="I51:I53"/>
    <mergeCell ref="B47:B50"/>
    <mergeCell ref="C47:C50"/>
    <mergeCell ref="D47:D50"/>
    <mergeCell ref="E47:E50"/>
    <mergeCell ref="F47:F50"/>
    <mergeCell ref="G47:G50"/>
    <mergeCell ref="B56:B57"/>
    <mergeCell ref="C56:C57"/>
    <mergeCell ref="D56:D57"/>
    <mergeCell ref="E56:E57"/>
    <mergeCell ref="F56:F57"/>
    <mergeCell ref="I56:I57"/>
    <mergeCell ref="B54:B55"/>
    <mergeCell ref="C54:C55"/>
    <mergeCell ref="D54:D55"/>
    <mergeCell ref="E54:E55"/>
    <mergeCell ref="F54:F55"/>
    <mergeCell ref="I54:I55"/>
    <mergeCell ref="J64:J67"/>
    <mergeCell ref="B68:B70"/>
    <mergeCell ref="C68:C70"/>
    <mergeCell ref="D68:D70"/>
    <mergeCell ref="E68:E70"/>
    <mergeCell ref="F68:F70"/>
    <mergeCell ref="I68:I70"/>
    <mergeCell ref="J68:J69"/>
    <mergeCell ref="B58:B60"/>
    <mergeCell ref="D58:D60"/>
    <mergeCell ref="E58:E60"/>
    <mergeCell ref="I58:I60"/>
    <mergeCell ref="B64:B67"/>
    <mergeCell ref="C64:C67"/>
    <mergeCell ref="D64:D67"/>
    <mergeCell ref="E64:E67"/>
    <mergeCell ref="I64:I67"/>
    <mergeCell ref="I74:I76"/>
    <mergeCell ref="B77:B82"/>
    <mergeCell ref="C77:C79"/>
    <mergeCell ref="D77:D79"/>
    <mergeCell ref="E77:E79"/>
    <mergeCell ref="F77:F79"/>
    <mergeCell ref="I77:I79"/>
    <mergeCell ref="C80:C82"/>
    <mergeCell ref="D80:D82"/>
    <mergeCell ref="E80:E82"/>
    <mergeCell ref="B71:B76"/>
    <mergeCell ref="C71:C73"/>
    <mergeCell ref="D71:D73"/>
    <mergeCell ref="E71:E73"/>
    <mergeCell ref="F71:F73"/>
    <mergeCell ref="I71:I73"/>
    <mergeCell ref="C74:C76"/>
    <mergeCell ref="D74:D76"/>
    <mergeCell ref="E74:E76"/>
    <mergeCell ref="F74:F76"/>
    <mergeCell ref="E86:E88"/>
    <mergeCell ref="F86:F88"/>
    <mergeCell ref="I86:I88"/>
    <mergeCell ref="B89:B91"/>
    <mergeCell ref="C89:C91"/>
    <mergeCell ref="D89:D91"/>
    <mergeCell ref="E89:E91"/>
    <mergeCell ref="I89:I91"/>
    <mergeCell ref="F80:F82"/>
    <mergeCell ref="I80:I82"/>
    <mergeCell ref="B83:B88"/>
    <mergeCell ref="C83:C85"/>
    <mergeCell ref="D83:D85"/>
    <mergeCell ref="E83:E85"/>
    <mergeCell ref="F83:F85"/>
    <mergeCell ref="I83:I85"/>
    <mergeCell ref="C86:C88"/>
    <mergeCell ref="D86:D88"/>
    <mergeCell ref="I92:I94"/>
    <mergeCell ref="B95:B98"/>
    <mergeCell ref="C95:C98"/>
    <mergeCell ref="D95:D98"/>
    <mergeCell ref="E95:E98"/>
    <mergeCell ref="F95:F98"/>
    <mergeCell ref="G95:G98"/>
    <mergeCell ref="I95:I98"/>
    <mergeCell ref="B92:B94"/>
    <mergeCell ref="C92:C94"/>
    <mergeCell ref="D92:D94"/>
    <mergeCell ref="E92:E94"/>
    <mergeCell ref="F92:F94"/>
    <mergeCell ref="G92:G94"/>
    <mergeCell ref="J102:J103"/>
    <mergeCell ref="B104:B105"/>
    <mergeCell ref="D104:D105"/>
    <mergeCell ref="E104:E105"/>
    <mergeCell ref="G104:G105"/>
    <mergeCell ref="I104:I105"/>
    <mergeCell ref="G110:G111"/>
    <mergeCell ref="I110:I111"/>
    <mergeCell ref="I99:I101"/>
    <mergeCell ref="B102:B103"/>
    <mergeCell ref="C102:C103"/>
    <mergeCell ref="D102:D103"/>
    <mergeCell ref="E102:E103"/>
    <mergeCell ref="F102:F103"/>
    <mergeCell ref="I102:I103"/>
    <mergeCell ref="B99:B101"/>
    <mergeCell ref="C99:C101"/>
    <mergeCell ref="D99:D101"/>
    <mergeCell ref="E99:E101"/>
    <mergeCell ref="F99:F101"/>
    <mergeCell ref="G99:G101"/>
    <mergeCell ref="B106:B108"/>
    <mergeCell ref="D106:D108"/>
    <mergeCell ref="E106:E108"/>
    <mergeCell ref="I106:I108"/>
    <mergeCell ref="J106:J108"/>
    <mergeCell ref="B110:B111"/>
    <mergeCell ref="C110:C111"/>
    <mergeCell ref="D110:D111"/>
    <mergeCell ref="E110:E111"/>
    <mergeCell ref="F110:F111"/>
    <mergeCell ref="J114:J115"/>
    <mergeCell ref="B118:B120"/>
    <mergeCell ref="B121:B122"/>
    <mergeCell ref="B123:B124"/>
    <mergeCell ref="C123:C124"/>
    <mergeCell ref="D123:D124"/>
    <mergeCell ref="E123:E124"/>
    <mergeCell ref="F123:F124"/>
    <mergeCell ref="I123:I124"/>
    <mergeCell ref="J123:J124"/>
    <mergeCell ref="B114:B115"/>
    <mergeCell ref="C114:C115"/>
    <mergeCell ref="D114:D115"/>
    <mergeCell ref="E114:E115"/>
    <mergeCell ref="F114:F115"/>
    <mergeCell ref="I114:I115"/>
    <mergeCell ref="B145:B146"/>
    <mergeCell ref="E145:E146"/>
    <mergeCell ref="B155:B156"/>
    <mergeCell ref="B158:B159"/>
    <mergeCell ref="E158:E159"/>
    <mergeCell ref="J125:J126"/>
    <mergeCell ref="B129:B132"/>
    <mergeCell ref="B134:B136"/>
    <mergeCell ref="B137:B138"/>
    <mergeCell ref="B141:B143"/>
    <mergeCell ref="E142:E143"/>
    <mergeCell ref="B125:B126"/>
    <mergeCell ref="C125:C126"/>
    <mergeCell ref="D125:D126"/>
    <mergeCell ref="E125:E126"/>
    <mergeCell ref="F125:F126"/>
    <mergeCell ref="I125:I126"/>
  </mergeCells>
  <phoneticPr fontId="38" type="noConversion"/>
  <conditionalFormatting sqref="B2:F2">
    <cfRule type="cellIs" dxfId="47" priority="2" stopIfTrue="1" operator="lessThan">
      <formula>0</formula>
    </cfRule>
  </conditionalFormatting>
  <conditionalFormatting sqref="C3:F5 B5 D6 B6:C9 D7:F9 B11:F11 B13:F13 B14:B17 B18:F18 B19:B23 B24:F24 B25:B27 D28:F28 B28:C33 D32:F32 C34:F34 C37:F38 B38:B40 B41:F41 B42:B47 B51:B54 B56 B58:B60 C61:H61 B62:B71 C64:F64 C68:F68 B77 B83 C89:F89 B89:B92 B95 B99 C102:F102 B102:B104 B106:B108 C109:H109 B110:F110 B112:C112 D112:F113 C113 B114:B116 C117 D117:F121 B118:C118 C119:C122 B121 B123:B126 B127:C127 D127:F139 C128 B129:C129 C130:C132 B133:C133 B134 C134:C139 B137 B139 C140:H140 B141:F141 C142:D143 C144:H144 B145:F145 C146:D146 B147:B148 C149:H150 B151:B153 C154:H154 B155 C157:H157 B158 B160 C161:H162 B163 C164:H164 B165 C166:H166 B167 C169:H170">
    <cfRule type="cellIs" dxfId="46" priority="26" stopIfTrue="1" operator="lessThan">
      <formula>0</formula>
    </cfRule>
  </conditionalFormatting>
  <conditionalFormatting sqref="M37:M63">
    <cfRule type="cellIs" dxfId="45" priority="11" stopIfTrue="1" operator="lessThan">
      <formula>0</formula>
    </cfRule>
  </conditionalFormatting>
  <conditionalFormatting sqref="M104:M126">
    <cfRule type="cellIs" dxfId="44" priority="24" stopIfTrue="1" operator="lessThan">
      <formula>0</formula>
    </cfRule>
  </conditionalFormatting>
  <conditionalFormatting sqref="M128:M167">
    <cfRule type="cellIs" dxfId="43" priority="25" stopIfTrue="1" operator="lessThan">
      <formula>0</formula>
    </cfRule>
  </conditionalFormatting>
  <conditionalFormatting sqref="N168 M169:N169">
    <cfRule type="cellIs" dxfId="42" priority="23" stopIfTrue="1" operator="lessThan">
      <formula>0</formula>
    </cfRule>
  </conditionalFormatting>
  <conditionalFormatting sqref="O168:O169">
    <cfRule type="cellIs" dxfId="41" priority="13" stopIfTrue="1" operator="lessThan">
      <formula>0</formula>
    </cfRule>
  </conditionalFormatting>
  <conditionalFormatting sqref="P1 M1:M23 G2:H4 G6:H6 H7:H9 H11:H12 G25:H27 M27:M31 G29:H31 G37:H37 N37:T37 G42:H43 G65:H67 M67:M101 G69:H69 H70 I102:J103 J110:J111 I112:J112 G113:H113 G117:H117 G128:H128 J170 M170:M173">
    <cfRule type="cellIs" dxfId="40" priority="27" stopIfTrue="1" operator="lessThan">
      <formula>0</formula>
    </cfRule>
  </conditionalFormatting>
  <conditionalFormatting sqref="P2:R36 P38:R158 P160:R173">
    <cfRule type="cellIs" dxfId="39" priority="17" stopIfTrue="1" operator="lessThan">
      <formula>0</formula>
    </cfRule>
  </conditionalFormatting>
  <conditionalFormatting sqref="Q168">
    <cfRule type="cellIs" dxfId="38" priority="14" stopIfTrue="1" operator="lessThan">
      <formula>0</formula>
    </cfRule>
  </conditionalFormatting>
  <conditionalFormatting sqref="R156">
    <cfRule type="cellIs" dxfId="37" priority="16" stopIfTrue="1" operator="lessThan">
      <formula>0</formula>
    </cfRule>
  </conditionalFormatting>
  <conditionalFormatting sqref="R165:R173">
    <cfRule type="cellIs" dxfId="36" priority="15" stopIfTrue="1" operator="lessThan">
      <formula>0</formula>
    </cfRule>
  </conditionalFormatting>
  <conditionalFormatting sqref="S102">
    <cfRule type="cellIs" dxfId="35" priority="1" stopIfTrue="1" operator="lessThan">
      <formula>0</formula>
    </cfRule>
  </conditionalFormatting>
  <conditionalFormatting sqref="S158">
    <cfRule type="cellIs" dxfId="34" priority="3" stopIfTrue="1" operator="lessThan">
      <formula>0</formula>
    </cfRule>
  </conditionalFormatting>
  <conditionalFormatting sqref="S145:T145">
    <cfRule type="cellIs" dxfId="33" priority="6" stopIfTrue="1" operator="lessThan">
      <formula>0</formula>
    </cfRule>
  </conditionalFormatting>
  <conditionalFormatting sqref="S168:U169">
    <cfRule type="cellIs" dxfId="32" priority="7" stopIfTrue="1" operator="lessThan">
      <formula>0</formula>
    </cfRule>
  </conditionalFormatting>
  <conditionalFormatting sqref="T3">
    <cfRule type="cellIs" dxfId="31" priority="4" stopIfTrue="1" operator="lessThan">
      <formula>0</formula>
    </cfRule>
  </conditionalFormatting>
  <conditionalFormatting sqref="U120">
    <cfRule type="cellIs" dxfId="30" priority="20" stopIfTrue="1" operator="lessThan">
      <formula>0</formula>
    </cfRule>
  </conditionalFormatting>
  <conditionalFormatting sqref="U127:U128">
    <cfRule type="cellIs" dxfId="29" priority="22" stopIfTrue="1" operator="lessThan">
      <formula>0</formula>
    </cfRule>
  </conditionalFormatting>
  <conditionalFormatting sqref="U137:U138">
    <cfRule type="cellIs" dxfId="28" priority="21" stopIfTrue="1" operator="lessThan">
      <formula>0</formula>
    </cfRule>
  </conditionalFormatting>
  <conditionalFormatting sqref="U140">
    <cfRule type="cellIs" dxfId="27" priority="19" stopIfTrue="1" operator="lessThan">
      <formula>0</formula>
    </cfRule>
  </conditionalFormatting>
  <conditionalFormatting sqref="U144">
    <cfRule type="cellIs" dxfId="26" priority="18" stopIfTrue="1" operator="lessThan">
      <formula>0</formula>
    </cfRule>
  </conditionalFormatting>
  <conditionalFormatting sqref="AB3:AH3 AL3">
    <cfRule type="cellIs" dxfId="25" priority="12" stopIfTrue="1" operator="lessThan">
      <formula>0</formula>
    </cfRule>
  </conditionalFormatting>
  <dataValidations count="2">
    <dataValidation type="list" allowBlank="1" showInputMessage="1" showErrorMessage="1" prompt="輸入零件Type" sqref="H127" xr:uid="{00000000-0002-0000-0100-000000000000}">
      <formula1>"SMD, DIP, ASSEMBLE"</formula1>
    </dataValidation>
    <dataValidation type="list" allowBlank="1" showInputMessage="1" showErrorMessage="1" prompt="輸入零件Type" sqref="G127" xr:uid="{00000000-0002-0000-0100-000001000000}">
      <formula1>"Capacitor, Resistor, Diode/LED, Transistor (BJT/Mosfet), Inductor/Ferrite/EMI filter, Oscillator/Resonator, IC, Connector/Cable, PCB/FPC, Others"</formula1>
    </dataValidation>
  </dataValidations>
  <pageMargins left="0.70763888888888904" right="0.70763888888888904" top="0.74791666666666701" bottom="0.74791666666666701" header="0.31388888888888899" footer="0.31388888888888899"/>
  <pageSetup scale="85" orientation="landscape" r:id="rId1"/>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1:HX20"/>
  <sheetViews>
    <sheetView showGridLines="0" zoomScale="125" zoomScaleNormal="24" workbookViewId="0">
      <pane xSplit="2" ySplit="3" topLeftCell="C4" activePane="bottomRight" state="frozen"/>
      <selection activeCell="G15" sqref="G15"/>
      <selection pane="topRight" activeCell="G15" sqref="G15"/>
      <selection pane="bottomLeft" activeCell="G15" sqref="G15"/>
      <selection pane="bottomRight" activeCell="G8" sqref="G8"/>
    </sheetView>
  </sheetViews>
  <sheetFormatPr baseColWidth="10" defaultColWidth="6.75" defaultRowHeight="16.5" customHeight="1"/>
  <cols>
    <col min="1" max="1" width="4.875" style="293" customWidth="1"/>
    <col min="2" max="2" width="28.25" style="293" customWidth="1"/>
    <col min="3" max="3" width="3.75" style="293" bestFit="1" customWidth="1"/>
    <col min="4" max="4" width="9.625" style="293" bestFit="1" customWidth="1"/>
    <col min="5" max="5" width="10.125" style="293" bestFit="1" customWidth="1"/>
    <col min="6" max="6" width="9.625" style="293" customWidth="1"/>
    <col min="7" max="7" width="21.5" style="293" bestFit="1" customWidth="1"/>
    <col min="8" max="8" width="2.25" style="321" customWidth="1"/>
    <col min="9" max="9" width="7.25" style="322" customWidth="1"/>
    <col min="10" max="10" width="9.625" style="322" customWidth="1"/>
    <col min="11" max="11" width="11.625" style="322" bestFit="1" customWidth="1"/>
    <col min="12" max="12" width="8.75" style="293" customWidth="1"/>
    <col min="13" max="233" width="6.75" style="293" customWidth="1"/>
    <col min="234" max="16384" width="6.75" style="293"/>
  </cols>
  <sheetData>
    <row r="1" spans="1:232" ht="23.25" customHeight="1" thickBot="1">
      <c r="A1" s="2765" t="s">
        <v>800</v>
      </c>
      <c r="B1" s="2766"/>
      <c r="C1" s="2767"/>
      <c r="D1" s="2768"/>
      <c r="E1" s="2768"/>
      <c r="F1" s="286"/>
      <c r="G1" s="287"/>
      <c r="H1" s="288"/>
      <c r="I1" s="290"/>
      <c r="J1" s="290"/>
      <c r="K1" s="290"/>
      <c r="L1" s="289"/>
      <c r="M1" s="291"/>
      <c r="N1" s="291"/>
      <c r="O1" s="291"/>
      <c r="P1" s="291"/>
      <c r="Q1" s="291"/>
      <c r="R1" s="291"/>
      <c r="S1" s="291"/>
      <c r="T1" s="291"/>
      <c r="U1" s="291"/>
      <c r="V1" s="291"/>
      <c r="W1" s="291"/>
      <c r="X1" s="291"/>
      <c r="Y1" s="291"/>
      <c r="Z1" s="291"/>
      <c r="AA1" s="291"/>
      <c r="AB1" s="291"/>
      <c r="AC1" s="291"/>
      <c r="AD1" s="291"/>
      <c r="AE1" s="291"/>
      <c r="AF1" s="291"/>
      <c r="AG1" s="291"/>
      <c r="AH1" s="291"/>
      <c r="AI1" s="291"/>
      <c r="AJ1" s="291"/>
      <c r="AK1" s="291"/>
      <c r="AL1" s="291"/>
      <c r="AM1" s="291"/>
      <c r="AN1" s="291"/>
      <c r="AO1" s="291"/>
      <c r="AP1" s="291"/>
      <c r="AQ1" s="291"/>
      <c r="AR1" s="291"/>
      <c r="AS1" s="291"/>
      <c r="AT1" s="291"/>
      <c r="AU1" s="291"/>
      <c r="AV1" s="291"/>
      <c r="AW1" s="291"/>
      <c r="AX1" s="291"/>
      <c r="AY1" s="291"/>
      <c r="AZ1" s="291"/>
      <c r="BA1" s="291"/>
      <c r="BB1" s="291"/>
      <c r="BC1" s="291"/>
      <c r="BD1" s="291"/>
      <c r="BE1" s="291"/>
      <c r="BF1" s="291"/>
      <c r="BG1" s="291"/>
      <c r="BH1" s="291"/>
      <c r="BI1" s="291"/>
      <c r="BJ1" s="291"/>
      <c r="BK1" s="291"/>
      <c r="BL1" s="291"/>
      <c r="BM1" s="291"/>
      <c r="BN1" s="291"/>
      <c r="BO1" s="291"/>
      <c r="BP1" s="291"/>
      <c r="BQ1" s="291"/>
      <c r="BR1" s="291"/>
      <c r="BS1" s="291"/>
      <c r="BT1" s="291"/>
      <c r="BU1" s="291"/>
      <c r="BV1" s="291"/>
      <c r="BW1" s="291"/>
      <c r="BX1" s="291"/>
      <c r="BY1" s="291"/>
      <c r="BZ1" s="291"/>
      <c r="CA1" s="291"/>
      <c r="CB1" s="291"/>
      <c r="CC1" s="291"/>
      <c r="CD1" s="291"/>
      <c r="CE1" s="291"/>
      <c r="CF1" s="291"/>
      <c r="CG1" s="291"/>
      <c r="CH1" s="291"/>
      <c r="CI1" s="291"/>
      <c r="CJ1" s="291"/>
      <c r="CK1" s="291"/>
      <c r="CL1" s="291"/>
      <c r="CM1" s="291"/>
      <c r="CN1" s="291"/>
      <c r="CO1" s="291"/>
      <c r="CP1" s="291"/>
      <c r="CQ1" s="291"/>
      <c r="CR1" s="291"/>
      <c r="CS1" s="291"/>
      <c r="CT1" s="291"/>
      <c r="CU1" s="291"/>
      <c r="CV1" s="291"/>
      <c r="CW1" s="291"/>
      <c r="CX1" s="291"/>
      <c r="CY1" s="291"/>
      <c r="CZ1" s="291"/>
      <c r="DA1" s="291"/>
      <c r="DB1" s="291"/>
      <c r="DC1" s="291"/>
      <c r="DD1" s="291"/>
      <c r="DE1" s="291"/>
      <c r="DF1" s="291"/>
      <c r="DG1" s="291"/>
      <c r="DH1" s="291"/>
      <c r="DI1" s="291"/>
      <c r="DJ1" s="291"/>
      <c r="DK1" s="291"/>
      <c r="DL1" s="291"/>
      <c r="DM1" s="291"/>
      <c r="DN1" s="291"/>
      <c r="DO1" s="291"/>
      <c r="DP1" s="291"/>
      <c r="DQ1" s="291"/>
      <c r="DR1" s="291"/>
      <c r="DS1" s="291"/>
      <c r="DT1" s="291"/>
      <c r="DU1" s="291"/>
      <c r="DV1" s="291"/>
      <c r="DW1" s="291"/>
      <c r="DX1" s="291"/>
      <c r="DY1" s="291"/>
      <c r="DZ1" s="291"/>
      <c r="EA1" s="291"/>
      <c r="EB1" s="291"/>
      <c r="EC1" s="291"/>
      <c r="ED1" s="291"/>
      <c r="EE1" s="291"/>
      <c r="EF1" s="291"/>
      <c r="EG1" s="291"/>
      <c r="EH1" s="291"/>
      <c r="EI1" s="291"/>
      <c r="EJ1" s="291"/>
      <c r="EK1" s="291"/>
      <c r="EL1" s="291"/>
      <c r="EM1" s="291"/>
      <c r="EN1" s="291"/>
      <c r="EO1" s="291"/>
      <c r="EP1" s="291"/>
      <c r="EQ1" s="291"/>
      <c r="ER1" s="291"/>
      <c r="ES1" s="291"/>
      <c r="ET1" s="291"/>
      <c r="EU1" s="291"/>
      <c r="EV1" s="291"/>
      <c r="EW1" s="291"/>
      <c r="EX1" s="291"/>
      <c r="EY1" s="291"/>
      <c r="EZ1" s="291"/>
      <c r="FA1" s="291"/>
      <c r="FB1" s="291"/>
      <c r="FC1" s="291"/>
      <c r="FD1" s="291"/>
      <c r="FE1" s="291"/>
      <c r="FF1" s="291"/>
      <c r="FG1" s="291"/>
      <c r="FH1" s="291"/>
      <c r="FI1" s="291"/>
      <c r="FJ1" s="291"/>
      <c r="FK1" s="291"/>
      <c r="FL1" s="291"/>
      <c r="FM1" s="291"/>
      <c r="FN1" s="291"/>
      <c r="FO1" s="291"/>
      <c r="FP1" s="291"/>
      <c r="FQ1" s="291"/>
      <c r="FR1" s="291"/>
      <c r="FS1" s="291"/>
      <c r="FT1" s="291"/>
      <c r="FU1" s="291"/>
      <c r="FV1" s="291"/>
      <c r="FW1" s="291"/>
      <c r="FX1" s="291"/>
      <c r="FY1" s="291"/>
      <c r="FZ1" s="291"/>
      <c r="GA1" s="291"/>
      <c r="GB1" s="291"/>
      <c r="GC1" s="291"/>
      <c r="GD1" s="291"/>
      <c r="GE1" s="291"/>
      <c r="GF1" s="291"/>
      <c r="GG1" s="291"/>
      <c r="GH1" s="291"/>
      <c r="GI1" s="291"/>
      <c r="GJ1" s="291"/>
      <c r="GK1" s="291"/>
      <c r="GL1" s="291"/>
      <c r="GM1" s="291"/>
      <c r="GN1" s="291"/>
      <c r="GO1" s="291"/>
      <c r="GP1" s="291"/>
      <c r="GQ1" s="291"/>
      <c r="GR1" s="291"/>
      <c r="GS1" s="291"/>
      <c r="GT1" s="291"/>
      <c r="GU1" s="291"/>
      <c r="GV1" s="291"/>
      <c r="GW1" s="291"/>
      <c r="GX1" s="291"/>
      <c r="GY1" s="291"/>
      <c r="GZ1" s="291"/>
      <c r="HA1" s="291"/>
      <c r="HB1" s="291"/>
      <c r="HC1" s="291"/>
      <c r="HD1" s="291"/>
      <c r="HE1" s="291"/>
      <c r="HF1" s="291"/>
      <c r="HG1" s="291"/>
      <c r="HH1" s="291"/>
      <c r="HI1" s="291"/>
      <c r="HJ1" s="291"/>
      <c r="HK1" s="291"/>
      <c r="HL1" s="291"/>
      <c r="HM1" s="291"/>
      <c r="HN1" s="291"/>
      <c r="HO1" s="291"/>
      <c r="HP1" s="291"/>
      <c r="HQ1" s="291"/>
      <c r="HR1" s="291"/>
      <c r="HS1" s="291"/>
      <c r="HT1" s="291"/>
      <c r="HU1" s="291"/>
      <c r="HV1" s="291"/>
      <c r="HW1" s="291"/>
      <c r="HX1" s="292"/>
    </row>
    <row r="2" spans="1:232" ht="19" customHeight="1" thickTop="1">
      <c r="A2" s="2760" t="s">
        <v>468</v>
      </c>
      <c r="B2" s="2761"/>
      <c r="C2" s="2762" t="s">
        <v>811</v>
      </c>
      <c r="D2" s="2763"/>
      <c r="E2" s="2763"/>
      <c r="F2" s="2764"/>
      <c r="G2" s="294"/>
      <c r="H2" s="295"/>
      <c r="I2" s="2758" t="s">
        <v>597</v>
      </c>
      <c r="J2" s="2758"/>
      <c r="K2" s="2758"/>
      <c r="L2" s="2759"/>
      <c r="M2" s="296"/>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c r="AV2" s="288"/>
      <c r="AW2" s="288"/>
      <c r="AX2" s="288"/>
      <c r="AY2" s="288"/>
      <c r="AZ2" s="288"/>
      <c r="BA2" s="288"/>
      <c r="BB2" s="288"/>
      <c r="BC2" s="288"/>
      <c r="BD2" s="288"/>
      <c r="BE2" s="288"/>
      <c r="BF2" s="288"/>
      <c r="BG2" s="288"/>
      <c r="BH2" s="288"/>
      <c r="BI2" s="288"/>
      <c r="BJ2" s="288"/>
      <c r="BK2" s="288"/>
      <c r="BL2" s="288"/>
      <c r="BM2" s="288"/>
      <c r="BN2" s="288"/>
      <c r="BO2" s="288"/>
      <c r="BP2" s="288"/>
      <c r="BQ2" s="288"/>
      <c r="BR2" s="288"/>
      <c r="BS2" s="288"/>
      <c r="BT2" s="288"/>
      <c r="BU2" s="288"/>
      <c r="BV2" s="288"/>
      <c r="BW2" s="288"/>
      <c r="BX2" s="288"/>
      <c r="BY2" s="288"/>
      <c r="BZ2" s="288"/>
      <c r="CA2" s="288"/>
      <c r="CB2" s="288"/>
      <c r="CC2" s="288"/>
      <c r="CD2" s="288"/>
      <c r="CE2" s="288"/>
      <c r="CF2" s="288"/>
      <c r="CG2" s="288"/>
      <c r="CH2" s="288"/>
      <c r="CI2" s="288"/>
      <c r="CJ2" s="288"/>
      <c r="CK2" s="288"/>
      <c r="CL2" s="288"/>
      <c r="CM2" s="288"/>
      <c r="CN2" s="288"/>
      <c r="CO2" s="288"/>
      <c r="CP2" s="288"/>
      <c r="CQ2" s="288"/>
      <c r="CR2" s="288"/>
      <c r="CS2" s="288"/>
      <c r="CT2" s="288"/>
      <c r="CU2" s="288"/>
      <c r="CV2" s="288"/>
      <c r="CW2" s="288"/>
      <c r="CX2" s="288"/>
      <c r="CY2" s="288"/>
      <c r="CZ2" s="288"/>
      <c r="DA2" s="288"/>
      <c r="DB2" s="288"/>
      <c r="DC2" s="288"/>
      <c r="DD2" s="288"/>
      <c r="DE2" s="288"/>
      <c r="DF2" s="288"/>
      <c r="DG2" s="288"/>
      <c r="DH2" s="288"/>
      <c r="DI2" s="288"/>
      <c r="DJ2" s="288"/>
      <c r="DK2" s="288"/>
      <c r="DL2" s="288"/>
      <c r="DM2" s="288"/>
      <c r="DN2" s="288"/>
      <c r="DO2" s="288"/>
      <c r="DP2" s="288"/>
      <c r="DQ2" s="288"/>
      <c r="DR2" s="288"/>
      <c r="DS2" s="288"/>
      <c r="DT2" s="288"/>
      <c r="DU2" s="288"/>
      <c r="DV2" s="288"/>
      <c r="DW2" s="288"/>
      <c r="DX2" s="288"/>
      <c r="DY2" s="288"/>
      <c r="DZ2" s="288"/>
      <c r="EA2" s="288"/>
      <c r="EB2" s="288"/>
      <c r="EC2" s="288"/>
      <c r="ED2" s="288"/>
      <c r="EE2" s="288"/>
      <c r="EF2" s="288"/>
      <c r="EG2" s="288"/>
      <c r="EH2" s="288"/>
      <c r="EI2" s="288"/>
      <c r="EJ2" s="288"/>
      <c r="EK2" s="288"/>
      <c r="EL2" s="288"/>
      <c r="EM2" s="288"/>
      <c r="EN2" s="288"/>
      <c r="EO2" s="288"/>
      <c r="EP2" s="288"/>
      <c r="EQ2" s="288"/>
      <c r="ER2" s="288"/>
      <c r="ES2" s="288"/>
      <c r="ET2" s="288"/>
      <c r="EU2" s="288"/>
      <c r="EV2" s="288"/>
      <c r="EW2" s="288"/>
      <c r="EX2" s="288"/>
      <c r="EY2" s="288"/>
      <c r="EZ2" s="288"/>
      <c r="FA2" s="288"/>
      <c r="FB2" s="288"/>
      <c r="FC2" s="288"/>
      <c r="FD2" s="288"/>
      <c r="FE2" s="288"/>
      <c r="FF2" s="288"/>
      <c r="FG2" s="288"/>
      <c r="FH2" s="288"/>
      <c r="FI2" s="288"/>
      <c r="FJ2" s="288"/>
      <c r="FK2" s="288"/>
      <c r="FL2" s="288"/>
      <c r="FM2" s="288"/>
      <c r="FN2" s="288"/>
      <c r="FO2" s="288"/>
      <c r="FP2" s="288"/>
      <c r="FQ2" s="288"/>
      <c r="FR2" s="288"/>
      <c r="FS2" s="288"/>
      <c r="FT2" s="288"/>
      <c r="FU2" s="288"/>
      <c r="FV2" s="288"/>
      <c r="FW2" s="288"/>
      <c r="FX2" s="288"/>
      <c r="FY2" s="288"/>
      <c r="FZ2" s="288"/>
      <c r="GA2" s="288"/>
      <c r="GB2" s="288"/>
      <c r="GC2" s="288"/>
      <c r="GD2" s="288"/>
      <c r="GE2" s="288"/>
      <c r="GF2" s="288"/>
      <c r="GG2" s="288"/>
      <c r="GH2" s="288"/>
      <c r="GI2" s="288"/>
      <c r="GJ2" s="288"/>
      <c r="GK2" s="288"/>
      <c r="GL2" s="288"/>
      <c r="GM2" s="288"/>
      <c r="GN2" s="288"/>
      <c r="GO2" s="288"/>
      <c r="GP2" s="288"/>
      <c r="GQ2" s="288"/>
      <c r="GR2" s="288"/>
      <c r="GS2" s="288"/>
      <c r="GT2" s="288"/>
      <c r="GU2" s="288"/>
      <c r="GV2" s="288"/>
      <c r="GW2" s="288"/>
      <c r="GX2" s="288"/>
      <c r="GY2" s="288"/>
      <c r="GZ2" s="288"/>
      <c r="HA2" s="288"/>
      <c r="HB2" s="288"/>
      <c r="HC2" s="288"/>
      <c r="HD2" s="288"/>
      <c r="HE2" s="288"/>
      <c r="HF2" s="288"/>
      <c r="HG2" s="288"/>
      <c r="HH2" s="288"/>
      <c r="HI2" s="288"/>
      <c r="HJ2" s="288"/>
      <c r="HK2" s="288"/>
      <c r="HL2" s="288"/>
      <c r="HM2" s="288"/>
      <c r="HN2" s="288"/>
      <c r="HO2" s="288"/>
      <c r="HP2" s="288"/>
      <c r="HQ2" s="288"/>
      <c r="HR2" s="288"/>
      <c r="HS2" s="288"/>
      <c r="HT2" s="288"/>
      <c r="HU2" s="288"/>
      <c r="HV2" s="288"/>
      <c r="HW2" s="288"/>
      <c r="HX2" s="297"/>
    </row>
    <row r="3" spans="1:232" ht="34">
      <c r="A3" s="722" t="s">
        <v>469</v>
      </c>
      <c r="B3" s="721" t="s">
        <v>157</v>
      </c>
      <c r="C3" s="722" t="s">
        <v>2</v>
      </c>
      <c r="D3" s="722" t="s">
        <v>470</v>
      </c>
      <c r="E3" s="722" t="s">
        <v>471</v>
      </c>
      <c r="F3" s="722" t="s">
        <v>472</v>
      </c>
      <c r="G3" s="721" t="s">
        <v>165</v>
      </c>
      <c r="H3" s="295"/>
      <c r="I3" s="723" t="s">
        <v>2</v>
      </c>
      <c r="J3" s="723" t="s">
        <v>470</v>
      </c>
      <c r="K3" s="723" t="s">
        <v>471</v>
      </c>
      <c r="L3" s="724" t="s">
        <v>598</v>
      </c>
      <c r="M3" s="296"/>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8"/>
      <c r="AV3" s="288"/>
      <c r="AW3" s="288"/>
      <c r="AX3" s="288"/>
      <c r="AY3" s="288"/>
      <c r="AZ3" s="288"/>
      <c r="BA3" s="288"/>
      <c r="BB3" s="288"/>
      <c r="BC3" s="288"/>
      <c r="BD3" s="288"/>
      <c r="BE3" s="288"/>
      <c r="BF3" s="288"/>
      <c r="BG3" s="288"/>
      <c r="BH3" s="288"/>
      <c r="BI3" s="288"/>
      <c r="BJ3" s="288"/>
      <c r="BK3" s="288"/>
      <c r="BL3" s="288"/>
      <c r="BM3" s="288"/>
      <c r="BN3" s="288"/>
      <c r="BO3" s="288"/>
      <c r="BP3" s="288"/>
      <c r="BQ3" s="288"/>
      <c r="BR3" s="288"/>
      <c r="BS3" s="288"/>
      <c r="BT3" s="288"/>
      <c r="BU3" s="288"/>
      <c r="BV3" s="288"/>
      <c r="BW3" s="288"/>
      <c r="BX3" s="288"/>
      <c r="BY3" s="288"/>
      <c r="BZ3" s="288"/>
      <c r="CA3" s="288"/>
      <c r="CB3" s="288"/>
      <c r="CC3" s="288"/>
      <c r="CD3" s="288"/>
      <c r="CE3" s="288"/>
      <c r="CF3" s="288"/>
      <c r="CG3" s="288"/>
      <c r="CH3" s="288"/>
      <c r="CI3" s="288"/>
      <c r="CJ3" s="288"/>
      <c r="CK3" s="288"/>
      <c r="CL3" s="288"/>
      <c r="CM3" s="288"/>
      <c r="CN3" s="288"/>
      <c r="CO3" s="288"/>
      <c r="CP3" s="288"/>
      <c r="CQ3" s="288"/>
      <c r="CR3" s="288"/>
      <c r="CS3" s="288"/>
      <c r="CT3" s="288"/>
      <c r="CU3" s="288"/>
      <c r="CV3" s="288"/>
      <c r="CW3" s="288"/>
      <c r="CX3" s="288"/>
      <c r="CY3" s="288"/>
      <c r="CZ3" s="288"/>
      <c r="DA3" s="288"/>
      <c r="DB3" s="288"/>
      <c r="DC3" s="288"/>
      <c r="DD3" s="288"/>
      <c r="DE3" s="288"/>
      <c r="DF3" s="288"/>
      <c r="DG3" s="288"/>
      <c r="DH3" s="288"/>
      <c r="DI3" s="288"/>
      <c r="DJ3" s="288"/>
      <c r="DK3" s="288"/>
      <c r="DL3" s="288"/>
      <c r="DM3" s="288"/>
      <c r="DN3" s="288"/>
      <c r="DO3" s="288"/>
      <c r="DP3" s="288"/>
      <c r="DQ3" s="288"/>
      <c r="DR3" s="288"/>
      <c r="DS3" s="288"/>
      <c r="DT3" s="288"/>
      <c r="DU3" s="288"/>
      <c r="DV3" s="288"/>
      <c r="DW3" s="288"/>
      <c r="DX3" s="288"/>
      <c r="DY3" s="288"/>
      <c r="DZ3" s="288"/>
      <c r="EA3" s="288"/>
      <c r="EB3" s="288"/>
      <c r="EC3" s="288"/>
      <c r="ED3" s="288"/>
      <c r="EE3" s="288"/>
      <c r="EF3" s="288"/>
      <c r="EG3" s="288"/>
      <c r="EH3" s="288"/>
      <c r="EI3" s="288"/>
      <c r="EJ3" s="288"/>
      <c r="EK3" s="288"/>
      <c r="EL3" s="288"/>
      <c r="EM3" s="288"/>
      <c r="EN3" s="288"/>
      <c r="EO3" s="288"/>
      <c r="EP3" s="288"/>
      <c r="EQ3" s="288"/>
      <c r="ER3" s="288"/>
      <c r="ES3" s="288"/>
      <c r="ET3" s="288"/>
      <c r="EU3" s="288"/>
      <c r="EV3" s="288"/>
      <c r="EW3" s="288"/>
      <c r="EX3" s="288"/>
      <c r="EY3" s="288"/>
      <c r="EZ3" s="288"/>
      <c r="FA3" s="288"/>
      <c r="FB3" s="288"/>
      <c r="FC3" s="288"/>
      <c r="FD3" s="288"/>
      <c r="FE3" s="288"/>
      <c r="FF3" s="288"/>
      <c r="FG3" s="288"/>
      <c r="FH3" s="288"/>
      <c r="FI3" s="288"/>
      <c r="FJ3" s="288"/>
      <c r="FK3" s="288"/>
      <c r="FL3" s="288"/>
      <c r="FM3" s="288"/>
      <c r="FN3" s="288"/>
      <c r="FO3" s="288"/>
      <c r="FP3" s="288"/>
      <c r="FQ3" s="288"/>
      <c r="FR3" s="288"/>
      <c r="FS3" s="288"/>
      <c r="FT3" s="288"/>
      <c r="FU3" s="288"/>
      <c r="FV3" s="288"/>
      <c r="FW3" s="288"/>
      <c r="FX3" s="288"/>
      <c r="FY3" s="288"/>
      <c r="FZ3" s="288"/>
      <c r="GA3" s="288"/>
      <c r="GB3" s="288"/>
      <c r="GC3" s="288"/>
      <c r="GD3" s="288"/>
      <c r="GE3" s="288"/>
      <c r="GF3" s="288"/>
      <c r="GG3" s="288"/>
      <c r="GH3" s="288"/>
      <c r="GI3" s="288"/>
      <c r="GJ3" s="288"/>
      <c r="GK3" s="288"/>
      <c r="GL3" s="288"/>
      <c r="GM3" s="288"/>
      <c r="GN3" s="288"/>
      <c r="GO3" s="288"/>
      <c r="GP3" s="288"/>
      <c r="GQ3" s="288"/>
      <c r="GR3" s="288"/>
      <c r="GS3" s="288"/>
      <c r="GT3" s="288"/>
      <c r="GU3" s="288"/>
      <c r="GV3" s="288"/>
      <c r="GW3" s="288"/>
      <c r="GX3" s="288"/>
      <c r="GY3" s="288"/>
      <c r="GZ3" s="288"/>
      <c r="HA3" s="288"/>
      <c r="HB3" s="288"/>
      <c r="HC3" s="288"/>
      <c r="HD3" s="288"/>
      <c r="HE3" s="288"/>
      <c r="HF3" s="288"/>
      <c r="HG3" s="288"/>
      <c r="HH3" s="288"/>
      <c r="HI3" s="288"/>
      <c r="HJ3" s="288"/>
      <c r="HK3" s="288"/>
      <c r="HL3" s="288"/>
      <c r="HM3" s="288"/>
      <c r="HN3" s="288"/>
      <c r="HO3" s="288"/>
      <c r="HP3" s="288"/>
      <c r="HQ3" s="288"/>
      <c r="HR3" s="288"/>
      <c r="HS3" s="288"/>
      <c r="HT3" s="288"/>
      <c r="HU3" s="288"/>
      <c r="HV3" s="288"/>
      <c r="HW3" s="288"/>
      <c r="HX3" s="297"/>
    </row>
    <row r="4" spans="1:232" ht="63" customHeight="1">
      <c r="A4" s="298">
        <v>1</v>
      </c>
      <c r="B4" s="299" t="s">
        <v>473</v>
      </c>
      <c r="C4" s="725">
        <v>1</v>
      </c>
      <c r="D4" s="304">
        <f>'Build Cost'!E35</f>
        <v>13600</v>
      </c>
      <c r="E4" s="2133">
        <f>D4*C4</f>
        <v>13600</v>
      </c>
      <c r="F4" s="304"/>
      <c r="G4" s="2132" t="s">
        <v>1470</v>
      </c>
      <c r="H4" s="295"/>
      <c r="I4" s="302">
        <v>1</v>
      </c>
      <c r="J4" s="303">
        <f>'Build Cost'!M35</f>
        <v>33900.27823683434</v>
      </c>
      <c r="K4" s="303">
        <f>J4*I4</f>
        <v>33900.27823683434</v>
      </c>
      <c r="L4" s="439"/>
      <c r="M4" s="296"/>
      <c r="N4" s="288"/>
      <c r="O4" s="288"/>
      <c r="P4" s="288"/>
      <c r="Q4" s="288"/>
      <c r="R4" s="288"/>
      <c r="S4" s="288"/>
      <c r="T4" s="288"/>
      <c r="U4" s="288"/>
      <c r="V4" s="288"/>
      <c r="W4" s="288"/>
      <c r="X4" s="288"/>
      <c r="Y4" s="288"/>
      <c r="Z4" s="288"/>
      <c r="AA4" s="288"/>
      <c r="AB4" s="288"/>
      <c r="AC4" s="288"/>
      <c r="AD4" s="288"/>
      <c r="AE4" s="288"/>
      <c r="AF4" s="288"/>
      <c r="AG4" s="288"/>
      <c r="AH4" s="288"/>
      <c r="AI4" s="288"/>
      <c r="AJ4" s="288"/>
      <c r="AK4" s="288"/>
      <c r="AL4" s="288"/>
      <c r="AM4" s="288"/>
      <c r="AN4" s="288"/>
      <c r="AO4" s="288"/>
      <c r="AP4" s="288"/>
      <c r="AQ4" s="288"/>
      <c r="AR4" s="288"/>
      <c r="AS4" s="288"/>
      <c r="AT4" s="288"/>
      <c r="AU4" s="288"/>
      <c r="AV4" s="288"/>
      <c r="AW4" s="288"/>
      <c r="AX4" s="288"/>
      <c r="AY4" s="288"/>
      <c r="AZ4" s="288"/>
      <c r="BA4" s="288"/>
      <c r="BB4" s="288"/>
      <c r="BC4" s="288"/>
      <c r="BD4" s="288"/>
      <c r="BE4" s="288"/>
      <c r="BF4" s="288"/>
      <c r="BG4" s="288"/>
      <c r="BH4" s="288"/>
      <c r="BI4" s="288"/>
      <c r="BJ4" s="288"/>
      <c r="BK4" s="288"/>
      <c r="BL4" s="288"/>
      <c r="BM4" s="288"/>
      <c r="BN4" s="288"/>
      <c r="BO4" s="288"/>
      <c r="BP4" s="288"/>
      <c r="BQ4" s="288"/>
      <c r="BR4" s="288"/>
      <c r="BS4" s="288"/>
      <c r="BT4" s="288"/>
      <c r="BU4" s="288"/>
      <c r="BV4" s="288"/>
      <c r="BW4" s="288"/>
      <c r="BX4" s="288"/>
      <c r="BY4" s="288"/>
      <c r="BZ4" s="288"/>
      <c r="CA4" s="288"/>
      <c r="CB4" s="288"/>
      <c r="CC4" s="288"/>
      <c r="CD4" s="288"/>
      <c r="CE4" s="288"/>
      <c r="CF4" s="288"/>
      <c r="CG4" s="288"/>
      <c r="CH4" s="288"/>
      <c r="CI4" s="288"/>
      <c r="CJ4" s="288"/>
      <c r="CK4" s="288"/>
      <c r="CL4" s="288"/>
      <c r="CM4" s="288"/>
      <c r="CN4" s="288"/>
      <c r="CO4" s="288"/>
      <c r="CP4" s="288"/>
      <c r="CQ4" s="288"/>
      <c r="CR4" s="288"/>
      <c r="CS4" s="288"/>
      <c r="CT4" s="288"/>
      <c r="CU4" s="288"/>
      <c r="CV4" s="288"/>
      <c r="CW4" s="288"/>
      <c r="CX4" s="288"/>
      <c r="CY4" s="288"/>
      <c r="CZ4" s="288"/>
      <c r="DA4" s="288"/>
      <c r="DB4" s="288"/>
      <c r="DC4" s="288"/>
      <c r="DD4" s="288"/>
      <c r="DE4" s="288"/>
      <c r="DF4" s="288"/>
      <c r="DG4" s="288"/>
      <c r="DH4" s="288"/>
      <c r="DI4" s="288"/>
      <c r="DJ4" s="288"/>
      <c r="DK4" s="288"/>
      <c r="DL4" s="288"/>
      <c r="DM4" s="288"/>
      <c r="DN4" s="288"/>
      <c r="DO4" s="288"/>
      <c r="DP4" s="288"/>
      <c r="DQ4" s="288"/>
      <c r="DR4" s="288"/>
      <c r="DS4" s="288"/>
      <c r="DT4" s="288"/>
      <c r="DU4" s="288"/>
      <c r="DV4" s="288"/>
      <c r="DW4" s="288"/>
      <c r="DX4" s="288"/>
      <c r="DY4" s="288"/>
      <c r="DZ4" s="288"/>
      <c r="EA4" s="288"/>
      <c r="EB4" s="288"/>
      <c r="EC4" s="288"/>
      <c r="ED4" s="288"/>
      <c r="EE4" s="288"/>
      <c r="EF4" s="288"/>
      <c r="EG4" s="288"/>
      <c r="EH4" s="288"/>
      <c r="EI4" s="288"/>
      <c r="EJ4" s="288"/>
      <c r="EK4" s="288"/>
      <c r="EL4" s="288"/>
      <c r="EM4" s="288"/>
      <c r="EN4" s="288"/>
      <c r="EO4" s="288"/>
      <c r="EP4" s="288"/>
      <c r="EQ4" s="288"/>
      <c r="ER4" s="288"/>
      <c r="ES4" s="288"/>
      <c r="ET4" s="288"/>
      <c r="EU4" s="288"/>
      <c r="EV4" s="288"/>
      <c r="EW4" s="288"/>
      <c r="EX4" s="288"/>
      <c r="EY4" s="288"/>
      <c r="EZ4" s="288"/>
      <c r="FA4" s="288"/>
      <c r="FB4" s="288"/>
      <c r="FC4" s="288"/>
      <c r="FD4" s="288"/>
      <c r="FE4" s="288"/>
      <c r="FF4" s="288"/>
      <c r="FG4" s="288"/>
      <c r="FH4" s="288"/>
      <c r="FI4" s="288"/>
      <c r="FJ4" s="288"/>
      <c r="FK4" s="288"/>
      <c r="FL4" s="288"/>
      <c r="FM4" s="288"/>
      <c r="FN4" s="288"/>
      <c r="FO4" s="288"/>
      <c r="FP4" s="288"/>
      <c r="FQ4" s="288"/>
      <c r="FR4" s="288"/>
      <c r="FS4" s="288"/>
      <c r="FT4" s="288"/>
      <c r="FU4" s="288"/>
      <c r="FV4" s="288"/>
      <c r="FW4" s="288"/>
      <c r="FX4" s="288"/>
      <c r="FY4" s="288"/>
      <c r="FZ4" s="288"/>
      <c r="GA4" s="288"/>
      <c r="GB4" s="288"/>
      <c r="GC4" s="288"/>
      <c r="GD4" s="288"/>
      <c r="GE4" s="288"/>
      <c r="GF4" s="288"/>
      <c r="GG4" s="288"/>
      <c r="GH4" s="288"/>
      <c r="GI4" s="288"/>
      <c r="GJ4" s="288"/>
      <c r="GK4" s="288"/>
      <c r="GL4" s="288"/>
      <c r="GM4" s="288"/>
      <c r="GN4" s="288"/>
      <c r="GO4" s="288"/>
      <c r="GP4" s="288"/>
      <c r="GQ4" s="288"/>
      <c r="GR4" s="288"/>
      <c r="GS4" s="288"/>
      <c r="GT4" s="288"/>
      <c r="GU4" s="288"/>
      <c r="GV4" s="288"/>
      <c r="GW4" s="288"/>
      <c r="GX4" s="288"/>
      <c r="GY4" s="288"/>
      <c r="GZ4" s="288"/>
      <c r="HA4" s="288"/>
      <c r="HB4" s="288"/>
      <c r="HC4" s="288"/>
      <c r="HD4" s="288"/>
      <c r="HE4" s="288"/>
      <c r="HF4" s="288"/>
      <c r="HG4" s="288"/>
      <c r="HH4" s="288"/>
      <c r="HI4" s="288"/>
      <c r="HJ4" s="288"/>
      <c r="HK4" s="288"/>
      <c r="HL4" s="288"/>
      <c r="HM4" s="288"/>
      <c r="HN4" s="288"/>
      <c r="HO4" s="288"/>
      <c r="HP4" s="288"/>
      <c r="HQ4" s="288"/>
      <c r="HR4" s="288"/>
      <c r="HS4" s="288"/>
      <c r="HT4" s="288"/>
      <c r="HU4" s="288"/>
      <c r="HV4" s="288"/>
      <c r="HW4" s="288"/>
      <c r="HX4" s="297"/>
    </row>
    <row r="5" spans="1:232" s="312" customFormat="1" ht="39" customHeight="1">
      <c r="A5" s="305">
        <v>2</v>
      </c>
      <c r="B5" s="306" t="s">
        <v>474</v>
      </c>
      <c r="C5" s="300">
        <v>0</v>
      </c>
      <c r="D5" s="301">
        <v>0</v>
      </c>
      <c r="E5" s="301">
        <v>0</v>
      </c>
      <c r="F5" s="301"/>
      <c r="G5" s="307" t="s">
        <v>812</v>
      </c>
      <c r="H5" s="308"/>
      <c r="I5" s="302">
        <v>0</v>
      </c>
      <c r="J5" s="303">
        <v>0</v>
      </c>
      <c r="K5" s="303">
        <v>0</v>
      </c>
      <c r="L5" s="440"/>
      <c r="M5" s="309"/>
      <c r="N5" s="310"/>
      <c r="O5" s="310"/>
      <c r="P5" s="310"/>
      <c r="Q5" s="310"/>
      <c r="R5" s="310"/>
      <c r="S5" s="310"/>
      <c r="T5" s="310"/>
      <c r="U5" s="310"/>
      <c r="V5" s="310"/>
      <c r="W5" s="310"/>
      <c r="X5" s="310"/>
      <c r="Y5" s="310"/>
      <c r="Z5" s="310"/>
      <c r="AA5" s="310"/>
      <c r="AB5" s="310"/>
      <c r="AC5" s="310"/>
      <c r="AD5" s="310"/>
      <c r="AE5" s="310"/>
      <c r="AF5" s="310"/>
      <c r="AG5" s="310"/>
      <c r="AH5" s="310"/>
      <c r="AI5" s="310"/>
      <c r="AJ5" s="310"/>
      <c r="AK5" s="310"/>
      <c r="AL5" s="310"/>
      <c r="AM5" s="310"/>
      <c r="AN5" s="310"/>
      <c r="AO5" s="310"/>
      <c r="AP5" s="310"/>
      <c r="AQ5" s="310"/>
      <c r="AR5" s="310"/>
      <c r="AS5" s="310"/>
      <c r="AT5" s="310"/>
      <c r="AU5" s="310"/>
      <c r="AV5" s="310"/>
      <c r="AW5" s="310"/>
      <c r="AX5" s="310"/>
      <c r="AY5" s="310"/>
      <c r="AZ5" s="310"/>
      <c r="BA5" s="310"/>
      <c r="BB5" s="310"/>
      <c r="BC5" s="310"/>
      <c r="BD5" s="310"/>
      <c r="BE5" s="310"/>
      <c r="BF5" s="310"/>
      <c r="BG5" s="310"/>
      <c r="BH5" s="310"/>
      <c r="BI5" s="310"/>
      <c r="BJ5" s="310"/>
      <c r="BK5" s="310"/>
      <c r="BL5" s="310"/>
      <c r="BM5" s="310"/>
      <c r="BN5" s="310"/>
      <c r="BO5" s="310"/>
      <c r="BP5" s="310"/>
      <c r="BQ5" s="310"/>
      <c r="BR5" s="310"/>
      <c r="BS5" s="310"/>
      <c r="BT5" s="310"/>
      <c r="BU5" s="310"/>
      <c r="BV5" s="310"/>
      <c r="BW5" s="310"/>
      <c r="BX5" s="310"/>
      <c r="BY5" s="310"/>
      <c r="BZ5" s="310"/>
      <c r="CA5" s="310"/>
      <c r="CB5" s="310"/>
      <c r="CC5" s="310"/>
      <c r="CD5" s="310"/>
      <c r="CE5" s="310"/>
      <c r="CF5" s="310"/>
      <c r="CG5" s="310"/>
      <c r="CH5" s="310"/>
      <c r="CI5" s="310"/>
      <c r="CJ5" s="310"/>
      <c r="CK5" s="310"/>
      <c r="CL5" s="310"/>
      <c r="CM5" s="310"/>
      <c r="CN5" s="310"/>
      <c r="CO5" s="310"/>
      <c r="CP5" s="310"/>
      <c r="CQ5" s="310"/>
      <c r="CR5" s="310"/>
      <c r="CS5" s="310"/>
      <c r="CT5" s="310"/>
      <c r="CU5" s="310"/>
      <c r="CV5" s="310"/>
      <c r="CW5" s="310"/>
      <c r="CX5" s="310"/>
      <c r="CY5" s="310"/>
      <c r="CZ5" s="310"/>
      <c r="DA5" s="310"/>
      <c r="DB5" s="310"/>
      <c r="DC5" s="310"/>
      <c r="DD5" s="310"/>
      <c r="DE5" s="310"/>
      <c r="DF5" s="310"/>
      <c r="DG5" s="310"/>
      <c r="DH5" s="310"/>
      <c r="DI5" s="310"/>
      <c r="DJ5" s="310"/>
      <c r="DK5" s="310"/>
      <c r="DL5" s="310"/>
      <c r="DM5" s="310"/>
      <c r="DN5" s="310"/>
      <c r="DO5" s="310"/>
      <c r="DP5" s="310"/>
      <c r="DQ5" s="310"/>
      <c r="DR5" s="310"/>
      <c r="DS5" s="310"/>
      <c r="DT5" s="310"/>
      <c r="DU5" s="310"/>
      <c r="DV5" s="310"/>
      <c r="DW5" s="310"/>
      <c r="DX5" s="310"/>
      <c r="DY5" s="310"/>
      <c r="DZ5" s="310"/>
      <c r="EA5" s="310"/>
      <c r="EB5" s="310"/>
      <c r="EC5" s="310"/>
      <c r="ED5" s="310"/>
      <c r="EE5" s="310"/>
      <c r="EF5" s="310"/>
      <c r="EG5" s="310"/>
      <c r="EH5" s="310"/>
      <c r="EI5" s="310"/>
      <c r="EJ5" s="310"/>
      <c r="EK5" s="310"/>
      <c r="EL5" s="310"/>
      <c r="EM5" s="310"/>
      <c r="EN5" s="310"/>
      <c r="EO5" s="310"/>
      <c r="EP5" s="310"/>
      <c r="EQ5" s="310"/>
      <c r="ER5" s="310"/>
      <c r="ES5" s="310"/>
      <c r="ET5" s="310"/>
      <c r="EU5" s="310"/>
      <c r="EV5" s="310"/>
      <c r="EW5" s="310"/>
      <c r="EX5" s="310"/>
      <c r="EY5" s="310"/>
      <c r="EZ5" s="310"/>
      <c r="FA5" s="310"/>
      <c r="FB5" s="310"/>
      <c r="FC5" s="310"/>
      <c r="FD5" s="310"/>
      <c r="FE5" s="310"/>
      <c r="FF5" s="310"/>
      <c r="FG5" s="310"/>
      <c r="FH5" s="310"/>
      <c r="FI5" s="310"/>
      <c r="FJ5" s="310"/>
      <c r="FK5" s="310"/>
      <c r="FL5" s="310"/>
      <c r="FM5" s="310"/>
      <c r="FN5" s="310"/>
      <c r="FO5" s="310"/>
      <c r="FP5" s="310"/>
      <c r="FQ5" s="310"/>
      <c r="FR5" s="310"/>
      <c r="FS5" s="310"/>
      <c r="FT5" s="310"/>
      <c r="FU5" s="310"/>
      <c r="FV5" s="310"/>
      <c r="FW5" s="310"/>
      <c r="FX5" s="310"/>
      <c r="FY5" s="310"/>
      <c r="FZ5" s="310"/>
      <c r="GA5" s="310"/>
      <c r="GB5" s="310"/>
      <c r="GC5" s="310"/>
      <c r="GD5" s="310"/>
      <c r="GE5" s="310"/>
      <c r="GF5" s="310"/>
      <c r="GG5" s="310"/>
      <c r="GH5" s="310"/>
      <c r="GI5" s="310"/>
      <c r="GJ5" s="310"/>
      <c r="GK5" s="310"/>
      <c r="GL5" s="310"/>
      <c r="GM5" s="310"/>
      <c r="GN5" s="310"/>
      <c r="GO5" s="310"/>
      <c r="GP5" s="310"/>
      <c r="GQ5" s="310"/>
      <c r="GR5" s="310"/>
      <c r="GS5" s="310"/>
      <c r="GT5" s="310"/>
      <c r="GU5" s="310"/>
      <c r="GV5" s="310"/>
      <c r="GW5" s="310"/>
      <c r="GX5" s="310"/>
      <c r="GY5" s="310"/>
      <c r="GZ5" s="310"/>
      <c r="HA5" s="310"/>
      <c r="HB5" s="310"/>
      <c r="HC5" s="310"/>
      <c r="HD5" s="310"/>
      <c r="HE5" s="310"/>
      <c r="HF5" s="310"/>
      <c r="HG5" s="310"/>
      <c r="HH5" s="310"/>
      <c r="HI5" s="310"/>
      <c r="HJ5" s="310"/>
      <c r="HK5" s="310"/>
      <c r="HL5" s="310"/>
      <c r="HM5" s="310"/>
      <c r="HN5" s="310"/>
      <c r="HO5" s="310"/>
      <c r="HP5" s="310"/>
      <c r="HQ5" s="310"/>
      <c r="HR5" s="310"/>
      <c r="HS5" s="310"/>
      <c r="HT5" s="310"/>
      <c r="HU5" s="310"/>
      <c r="HV5" s="310"/>
      <c r="HW5" s="310"/>
      <c r="HX5" s="311"/>
    </row>
    <row r="6" spans="1:232" s="312" customFormat="1" ht="42.75" customHeight="1">
      <c r="A6" s="305">
        <v>3</v>
      </c>
      <c r="B6" s="306" t="s">
        <v>475</v>
      </c>
      <c r="C6" s="300">
        <v>30</v>
      </c>
      <c r="D6" s="301">
        <v>125</v>
      </c>
      <c r="E6" s="301">
        <f>D6*C6</f>
        <v>3750</v>
      </c>
      <c r="F6" s="301"/>
      <c r="G6" s="307" t="s">
        <v>1337</v>
      </c>
      <c r="H6" s="308"/>
      <c r="I6" s="302" t="s">
        <v>813</v>
      </c>
      <c r="J6" s="303" t="s">
        <v>476</v>
      </c>
      <c r="K6" s="303">
        <f>J6*I6</f>
        <v>3750</v>
      </c>
      <c r="L6" s="440"/>
      <c r="M6" s="309"/>
      <c r="N6" s="310"/>
      <c r="O6" s="310"/>
      <c r="P6" s="310"/>
      <c r="Q6" s="310"/>
      <c r="R6" s="310"/>
      <c r="S6" s="310"/>
      <c r="T6" s="310"/>
      <c r="U6" s="310"/>
      <c r="V6" s="310"/>
      <c r="W6" s="310"/>
      <c r="X6" s="310"/>
      <c r="Y6" s="310"/>
      <c r="Z6" s="310"/>
      <c r="AA6" s="310"/>
      <c r="AB6" s="310"/>
      <c r="AC6" s="310"/>
      <c r="AD6" s="310"/>
      <c r="AE6" s="310"/>
      <c r="AF6" s="310"/>
      <c r="AG6" s="310"/>
      <c r="AH6" s="310"/>
      <c r="AI6" s="310"/>
      <c r="AJ6" s="310"/>
      <c r="AK6" s="310"/>
      <c r="AL6" s="310"/>
      <c r="AM6" s="310"/>
      <c r="AN6" s="310"/>
      <c r="AO6" s="310"/>
      <c r="AP6" s="310"/>
      <c r="AQ6" s="310"/>
      <c r="AR6" s="310"/>
      <c r="AS6" s="310"/>
      <c r="AT6" s="310"/>
      <c r="AU6" s="310"/>
      <c r="AV6" s="310"/>
      <c r="AW6" s="310"/>
      <c r="AX6" s="310"/>
      <c r="AY6" s="310"/>
      <c r="AZ6" s="310"/>
      <c r="BA6" s="310"/>
      <c r="BB6" s="310"/>
      <c r="BC6" s="310"/>
      <c r="BD6" s="310"/>
      <c r="BE6" s="310"/>
      <c r="BF6" s="310"/>
      <c r="BG6" s="310"/>
      <c r="BH6" s="310"/>
      <c r="BI6" s="310"/>
      <c r="BJ6" s="310"/>
      <c r="BK6" s="310"/>
      <c r="BL6" s="310"/>
      <c r="BM6" s="310"/>
      <c r="BN6" s="310"/>
      <c r="BO6" s="310"/>
      <c r="BP6" s="310"/>
      <c r="BQ6" s="310"/>
      <c r="BR6" s="310"/>
      <c r="BS6" s="310"/>
      <c r="BT6" s="310"/>
      <c r="BU6" s="310"/>
      <c r="BV6" s="310"/>
      <c r="BW6" s="310"/>
      <c r="BX6" s="310"/>
      <c r="BY6" s="310"/>
      <c r="BZ6" s="310"/>
      <c r="CA6" s="310"/>
      <c r="CB6" s="310"/>
      <c r="CC6" s="310"/>
      <c r="CD6" s="310"/>
      <c r="CE6" s="310"/>
      <c r="CF6" s="310"/>
      <c r="CG6" s="310"/>
      <c r="CH6" s="310"/>
      <c r="CI6" s="310"/>
      <c r="CJ6" s="310"/>
      <c r="CK6" s="310"/>
      <c r="CL6" s="310"/>
      <c r="CM6" s="310"/>
      <c r="CN6" s="310"/>
      <c r="CO6" s="310"/>
      <c r="CP6" s="310"/>
      <c r="CQ6" s="310"/>
      <c r="CR6" s="310"/>
      <c r="CS6" s="310"/>
      <c r="CT6" s="310"/>
      <c r="CU6" s="310"/>
      <c r="CV6" s="310"/>
      <c r="CW6" s="310"/>
      <c r="CX6" s="310"/>
      <c r="CY6" s="310"/>
      <c r="CZ6" s="310"/>
      <c r="DA6" s="310"/>
      <c r="DB6" s="310"/>
      <c r="DC6" s="310"/>
      <c r="DD6" s="310"/>
      <c r="DE6" s="310"/>
      <c r="DF6" s="310"/>
      <c r="DG6" s="310"/>
      <c r="DH6" s="310"/>
      <c r="DI6" s="310"/>
      <c r="DJ6" s="310"/>
      <c r="DK6" s="310"/>
      <c r="DL6" s="310"/>
      <c r="DM6" s="310"/>
      <c r="DN6" s="310"/>
      <c r="DO6" s="310"/>
      <c r="DP6" s="310"/>
      <c r="DQ6" s="310"/>
      <c r="DR6" s="310"/>
      <c r="DS6" s="310"/>
      <c r="DT6" s="310"/>
      <c r="DU6" s="310"/>
      <c r="DV6" s="310"/>
      <c r="DW6" s="310"/>
      <c r="DX6" s="310"/>
      <c r="DY6" s="310"/>
      <c r="DZ6" s="310"/>
      <c r="EA6" s="310"/>
      <c r="EB6" s="310"/>
      <c r="EC6" s="310"/>
      <c r="ED6" s="310"/>
      <c r="EE6" s="310"/>
      <c r="EF6" s="310"/>
      <c r="EG6" s="310"/>
      <c r="EH6" s="310"/>
      <c r="EI6" s="310"/>
      <c r="EJ6" s="310"/>
      <c r="EK6" s="310"/>
      <c r="EL6" s="310"/>
      <c r="EM6" s="310"/>
      <c r="EN6" s="310"/>
      <c r="EO6" s="310"/>
      <c r="EP6" s="310"/>
      <c r="EQ6" s="310"/>
      <c r="ER6" s="310"/>
      <c r="ES6" s="310"/>
      <c r="ET6" s="310"/>
      <c r="EU6" s="310"/>
      <c r="EV6" s="310"/>
      <c r="EW6" s="310"/>
      <c r="EX6" s="310"/>
      <c r="EY6" s="310"/>
      <c r="EZ6" s="310"/>
      <c r="FA6" s="310"/>
      <c r="FB6" s="310"/>
      <c r="FC6" s="310"/>
      <c r="FD6" s="310"/>
      <c r="FE6" s="310"/>
      <c r="FF6" s="310"/>
      <c r="FG6" s="310"/>
      <c r="FH6" s="310"/>
      <c r="FI6" s="310"/>
      <c r="FJ6" s="310"/>
      <c r="FK6" s="310"/>
      <c r="FL6" s="310"/>
      <c r="FM6" s="310"/>
      <c r="FN6" s="310"/>
      <c r="FO6" s="310"/>
      <c r="FP6" s="310"/>
      <c r="FQ6" s="310"/>
      <c r="FR6" s="310"/>
      <c r="FS6" s="310"/>
      <c r="FT6" s="310"/>
      <c r="FU6" s="310"/>
      <c r="FV6" s="310"/>
      <c r="FW6" s="310"/>
      <c r="FX6" s="310"/>
      <c r="FY6" s="310"/>
      <c r="FZ6" s="310"/>
      <c r="GA6" s="310"/>
      <c r="GB6" s="310"/>
      <c r="GC6" s="310"/>
      <c r="GD6" s="310"/>
      <c r="GE6" s="310"/>
      <c r="GF6" s="310"/>
      <c r="GG6" s="310"/>
      <c r="GH6" s="310"/>
      <c r="GI6" s="310"/>
      <c r="GJ6" s="310"/>
      <c r="GK6" s="310"/>
      <c r="GL6" s="310"/>
      <c r="GM6" s="310"/>
      <c r="GN6" s="310"/>
      <c r="GO6" s="310"/>
      <c r="GP6" s="310"/>
      <c r="GQ6" s="310"/>
      <c r="GR6" s="310"/>
      <c r="GS6" s="310"/>
      <c r="GT6" s="310"/>
      <c r="GU6" s="310"/>
      <c r="GV6" s="310"/>
      <c r="GW6" s="310"/>
      <c r="GX6" s="310"/>
      <c r="GY6" s="310"/>
      <c r="GZ6" s="310"/>
      <c r="HA6" s="310"/>
      <c r="HB6" s="310"/>
      <c r="HC6" s="310"/>
      <c r="HD6" s="310"/>
      <c r="HE6" s="310"/>
      <c r="HF6" s="310"/>
      <c r="HG6" s="310"/>
      <c r="HH6" s="310"/>
      <c r="HI6" s="310"/>
      <c r="HJ6" s="310"/>
      <c r="HK6" s="310"/>
      <c r="HL6" s="310"/>
      <c r="HM6" s="310"/>
      <c r="HN6" s="310"/>
      <c r="HO6" s="310"/>
      <c r="HP6" s="310"/>
      <c r="HQ6" s="310"/>
      <c r="HR6" s="310"/>
      <c r="HS6" s="310"/>
      <c r="HT6" s="310"/>
      <c r="HU6" s="310"/>
      <c r="HV6" s="310"/>
      <c r="HW6" s="310"/>
      <c r="HX6" s="311"/>
    </row>
    <row r="7" spans="1:232" s="312" customFormat="1" ht="42.75" customHeight="1">
      <c r="A7" s="305">
        <v>4</v>
      </c>
      <c r="B7" s="306" t="s">
        <v>1339</v>
      </c>
      <c r="C7" s="300">
        <v>0</v>
      </c>
      <c r="D7" s="301">
        <v>0</v>
      </c>
      <c r="E7" s="301">
        <f>D7*C7</f>
        <v>0</v>
      </c>
      <c r="F7" s="301"/>
      <c r="G7" s="307" t="s">
        <v>1338</v>
      </c>
      <c r="H7" s="313"/>
      <c r="I7" s="302" t="s">
        <v>1373</v>
      </c>
      <c r="J7" s="303">
        <v>0</v>
      </c>
      <c r="K7" s="303">
        <f>J7*I7</f>
        <v>0</v>
      </c>
      <c r="L7" s="441"/>
      <c r="M7" s="309"/>
      <c r="N7" s="310"/>
      <c r="O7" s="310"/>
      <c r="P7" s="310"/>
      <c r="Q7" s="310"/>
      <c r="R7" s="310"/>
      <c r="S7" s="310"/>
      <c r="T7" s="310"/>
      <c r="U7" s="310"/>
      <c r="V7" s="310"/>
      <c r="W7" s="310"/>
      <c r="X7" s="310"/>
      <c r="Y7" s="310"/>
      <c r="Z7" s="310"/>
      <c r="AA7" s="310"/>
      <c r="AB7" s="310"/>
      <c r="AC7" s="310"/>
      <c r="AD7" s="310"/>
      <c r="AE7" s="310"/>
      <c r="AF7" s="310"/>
      <c r="AG7" s="310"/>
      <c r="AH7" s="310"/>
      <c r="AI7" s="310"/>
      <c r="AJ7" s="310"/>
      <c r="AK7" s="310"/>
      <c r="AL7" s="310"/>
      <c r="AM7" s="310"/>
      <c r="AN7" s="310"/>
      <c r="AO7" s="310"/>
      <c r="AP7" s="310"/>
      <c r="AQ7" s="310"/>
      <c r="AR7" s="310"/>
      <c r="AS7" s="310"/>
      <c r="AT7" s="310"/>
      <c r="AU7" s="310"/>
      <c r="AV7" s="310"/>
      <c r="AW7" s="310"/>
      <c r="AX7" s="310"/>
      <c r="AY7" s="310"/>
      <c r="AZ7" s="310"/>
      <c r="BA7" s="310"/>
      <c r="BB7" s="310"/>
      <c r="BC7" s="310"/>
      <c r="BD7" s="310"/>
      <c r="BE7" s="310"/>
      <c r="BF7" s="310"/>
      <c r="BG7" s="310"/>
      <c r="BH7" s="310"/>
      <c r="BI7" s="310"/>
      <c r="BJ7" s="310"/>
      <c r="BK7" s="310"/>
      <c r="BL7" s="310"/>
      <c r="BM7" s="310"/>
      <c r="BN7" s="310"/>
      <c r="BO7" s="310"/>
      <c r="BP7" s="310"/>
      <c r="BQ7" s="310"/>
      <c r="BR7" s="310"/>
      <c r="BS7" s="310"/>
      <c r="BT7" s="310"/>
      <c r="BU7" s="310"/>
      <c r="BV7" s="310"/>
      <c r="BW7" s="310"/>
      <c r="BX7" s="310"/>
      <c r="BY7" s="310"/>
      <c r="BZ7" s="310"/>
      <c r="CA7" s="310"/>
      <c r="CB7" s="310"/>
      <c r="CC7" s="310"/>
      <c r="CD7" s="310"/>
      <c r="CE7" s="310"/>
      <c r="CF7" s="310"/>
      <c r="CG7" s="310"/>
      <c r="CH7" s="310"/>
      <c r="CI7" s="310"/>
      <c r="CJ7" s="310"/>
      <c r="CK7" s="310"/>
      <c r="CL7" s="310"/>
      <c r="CM7" s="310"/>
      <c r="CN7" s="310"/>
      <c r="CO7" s="310"/>
      <c r="CP7" s="310"/>
      <c r="CQ7" s="310"/>
      <c r="CR7" s="310"/>
      <c r="CS7" s="310"/>
      <c r="CT7" s="310"/>
      <c r="CU7" s="310"/>
      <c r="CV7" s="310"/>
      <c r="CW7" s="310"/>
      <c r="CX7" s="310"/>
      <c r="CY7" s="310"/>
      <c r="CZ7" s="310"/>
      <c r="DA7" s="310"/>
      <c r="DB7" s="310"/>
      <c r="DC7" s="310"/>
      <c r="DD7" s="310"/>
      <c r="DE7" s="310"/>
      <c r="DF7" s="310"/>
      <c r="DG7" s="310"/>
      <c r="DH7" s="310"/>
      <c r="DI7" s="310"/>
      <c r="DJ7" s="310"/>
      <c r="DK7" s="310"/>
      <c r="DL7" s="310"/>
      <c r="DM7" s="310"/>
      <c r="DN7" s="310"/>
      <c r="DO7" s="310"/>
      <c r="DP7" s="310"/>
      <c r="DQ7" s="310"/>
      <c r="DR7" s="310"/>
      <c r="DS7" s="310"/>
      <c r="DT7" s="310"/>
      <c r="DU7" s="310"/>
      <c r="DV7" s="310"/>
      <c r="DW7" s="310"/>
      <c r="DX7" s="310"/>
      <c r="DY7" s="310"/>
      <c r="DZ7" s="310"/>
      <c r="EA7" s="310"/>
      <c r="EB7" s="310"/>
      <c r="EC7" s="310"/>
      <c r="ED7" s="310"/>
      <c r="EE7" s="310"/>
      <c r="EF7" s="310"/>
      <c r="EG7" s="310"/>
      <c r="EH7" s="310"/>
      <c r="EI7" s="310"/>
      <c r="EJ7" s="310"/>
      <c r="EK7" s="310"/>
      <c r="EL7" s="310"/>
      <c r="EM7" s="310"/>
      <c r="EN7" s="310"/>
      <c r="EO7" s="310"/>
      <c r="EP7" s="310"/>
      <c r="EQ7" s="310"/>
      <c r="ER7" s="310"/>
      <c r="ES7" s="310"/>
      <c r="ET7" s="310"/>
      <c r="EU7" s="310"/>
      <c r="EV7" s="310"/>
      <c r="EW7" s="310"/>
      <c r="EX7" s="310"/>
      <c r="EY7" s="310"/>
      <c r="EZ7" s="310"/>
      <c r="FA7" s="310"/>
      <c r="FB7" s="310"/>
      <c r="FC7" s="310"/>
      <c r="FD7" s="310"/>
      <c r="FE7" s="310"/>
      <c r="FF7" s="310"/>
      <c r="FG7" s="310"/>
      <c r="FH7" s="310"/>
      <c r="FI7" s="310"/>
      <c r="FJ7" s="310"/>
      <c r="FK7" s="310"/>
      <c r="FL7" s="310"/>
      <c r="FM7" s="310"/>
      <c r="FN7" s="310"/>
      <c r="FO7" s="310"/>
      <c r="FP7" s="310"/>
      <c r="FQ7" s="310"/>
      <c r="FR7" s="310"/>
      <c r="FS7" s="310"/>
      <c r="FT7" s="310"/>
      <c r="FU7" s="310"/>
      <c r="FV7" s="310"/>
      <c r="FW7" s="310"/>
      <c r="FX7" s="310"/>
      <c r="FY7" s="310"/>
      <c r="FZ7" s="310"/>
      <c r="GA7" s="310"/>
      <c r="GB7" s="310"/>
      <c r="GC7" s="310"/>
      <c r="GD7" s="310"/>
      <c r="GE7" s="310"/>
      <c r="GF7" s="310"/>
      <c r="GG7" s="310"/>
      <c r="GH7" s="310"/>
      <c r="GI7" s="310"/>
      <c r="GJ7" s="310"/>
      <c r="GK7" s="310"/>
      <c r="GL7" s="310"/>
      <c r="GM7" s="310"/>
      <c r="GN7" s="310"/>
      <c r="GO7" s="310"/>
      <c r="GP7" s="310"/>
      <c r="GQ7" s="310"/>
      <c r="GR7" s="310"/>
      <c r="GS7" s="310"/>
      <c r="GT7" s="310"/>
      <c r="GU7" s="310"/>
      <c r="GV7" s="310"/>
      <c r="GW7" s="310"/>
      <c r="GX7" s="310"/>
      <c r="GY7" s="310"/>
      <c r="GZ7" s="310"/>
      <c r="HA7" s="310"/>
      <c r="HB7" s="310"/>
      <c r="HC7" s="310"/>
      <c r="HD7" s="310"/>
      <c r="HE7" s="310"/>
      <c r="HF7" s="310"/>
      <c r="HG7" s="310"/>
      <c r="HH7" s="310"/>
      <c r="HI7" s="310"/>
      <c r="HJ7" s="310"/>
      <c r="HK7" s="310"/>
      <c r="HL7" s="310"/>
      <c r="HM7" s="310"/>
      <c r="HN7" s="310"/>
      <c r="HO7" s="310"/>
      <c r="HP7" s="310"/>
      <c r="HQ7" s="310"/>
      <c r="HR7" s="310"/>
      <c r="HS7" s="310"/>
      <c r="HT7" s="310"/>
      <c r="HU7" s="310"/>
      <c r="HV7" s="310"/>
      <c r="HW7" s="310"/>
      <c r="HX7" s="311"/>
    </row>
    <row r="8" spans="1:232" s="312" customFormat="1" ht="42.75" customHeight="1">
      <c r="A8" s="1796">
        <v>6</v>
      </c>
      <c r="B8" s="1797" t="s">
        <v>1340</v>
      </c>
      <c r="C8" s="1798">
        <v>1</v>
      </c>
      <c r="D8" s="1799">
        <v>165</v>
      </c>
      <c r="E8" s="301">
        <f>D8*C8</f>
        <v>165</v>
      </c>
      <c r="F8" s="1799"/>
      <c r="G8" s="1800"/>
      <c r="H8" s="313"/>
      <c r="I8" s="1801" t="s">
        <v>1374</v>
      </c>
      <c r="J8" s="1802">
        <v>165</v>
      </c>
      <c r="K8" s="1802">
        <f>J8*I8</f>
        <v>165</v>
      </c>
      <c r="L8" s="1803"/>
      <c r="M8" s="309"/>
      <c r="N8" s="310"/>
      <c r="O8" s="310"/>
      <c r="P8" s="310"/>
      <c r="Q8" s="310"/>
      <c r="R8" s="310"/>
      <c r="S8" s="310"/>
      <c r="T8" s="310"/>
      <c r="U8" s="310"/>
      <c r="V8" s="310"/>
      <c r="W8" s="310"/>
      <c r="X8" s="310"/>
      <c r="Y8" s="310"/>
      <c r="Z8" s="310"/>
      <c r="AA8" s="310"/>
      <c r="AB8" s="310"/>
      <c r="AC8" s="310"/>
      <c r="AD8" s="310"/>
      <c r="AE8" s="310"/>
      <c r="AF8" s="310"/>
      <c r="AG8" s="310"/>
      <c r="AH8" s="310"/>
      <c r="AI8" s="310"/>
      <c r="AJ8" s="310"/>
      <c r="AK8" s="310"/>
      <c r="AL8" s="310"/>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0"/>
      <c r="BQ8" s="310"/>
      <c r="BR8" s="310"/>
      <c r="BS8" s="310"/>
      <c r="BT8" s="310"/>
      <c r="BU8" s="310"/>
      <c r="BV8" s="310"/>
      <c r="BW8" s="310"/>
      <c r="BX8" s="310"/>
      <c r="BY8" s="310"/>
      <c r="BZ8" s="310"/>
      <c r="CA8" s="310"/>
      <c r="CB8" s="310"/>
      <c r="CC8" s="310"/>
      <c r="CD8" s="310"/>
      <c r="CE8" s="310"/>
      <c r="CF8" s="310"/>
      <c r="CG8" s="310"/>
      <c r="CH8" s="310"/>
      <c r="CI8" s="310"/>
      <c r="CJ8" s="310"/>
      <c r="CK8" s="310"/>
      <c r="CL8" s="310"/>
      <c r="CM8" s="310"/>
      <c r="CN8" s="310"/>
      <c r="CO8" s="310"/>
      <c r="CP8" s="310"/>
      <c r="CQ8" s="310"/>
      <c r="CR8" s="310"/>
      <c r="CS8" s="310"/>
      <c r="CT8" s="310"/>
      <c r="CU8" s="310"/>
      <c r="CV8" s="310"/>
      <c r="CW8" s="310"/>
      <c r="CX8" s="310"/>
      <c r="CY8" s="310"/>
      <c r="CZ8" s="310"/>
      <c r="DA8" s="310"/>
      <c r="DB8" s="310"/>
      <c r="DC8" s="310"/>
      <c r="DD8" s="310"/>
      <c r="DE8" s="310"/>
      <c r="DF8" s="310"/>
      <c r="DG8" s="310"/>
      <c r="DH8" s="310"/>
      <c r="DI8" s="310"/>
      <c r="DJ8" s="310"/>
      <c r="DK8" s="310"/>
      <c r="DL8" s="310"/>
      <c r="DM8" s="310"/>
      <c r="DN8" s="310"/>
      <c r="DO8" s="310"/>
      <c r="DP8" s="310"/>
      <c r="DQ8" s="310"/>
      <c r="DR8" s="310"/>
      <c r="DS8" s="310"/>
      <c r="DT8" s="310"/>
      <c r="DU8" s="310"/>
      <c r="DV8" s="310"/>
      <c r="DW8" s="310"/>
      <c r="DX8" s="310"/>
      <c r="DY8" s="310"/>
      <c r="DZ8" s="310"/>
      <c r="EA8" s="310"/>
      <c r="EB8" s="310"/>
      <c r="EC8" s="310"/>
      <c r="ED8" s="310"/>
      <c r="EE8" s="310"/>
      <c r="EF8" s="310"/>
      <c r="EG8" s="310"/>
      <c r="EH8" s="310"/>
      <c r="EI8" s="310"/>
      <c r="EJ8" s="310"/>
      <c r="EK8" s="310"/>
      <c r="EL8" s="310"/>
      <c r="EM8" s="310"/>
      <c r="EN8" s="310"/>
      <c r="EO8" s="310"/>
      <c r="EP8" s="310"/>
      <c r="EQ8" s="310"/>
      <c r="ER8" s="310"/>
      <c r="ES8" s="310"/>
      <c r="ET8" s="310"/>
      <c r="EU8" s="310"/>
      <c r="EV8" s="310"/>
      <c r="EW8" s="310"/>
      <c r="EX8" s="310"/>
      <c r="EY8" s="310"/>
      <c r="EZ8" s="310"/>
      <c r="FA8" s="310"/>
      <c r="FB8" s="310"/>
      <c r="FC8" s="310"/>
      <c r="FD8" s="310"/>
      <c r="FE8" s="310"/>
      <c r="FF8" s="310"/>
      <c r="FG8" s="310"/>
      <c r="FH8" s="310"/>
      <c r="FI8" s="310"/>
      <c r="FJ8" s="310"/>
      <c r="FK8" s="310"/>
      <c r="FL8" s="310"/>
      <c r="FM8" s="310"/>
      <c r="FN8" s="310"/>
      <c r="FO8" s="310"/>
      <c r="FP8" s="310"/>
      <c r="FQ8" s="310"/>
      <c r="FR8" s="310"/>
      <c r="FS8" s="310"/>
      <c r="FT8" s="310"/>
      <c r="FU8" s="310"/>
      <c r="FV8" s="310"/>
      <c r="FW8" s="310"/>
      <c r="FX8" s="310"/>
      <c r="FY8" s="310"/>
      <c r="FZ8" s="310"/>
      <c r="GA8" s="310"/>
      <c r="GB8" s="310"/>
      <c r="GC8" s="310"/>
      <c r="GD8" s="310"/>
      <c r="GE8" s="310"/>
      <c r="GF8" s="310"/>
      <c r="GG8" s="310"/>
      <c r="GH8" s="310"/>
      <c r="GI8" s="310"/>
      <c r="GJ8" s="310"/>
      <c r="GK8" s="310"/>
      <c r="GL8" s="310"/>
      <c r="GM8" s="310"/>
      <c r="GN8" s="310"/>
      <c r="GO8" s="310"/>
      <c r="GP8" s="310"/>
      <c r="GQ8" s="310"/>
      <c r="GR8" s="310"/>
      <c r="GS8" s="310"/>
      <c r="GT8" s="310"/>
      <c r="GU8" s="310"/>
      <c r="GV8" s="310"/>
      <c r="GW8" s="310"/>
      <c r="GX8" s="310"/>
      <c r="GY8" s="310"/>
      <c r="GZ8" s="310"/>
      <c r="HA8" s="310"/>
      <c r="HB8" s="310"/>
      <c r="HC8" s="310"/>
      <c r="HD8" s="310"/>
      <c r="HE8" s="310"/>
      <c r="HF8" s="310"/>
      <c r="HG8" s="310"/>
      <c r="HH8" s="310"/>
      <c r="HI8" s="310"/>
      <c r="HJ8" s="310"/>
      <c r="HK8" s="310"/>
      <c r="HL8" s="310"/>
      <c r="HM8" s="310"/>
      <c r="HN8" s="310"/>
      <c r="HO8" s="310"/>
      <c r="HP8" s="310"/>
      <c r="HQ8" s="310"/>
      <c r="HR8" s="310"/>
      <c r="HS8" s="310"/>
      <c r="HT8" s="310"/>
      <c r="HU8" s="310"/>
      <c r="HV8" s="310"/>
      <c r="HW8" s="310"/>
      <c r="HX8" s="311"/>
    </row>
    <row r="9" spans="1:232" s="312" customFormat="1" ht="50.25" customHeight="1">
      <c r="A9" s="305">
        <v>7</v>
      </c>
      <c r="B9" s="306" t="s">
        <v>477</v>
      </c>
      <c r="C9" s="300">
        <v>2</v>
      </c>
      <c r="D9" s="301">
        <f>'Travel Expense'!E8</f>
        <v>6000</v>
      </c>
      <c r="E9" s="2133">
        <v>0</v>
      </c>
      <c r="F9" s="301"/>
      <c r="G9" s="307"/>
      <c r="H9" s="308"/>
      <c r="I9" s="302">
        <v>0</v>
      </c>
      <c r="J9" s="303">
        <v>0</v>
      </c>
      <c r="K9" s="1802">
        <f t="shared" ref="K9:K10" si="0">J9*I9</f>
        <v>0</v>
      </c>
      <c r="L9" s="440"/>
      <c r="M9" s="309"/>
      <c r="N9" s="310"/>
      <c r="O9" s="310"/>
      <c r="P9" s="310"/>
      <c r="Q9" s="310"/>
      <c r="R9" s="310"/>
      <c r="S9" s="310"/>
      <c r="T9" s="310"/>
      <c r="U9" s="310"/>
      <c r="V9" s="310"/>
      <c r="W9" s="310"/>
      <c r="X9" s="310"/>
      <c r="Y9" s="310"/>
      <c r="Z9" s="310"/>
      <c r="AA9" s="310"/>
      <c r="AB9" s="310"/>
      <c r="AC9" s="310"/>
      <c r="AD9" s="310"/>
      <c r="AE9" s="310"/>
      <c r="AF9" s="310"/>
      <c r="AG9" s="310"/>
      <c r="AH9" s="310"/>
      <c r="AI9" s="310"/>
      <c r="AJ9" s="310"/>
      <c r="AK9" s="310"/>
      <c r="AL9" s="310"/>
      <c r="AM9" s="310"/>
      <c r="AN9" s="310"/>
      <c r="AO9" s="310"/>
      <c r="AP9" s="310"/>
      <c r="AQ9" s="310"/>
      <c r="AR9" s="310"/>
      <c r="AS9" s="310"/>
      <c r="AT9" s="310"/>
      <c r="AU9" s="310"/>
      <c r="AV9" s="310"/>
      <c r="AW9" s="310"/>
      <c r="AX9" s="310"/>
      <c r="AY9" s="310"/>
      <c r="AZ9" s="310"/>
      <c r="BA9" s="310"/>
      <c r="BB9" s="310"/>
      <c r="BC9" s="310"/>
      <c r="BD9" s="310"/>
      <c r="BE9" s="310"/>
      <c r="BF9" s="310"/>
      <c r="BG9" s="310"/>
      <c r="BH9" s="310"/>
      <c r="BI9" s="310"/>
      <c r="BJ9" s="310"/>
      <c r="BK9" s="310"/>
      <c r="BL9" s="310"/>
      <c r="BM9" s="310"/>
      <c r="BN9" s="310"/>
      <c r="BO9" s="310"/>
      <c r="BP9" s="310"/>
      <c r="BQ9" s="310"/>
      <c r="BR9" s="310"/>
      <c r="BS9" s="310"/>
      <c r="BT9" s="310"/>
      <c r="BU9" s="310"/>
      <c r="BV9" s="310"/>
      <c r="BW9" s="310"/>
      <c r="BX9" s="310"/>
      <c r="BY9" s="310"/>
      <c r="BZ9" s="310"/>
      <c r="CA9" s="310"/>
      <c r="CB9" s="310"/>
      <c r="CC9" s="310"/>
      <c r="CD9" s="310"/>
      <c r="CE9" s="310"/>
      <c r="CF9" s="310"/>
      <c r="CG9" s="310"/>
      <c r="CH9" s="310"/>
      <c r="CI9" s="310"/>
      <c r="CJ9" s="310"/>
      <c r="CK9" s="310"/>
      <c r="CL9" s="310"/>
      <c r="CM9" s="310"/>
      <c r="CN9" s="310"/>
      <c r="CO9" s="310"/>
      <c r="CP9" s="310"/>
      <c r="CQ9" s="310"/>
      <c r="CR9" s="310"/>
      <c r="CS9" s="310"/>
      <c r="CT9" s="310"/>
      <c r="CU9" s="310"/>
      <c r="CV9" s="310"/>
      <c r="CW9" s="310"/>
      <c r="CX9" s="310"/>
      <c r="CY9" s="310"/>
      <c r="CZ9" s="310"/>
      <c r="DA9" s="310"/>
      <c r="DB9" s="310"/>
      <c r="DC9" s="310"/>
      <c r="DD9" s="310"/>
      <c r="DE9" s="310"/>
      <c r="DF9" s="310"/>
      <c r="DG9" s="310"/>
      <c r="DH9" s="310"/>
      <c r="DI9" s="310"/>
      <c r="DJ9" s="310"/>
      <c r="DK9" s="310"/>
      <c r="DL9" s="310"/>
      <c r="DM9" s="310"/>
      <c r="DN9" s="310"/>
      <c r="DO9" s="310"/>
      <c r="DP9" s="310"/>
      <c r="DQ9" s="310"/>
      <c r="DR9" s="310"/>
      <c r="DS9" s="310"/>
      <c r="DT9" s="310"/>
      <c r="DU9" s="310"/>
      <c r="DV9" s="310"/>
      <c r="DW9" s="310"/>
      <c r="DX9" s="310"/>
      <c r="DY9" s="310"/>
      <c r="DZ9" s="310"/>
      <c r="EA9" s="310"/>
      <c r="EB9" s="310"/>
      <c r="EC9" s="310"/>
      <c r="ED9" s="310"/>
      <c r="EE9" s="310"/>
      <c r="EF9" s="310"/>
      <c r="EG9" s="310"/>
      <c r="EH9" s="310"/>
      <c r="EI9" s="310"/>
      <c r="EJ9" s="310"/>
      <c r="EK9" s="310"/>
      <c r="EL9" s="310"/>
      <c r="EM9" s="310"/>
      <c r="EN9" s="310"/>
      <c r="EO9" s="310"/>
      <c r="EP9" s="310"/>
      <c r="EQ9" s="310"/>
      <c r="ER9" s="310"/>
      <c r="ES9" s="310"/>
      <c r="ET9" s="310"/>
      <c r="EU9" s="310"/>
      <c r="EV9" s="310"/>
      <c r="EW9" s="310"/>
      <c r="EX9" s="310"/>
      <c r="EY9" s="310"/>
      <c r="EZ9" s="310"/>
      <c r="FA9" s="310"/>
      <c r="FB9" s="310"/>
      <c r="FC9" s="310"/>
      <c r="FD9" s="310"/>
      <c r="FE9" s="310"/>
      <c r="FF9" s="310"/>
      <c r="FG9" s="310"/>
      <c r="FH9" s="310"/>
      <c r="FI9" s="310"/>
      <c r="FJ9" s="310"/>
      <c r="FK9" s="310"/>
      <c r="FL9" s="310"/>
      <c r="FM9" s="310"/>
      <c r="FN9" s="310"/>
      <c r="FO9" s="310"/>
      <c r="FP9" s="310"/>
      <c r="FQ9" s="310"/>
      <c r="FR9" s="310"/>
      <c r="FS9" s="310"/>
      <c r="FT9" s="310"/>
      <c r="FU9" s="310"/>
      <c r="FV9" s="310"/>
      <c r="FW9" s="310"/>
      <c r="FX9" s="310"/>
      <c r="FY9" s="310"/>
      <c r="FZ9" s="310"/>
      <c r="GA9" s="310"/>
      <c r="GB9" s="310"/>
      <c r="GC9" s="310"/>
      <c r="GD9" s="310"/>
      <c r="GE9" s="310"/>
      <c r="GF9" s="310"/>
      <c r="GG9" s="310"/>
      <c r="GH9" s="310"/>
      <c r="GI9" s="310"/>
      <c r="GJ9" s="310"/>
      <c r="GK9" s="310"/>
      <c r="GL9" s="310"/>
      <c r="GM9" s="310"/>
      <c r="GN9" s="310"/>
      <c r="GO9" s="310"/>
      <c r="GP9" s="310"/>
      <c r="GQ9" s="310"/>
      <c r="GR9" s="310"/>
      <c r="GS9" s="310"/>
      <c r="GT9" s="310"/>
      <c r="GU9" s="310"/>
      <c r="GV9" s="310"/>
      <c r="GW9" s="310"/>
      <c r="GX9" s="310"/>
      <c r="GY9" s="310"/>
      <c r="GZ9" s="310"/>
      <c r="HA9" s="310"/>
      <c r="HB9" s="310"/>
      <c r="HC9" s="310"/>
      <c r="HD9" s="310"/>
      <c r="HE9" s="310"/>
      <c r="HF9" s="310"/>
      <c r="HG9" s="310"/>
      <c r="HH9" s="310"/>
      <c r="HI9" s="310"/>
      <c r="HJ9" s="310"/>
      <c r="HK9" s="310"/>
      <c r="HL9" s="310"/>
      <c r="HM9" s="310"/>
      <c r="HN9" s="310"/>
      <c r="HO9" s="310"/>
      <c r="HP9" s="310"/>
      <c r="HQ9" s="310"/>
      <c r="HR9" s="310"/>
      <c r="HS9" s="310"/>
      <c r="HT9" s="310"/>
      <c r="HU9" s="310"/>
      <c r="HV9" s="310"/>
      <c r="HW9" s="310"/>
      <c r="HX9" s="311"/>
    </row>
    <row r="10" spans="1:232" s="312" customFormat="1" ht="71.25" customHeight="1">
      <c r="A10" s="305">
        <v>8</v>
      </c>
      <c r="B10" s="306" t="s">
        <v>1336</v>
      </c>
      <c r="C10" s="300">
        <v>1</v>
      </c>
      <c r="D10" s="301">
        <f>'Dev+NPI Labor'!G45</f>
        <v>93299.400000000009</v>
      </c>
      <c r="E10" s="1916">
        <v>10000</v>
      </c>
      <c r="F10" s="301"/>
      <c r="G10" s="2130" t="s">
        <v>1469</v>
      </c>
      <c r="H10" s="308"/>
      <c r="I10" s="302" t="s">
        <v>1375</v>
      </c>
      <c r="J10" s="303">
        <v>0</v>
      </c>
      <c r="K10" s="1802">
        <f t="shared" si="0"/>
        <v>0</v>
      </c>
      <c r="L10" s="440"/>
      <c r="M10" s="309"/>
      <c r="N10" s="310"/>
      <c r="O10" s="310"/>
      <c r="P10" s="310"/>
      <c r="Q10" s="310"/>
      <c r="R10" s="310"/>
      <c r="S10" s="310"/>
      <c r="T10" s="310"/>
      <c r="U10" s="310"/>
      <c r="V10" s="310"/>
      <c r="W10" s="310"/>
      <c r="X10" s="310"/>
      <c r="Y10" s="310"/>
      <c r="Z10" s="310"/>
      <c r="AA10" s="310"/>
      <c r="AB10" s="310"/>
      <c r="AC10" s="310"/>
      <c r="AD10" s="310"/>
      <c r="AE10" s="310"/>
      <c r="AF10" s="310"/>
      <c r="AG10" s="310"/>
      <c r="AH10" s="310"/>
      <c r="AI10" s="310"/>
      <c r="AJ10" s="310"/>
      <c r="AK10" s="310"/>
      <c r="AL10" s="310"/>
      <c r="AM10" s="310"/>
      <c r="AN10" s="310"/>
      <c r="AO10" s="310"/>
      <c r="AP10" s="310"/>
      <c r="AQ10" s="310"/>
      <c r="AR10" s="310"/>
      <c r="AS10" s="310"/>
      <c r="AT10" s="310"/>
      <c r="AU10" s="310"/>
      <c r="AV10" s="310"/>
      <c r="AW10" s="310"/>
      <c r="AX10" s="310"/>
      <c r="AY10" s="310"/>
      <c r="AZ10" s="310"/>
      <c r="BA10" s="310"/>
      <c r="BB10" s="310"/>
      <c r="BC10" s="310"/>
      <c r="BD10" s="310"/>
      <c r="BE10" s="310"/>
      <c r="BF10" s="310"/>
      <c r="BG10" s="310"/>
      <c r="BH10" s="310"/>
      <c r="BI10" s="310"/>
      <c r="BJ10" s="310"/>
      <c r="BK10" s="310"/>
      <c r="BL10" s="310"/>
      <c r="BM10" s="310"/>
      <c r="BN10" s="310"/>
      <c r="BO10" s="310"/>
      <c r="BP10" s="310"/>
      <c r="BQ10" s="310"/>
      <c r="BR10" s="310"/>
      <c r="BS10" s="310"/>
      <c r="BT10" s="310"/>
      <c r="BU10" s="310"/>
      <c r="BV10" s="310"/>
      <c r="BW10" s="310"/>
      <c r="BX10" s="310"/>
      <c r="BY10" s="310"/>
      <c r="BZ10" s="310"/>
      <c r="CA10" s="310"/>
      <c r="CB10" s="310"/>
      <c r="CC10" s="310"/>
      <c r="CD10" s="310"/>
      <c r="CE10" s="310"/>
      <c r="CF10" s="310"/>
      <c r="CG10" s="310"/>
      <c r="CH10" s="310"/>
      <c r="CI10" s="310"/>
      <c r="CJ10" s="310"/>
      <c r="CK10" s="310"/>
      <c r="CL10" s="310"/>
      <c r="CM10" s="310"/>
      <c r="CN10" s="310"/>
      <c r="CO10" s="310"/>
      <c r="CP10" s="310"/>
      <c r="CQ10" s="310"/>
      <c r="CR10" s="310"/>
      <c r="CS10" s="310"/>
      <c r="CT10" s="310"/>
      <c r="CU10" s="310"/>
      <c r="CV10" s="310"/>
      <c r="CW10" s="310"/>
      <c r="CX10" s="310"/>
      <c r="CY10" s="310"/>
      <c r="CZ10" s="310"/>
      <c r="DA10" s="310"/>
      <c r="DB10" s="310"/>
      <c r="DC10" s="310"/>
      <c r="DD10" s="310"/>
      <c r="DE10" s="310"/>
      <c r="DF10" s="310"/>
      <c r="DG10" s="310"/>
      <c r="DH10" s="310"/>
      <c r="DI10" s="310"/>
      <c r="DJ10" s="310"/>
      <c r="DK10" s="310"/>
      <c r="DL10" s="310"/>
      <c r="DM10" s="310"/>
      <c r="DN10" s="310"/>
      <c r="DO10" s="310"/>
      <c r="DP10" s="310"/>
      <c r="DQ10" s="310"/>
      <c r="DR10" s="310"/>
      <c r="DS10" s="310"/>
      <c r="DT10" s="310"/>
      <c r="DU10" s="310"/>
      <c r="DV10" s="310"/>
      <c r="DW10" s="310"/>
      <c r="DX10" s="310"/>
      <c r="DY10" s="310"/>
      <c r="DZ10" s="310"/>
      <c r="EA10" s="310"/>
      <c r="EB10" s="310"/>
      <c r="EC10" s="310"/>
      <c r="ED10" s="310"/>
      <c r="EE10" s="310"/>
      <c r="EF10" s="310"/>
      <c r="EG10" s="310"/>
      <c r="EH10" s="310"/>
      <c r="EI10" s="310"/>
      <c r="EJ10" s="310"/>
      <c r="EK10" s="310"/>
      <c r="EL10" s="310"/>
      <c r="EM10" s="310"/>
      <c r="EN10" s="310"/>
      <c r="EO10" s="310"/>
      <c r="EP10" s="310"/>
      <c r="EQ10" s="310"/>
      <c r="ER10" s="310"/>
      <c r="ES10" s="310"/>
      <c r="ET10" s="310"/>
      <c r="EU10" s="310"/>
      <c r="EV10" s="310"/>
      <c r="EW10" s="310"/>
      <c r="EX10" s="310"/>
      <c r="EY10" s="310"/>
      <c r="EZ10" s="310"/>
      <c r="FA10" s="310"/>
      <c r="FB10" s="310"/>
      <c r="FC10" s="310"/>
      <c r="FD10" s="310"/>
      <c r="FE10" s="310"/>
      <c r="FF10" s="310"/>
      <c r="FG10" s="310"/>
      <c r="FH10" s="310"/>
      <c r="FI10" s="310"/>
      <c r="FJ10" s="310"/>
      <c r="FK10" s="310"/>
      <c r="FL10" s="310"/>
      <c r="FM10" s="310"/>
      <c r="FN10" s="310"/>
      <c r="FO10" s="310"/>
      <c r="FP10" s="310"/>
      <c r="FQ10" s="310"/>
      <c r="FR10" s="310"/>
      <c r="FS10" s="310"/>
      <c r="FT10" s="310"/>
      <c r="FU10" s="310"/>
      <c r="FV10" s="310"/>
      <c r="FW10" s="310"/>
      <c r="FX10" s="310"/>
      <c r="FY10" s="310"/>
      <c r="FZ10" s="310"/>
      <c r="GA10" s="310"/>
      <c r="GB10" s="310"/>
      <c r="GC10" s="310"/>
      <c r="GD10" s="310"/>
      <c r="GE10" s="310"/>
      <c r="GF10" s="310"/>
      <c r="GG10" s="310"/>
      <c r="GH10" s="310"/>
      <c r="GI10" s="310"/>
      <c r="GJ10" s="310"/>
      <c r="GK10" s="310"/>
      <c r="GL10" s="310"/>
      <c r="GM10" s="310"/>
      <c r="GN10" s="310"/>
      <c r="GO10" s="310"/>
      <c r="GP10" s="310"/>
      <c r="GQ10" s="310"/>
      <c r="GR10" s="310"/>
      <c r="GS10" s="310"/>
      <c r="GT10" s="310"/>
      <c r="GU10" s="310"/>
      <c r="GV10" s="310"/>
      <c r="GW10" s="310"/>
      <c r="GX10" s="310"/>
      <c r="GY10" s="310"/>
      <c r="GZ10" s="310"/>
      <c r="HA10" s="310"/>
      <c r="HB10" s="310"/>
      <c r="HC10" s="310"/>
      <c r="HD10" s="310"/>
      <c r="HE10" s="310"/>
      <c r="HF10" s="310"/>
      <c r="HG10" s="310"/>
      <c r="HH10" s="310"/>
      <c r="HI10" s="310"/>
      <c r="HJ10" s="310"/>
      <c r="HK10" s="310"/>
      <c r="HL10" s="310"/>
      <c r="HM10" s="310"/>
      <c r="HN10" s="310"/>
      <c r="HO10" s="310"/>
      <c r="HP10" s="310"/>
      <c r="HQ10" s="310"/>
      <c r="HR10" s="310"/>
      <c r="HS10" s="310"/>
      <c r="HT10" s="310"/>
      <c r="HU10" s="310"/>
      <c r="HV10" s="310"/>
      <c r="HW10" s="310"/>
      <c r="HX10" s="311"/>
    </row>
    <row r="11" spans="1:232" s="312" customFormat="1" ht="50" customHeight="1">
      <c r="A11" s="2755">
        <v>9</v>
      </c>
      <c r="B11" s="306" t="s">
        <v>478</v>
      </c>
      <c r="C11" s="300">
        <v>1</v>
      </c>
      <c r="D11" s="301">
        <f>'RET (option2)'!Q30</f>
        <v>9158.9338028169022</v>
      </c>
      <c r="E11" s="2131">
        <v>1500</v>
      </c>
      <c r="F11" s="301"/>
      <c r="G11" s="307" t="s">
        <v>1412</v>
      </c>
      <c r="H11" s="308"/>
      <c r="I11" s="302" t="s">
        <v>1374</v>
      </c>
      <c r="J11" s="303">
        <f>'RET (option2)'!U30</f>
        <v>824.22535211267609</v>
      </c>
      <c r="K11" s="303">
        <f>J11*I11</f>
        <v>824.22535211267609</v>
      </c>
      <c r="L11" s="440"/>
      <c r="M11" s="309"/>
      <c r="N11" s="310"/>
      <c r="O11" s="310"/>
      <c r="P11" s="310"/>
      <c r="Q11" s="310"/>
      <c r="R11" s="310"/>
      <c r="S11" s="310"/>
      <c r="T11" s="310"/>
      <c r="U11" s="310"/>
      <c r="V11" s="310"/>
      <c r="W11" s="310"/>
      <c r="X11" s="310"/>
      <c r="Y11" s="310"/>
      <c r="Z11" s="310"/>
      <c r="AA11" s="310"/>
      <c r="AB11" s="310"/>
      <c r="AC11" s="310"/>
      <c r="AD11" s="310"/>
      <c r="AE11" s="310"/>
      <c r="AF11" s="310"/>
      <c r="AG11" s="310"/>
      <c r="AH11" s="310"/>
      <c r="AI11" s="310"/>
      <c r="AJ11" s="310"/>
      <c r="AK11" s="310"/>
      <c r="AL11" s="310"/>
      <c r="AM11" s="310"/>
      <c r="AN11" s="310"/>
      <c r="AO11" s="310"/>
      <c r="AP11" s="310"/>
      <c r="AQ11" s="310"/>
      <c r="AR11" s="310"/>
      <c r="AS11" s="310"/>
      <c r="AT11" s="310"/>
      <c r="AU11" s="310"/>
      <c r="AV11" s="310"/>
      <c r="AW11" s="310"/>
      <c r="AX11" s="310"/>
      <c r="AY11" s="310"/>
      <c r="AZ11" s="310"/>
      <c r="BA11" s="310"/>
      <c r="BB11" s="310"/>
      <c r="BC11" s="310"/>
      <c r="BD11" s="310"/>
      <c r="BE11" s="310"/>
      <c r="BF11" s="310"/>
      <c r="BG11" s="310"/>
      <c r="BH11" s="310"/>
      <c r="BI11" s="310"/>
      <c r="BJ11" s="310"/>
      <c r="BK11" s="310"/>
      <c r="BL11" s="310"/>
      <c r="BM11" s="310"/>
      <c r="BN11" s="310"/>
      <c r="BO11" s="310"/>
      <c r="BP11" s="310"/>
      <c r="BQ11" s="310"/>
      <c r="BR11" s="310"/>
      <c r="BS11" s="310"/>
      <c r="BT11" s="310"/>
      <c r="BU11" s="310"/>
      <c r="BV11" s="310"/>
      <c r="BW11" s="310"/>
      <c r="BX11" s="310"/>
      <c r="BY11" s="310"/>
      <c r="BZ11" s="310"/>
      <c r="CA11" s="310"/>
      <c r="CB11" s="310"/>
      <c r="CC11" s="310"/>
      <c r="CD11" s="310"/>
      <c r="CE11" s="310"/>
      <c r="CF11" s="310"/>
      <c r="CG11" s="310"/>
      <c r="CH11" s="310"/>
      <c r="CI11" s="310"/>
      <c r="CJ11" s="310"/>
      <c r="CK11" s="310"/>
      <c r="CL11" s="310"/>
      <c r="CM11" s="310"/>
      <c r="CN11" s="310"/>
      <c r="CO11" s="310"/>
      <c r="CP11" s="310"/>
      <c r="CQ11" s="310"/>
      <c r="CR11" s="310"/>
      <c r="CS11" s="310"/>
      <c r="CT11" s="310"/>
      <c r="CU11" s="310"/>
      <c r="CV11" s="310"/>
      <c r="CW11" s="310"/>
      <c r="CX11" s="310"/>
      <c r="CY11" s="310"/>
      <c r="CZ11" s="310"/>
      <c r="DA11" s="310"/>
      <c r="DB11" s="310"/>
      <c r="DC11" s="310"/>
      <c r="DD11" s="310"/>
      <c r="DE11" s="310"/>
      <c r="DF11" s="310"/>
      <c r="DG11" s="310"/>
      <c r="DH11" s="310"/>
      <c r="DI11" s="310"/>
      <c r="DJ11" s="310"/>
      <c r="DK11" s="310"/>
      <c r="DL11" s="310"/>
      <c r="DM11" s="310"/>
      <c r="DN11" s="310"/>
      <c r="DO11" s="310"/>
      <c r="DP11" s="310"/>
      <c r="DQ11" s="310"/>
      <c r="DR11" s="310"/>
      <c r="DS11" s="310"/>
      <c r="DT11" s="310"/>
      <c r="DU11" s="310"/>
      <c r="DV11" s="310"/>
      <c r="DW11" s="310"/>
      <c r="DX11" s="310"/>
      <c r="DY11" s="310"/>
      <c r="DZ11" s="310"/>
      <c r="EA11" s="310"/>
      <c r="EB11" s="310"/>
      <c r="EC11" s="310"/>
      <c r="ED11" s="310"/>
      <c r="EE11" s="310"/>
      <c r="EF11" s="310"/>
      <c r="EG11" s="310"/>
      <c r="EH11" s="310"/>
      <c r="EI11" s="310"/>
      <c r="EJ11" s="310"/>
      <c r="EK11" s="310"/>
      <c r="EL11" s="310"/>
      <c r="EM11" s="310"/>
      <c r="EN11" s="310"/>
      <c r="EO11" s="310"/>
      <c r="EP11" s="310"/>
      <c r="EQ11" s="310"/>
      <c r="ER11" s="310"/>
      <c r="ES11" s="310"/>
      <c r="ET11" s="310"/>
      <c r="EU11" s="310"/>
      <c r="EV11" s="310"/>
      <c r="EW11" s="310"/>
      <c r="EX11" s="310"/>
      <c r="EY11" s="310"/>
      <c r="EZ11" s="310"/>
      <c r="FA11" s="310"/>
      <c r="FB11" s="310"/>
      <c r="FC11" s="310"/>
      <c r="FD11" s="310"/>
      <c r="FE11" s="310"/>
      <c r="FF11" s="310"/>
      <c r="FG11" s="310"/>
      <c r="FH11" s="310"/>
      <c r="FI11" s="310"/>
      <c r="FJ11" s="310"/>
      <c r="FK11" s="310"/>
      <c r="FL11" s="310"/>
      <c r="FM11" s="310"/>
      <c r="FN11" s="310"/>
      <c r="FO11" s="310"/>
      <c r="FP11" s="310"/>
      <c r="FQ11" s="310"/>
      <c r="FR11" s="310"/>
      <c r="FS11" s="310"/>
      <c r="FT11" s="310"/>
      <c r="FU11" s="310"/>
      <c r="FV11" s="310"/>
      <c r="FW11" s="310"/>
      <c r="FX11" s="310"/>
      <c r="FY11" s="310"/>
      <c r="FZ11" s="310"/>
      <c r="GA11" s="310"/>
      <c r="GB11" s="310"/>
      <c r="GC11" s="310"/>
      <c r="GD11" s="310"/>
      <c r="GE11" s="310"/>
      <c r="GF11" s="310"/>
      <c r="GG11" s="310"/>
      <c r="GH11" s="310"/>
      <c r="GI11" s="310"/>
      <c r="GJ11" s="310"/>
      <c r="GK11" s="310"/>
      <c r="GL11" s="310"/>
      <c r="GM11" s="310"/>
      <c r="GN11" s="310"/>
      <c r="GO11" s="310"/>
      <c r="GP11" s="310"/>
      <c r="GQ11" s="310"/>
      <c r="GR11" s="310"/>
      <c r="GS11" s="310"/>
      <c r="GT11" s="310"/>
      <c r="GU11" s="310"/>
      <c r="GV11" s="310"/>
      <c r="GW11" s="310"/>
      <c r="GX11" s="310"/>
      <c r="GY11" s="310"/>
      <c r="GZ11" s="310"/>
      <c r="HA11" s="310"/>
      <c r="HB11" s="310"/>
      <c r="HC11" s="310"/>
      <c r="HD11" s="310"/>
      <c r="HE11" s="310"/>
      <c r="HF11" s="310"/>
      <c r="HG11" s="310"/>
      <c r="HH11" s="310"/>
      <c r="HI11" s="310"/>
      <c r="HJ11" s="310"/>
      <c r="HK11" s="310"/>
      <c r="HL11" s="310"/>
      <c r="HM11" s="310"/>
      <c r="HN11" s="310"/>
      <c r="HO11" s="310"/>
      <c r="HP11" s="310"/>
      <c r="HQ11" s="310"/>
      <c r="HR11" s="310"/>
      <c r="HS11" s="310"/>
      <c r="HT11" s="310"/>
      <c r="HU11" s="310"/>
      <c r="HV11" s="310"/>
      <c r="HW11" s="310"/>
      <c r="HX11" s="311"/>
    </row>
    <row r="12" spans="1:232" s="312" customFormat="1" ht="50" customHeight="1">
      <c r="A12" s="2756"/>
      <c r="B12" s="306" t="s">
        <v>479</v>
      </c>
      <c r="C12" s="300">
        <v>1</v>
      </c>
      <c r="D12" s="301">
        <f>'PKG RET'!M13+'PKG RET'!N13</f>
        <v>2222.5352112676055</v>
      </c>
      <c r="E12" s="738">
        <v>500</v>
      </c>
      <c r="F12" s="301"/>
      <c r="G12" s="307" t="s">
        <v>1411</v>
      </c>
      <c r="H12" s="308"/>
      <c r="I12" s="302" t="s">
        <v>1374</v>
      </c>
      <c r="J12" s="303">
        <f>'PKG RET'!Q13</f>
        <v>346.12676056338029</v>
      </c>
      <c r="K12" s="303">
        <f>J12*I12</f>
        <v>346.12676056338029</v>
      </c>
      <c r="L12" s="440"/>
      <c r="M12" s="309"/>
      <c r="N12" s="310"/>
      <c r="O12" s="310"/>
      <c r="P12" s="310"/>
      <c r="Q12" s="310"/>
      <c r="R12" s="310"/>
      <c r="S12" s="310"/>
      <c r="T12" s="310"/>
      <c r="U12" s="310"/>
      <c r="V12" s="310"/>
      <c r="W12" s="310"/>
      <c r="X12" s="310"/>
      <c r="Y12" s="310"/>
      <c r="Z12" s="310"/>
      <c r="AA12" s="310"/>
      <c r="AB12" s="310"/>
      <c r="AC12" s="310"/>
      <c r="AD12" s="310"/>
      <c r="AE12" s="310"/>
      <c r="AF12" s="310"/>
      <c r="AG12" s="310"/>
      <c r="AH12" s="310"/>
      <c r="AI12" s="310"/>
      <c r="AJ12" s="310"/>
      <c r="AK12" s="310"/>
      <c r="AL12" s="310"/>
      <c r="AM12" s="310"/>
      <c r="AN12" s="310"/>
      <c r="AO12" s="310"/>
      <c r="AP12" s="310"/>
      <c r="AQ12" s="310"/>
      <c r="AR12" s="310"/>
      <c r="AS12" s="310"/>
      <c r="AT12" s="310"/>
      <c r="AU12" s="310"/>
      <c r="AV12" s="310"/>
      <c r="AW12" s="310"/>
      <c r="AX12" s="310"/>
      <c r="AY12" s="310"/>
      <c r="AZ12" s="310"/>
      <c r="BA12" s="310"/>
      <c r="BB12" s="310"/>
      <c r="BC12" s="310"/>
      <c r="BD12" s="310"/>
      <c r="BE12" s="310"/>
      <c r="BF12" s="310"/>
      <c r="BG12" s="310"/>
      <c r="BH12" s="310"/>
      <c r="BI12" s="310"/>
      <c r="BJ12" s="310"/>
      <c r="BK12" s="310"/>
      <c r="BL12" s="310"/>
      <c r="BM12" s="310"/>
      <c r="BN12" s="310"/>
      <c r="BO12" s="310"/>
      <c r="BP12" s="310"/>
      <c r="BQ12" s="310"/>
      <c r="BR12" s="310"/>
      <c r="BS12" s="310"/>
      <c r="BT12" s="310"/>
      <c r="BU12" s="310"/>
      <c r="BV12" s="310"/>
      <c r="BW12" s="310"/>
      <c r="BX12" s="310"/>
      <c r="BY12" s="310"/>
      <c r="BZ12" s="310"/>
      <c r="CA12" s="310"/>
      <c r="CB12" s="310"/>
      <c r="CC12" s="310"/>
      <c r="CD12" s="310"/>
      <c r="CE12" s="310"/>
      <c r="CF12" s="310"/>
      <c r="CG12" s="310"/>
      <c r="CH12" s="310"/>
      <c r="CI12" s="310"/>
      <c r="CJ12" s="310"/>
      <c r="CK12" s="310"/>
      <c r="CL12" s="310"/>
      <c r="CM12" s="310"/>
      <c r="CN12" s="310"/>
      <c r="CO12" s="310"/>
      <c r="CP12" s="310"/>
      <c r="CQ12" s="310"/>
      <c r="CR12" s="310"/>
      <c r="CS12" s="310"/>
      <c r="CT12" s="310"/>
      <c r="CU12" s="310"/>
      <c r="CV12" s="310"/>
      <c r="CW12" s="310"/>
      <c r="CX12" s="310"/>
      <c r="CY12" s="310"/>
      <c r="CZ12" s="310"/>
      <c r="DA12" s="310"/>
      <c r="DB12" s="310"/>
      <c r="DC12" s="310"/>
      <c r="DD12" s="310"/>
      <c r="DE12" s="310"/>
      <c r="DF12" s="310"/>
      <c r="DG12" s="310"/>
      <c r="DH12" s="310"/>
      <c r="DI12" s="310"/>
      <c r="DJ12" s="310"/>
      <c r="DK12" s="310"/>
      <c r="DL12" s="310"/>
      <c r="DM12" s="310"/>
      <c r="DN12" s="310"/>
      <c r="DO12" s="310"/>
      <c r="DP12" s="310"/>
      <c r="DQ12" s="310"/>
      <c r="DR12" s="310"/>
      <c r="DS12" s="310"/>
      <c r="DT12" s="310"/>
      <c r="DU12" s="310"/>
      <c r="DV12" s="310"/>
      <c r="DW12" s="310"/>
      <c r="DX12" s="310"/>
      <c r="DY12" s="310"/>
      <c r="DZ12" s="310"/>
      <c r="EA12" s="310"/>
      <c r="EB12" s="310"/>
      <c r="EC12" s="310"/>
      <c r="ED12" s="310"/>
      <c r="EE12" s="310"/>
      <c r="EF12" s="310"/>
      <c r="EG12" s="310"/>
      <c r="EH12" s="310"/>
      <c r="EI12" s="310"/>
      <c r="EJ12" s="310"/>
      <c r="EK12" s="310"/>
      <c r="EL12" s="310"/>
      <c r="EM12" s="310"/>
      <c r="EN12" s="310"/>
      <c r="EO12" s="310"/>
      <c r="EP12" s="310"/>
      <c r="EQ12" s="310"/>
      <c r="ER12" s="310"/>
      <c r="ES12" s="310"/>
      <c r="ET12" s="310"/>
      <c r="EU12" s="310"/>
      <c r="EV12" s="310"/>
      <c r="EW12" s="310"/>
      <c r="EX12" s="310"/>
      <c r="EY12" s="310"/>
      <c r="EZ12" s="310"/>
      <c r="FA12" s="310"/>
      <c r="FB12" s="310"/>
      <c r="FC12" s="310"/>
      <c r="FD12" s="310"/>
      <c r="FE12" s="310"/>
      <c r="FF12" s="310"/>
      <c r="FG12" s="310"/>
      <c r="FH12" s="310"/>
      <c r="FI12" s="310"/>
      <c r="FJ12" s="310"/>
      <c r="FK12" s="310"/>
      <c r="FL12" s="310"/>
      <c r="FM12" s="310"/>
      <c r="FN12" s="310"/>
      <c r="FO12" s="310"/>
      <c r="FP12" s="310"/>
      <c r="FQ12" s="310"/>
      <c r="FR12" s="310"/>
      <c r="FS12" s="310"/>
      <c r="FT12" s="310"/>
      <c r="FU12" s="310"/>
      <c r="FV12" s="310"/>
      <c r="FW12" s="310"/>
      <c r="FX12" s="310"/>
      <c r="FY12" s="310"/>
      <c r="FZ12" s="310"/>
      <c r="GA12" s="310"/>
      <c r="GB12" s="310"/>
      <c r="GC12" s="310"/>
      <c r="GD12" s="310"/>
      <c r="GE12" s="310"/>
      <c r="GF12" s="310"/>
      <c r="GG12" s="310"/>
      <c r="GH12" s="310"/>
      <c r="GI12" s="310"/>
      <c r="GJ12" s="310"/>
      <c r="GK12" s="310"/>
      <c r="GL12" s="310"/>
      <c r="GM12" s="310"/>
      <c r="GN12" s="310"/>
      <c r="GO12" s="310"/>
      <c r="GP12" s="310"/>
      <c r="GQ12" s="310"/>
      <c r="GR12" s="310"/>
      <c r="GS12" s="310"/>
      <c r="GT12" s="310"/>
      <c r="GU12" s="310"/>
      <c r="GV12" s="310"/>
      <c r="GW12" s="310"/>
      <c r="GX12" s="310"/>
      <c r="GY12" s="310"/>
      <c r="GZ12" s="310"/>
      <c r="HA12" s="310"/>
      <c r="HB12" s="310"/>
      <c r="HC12" s="310"/>
      <c r="HD12" s="310"/>
      <c r="HE12" s="310"/>
      <c r="HF12" s="310"/>
      <c r="HG12" s="310"/>
      <c r="HH12" s="310"/>
      <c r="HI12" s="310"/>
      <c r="HJ12" s="310"/>
      <c r="HK12" s="310"/>
      <c r="HL12" s="310"/>
      <c r="HM12" s="310"/>
      <c r="HN12" s="310"/>
      <c r="HO12" s="310"/>
      <c r="HP12" s="310"/>
      <c r="HQ12" s="310"/>
      <c r="HR12" s="310"/>
      <c r="HS12" s="310"/>
      <c r="HT12" s="310"/>
      <c r="HU12" s="310"/>
      <c r="HV12" s="310"/>
      <c r="HW12" s="310"/>
      <c r="HX12" s="311"/>
    </row>
    <row r="13" spans="1:232" ht="50" customHeight="1">
      <c r="A13" s="2757"/>
      <c r="B13" s="306" t="s">
        <v>480</v>
      </c>
      <c r="C13" s="300">
        <v>1</v>
      </c>
      <c r="D13" s="304">
        <f>ORT!I12+ORT!J12</f>
        <v>7530.2178518841501</v>
      </c>
      <c r="E13" s="1916">
        <v>361</v>
      </c>
      <c r="F13" s="1917"/>
      <c r="G13" s="1800" t="s">
        <v>1413</v>
      </c>
      <c r="H13" s="295"/>
      <c r="I13" s="302">
        <v>1</v>
      </c>
      <c r="J13" s="303">
        <f>ORT!M6+ORT!M7</f>
        <v>1994.6423688108143</v>
      </c>
      <c r="K13" s="303">
        <f>J13*I13</f>
        <v>1994.6423688108143</v>
      </c>
      <c r="L13" s="442"/>
      <c r="M13" s="296"/>
      <c r="N13" s="288"/>
      <c r="O13" s="288"/>
      <c r="P13" s="288"/>
      <c r="Q13" s="288"/>
      <c r="R13" s="288"/>
      <c r="S13" s="288"/>
      <c r="T13" s="288"/>
      <c r="U13" s="288"/>
      <c r="V13" s="288"/>
      <c r="W13" s="288"/>
      <c r="X13" s="288"/>
      <c r="Y13" s="288"/>
      <c r="Z13" s="288"/>
      <c r="AA13" s="288"/>
      <c r="AB13" s="288"/>
      <c r="AC13" s="288"/>
      <c r="AD13" s="288"/>
      <c r="AE13" s="288"/>
      <c r="AF13" s="288"/>
      <c r="AG13" s="288"/>
      <c r="AH13" s="288"/>
      <c r="AI13" s="288"/>
      <c r="AJ13" s="288"/>
      <c r="AK13" s="288"/>
      <c r="AL13" s="288"/>
      <c r="AM13" s="288"/>
      <c r="AN13" s="288"/>
      <c r="AO13" s="288"/>
      <c r="AP13" s="288"/>
      <c r="AQ13" s="288"/>
      <c r="AR13" s="288"/>
      <c r="AS13" s="288"/>
      <c r="AT13" s="288"/>
      <c r="AU13" s="288"/>
      <c r="AV13" s="288"/>
      <c r="AW13" s="288"/>
      <c r="AX13" s="288"/>
      <c r="AY13" s="288"/>
      <c r="AZ13" s="288"/>
      <c r="BA13" s="288"/>
      <c r="BB13" s="288"/>
      <c r="BC13" s="288"/>
      <c r="BD13" s="288"/>
      <c r="BE13" s="288"/>
      <c r="BF13" s="288"/>
      <c r="BG13" s="288"/>
      <c r="BH13" s="288"/>
      <c r="BI13" s="288"/>
      <c r="BJ13" s="288"/>
      <c r="BK13" s="288"/>
      <c r="BL13" s="288"/>
      <c r="BM13" s="288"/>
      <c r="BN13" s="288"/>
      <c r="BO13" s="288"/>
      <c r="BP13" s="288"/>
      <c r="BQ13" s="288"/>
      <c r="BR13" s="288"/>
      <c r="BS13" s="288"/>
      <c r="BT13" s="288"/>
      <c r="BU13" s="288"/>
      <c r="BV13" s="288"/>
      <c r="BW13" s="288"/>
      <c r="BX13" s="288"/>
      <c r="BY13" s="288"/>
      <c r="BZ13" s="288"/>
      <c r="CA13" s="288"/>
      <c r="CB13" s="288"/>
      <c r="CC13" s="288"/>
      <c r="CD13" s="288"/>
      <c r="CE13" s="288"/>
      <c r="CF13" s="288"/>
      <c r="CG13" s="288"/>
      <c r="CH13" s="288"/>
      <c r="CI13" s="288"/>
      <c r="CJ13" s="288"/>
      <c r="CK13" s="288"/>
      <c r="CL13" s="288"/>
      <c r="CM13" s="288"/>
      <c r="CN13" s="288"/>
      <c r="CO13" s="288"/>
      <c r="CP13" s="288"/>
      <c r="CQ13" s="288"/>
      <c r="CR13" s="288"/>
      <c r="CS13" s="288"/>
      <c r="CT13" s="288"/>
      <c r="CU13" s="288"/>
      <c r="CV13" s="288"/>
      <c r="CW13" s="288"/>
      <c r="CX13" s="288"/>
      <c r="CY13" s="288"/>
      <c r="CZ13" s="288"/>
      <c r="DA13" s="288"/>
      <c r="DB13" s="288"/>
      <c r="DC13" s="288"/>
      <c r="DD13" s="288"/>
      <c r="DE13" s="288"/>
      <c r="DF13" s="288"/>
      <c r="DG13" s="288"/>
      <c r="DH13" s="288"/>
      <c r="DI13" s="288"/>
      <c r="DJ13" s="288"/>
      <c r="DK13" s="288"/>
      <c r="DL13" s="288"/>
      <c r="DM13" s="288"/>
      <c r="DN13" s="288"/>
      <c r="DO13" s="288"/>
      <c r="DP13" s="288"/>
      <c r="DQ13" s="288"/>
      <c r="DR13" s="288"/>
      <c r="DS13" s="288"/>
      <c r="DT13" s="288"/>
      <c r="DU13" s="288"/>
      <c r="DV13" s="288"/>
      <c r="DW13" s="288"/>
      <c r="DX13" s="288"/>
      <c r="DY13" s="288"/>
      <c r="DZ13" s="288"/>
      <c r="EA13" s="288"/>
      <c r="EB13" s="288"/>
      <c r="EC13" s="288"/>
      <c r="ED13" s="288"/>
      <c r="EE13" s="288"/>
      <c r="EF13" s="288"/>
      <c r="EG13" s="288"/>
      <c r="EH13" s="288"/>
      <c r="EI13" s="288"/>
      <c r="EJ13" s="288"/>
      <c r="EK13" s="288"/>
      <c r="EL13" s="288"/>
      <c r="EM13" s="288"/>
      <c r="EN13" s="288"/>
      <c r="EO13" s="288"/>
      <c r="EP13" s="288"/>
      <c r="EQ13" s="288"/>
      <c r="ER13" s="288"/>
      <c r="ES13" s="288"/>
      <c r="ET13" s="288"/>
      <c r="EU13" s="288"/>
      <c r="EV13" s="288"/>
      <c r="EW13" s="288"/>
      <c r="EX13" s="288"/>
      <c r="EY13" s="288"/>
      <c r="EZ13" s="288"/>
      <c r="FA13" s="288"/>
      <c r="FB13" s="288"/>
      <c r="FC13" s="288"/>
      <c r="FD13" s="288"/>
      <c r="FE13" s="288"/>
      <c r="FF13" s="288"/>
      <c r="FG13" s="288"/>
      <c r="FH13" s="288"/>
      <c r="FI13" s="288"/>
      <c r="FJ13" s="288"/>
      <c r="FK13" s="288"/>
      <c r="FL13" s="288"/>
      <c r="FM13" s="288"/>
      <c r="FN13" s="288"/>
      <c r="FO13" s="288"/>
      <c r="FP13" s="288"/>
      <c r="FQ13" s="288"/>
      <c r="FR13" s="288"/>
      <c r="FS13" s="288"/>
      <c r="FT13" s="288"/>
      <c r="FU13" s="288"/>
      <c r="FV13" s="288"/>
      <c r="FW13" s="288"/>
      <c r="FX13" s="288"/>
      <c r="FY13" s="288"/>
      <c r="FZ13" s="288"/>
      <c r="GA13" s="288"/>
      <c r="GB13" s="288"/>
      <c r="GC13" s="288"/>
      <c r="GD13" s="288"/>
      <c r="GE13" s="288"/>
      <c r="GF13" s="288"/>
      <c r="GG13" s="288"/>
      <c r="GH13" s="288"/>
      <c r="GI13" s="288"/>
      <c r="GJ13" s="288"/>
      <c r="GK13" s="288"/>
      <c r="GL13" s="288"/>
      <c r="GM13" s="288"/>
      <c r="GN13" s="288"/>
      <c r="GO13" s="288"/>
      <c r="GP13" s="288"/>
      <c r="GQ13" s="288"/>
      <c r="GR13" s="288"/>
      <c r="GS13" s="288"/>
      <c r="GT13" s="288"/>
      <c r="GU13" s="288"/>
      <c r="GV13" s="288"/>
      <c r="GW13" s="288"/>
      <c r="GX13" s="288"/>
      <c r="GY13" s="288"/>
      <c r="GZ13" s="288"/>
      <c r="HA13" s="288"/>
      <c r="HB13" s="288"/>
      <c r="HC13" s="288"/>
      <c r="HD13" s="288"/>
      <c r="HE13" s="288"/>
      <c r="HF13" s="288"/>
      <c r="HG13" s="288"/>
      <c r="HH13" s="288"/>
      <c r="HI13" s="288"/>
      <c r="HJ13" s="288"/>
      <c r="HK13" s="288"/>
      <c r="HL13" s="288"/>
      <c r="HM13" s="288"/>
      <c r="HN13" s="288"/>
      <c r="HO13" s="288"/>
      <c r="HP13" s="288"/>
      <c r="HQ13" s="288"/>
      <c r="HR13" s="288"/>
      <c r="HS13" s="288"/>
      <c r="HT13" s="288"/>
      <c r="HU13" s="288"/>
      <c r="HV13" s="288"/>
      <c r="HW13" s="288"/>
      <c r="HX13" s="297"/>
    </row>
    <row r="14" spans="1:232" s="312" customFormat="1" ht="56" customHeight="1">
      <c r="A14" s="1895">
        <v>10</v>
      </c>
      <c r="B14" s="1896" t="s">
        <v>481</v>
      </c>
      <c r="C14" s="1897">
        <v>1</v>
      </c>
      <c r="D14" s="1882">
        <f>'MTE NRE'!G7+'MTE NRE'!I7+'MTE NRE'!G27+'MTE NRE'!I68</f>
        <v>80184.640735502122</v>
      </c>
      <c r="E14" s="1918">
        <v>5000</v>
      </c>
      <c r="F14" s="1882"/>
      <c r="G14" s="1919" t="s">
        <v>1414</v>
      </c>
      <c r="H14" s="308"/>
      <c r="I14" s="302">
        <v>1</v>
      </c>
      <c r="J14" s="303">
        <f>D14</f>
        <v>80184.640735502122</v>
      </c>
      <c r="K14" s="303">
        <f>J14*I14</f>
        <v>80184.640735502122</v>
      </c>
      <c r="L14" s="440"/>
      <c r="M14" s="309"/>
      <c r="N14" s="310"/>
      <c r="O14" s="310"/>
      <c r="P14" s="310"/>
      <c r="Q14" s="310"/>
      <c r="R14" s="310"/>
      <c r="S14" s="310"/>
      <c r="T14" s="310"/>
      <c r="U14" s="310"/>
      <c r="V14" s="310"/>
      <c r="W14" s="310"/>
      <c r="X14" s="310"/>
      <c r="Y14" s="310"/>
      <c r="Z14" s="310"/>
      <c r="AA14" s="310"/>
      <c r="AB14" s="310"/>
      <c r="AC14" s="310"/>
      <c r="AD14" s="310"/>
      <c r="AE14" s="310"/>
      <c r="AF14" s="310"/>
      <c r="AG14" s="310"/>
      <c r="AH14" s="310"/>
      <c r="AI14" s="310"/>
      <c r="AJ14" s="310"/>
      <c r="AK14" s="310"/>
      <c r="AL14" s="310"/>
      <c r="AM14" s="310"/>
      <c r="AN14" s="310"/>
      <c r="AO14" s="310"/>
      <c r="AP14" s="310"/>
      <c r="AQ14" s="310"/>
      <c r="AR14" s="310"/>
      <c r="AS14" s="310"/>
      <c r="AT14" s="310"/>
      <c r="AU14" s="310"/>
      <c r="AV14" s="310"/>
      <c r="AW14" s="310"/>
      <c r="AX14" s="310"/>
      <c r="AY14" s="310"/>
      <c r="AZ14" s="310"/>
      <c r="BA14" s="310"/>
      <c r="BB14" s="310"/>
      <c r="BC14" s="310"/>
      <c r="BD14" s="310"/>
      <c r="BE14" s="310"/>
      <c r="BF14" s="310"/>
      <c r="BG14" s="310"/>
      <c r="BH14" s="310"/>
      <c r="BI14" s="310"/>
      <c r="BJ14" s="310"/>
      <c r="BK14" s="310"/>
      <c r="BL14" s="310"/>
      <c r="BM14" s="310"/>
      <c r="BN14" s="310"/>
      <c r="BO14" s="310"/>
      <c r="BP14" s="310"/>
      <c r="BQ14" s="310"/>
      <c r="BR14" s="310"/>
      <c r="BS14" s="310"/>
      <c r="BT14" s="310"/>
      <c r="BU14" s="310"/>
      <c r="BV14" s="310"/>
      <c r="BW14" s="310"/>
      <c r="BX14" s="310"/>
      <c r="BY14" s="310"/>
      <c r="BZ14" s="310"/>
      <c r="CA14" s="310"/>
      <c r="CB14" s="310"/>
      <c r="CC14" s="310"/>
      <c r="CD14" s="310"/>
      <c r="CE14" s="310"/>
      <c r="CF14" s="310"/>
      <c r="CG14" s="310"/>
      <c r="CH14" s="310"/>
      <c r="CI14" s="310"/>
      <c r="CJ14" s="310"/>
      <c r="CK14" s="310"/>
      <c r="CL14" s="310"/>
      <c r="CM14" s="310"/>
      <c r="CN14" s="310"/>
      <c r="CO14" s="310"/>
      <c r="CP14" s="310"/>
      <c r="CQ14" s="310"/>
      <c r="CR14" s="310"/>
      <c r="CS14" s="310"/>
      <c r="CT14" s="310"/>
      <c r="CU14" s="310"/>
      <c r="CV14" s="310"/>
      <c r="CW14" s="310"/>
      <c r="CX14" s="310"/>
      <c r="CY14" s="310"/>
      <c r="CZ14" s="310"/>
      <c r="DA14" s="310"/>
      <c r="DB14" s="310"/>
      <c r="DC14" s="310"/>
      <c r="DD14" s="310"/>
      <c r="DE14" s="310"/>
      <c r="DF14" s="310"/>
      <c r="DG14" s="310"/>
      <c r="DH14" s="310"/>
      <c r="DI14" s="310"/>
      <c r="DJ14" s="310"/>
      <c r="DK14" s="310"/>
      <c r="DL14" s="310"/>
      <c r="DM14" s="310"/>
      <c r="DN14" s="310"/>
      <c r="DO14" s="310"/>
      <c r="DP14" s="310"/>
      <c r="DQ14" s="310"/>
      <c r="DR14" s="310"/>
      <c r="DS14" s="310"/>
      <c r="DT14" s="310"/>
      <c r="DU14" s="310"/>
      <c r="DV14" s="310"/>
      <c r="DW14" s="310"/>
      <c r="DX14" s="310"/>
      <c r="DY14" s="310"/>
      <c r="DZ14" s="310"/>
      <c r="EA14" s="310"/>
      <c r="EB14" s="310"/>
      <c r="EC14" s="310"/>
      <c r="ED14" s="310"/>
      <c r="EE14" s="310"/>
      <c r="EF14" s="310"/>
      <c r="EG14" s="310"/>
      <c r="EH14" s="310"/>
      <c r="EI14" s="310"/>
      <c r="EJ14" s="310"/>
      <c r="EK14" s="310"/>
      <c r="EL14" s="310"/>
      <c r="EM14" s="310"/>
      <c r="EN14" s="310"/>
      <c r="EO14" s="310"/>
      <c r="EP14" s="310"/>
      <c r="EQ14" s="310"/>
      <c r="ER14" s="310"/>
      <c r="ES14" s="310"/>
      <c r="ET14" s="310"/>
      <c r="EU14" s="310"/>
      <c r="EV14" s="310"/>
      <c r="EW14" s="310"/>
      <c r="EX14" s="310"/>
      <c r="EY14" s="310"/>
      <c r="EZ14" s="310"/>
      <c r="FA14" s="310"/>
      <c r="FB14" s="310"/>
      <c r="FC14" s="310"/>
      <c r="FD14" s="310"/>
      <c r="FE14" s="310"/>
      <c r="FF14" s="310"/>
      <c r="FG14" s="310"/>
      <c r="FH14" s="310"/>
      <c r="FI14" s="310"/>
      <c r="FJ14" s="310"/>
      <c r="FK14" s="310"/>
      <c r="FL14" s="310"/>
      <c r="FM14" s="310"/>
      <c r="FN14" s="310"/>
      <c r="FO14" s="310"/>
      <c r="FP14" s="310"/>
      <c r="FQ14" s="310"/>
      <c r="FR14" s="310"/>
      <c r="FS14" s="310"/>
      <c r="FT14" s="310"/>
      <c r="FU14" s="310"/>
      <c r="FV14" s="310"/>
      <c r="FW14" s="310"/>
      <c r="FX14" s="310"/>
      <c r="FY14" s="310"/>
      <c r="FZ14" s="310"/>
      <c r="GA14" s="310"/>
      <c r="GB14" s="310"/>
      <c r="GC14" s="310"/>
      <c r="GD14" s="310"/>
      <c r="GE14" s="310"/>
      <c r="GF14" s="310"/>
      <c r="GG14" s="310"/>
      <c r="GH14" s="310"/>
      <c r="GI14" s="310"/>
      <c r="GJ14" s="310"/>
      <c r="GK14" s="310"/>
      <c r="GL14" s="310"/>
      <c r="GM14" s="310"/>
      <c r="GN14" s="310"/>
      <c r="GO14" s="310"/>
      <c r="GP14" s="310"/>
      <c r="GQ14" s="310"/>
      <c r="GR14" s="310"/>
      <c r="GS14" s="310"/>
      <c r="GT14" s="310"/>
      <c r="GU14" s="310"/>
      <c r="GV14" s="310"/>
      <c r="GW14" s="310"/>
      <c r="GX14" s="310"/>
      <c r="GY14" s="310"/>
      <c r="GZ14" s="310"/>
      <c r="HA14" s="310"/>
      <c r="HB14" s="310"/>
      <c r="HC14" s="310"/>
      <c r="HD14" s="310"/>
      <c r="HE14" s="310"/>
      <c r="HF14" s="310"/>
      <c r="HG14" s="310"/>
      <c r="HH14" s="310"/>
      <c r="HI14" s="310"/>
      <c r="HJ14" s="310"/>
      <c r="HK14" s="310"/>
      <c r="HL14" s="310"/>
      <c r="HM14" s="310"/>
      <c r="HN14" s="310"/>
      <c r="HO14" s="310"/>
      <c r="HP14" s="310"/>
      <c r="HQ14" s="310"/>
      <c r="HR14" s="310"/>
      <c r="HS14" s="310"/>
      <c r="HT14" s="310"/>
      <c r="HU14" s="310"/>
      <c r="HV14" s="310"/>
      <c r="HW14" s="310"/>
      <c r="HX14" s="311"/>
    </row>
    <row r="15" spans="1:232" ht="60" customHeight="1">
      <c r="A15" s="1892">
        <v>11</v>
      </c>
      <c r="B15" s="1893" t="s">
        <v>1378</v>
      </c>
      <c r="C15" s="1892">
        <v>1</v>
      </c>
      <c r="D15" s="1913">
        <f>'ME bom 0229_Black'!AA29+'ME bom 0229_White'!AA29</f>
        <v>3000</v>
      </c>
      <c r="E15" s="1894">
        <f>D15*C15</f>
        <v>3000</v>
      </c>
      <c r="F15" s="1894"/>
      <c r="G15" s="1920" t="s">
        <v>1415</v>
      </c>
      <c r="H15" s="318"/>
      <c r="I15" s="1898">
        <v>1</v>
      </c>
      <c r="J15" s="1899">
        <f>'ME bom 0229_Black'!AI29+'ME bom 0229_White'!AD29</f>
        <v>2401.5403829012344</v>
      </c>
      <c r="K15" s="1899">
        <f>J15*I15</f>
        <v>2401.5403829012344</v>
      </c>
      <c r="L15" s="1900"/>
      <c r="M15" s="296"/>
      <c r="N15" s="288"/>
      <c r="O15" s="288"/>
      <c r="P15" s="288"/>
      <c r="Q15" s="288"/>
      <c r="R15" s="288"/>
      <c r="S15" s="288"/>
      <c r="T15" s="288"/>
      <c r="U15" s="288"/>
      <c r="V15" s="288"/>
      <c r="W15" s="288"/>
      <c r="X15" s="288"/>
      <c r="Y15" s="288"/>
      <c r="Z15" s="288"/>
      <c r="AA15" s="288"/>
      <c r="AB15" s="288"/>
      <c r="AC15" s="288"/>
      <c r="AD15" s="288"/>
      <c r="AE15" s="288"/>
      <c r="AF15" s="288"/>
      <c r="AG15" s="288"/>
      <c r="AH15" s="288"/>
      <c r="AI15" s="288"/>
      <c r="AJ15" s="288"/>
      <c r="AK15" s="288"/>
      <c r="AL15" s="288"/>
      <c r="AM15" s="288"/>
      <c r="AN15" s="288"/>
      <c r="AO15" s="288"/>
      <c r="AP15" s="288"/>
      <c r="AQ15" s="288"/>
      <c r="AR15" s="288"/>
      <c r="AS15" s="288"/>
      <c r="AT15" s="288"/>
      <c r="AU15" s="288"/>
      <c r="AV15" s="288"/>
      <c r="AW15" s="288"/>
      <c r="AX15" s="288"/>
      <c r="AY15" s="288"/>
      <c r="AZ15" s="288"/>
      <c r="BA15" s="288"/>
      <c r="BB15" s="288"/>
      <c r="BC15" s="288"/>
      <c r="BD15" s="288"/>
      <c r="BE15" s="288"/>
      <c r="BF15" s="288"/>
      <c r="BG15" s="288"/>
      <c r="BH15" s="288"/>
      <c r="BI15" s="288"/>
      <c r="BJ15" s="288"/>
      <c r="BK15" s="288"/>
      <c r="BL15" s="288"/>
      <c r="BM15" s="288"/>
      <c r="BN15" s="288"/>
      <c r="BO15" s="288"/>
      <c r="BP15" s="288"/>
      <c r="BQ15" s="288"/>
      <c r="BR15" s="288"/>
      <c r="BS15" s="288"/>
      <c r="BT15" s="288"/>
      <c r="BU15" s="288"/>
      <c r="BV15" s="288"/>
      <c r="BW15" s="288"/>
      <c r="BX15" s="288"/>
      <c r="BY15" s="288"/>
      <c r="BZ15" s="288"/>
      <c r="CA15" s="288"/>
      <c r="CB15" s="288"/>
      <c r="CC15" s="288"/>
      <c r="CD15" s="288"/>
      <c r="CE15" s="288"/>
      <c r="CF15" s="288"/>
      <c r="CG15" s="288"/>
      <c r="CH15" s="288"/>
      <c r="CI15" s="288"/>
      <c r="CJ15" s="288"/>
      <c r="CK15" s="288"/>
      <c r="CL15" s="288"/>
      <c r="CM15" s="288"/>
      <c r="CN15" s="288"/>
      <c r="CO15" s="288"/>
      <c r="CP15" s="288"/>
      <c r="CQ15" s="288"/>
      <c r="CR15" s="288"/>
      <c r="CS15" s="288"/>
      <c r="CT15" s="288"/>
      <c r="CU15" s="288"/>
      <c r="CV15" s="288"/>
      <c r="CW15" s="288"/>
      <c r="CX15" s="288"/>
      <c r="CY15" s="288"/>
      <c r="CZ15" s="288"/>
      <c r="DA15" s="288"/>
      <c r="DB15" s="288"/>
      <c r="DC15" s="288"/>
      <c r="DD15" s="288"/>
      <c r="DE15" s="288"/>
      <c r="DF15" s="288"/>
      <c r="DG15" s="288"/>
      <c r="DH15" s="288"/>
      <c r="DI15" s="288"/>
      <c r="DJ15" s="288"/>
      <c r="DK15" s="288"/>
      <c r="DL15" s="288"/>
      <c r="DM15" s="288"/>
      <c r="DN15" s="288"/>
      <c r="DO15" s="288"/>
      <c r="DP15" s="288"/>
      <c r="DQ15" s="288"/>
      <c r="DR15" s="288"/>
      <c r="DS15" s="288"/>
      <c r="DT15" s="288"/>
      <c r="DU15" s="288"/>
      <c r="DV15" s="288"/>
      <c r="DW15" s="288"/>
      <c r="DX15" s="288"/>
      <c r="DY15" s="288"/>
      <c r="DZ15" s="288"/>
      <c r="EA15" s="288"/>
      <c r="EB15" s="288"/>
      <c r="EC15" s="288"/>
      <c r="ED15" s="288"/>
      <c r="EE15" s="288"/>
      <c r="EF15" s="288"/>
      <c r="EG15" s="288"/>
      <c r="EH15" s="288"/>
      <c r="EI15" s="288"/>
      <c r="EJ15" s="288"/>
      <c r="EK15" s="288"/>
      <c r="EL15" s="288"/>
      <c r="EM15" s="288"/>
      <c r="EN15" s="288"/>
      <c r="EO15" s="288"/>
      <c r="EP15" s="288"/>
      <c r="EQ15" s="288"/>
      <c r="ER15" s="288"/>
      <c r="ES15" s="288"/>
      <c r="ET15" s="288"/>
      <c r="EU15" s="288"/>
      <c r="EV15" s="288"/>
      <c r="EW15" s="288"/>
      <c r="EX15" s="288"/>
      <c r="EY15" s="288"/>
      <c r="EZ15" s="288"/>
      <c r="FA15" s="288"/>
      <c r="FB15" s="288"/>
      <c r="FC15" s="288"/>
      <c r="FD15" s="288"/>
      <c r="FE15" s="288"/>
      <c r="FF15" s="288"/>
      <c r="FG15" s="288"/>
      <c r="FH15" s="288"/>
      <c r="FI15" s="288"/>
      <c r="FJ15" s="288"/>
      <c r="FK15" s="288"/>
      <c r="FL15" s="288"/>
      <c r="FM15" s="288"/>
      <c r="FN15" s="288"/>
      <c r="FO15" s="288"/>
      <c r="FP15" s="288"/>
      <c r="FQ15" s="288"/>
      <c r="FR15" s="288"/>
      <c r="FS15" s="288"/>
      <c r="FT15" s="288"/>
      <c r="FU15" s="288"/>
      <c r="FV15" s="288"/>
      <c r="FW15" s="288"/>
      <c r="FX15" s="288"/>
      <c r="FY15" s="288"/>
      <c r="FZ15" s="288"/>
      <c r="GA15" s="288"/>
      <c r="GB15" s="288"/>
      <c r="GC15" s="288"/>
      <c r="GD15" s="288"/>
      <c r="GE15" s="288"/>
      <c r="GF15" s="288"/>
      <c r="GG15" s="288"/>
      <c r="GH15" s="288"/>
      <c r="GI15" s="288"/>
      <c r="GJ15" s="288"/>
      <c r="GK15" s="288"/>
      <c r="GL15" s="288"/>
      <c r="GM15" s="288"/>
      <c r="GN15" s="288"/>
      <c r="GO15" s="288"/>
      <c r="GP15" s="288"/>
      <c r="GQ15" s="288"/>
      <c r="GR15" s="288"/>
      <c r="GS15" s="288"/>
      <c r="GT15" s="288"/>
      <c r="GU15" s="288"/>
      <c r="GV15" s="288"/>
      <c r="GW15" s="288"/>
      <c r="GX15" s="288"/>
      <c r="GY15" s="288"/>
      <c r="GZ15" s="288"/>
      <c r="HA15" s="288"/>
      <c r="HB15" s="288"/>
      <c r="HC15" s="288"/>
      <c r="HD15" s="288"/>
      <c r="HE15" s="288"/>
      <c r="HF15" s="288"/>
      <c r="HG15" s="288"/>
      <c r="HH15" s="288"/>
      <c r="HI15" s="288"/>
      <c r="HJ15" s="288"/>
      <c r="HK15" s="288"/>
      <c r="HL15" s="288"/>
      <c r="HM15" s="288"/>
      <c r="HN15" s="288"/>
      <c r="HO15" s="288"/>
      <c r="HP15" s="288"/>
      <c r="HQ15" s="288"/>
      <c r="HR15" s="288"/>
      <c r="HS15" s="288"/>
      <c r="HT15" s="288"/>
      <c r="HU15" s="288"/>
      <c r="HV15" s="288"/>
      <c r="HW15" s="288"/>
      <c r="HX15" s="297"/>
    </row>
    <row r="16" spans="1:232" ht="37.5" customHeight="1">
      <c r="A16" s="314"/>
      <c r="B16" s="1883"/>
      <c r="C16" s="1884"/>
      <c r="D16" s="1885" t="s">
        <v>482</v>
      </c>
      <c r="E16" s="1886">
        <f>SUM(E4:E15)</f>
        <v>37876</v>
      </c>
      <c r="F16" s="1887"/>
      <c r="G16" s="1888"/>
      <c r="H16" s="295"/>
      <c r="I16" s="1889"/>
      <c r="J16" s="1890" t="s">
        <v>482</v>
      </c>
      <c r="K16" s="1890">
        <f>SUM(K4:K15)</f>
        <v>123566.45383672457</v>
      </c>
      <c r="L16" s="1891"/>
      <c r="M16" s="296"/>
      <c r="N16" s="288"/>
      <c r="O16" s="288"/>
      <c r="P16" s="288"/>
      <c r="Q16" s="288"/>
      <c r="R16" s="288"/>
      <c r="S16" s="288"/>
      <c r="T16" s="288"/>
      <c r="U16" s="288"/>
      <c r="V16" s="288"/>
      <c r="W16" s="288"/>
      <c r="X16" s="288"/>
      <c r="Y16" s="288"/>
      <c r="Z16" s="288"/>
      <c r="AA16" s="288"/>
      <c r="AB16" s="288"/>
      <c r="AC16" s="288"/>
      <c r="AD16" s="288"/>
      <c r="AE16" s="288"/>
      <c r="AF16" s="288"/>
      <c r="AG16" s="288"/>
      <c r="AH16" s="288"/>
      <c r="AI16" s="288"/>
      <c r="AJ16" s="288"/>
      <c r="AK16" s="288"/>
      <c r="AL16" s="288"/>
      <c r="AM16" s="288"/>
      <c r="AN16" s="288"/>
      <c r="AO16" s="288"/>
      <c r="AP16" s="288"/>
      <c r="AQ16" s="288"/>
      <c r="AR16" s="288"/>
      <c r="AS16" s="288"/>
      <c r="AT16" s="288"/>
      <c r="AU16" s="288"/>
      <c r="AV16" s="288"/>
      <c r="AW16" s="288"/>
      <c r="AX16" s="288"/>
      <c r="AY16" s="288"/>
      <c r="AZ16" s="288"/>
      <c r="BA16" s="288"/>
      <c r="BB16" s="288"/>
      <c r="BC16" s="288"/>
      <c r="BD16" s="288"/>
      <c r="BE16" s="288"/>
      <c r="BF16" s="288"/>
      <c r="BG16" s="288"/>
      <c r="BH16" s="288"/>
      <c r="BI16" s="288"/>
      <c r="BJ16" s="288"/>
      <c r="BK16" s="288"/>
      <c r="BL16" s="288"/>
      <c r="BM16" s="288"/>
      <c r="BN16" s="288"/>
      <c r="BO16" s="288"/>
      <c r="BP16" s="288"/>
      <c r="BQ16" s="288"/>
      <c r="BR16" s="288"/>
      <c r="BS16" s="288"/>
      <c r="BT16" s="288"/>
      <c r="BU16" s="288"/>
      <c r="BV16" s="288"/>
      <c r="BW16" s="288"/>
      <c r="BX16" s="288"/>
      <c r="BY16" s="288"/>
      <c r="BZ16" s="288"/>
      <c r="CA16" s="288"/>
      <c r="CB16" s="288"/>
      <c r="CC16" s="288"/>
      <c r="CD16" s="288"/>
      <c r="CE16" s="288"/>
      <c r="CF16" s="288"/>
      <c r="CG16" s="288"/>
      <c r="CH16" s="288"/>
      <c r="CI16" s="288"/>
      <c r="CJ16" s="288"/>
      <c r="CK16" s="288"/>
      <c r="CL16" s="288"/>
      <c r="CM16" s="288"/>
      <c r="CN16" s="288"/>
      <c r="CO16" s="288"/>
      <c r="CP16" s="288"/>
      <c r="CQ16" s="288"/>
      <c r="CR16" s="288"/>
      <c r="CS16" s="288"/>
      <c r="CT16" s="288"/>
      <c r="CU16" s="288"/>
      <c r="CV16" s="288"/>
      <c r="CW16" s="288"/>
      <c r="CX16" s="288"/>
      <c r="CY16" s="288"/>
      <c r="CZ16" s="288"/>
      <c r="DA16" s="288"/>
      <c r="DB16" s="288"/>
      <c r="DC16" s="288"/>
      <c r="DD16" s="288"/>
      <c r="DE16" s="288"/>
      <c r="DF16" s="288"/>
      <c r="DG16" s="288"/>
      <c r="DH16" s="288"/>
      <c r="DI16" s="288"/>
      <c r="DJ16" s="288"/>
      <c r="DK16" s="288"/>
      <c r="DL16" s="288"/>
      <c r="DM16" s="288"/>
      <c r="DN16" s="288"/>
      <c r="DO16" s="288"/>
      <c r="DP16" s="288"/>
      <c r="DQ16" s="288"/>
      <c r="DR16" s="288"/>
      <c r="DS16" s="288"/>
      <c r="DT16" s="288"/>
      <c r="DU16" s="288"/>
      <c r="DV16" s="288"/>
      <c r="DW16" s="288"/>
      <c r="DX16" s="288"/>
      <c r="DY16" s="288"/>
      <c r="DZ16" s="288"/>
      <c r="EA16" s="288"/>
      <c r="EB16" s="288"/>
      <c r="EC16" s="288"/>
      <c r="ED16" s="288"/>
      <c r="EE16" s="288"/>
      <c r="EF16" s="288"/>
      <c r="EG16" s="288"/>
      <c r="EH16" s="288"/>
      <c r="EI16" s="288"/>
      <c r="EJ16" s="288"/>
      <c r="EK16" s="288"/>
      <c r="EL16" s="288"/>
      <c r="EM16" s="288"/>
      <c r="EN16" s="288"/>
      <c r="EO16" s="288"/>
      <c r="EP16" s="288"/>
      <c r="EQ16" s="288"/>
      <c r="ER16" s="288"/>
      <c r="ES16" s="288"/>
      <c r="ET16" s="288"/>
      <c r="EU16" s="288"/>
      <c r="EV16" s="288"/>
      <c r="EW16" s="288"/>
      <c r="EX16" s="288"/>
      <c r="EY16" s="288"/>
      <c r="EZ16" s="288"/>
      <c r="FA16" s="288"/>
      <c r="FB16" s="288"/>
      <c r="FC16" s="288"/>
      <c r="FD16" s="288"/>
      <c r="FE16" s="288"/>
      <c r="FF16" s="288"/>
      <c r="FG16" s="288"/>
      <c r="FH16" s="288"/>
      <c r="FI16" s="288"/>
      <c r="FJ16" s="288"/>
      <c r="FK16" s="288"/>
      <c r="FL16" s="288"/>
      <c r="FM16" s="288"/>
      <c r="FN16" s="288"/>
      <c r="FO16" s="288"/>
      <c r="FP16" s="288"/>
      <c r="FQ16" s="288"/>
      <c r="FR16" s="288"/>
      <c r="FS16" s="288"/>
      <c r="FT16" s="288"/>
      <c r="FU16" s="288"/>
      <c r="FV16" s="288"/>
      <c r="FW16" s="288"/>
      <c r="FX16" s="288"/>
      <c r="FY16" s="288"/>
      <c r="FZ16" s="288"/>
      <c r="GA16" s="288"/>
      <c r="GB16" s="288"/>
      <c r="GC16" s="288"/>
      <c r="GD16" s="288"/>
      <c r="GE16" s="288"/>
      <c r="GF16" s="288"/>
      <c r="GG16" s="288"/>
      <c r="GH16" s="288"/>
      <c r="GI16" s="288"/>
      <c r="GJ16" s="288"/>
      <c r="GK16" s="288"/>
      <c r="GL16" s="288"/>
      <c r="GM16" s="288"/>
      <c r="GN16" s="288"/>
      <c r="GO16" s="288"/>
      <c r="GP16" s="288"/>
      <c r="GQ16" s="288"/>
      <c r="GR16" s="288"/>
      <c r="GS16" s="288"/>
      <c r="GT16" s="288"/>
      <c r="GU16" s="288"/>
      <c r="GV16" s="288"/>
      <c r="GW16" s="288"/>
      <c r="GX16" s="288"/>
      <c r="GY16" s="288"/>
      <c r="GZ16" s="288"/>
      <c r="HA16" s="288"/>
      <c r="HB16" s="288"/>
      <c r="HC16" s="288"/>
      <c r="HD16" s="288"/>
      <c r="HE16" s="288"/>
      <c r="HF16" s="288"/>
      <c r="HG16" s="288"/>
      <c r="HH16" s="288"/>
      <c r="HI16" s="288"/>
      <c r="HJ16" s="288"/>
      <c r="HK16" s="288"/>
      <c r="HL16" s="288"/>
      <c r="HM16" s="288"/>
      <c r="HN16" s="288"/>
      <c r="HO16" s="288"/>
      <c r="HP16" s="288"/>
      <c r="HQ16" s="288"/>
      <c r="HR16" s="288"/>
      <c r="HS16" s="288"/>
      <c r="HT16" s="288"/>
      <c r="HU16" s="288"/>
      <c r="HV16" s="288"/>
      <c r="HW16" s="288"/>
      <c r="HX16" s="297"/>
    </row>
    <row r="17" spans="1:232" ht="32" customHeight="1" thickBot="1">
      <c r="A17" s="314"/>
      <c r="B17" s="315"/>
      <c r="C17" s="288"/>
      <c r="D17" s="316"/>
      <c r="E17" s="317"/>
      <c r="F17" s="317"/>
      <c r="G17" s="316"/>
      <c r="H17" s="318"/>
      <c r="I17" s="319"/>
      <c r="J17" s="319"/>
      <c r="K17" s="319"/>
      <c r="L17" s="320"/>
      <c r="M17" s="296"/>
      <c r="N17" s="288"/>
      <c r="O17" s="288"/>
      <c r="P17" s="288"/>
      <c r="Q17" s="288"/>
      <c r="R17" s="288"/>
      <c r="S17" s="288"/>
      <c r="T17" s="288"/>
      <c r="U17" s="288"/>
      <c r="V17" s="288"/>
      <c r="W17" s="288"/>
      <c r="X17" s="288"/>
      <c r="Y17" s="288"/>
      <c r="Z17" s="288"/>
      <c r="AA17" s="288"/>
      <c r="AB17" s="288"/>
      <c r="AC17" s="288"/>
      <c r="AD17" s="288"/>
      <c r="AE17" s="288"/>
      <c r="AF17" s="288"/>
      <c r="AG17" s="288"/>
      <c r="AH17" s="288"/>
      <c r="AI17" s="288"/>
      <c r="AJ17" s="288"/>
      <c r="AK17" s="288"/>
      <c r="AL17" s="288"/>
      <c r="AM17" s="288"/>
      <c r="AN17" s="288"/>
      <c r="AO17" s="288"/>
      <c r="AP17" s="288"/>
      <c r="AQ17" s="288"/>
      <c r="AR17" s="288"/>
      <c r="AS17" s="288"/>
      <c r="AT17" s="288"/>
      <c r="AU17" s="288"/>
      <c r="AV17" s="288"/>
      <c r="AW17" s="288"/>
      <c r="AX17" s="288"/>
      <c r="AY17" s="288"/>
      <c r="AZ17" s="288"/>
      <c r="BA17" s="288"/>
      <c r="BB17" s="288"/>
      <c r="BC17" s="288"/>
      <c r="BD17" s="288"/>
      <c r="BE17" s="288"/>
      <c r="BF17" s="288"/>
      <c r="BG17" s="288"/>
      <c r="BH17" s="288"/>
      <c r="BI17" s="288"/>
      <c r="BJ17" s="288"/>
      <c r="BK17" s="288"/>
      <c r="BL17" s="288"/>
      <c r="BM17" s="288"/>
      <c r="BN17" s="288"/>
      <c r="BO17" s="288"/>
      <c r="BP17" s="288"/>
      <c r="BQ17" s="288"/>
      <c r="BR17" s="288"/>
      <c r="BS17" s="288"/>
      <c r="BT17" s="288"/>
      <c r="BU17" s="288"/>
      <c r="BV17" s="288"/>
      <c r="BW17" s="288"/>
      <c r="BX17" s="288"/>
      <c r="BY17" s="288"/>
      <c r="BZ17" s="288"/>
      <c r="CA17" s="288"/>
      <c r="CB17" s="288"/>
      <c r="CC17" s="288"/>
      <c r="CD17" s="288"/>
      <c r="CE17" s="288"/>
      <c r="CF17" s="288"/>
      <c r="CG17" s="288"/>
      <c r="CH17" s="288"/>
      <c r="CI17" s="288"/>
      <c r="CJ17" s="288"/>
      <c r="CK17" s="288"/>
      <c r="CL17" s="288"/>
      <c r="CM17" s="288"/>
      <c r="CN17" s="288"/>
      <c r="CO17" s="288"/>
      <c r="CP17" s="288"/>
      <c r="CQ17" s="288"/>
      <c r="CR17" s="288"/>
      <c r="CS17" s="288"/>
      <c r="CT17" s="288"/>
      <c r="CU17" s="288"/>
      <c r="CV17" s="288"/>
      <c r="CW17" s="288"/>
      <c r="CX17" s="288"/>
      <c r="CY17" s="288"/>
      <c r="CZ17" s="288"/>
      <c r="DA17" s="288"/>
      <c r="DB17" s="288"/>
      <c r="DC17" s="288"/>
      <c r="DD17" s="288"/>
      <c r="DE17" s="288"/>
      <c r="DF17" s="288"/>
      <c r="DG17" s="288"/>
      <c r="DH17" s="288"/>
      <c r="DI17" s="288"/>
      <c r="DJ17" s="288"/>
      <c r="DK17" s="288"/>
      <c r="DL17" s="288"/>
      <c r="DM17" s="288"/>
      <c r="DN17" s="288"/>
      <c r="DO17" s="288"/>
      <c r="DP17" s="288"/>
      <c r="DQ17" s="288"/>
      <c r="DR17" s="288"/>
      <c r="DS17" s="288"/>
      <c r="DT17" s="288"/>
      <c r="DU17" s="288"/>
      <c r="DV17" s="288"/>
      <c r="DW17" s="288"/>
      <c r="DX17" s="288"/>
      <c r="DY17" s="288"/>
      <c r="DZ17" s="288"/>
      <c r="EA17" s="288"/>
      <c r="EB17" s="288"/>
      <c r="EC17" s="288"/>
      <c r="ED17" s="288"/>
      <c r="EE17" s="288"/>
      <c r="EF17" s="288"/>
      <c r="EG17" s="288"/>
      <c r="EH17" s="288"/>
      <c r="EI17" s="288"/>
      <c r="EJ17" s="288"/>
      <c r="EK17" s="288"/>
      <c r="EL17" s="288"/>
      <c r="EM17" s="288"/>
      <c r="EN17" s="288"/>
      <c r="EO17" s="288"/>
      <c r="EP17" s="288"/>
      <c r="EQ17" s="288"/>
      <c r="ER17" s="288"/>
      <c r="ES17" s="288"/>
      <c r="ET17" s="288"/>
      <c r="EU17" s="288"/>
      <c r="EV17" s="288"/>
      <c r="EW17" s="288"/>
      <c r="EX17" s="288"/>
      <c r="EY17" s="288"/>
      <c r="EZ17" s="288"/>
      <c r="FA17" s="288"/>
      <c r="FB17" s="288"/>
      <c r="FC17" s="288"/>
      <c r="FD17" s="288"/>
      <c r="FE17" s="288"/>
      <c r="FF17" s="288"/>
      <c r="FG17" s="288"/>
      <c r="FH17" s="288"/>
      <c r="FI17" s="288"/>
      <c r="FJ17" s="288"/>
      <c r="FK17" s="288"/>
      <c r="FL17" s="288"/>
      <c r="FM17" s="288"/>
      <c r="FN17" s="288"/>
      <c r="FO17" s="288"/>
      <c r="FP17" s="288"/>
      <c r="FQ17" s="288"/>
      <c r="FR17" s="288"/>
      <c r="FS17" s="288"/>
      <c r="FT17" s="288"/>
      <c r="FU17" s="288"/>
      <c r="FV17" s="288"/>
      <c r="FW17" s="288"/>
      <c r="FX17" s="288"/>
      <c r="FY17" s="288"/>
      <c r="FZ17" s="288"/>
      <c r="GA17" s="288"/>
      <c r="GB17" s="288"/>
      <c r="GC17" s="288"/>
      <c r="GD17" s="288"/>
      <c r="GE17" s="288"/>
      <c r="GF17" s="288"/>
      <c r="GG17" s="288"/>
      <c r="GH17" s="288"/>
      <c r="GI17" s="288"/>
      <c r="GJ17" s="288"/>
      <c r="GK17" s="288"/>
      <c r="GL17" s="288"/>
      <c r="GM17" s="288"/>
      <c r="GN17" s="288"/>
      <c r="GO17" s="288"/>
      <c r="GP17" s="288"/>
      <c r="GQ17" s="288"/>
      <c r="GR17" s="288"/>
      <c r="GS17" s="288"/>
      <c r="GT17" s="288"/>
      <c r="GU17" s="288"/>
      <c r="GV17" s="288"/>
      <c r="GW17" s="288"/>
      <c r="GX17" s="288"/>
      <c r="GY17" s="288"/>
      <c r="GZ17" s="288"/>
      <c r="HA17" s="288"/>
      <c r="HB17" s="288"/>
      <c r="HC17" s="288"/>
      <c r="HD17" s="288"/>
      <c r="HE17" s="288"/>
      <c r="HF17" s="288"/>
      <c r="HG17" s="288"/>
      <c r="HH17" s="288"/>
      <c r="HI17" s="288"/>
      <c r="HJ17" s="288"/>
      <c r="HK17" s="288"/>
      <c r="HL17" s="288"/>
      <c r="HM17" s="288"/>
      <c r="HN17" s="288"/>
      <c r="HO17" s="288"/>
      <c r="HP17" s="288"/>
      <c r="HQ17" s="288"/>
      <c r="HR17" s="288"/>
      <c r="HS17" s="288"/>
      <c r="HT17" s="288"/>
      <c r="HU17" s="288"/>
      <c r="HV17" s="288"/>
      <c r="HW17" s="288"/>
      <c r="HX17" s="297"/>
    </row>
    <row r="18" spans="1:232" ht="16.5" customHeight="1" thickTop="1">
      <c r="A18" s="321"/>
      <c r="B18" s="321"/>
      <c r="C18" s="321"/>
      <c r="D18" s="321"/>
      <c r="E18" s="321"/>
      <c r="F18" s="321"/>
      <c r="G18" s="321"/>
    </row>
    <row r="19" spans="1:232" ht="16.5" customHeight="1">
      <c r="A19" s="321"/>
      <c r="B19" s="321"/>
      <c r="C19" s="321"/>
      <c r="D19" s="321"/>
      <c r="E19" s="321"/>
      <c r="F19" s="321"/>
      <c r="G19" s="321"/>
    </row>
    <row r="20" spans="1:232" ht="16.5" customHeight="1">
      <c r="A20" s="321"/>
      <c r="B20" s="321"/>
      <c r="C20" s="321"/>
      <c r="D20" s="321"/>
      <c r="E20" s="321"/>
      <c r="F20" s="321"/>
      <c r="G20" s="321"/>
    </row>
  </sheetData>
  <mergeCells count="6">
    <mergeCell ref="A11:A13"/>
    <mergeCell ref="I2:L2"/>
    <mergeCell ref="A2:B2"/>
    <mergeCell ref="C2:F2"/>
    <mergeCell ref="A1:B1"/>
    <mergeCell ref="C1:E1"/>
  </mergeCells>
  <phoneticPr fontId="38" type="noConversion"/>
  <pageMargins left="0.75" right="0.75" top="1" bottom="1" header="0.5" footer="0.5"/>
  <pageSetup orientation="portrait" r:id="rId1"/>
  <headerFooter>
    <oddFooter>&amp;C&amp;"Arial,Regular"&amp;10&amp;K000000NRE Summary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ID37"/>
  <sheetViews>
    <sheetView showGridLines="0" zoomScaleNormal="100" workbookViewId="0">
      <pane xSplit="2" ySplit="2" topLeftCell="C3" activePane="bottomRight" state="frozen"/>
      <selection activeCell="G8" sqref="G8"/>
      <selection pane="topRight" activeCell="G8" sqref="G8"/>
      <selection pane="bottomLeft" activeCell="G8" sqref="G8"/>
      <selection pane="bottomRight" activeCell="G8" sqref="G8"/>
    </sheetView>
  </sheetViews>
  <sheetFormatPr baseColWidth="10" defaultColWidth="6.75" defaultRowHeight="16.5" customHeight="1"/>
  <cols>
    <col min="1" max="1" width="7.625" style="328" customWidth="1"/>
    <col min="2" max="2" width="25.25" style="328" customWidth="1"/>
    <col min="3" max="3" width="7.25" style="328" bestFit="1" customWidth="1"/>
    <col min="4" max="4" width="9.125" style="328" customWidth="1"/>
    <col min="5" max="5" width="12.125" style="328" customWidth="1"/>
    <col min="6" max="7" width="8.375" style="328" customWidth="1"/>
    <col min="8" max="8" width="13.75" style="328" customWidth="1"/>
    <col min="9" max="9" width="31.875" style="328" customWidth="1"/>
    <col min="10" max="10" width="4" style="328" customWidth="1"/>
    <col min="11" max="11" width="7.625" style="328" customWidth="1"/>
    <col min="12" max="12" width="16.25" style="328" customWidth="1"/>
    <col min="13" max="13" width="8.375" style="328" customWidth="1"/>
    <col min="14" max="14" width="6.125" style="328" bestFit="1" customWidth="1"/>
    <col min="15" max="239" width="6.75" style="328" customWidth="1"/>
    <col min="240" max="16384" width="6.75" style="328"/>
  </cols>
  <sheetData>
    <row r="1" spans="1:238" ht="16.5" customHeight="1" thickTop="1">
      <c r="A1" s="2772" t="s">
        <v>599</v>
      </c>
      <c r="B1" s="2773"/>
      <c r="C1" s="2773"/>
      <c r="D1" s="2773"/>
      <c r="E1" s="2773"/>
      <c r="F1" s="2774"/>
      <c r="G1" s="2774"/>
      <c r="H1" s="2774"/>
      <c r="I1" s="2787"/>
      <c r="J1" s="323"/>
      <c r="K1" s="2769" t="s">
        <v>483</v>
      </c>
      <c r="L1" s="2770"/>
      <c r="M1" s="2771"/>
      <c r="N1" s="1792"/>
      <c r="O1" s="324"/>
      <c r="P1" s="325"/>
      <c r="Q1" s="325"/>
      <c r="R1" s="325"/>
      <c r="S1" s="325"/>
      <c r="T1" s="325"/>
      <c r="U1" s="325"/>
      <c r="V1" s="325"/>
      <c r="W1" s="325"/>
      <c r="X1" s="325"/>
      <c r="Y1" s="325"/>
      <c r="Z1" s="325"/>
      <c r="AA1" s="325"/>
      <c r="AB1" s="325"/>
      <c r="AC1" s="325"/>
      <c r="AD1" s="325"/>
      <c r="AE1" s="325"/>
      <c r="AF1" s="325"/>
      <c r="AG1" s="325"/>
      <c r="AH1" s="325"/>
      <c r="AI1" s="325"/>
      <c r="AJ1" s="325"/>
      <c r="AK1" s="325"/>
      <c r="AL1" s="325"/>
      <c r="AM1" s="325"/>
      <c r="AN1" s="325"/>
      <c r="AO1" s="325"/>
      <c r="AP1" s="325"/>
      <c r="AQ1" s="325"/>
      <c r="AR1" s="325"/>
      <c r="AS1" s="325"/>
      <c r="AT1" s="325"/>
      <c r="AU1" s="325"/>
      <c r="AV1" s="325"/>
      <c r="AW1" s="325"/>
      <c r="AX1" s="325"/>
      <c r="AY1" s="325"/>
      <c r="AZ1" s="325"/>
      <c r="BA1" s="325"/>
      <c r="BB1" s="325"/>
      <c r="BC1" s="325"/>
      <c r="BD1" s="325"/>
      <c r="BE1" s="325"/>
      <c r="BF1" s="325"/>
      <c r="BG1" s="325"/>
      <c r="BH1" s="325"/>
      <c r="BI1" s="325"/>
      <c r="BJ1" s="325"/>
      <c r="BK1" s="325"/>
      <c r="BL1" s="325"/>
      <c r="BM1" s="325"/>
      <c r="BN1" s="325"/>
      <c r="BO1" s="325"/>
      <c r="BP1" s="325"/>
      <c r="BQ1" s="325"/>
      <c r="BR1" s="325"/>
      <c r="BS1" s="325"/>
      <c r="BT1" s="325"/>
      <c r="BU1" s="325"/>
      <c r="BV1" s="325"/>
      <c r="BW1" s="325"/>
      <c r="BX1" s="325"/>
      <c r="BY1" s="325"/>
      <c r="BZ1" s="325"/>
      <c r="CA1" s="325"/>
      <c r="CB1" s="325"/>
      <c r="CC1" s="325"/>
      <c r="CD1" s="325"/>
      <c r="CE1" s="325"/>
      <c r="CF1" s="325"/>
      <c r="CG1" s="325"/>
      <c r="CH1" s="325"/>
      <c r="CI1" s="325"/>
      <c r="CJ1" s="325"/>
      <c r="CK1" s="325"/>
      <c r="CL1" s="325"/>
      <c r="CM1" s="325"/>
      <c r="CN1" s="325"/>
      <c r="CO1" s="325"/>
      <c r="CP1" s="325"/>
      <c r="CQ1" s="325"/>
      <c r="CR1" s="325"/>
      <c r="CS1" s="325"/>
      <c r="CT1" s="325"/>
      <c r="CU1" s="325"/>
      <c r="CV1" s="325"/>
      <c r="CW1" s="325"/>
      <c r="CX1" s="325"/>
      <c r="CY1" s="325"/>
      <c r="CZ1" s="325"/>
      <c r="DA1" s="325"/>
      <c r="DB1" s="325"/>
      <c r="DC1" s="325"/>
      <c r="DD1" s="325"/>
      <c r="DE1" s="325"/>
      <c r="DF1" s="325"/>
      <c r="DG1" s="325"/>
      <c r="DH1" s="325"/>
      <c r="DI1" s="325"/>
      <c r="DJ1" s="325"/>
      <c r="DK1" s="325"/>
      <c r="DL1" s="325"/>
      <c r="DM1" s="325"/>
      <c r="DN1" s="325"/>
      <c r="DO1" s="325"/>
      <c r="DP1" s="325"/>
      <c r="DQ1" s="325"/>
      <c r="DR1" s="325"/>
      <c r="DS1" s="325"/>
      <c r="DT1" s="325"/>
      <c r="DU1" s="325"/>
      <c r="DV1" s="325"/>
      <c r="DW1" s="325"/>
      <c r="DX1" s="325"/>
      <c r="DY1" s="325"/>
      <c r="DZ1" s="325"/>
      <c r="EA1" s="325"/>
      <c r="EB1" s="325"/>
      <c r="EC1" s="325"/>
      <c r="ED1" s="325"/>
      <c r="EE1" s="325"/>
      <c r="EF1" s="325"/>
      <c r="EG1" s="325"/>
      <c r="EH1" s="325"/>
      <c r="EI1" s="325"/>
      <c r="EJ1" s="325"/>
      <c r="EK1" s="325"/>
      <c r="EL1" s="325"/>
      <c r="EM1" s="325"/>
      <c r="EN1" s="325"/>
      <c r="EO1" s="325"/>
      <c r="EP1" s="325"/>
      <c r="EQ1" s="325"/>
      <c r="ER1" s="325"/>
      <c r="ES1" s="325"/>
      <c r="ET1" s="325"/>
      <c r="EU1" s="325"/>
      <c r="EV1" s="325"/>
      <c r="EW1" s="325"/>
      <c r="EX1" s="325"/>
      <c r="EY1" s="325"/>
      <c r="EZ1" s="325"/>
      <c r="FA1" s="325"/>
      <c r="FB1" s="325"/>
      <c r="FC1" s="325"/>
      <c r="FD1" s="325"/>
      <c r="FE1" s="325"/>
      <c r="FF1" s="325"/>
      <c r="FG1" s="325"/>
      <c r="FH1" s="325"/>
      <c r="FI1" s="325"/>
      <c r="FJ1" s="325"/>
      <c r="FK1" s="325"/>
      <c r="FL1" s="325"/>
      <c r="FM1" s="325"/>
      <c r="FN1" s="325"/>
      <c r="FO1" s="325"/>
      <c r="FP1" s="325"/>
      <c r="FQ1" s="325"/>
      <c r="FR1" s="325"/>
      <c r="FS1" s="325"/>
      <c r="FT1" s="325"/>
      <c r="FU1" s="325"/>
      <c r="FV1" s="325"/>
      <c r="FW1" s="325"/>
      <c r="FX1" s="325"/>
      <c r="FY1" s="325"/>
      <c r="FZ1" s="325"/>
      <c r="GA1" s="325"/>
      <c r="GB1" s="325"/>
      <c r="GC1" s="325"/>
      <c r="GD1" s="325"/>
      <c r="GE1" s="325"/>
      <c r="GF1" s="325"/>
      <c r="GG1" s="325"/>
      <c r="GH1" s="325"/>
      <c r="GI1" s="325"/>
      <c r="GJ1" s="325"/>
      <c r="GK1" s="325"/>
      <c r="GL1" s="325"/>
      <c r="GM1" s="325"/>
      <c r="GN1" s="325"/>
      <c r="GO1" s="325"/>
      <c r="GP1" s="325"/>
      <c r="GQ1" s="325"/>
      <c r="GR1" s="325"/>
      <c r="GS1" s="325"/>
      <c r="GT1" s="325"/>
      <c r="GU1" s="325"/>
      <c r="GV1" s="325"/>
      <c r="GW1" s="325"/>
      <c r="GX1" s="325"/>
      <c r="GY1" s="325"/>
      <c r="GZ1" s="325"/>
      <c r="HA1" s="325"/>
      <c r="HB1" s="325"/>
      <c r="HC1" s="325"/>
      <c r="HD1" s="325"/>
      <c r="HE1" s="325"/>
      <c r="HF1" s="325"/>
      <c r="HG1" s="325"/>
      <c r="HH1" s="325"/>
      <c r="HI1" s="325"/>
      <c r="HJ1" s="325"/>
      <c r="HK1" s="325"/>
      <c r="HL1" s="325"/>
      <c r="HM1" s="325"/>
      <c r="HN1" s="325"/>
      <c r="HO1" s="325"/>
      <c r="HP1" s="325"/>
      <c r="HQ1" s="325"/>
      <c r="HR1" s="325"/>
      <c r="HS1" s="325"/>
      <c r="HT1" s="325"/>
      <c r="HU1" s="325"/>
      <c r="HV1" s="325"/>
      <c r="HW1" s="325"/>
      <c r="HX1" s="325"/>
      <c r="HY1" s="325"/>
      <c r="HZ1" s="326"/>
      <c r="IA1" s="327"/>
      <c r="IB1" s="325"/>
      <c r="IC1" s="325"/>
      <c r="ID1" s="326"/>
    </row>
    <row r="2" spans="1:238" ht="41.25" customHeight="1">
      <c r="A2" s="329"/>
      <c r="B2" s="330"/>
      <c r="C2" s="2772" t="s">
        <v>484</v>
      </c>
      <c r="D2" s="2773"/>
      <c r="E2" s="2773"/>
      <c r="F2" s="2774" t="s">
        <v>485</v>
      </c>
      <c r="G2" s="2775"/>
      <c r="H2" s="2776"/>
      <c r="I2" s="331" t="s">
        <v>486</v>
      </c>
      <c r="J2" s="332"/>
      <c r="K2" s="2777" t="s">
        <v>487</v>
      </c>
      <c r="L2" s="2778"/>
      <c r="M2" s="2778"/>
      <c r="N2" s="1794" t="s">
        <v>1335</v>
      </c>
      <c r="O2" s="334"/>
      <c r="P2" s="335"/>
      <c r="Q2" s="335"/>
      <c r="R2" s="335"/>
      <c r="S2" s="335"/>
      <c r="T2" s="335"/>
      <c r="U2" s="335"/>
      <c r="V2" s="335"/>
      <c r="W2" s="335"/>
      <c r="X2" s="335"/>
      <c r="Y2" s="335"/>
      <c r="Z2" s="335"/>
      <c r="AA2" s="335"/>
      <c r="AB2" s="335"/>
      <c r="AC2" s="335"/>
      <c r="AD2" s="335"/>
      <c r="AE2" s="335"/>
      <c r="AF2" s="335"/>
      <c r="AG2" s="335"/>
      <c r="AH2" s="335"/>
      <c r="AI2" s="335"/>
      <c r="AJ2" s="335"/>
      <c r="AK2" s="335"/>
      <c r="AL2" s="335"/>
      <c r="AM2" s="335"/>
      <c r="AN2" s="335"/>
      <c r="AO2" s="335"/>
      <c r="AP2" s="335"/>
      <c r="AQ2" s="335"/>
      <c r="AR2" s="335"/>
      <c r="AS2" s="335"/>
      <c r="AT2" s="335"/>
      <c r="AU2" s="335"/>
      <c r="AV2" s="335"/>
      <c r="AW2" s="335"/>
      <c r="AX2" s="335"/>
      <c r="AY2" s="335"/>
      <c r="AZ2" s="335"/>
      <c r="BA2" s="335"/>
      <c r="BB2" s="335"/>
      <c r="BC2" s="335"/>
      <c r="BD2" s="335"/>
      <c r="BE2" s="335"/>
      <c r="BF2" s="335"/>
      <c r="BG2" s="335"/>
      <c r="BH2" s="335"/>
      <c r="BI2" s="335"/>
      <c r="BJ2" s="335"/>
      <c r="BK2" s="335"/>
      <c r="BL2" s="335"/>
      <c r="BM2" s="335"/>
      <c r="BN2" s="335"/>
      <c r="BO2" s="335"/>
      <c r="BP2" s="335"/>
      <c r="BQ2" s="335"/>
      <c r="BR2" s="335"/>
      <c r="BS2" s="335"/>
      <c r="BT2" s="335"/>
      <c r="BU2" s="335"/>
      <c r="BV2" s="335"/>
      <c r="BW2" s="335"/>
      <c r="BX2" s="335"/>
      <c r="BY2" s="335"/>
      <c r="BZ2" s="335"/>
      <c r="CA2" s="335"/>
      <c r="CB2" s="335"/>
      <c r="CC2" s="335"/>
      <c r="CD2" s="335"/>
      <c r="CE2" s="335"/>
      <c r="CF2" s="335"/>
      <c r="CG2" s="335"/>
      <c r="CH2" s="335"/>
      <c r="CI2" s="335"/>
      <c r="CJ2" s="335"/>
      <c r="CK2" s="335"/>
      <c r="CL2" s="335"/>
      <c r="CM2" s="335"/>
      <c r="CN2" s="335"/>
      <c r="CO2" s="335"/>
      <c r="CP2" s="335"/>
      <c r="CQ2" s="335"/>
      <c r="CR2" s="335"/>
      <c r="CS2" s="335"/>
      <c r="CT2" s="335"/>
      <c r="CU2" s="335"/>
      <c r="CV2" s="335"/>
      <c r="CW2" s="335"/>
      <c r="CX2" s="335"/>
      <c r="CY2" s="335"/>
      <c r="CZ2" s="335"/>
      <c r="DA2" s="335"/>
      <c r="DB2" s="335"/>
      <c r="DC2" s="335"/>
      <c r="DD2" s="335"/>
      <c r="DE2" s="335"/>
      <c r="DF2" s="335"/>
      <c r="DG2" s="335"/>
      <c r="DH2" s="335"/>
      <c r="DI2" s="335"/>
      <c r="DJ2" s="335"/>
      <c r="DK2" s="335"/>
      <c r="DL2" s="335"/>
      <c r="DM2" s="335"/>
      <c r="DN2" s="335"/>
      <c r="DO2" s="335"/>
      <c r="DP2" s="335"/>
      <c r="DQ2" s="335"/>
      <c r="DR2" s="335"/>
      <c r="DS2" s="335"/>
      <c r="DT2" s="335"/>
      <c r="DU2" s="335"/>
      <c r="DV2" s="335"/>
      <c r="DW2" s="335"/>
      <c r="DX2" s="335"/>
      <c r="DY2" s="335"/>
      <c r="DZ2" s="335"/>
      <c r="EA2" s="335"/>
      <c r="EB2" s="335"/>
      <c r="EC2" s="335"/>
      <c r="ED2" s="335"/>
      <c r="EE2" s="335"/>
      <c r="EF2" s="335"/>
      <c r="EG2" s="335"/>
      <c r="EH2" s="335"/>
      <c r="EI2" s="335"/>
      <c r="EJ2" s="335"/>
      <c r="EK2" s="335"/>
      <c r="EL2" s="335"/>
      <c r="EM2" s="335"/>
      <c r="EN2" s="335"/>
      <c r="EO2" s="335"/>
      <c r="EP2" s="335"/>
      <c r="EQ2" s="335"/>
      <c r="ER2" s="335"/>
      <c r="ES2" s="335"/>
      <c r="ET2" s="335"/>
      <c r="EU2" s="335"/>
      <c r="EV2" s="335"/>
      <c r="EW2" s="335"/>
      <c r="EX2" s="335"/>
      <c r="EY2" s="335"/>
      <c r="EZ2" s="335"/>
      <c r="FA2" s="335"/>
      <c r="FB2" s="335"/>
      <c r="FC2" s="335"/>
      <c r="FD2" s="335"/>
      <c r="FE2" s="335"/>
      <c r="FF2" s="335"/>
      <c r="FG2" s="335"/>
      <c r="FH2" s="335"/>
      <c r="FI2" s="335"/>
      <c r="FJ2" s="335"/>
      <c r="FK2" s="335"/>
      <c r="FL2" s="335"/>
      <c r="FM2" s="335"/>
      <c r="FN2" s="335"/>
      <c r="FO2" s="335"/>
      <c r="FP2" s="335"/>
      <c r="FQ2" s="335"/>
      <c r="FR2" s="335"/>
      <c r="FS2" s="335"/>
      <c r="FT2" s="335"/>
      <c r="FU2" s="335"/>
      <c r="FV2" s="335"/>
      <c r="FW2" s="335"/>
      <c r="FX2" s="335"/>
      <c r="FY2" s="335"/>
      <c r="FZ2" s="335"/>
      <c r="GA2" s="335"/>
      <c r="GB2" s="335"/>
      <c r="GC2" s="335"/>
      <c r="GD2" s="335"/>
      <c r="GE2" s="335"/>
      <c r="GF2" s="335"/>
      <c r="GG2" s="335"/>
      <c r="GH2" s="335"/>
      <c r="GI2" s="335"/>
      <c r="GJ2" s="335"/>
      <c r="GK2" s="335"/>
      <c r="GL2" s="335"/>
      <c r="GM2" s="335"/>
      <c r="GN2" s="335"/>
      <c r="GO2" s="335"/>
      <c r="GP2" s="335"/>
      <c r="GQ2" s="335"/>
      <c r="GR2" s="335"/>
      <c r="GS2" s="335"/>
      <c r="GT2" s="335"/>
      <c r="GU2" s="335"/>
      <c r="GV2" s="335"/>
      <c r="GW2" s="335"/>
      <c r="GX2" s="335"/>
      <c r="GY2" s="335"/>
      <c r="GZ2" s="335"/>
      <c r="HA2" s="335"/>
      <c r="HB2" s="335"/>
      <c r="HC2" s="335"/>
      <c r="HD2" s="335"/>
      <c r="HE2" s="335"/>
      <c r="HF2" s="335"/>
      <c r="HG2" s="335"/>
      <c r="HH2" s="335"/>
      <c r="HI2" s="335"/>
      <c r="HJ2" s="335"/>
      <c r="HK2" s="335"/>
      <c r="HL2" s="335"/>
      <c r="HM2" s="335"/>
      <c r="HN2" s="335"/>
      <c r="HO2" s="335"/>
      <c r="HP2" s="335"/>
      <c r="HQ2" s="335"/>
      <c r="HR2" s="335"/>
      <c r="HS2" s="335"/>
      <c r="HT2" s="335"/>
      <c r="HU2" s="335"/>
      <c r="HV2" s="335"/>
      <c r="HW2" s="335"/>
      <c r="HX2" s="335"/>
      <c r="HY2" s="335"/>
      <c r="HZ2" s="336"/>
      <c r="IA2" s="337"/>
      <c r="IB2" s="335"/>
      <c r="IC2" s="335"/>
      <c r="ID2" s="336"/>
    </row>
    <row r="3" spans="1:238" ht="16.5" customHeight="1">
      <c r="A3" s="330"/>
      <c r="B3" s="330"/>
      <c r="C3" s="330"/>
      <c r="D3" s="338" t="s">
        <v>488</v>
      </c>
      <c r="E3" s="338" t="s">
        <v>489</v>
      </c>
      <c r="F3" s="330"/>
      <c r="G3" s="338" t="s">
        <v>488</v>
      </c>
      <c r="H3" s="338" t="s">
        <v>489</v>
      </c>
      <c r="I3" s="339"/>
      <c r="J3" s="332"/>
      <c r="K3" s="340"/>
      <c r="L3" s="341" t="s">
        <v>488</v>
      </c>
      <c r="M3" s="341" t="s">
        <v>489</v>
      </c>
      <c r="N3" s="1793"/>
      <c r="O3" s="334"/>
      <c r="P3" s="335"/>
      <c r="Q3" s="335"/>
      <c r="R3" s="335"/>
      <c r="S3" s="335"/>
      <c r="T3" s="335"/>
      <c r="U3" s="335"/>
      <c r="V3" s="335"/>
      <c r="W3" s="335"/>
      <c r="X3" s="335"/>
      <c r="Y3" s="335"/>
      <c r="Z3" s="335"/>
      <c r="AA3" s="335"/>
      <c r="AB3" s="335"/>
      <c r="AC3" s="335"/>
      <c r="AD3" s="335"/>
      <c r="AE3" s="335"/>
      <c r="AF3" s="335"/>
      <c r="AG3" s="335"/>
      <c r="AH3" s="335"/>
      <c r="AI3" s="335"/>
      <c r="AJ3" s="335"/>
      <c r="AK3" s="335"/>
      <c r="AL3" s="335"/>
      <c r="AM3" s="335"/>
      <c r="AN3" s="335"/>
      <c r="AO3" s="335"/>
      <c r="AP3" s="335"/>
      <c r="AQ3" s="335"/>
      <c r="AR3" s="335"/>
      <c r="AS3" s="335"/>
      <c r="AT3" s="335"/>
      <c r="AU3" s="335"/>
      <c r="AV3" s="335"/>
      <c r="AW3" s="335"/>
      <c r="AX3" s="335"/>
      <c r="AY3" s="335"/>
      <c r="AZ3" s="335"/>
      <c r="BA3" s="335"/>
      <c r="BB3" s="335"/>
      <c r="BC3" s="335"/>
      <c r="BD3" s="335"/>
      <c r="BE3" s="335"/>
      <c r="BF3" s="335"/>
      <c r="BG3" s="335"/>
      <c r="BH3" s="335"/>
      <c r="BI3" s="335"/>
      <c r="BJ3" s="335"/>
      <c r="BK3" s="335"/>
      <c r="BL3" s="335"/>
      <c r="BM3" s="335"/>
      <c r="BN3" s="335"/>
      <c r="BO3" s="335"/>
      <c r="BP3" s="335"/>
      <c r="BQ3" s="335"/>
      <c r="BR3" s="335"/>
      <c r="BS3" s="335"/>
      <c r="BT3" s="335"/>
      <c r="BU3" s="335"/>
      <c r="BV3" s="335"/>
      <c r="BW3" s="335"/>
      <c r="BX3" s="335"/>
      <c r="BY3" s="335"/>
      <c r="BZ3" s="335"/>
      <c r="CA3" s="335"/>
      <c r="CB3" s="335"/>
      <c r="CC3" s="335"/>
      <c r="CD3" s="335"/>
      <c r="CE3" s="335"/>
      <c r="CF3" s="335"/>
      <c r="CG3" s="335"/>
      <c r="CH3" s="335"/>
      <c r="CI3" s="335"/>
      <c r="CJ3" s="335"/>
      <c r="CK3" s="335"/>
      <c r="CL3" s="335"/>
      <c r="CM3" s="335"/>
      <c r="CN3" s="335"/>
      <c r="CO3" s="335"/>
      <c r="CP3" s="335"/>
      <c r="CQ3" s="335"/>
      <c r="CR3" s="335"/>
      <c r="CS3" s="335"/>
      <c r="CT3" s="335"/>
      <c r="CU3" s="335"/>
      <c r="CV3" s="335"/>
      <c r="CW3" s="335"/>
      <c r="CX3" s="335"/>
      <c r="CY3" s="335"/>
      <c r="CZ3" s="335"/>
      <c r="DA3" s="335"/>
      <c r="DB3" s="335"/>
      <c r="DC3" s="335"/>
      <c r="DD3" s="335"/>
      <c r="DE3" s="335"/>
      <c r="DF3" s="335"/>
      <c r="DG3" s="335"/>
      <c r="DH3" s="335"/>
      <c r="DI3" s="335"/>
      <c r="DJ3" s="335"/>
      <c r="DK3" s="335"/>
      <c r="DL3" s="335"/>
      <c r="DM3" s="335"/>
      <c r="DN3" s="335"/>
      <c r="DO3" s="335"/>
      <c r="DP3" s="335"/>
      <c r="DQ3" s="335"/>
      <c r="DR3" s="335"/>
      <c r="DS3" s="335"/>
      <c r="DT3" s="335"/>
      <c r="DU3" s="335"/>
      <c r="DV3" s="335"/>
      <c r="DW3" s="335"/>
      <c r="DX3" s="335"/>
      <c r="DY3" s="335"/>
      <c r="DZ3" s="335"/>
      <c r="EA3" s="335"/>
      <c r="EB3" s="335"/>
      <c r="EC3" s="335"/>
      <c r="ED3" s="335"/>
      <c r="EE3" s="335"/>
      <c r="EF3" s="335"/>
      <c r="EG3" s="335"/>
      <c r="EH3" s="335"/>
      <c r="EI3" s="335"/>
      <c r="EJ3" s="335"/>
      <c r="EK3" s="335"/>
      <c r="EL3" s="335"/>
      <c r="EM3" s="335"/>
      <c r="EN3" s="335"/>
      <c r="EO3" s="335"/>
      <c r="EP3" s="335"/>
      <c r="EQ3" s="335"/>
      <c r="ER3" s="335"/>
      <c r="ES3" s="335"/>
      <c r="ET3" s="335"/>
      <c r="EU3" s="335"/>
      <c r="EV3" s="335"/>
      <c r="EW3" s="335"/>
      <c r="EX3" s="335"/>
      <c r="EY3" s="335"/>
      <c r="EZ3" s="335"/>
      <c r="FA3" s="335"/>
      <c r="FB3" s="335"/>
      <c r="FC3" s="335"/>
      <c r="FD3" s="335"/>
      <c r="FE3" s="335"/>
      <c r="FF3" s="335"/>
      <c r="FG3" s="335"/>
      <c r="FH3" s="335"/>
      <c r="FI3" s="335"/>
      <c r="FJ3" s="335"/>
      <c r="FK3" s="335"/>
      <c r="FL3" s="335"/>
      <c r="FM3" s="335"/>
      <c r="FN3" s="335"/>
      <c r="FO3" s="335"/>
      <c r="FP3" s="335"/>
      <c r="FQ3" s="335"/>
      <c r="FR3" s="335"/>
      <c r="FS3" s="335"/>
      <c r="FT3" s="335"/>
      <c r="FU3" s="335"/>
      <c r="FV3" s="335"/>
      <c r="FW3" s="335"/>
      <c r="FX3" s="335"/>
      <c r="FY3" s="335"/>
      <c r="FZ3" s="335"/>
      <c r="GA3" s="335"/>
      <c r="GB3" s="335"/>
      <c r="GC3" s="335"/>
      <c r="GD3" s="335"/>
      <c r="GE3" s="335"/>
      <c r="GF3" s="335"/>
      <c r="GG3" s="335"/>
      <c r="GH3" s="335"/>
      <c r="GI3" s="335"/>
      <c r="GJ3" s="335"/>
      <c r="GK3" s="335"/>
      <c r="GL3" s="335"/>
      <c r="GM3" s="335"/>
      <c r="GN3" s="335"/>
      <c r="GO3" s="335"/>
      <c r="GP3" s="335"/>
      <c r="GQ3" s="335"/>
      <c r="GR3" s="335"/>
      <c r="GS3" s="335"/>
      <c r="GT3" s="335"/>
      <c r="GU3" s="335"/>
      <c r="GV3" s="335"/>
      <c r="GW3" s="335"/>
      <c r="GX3" s="335"/>
      <c r="GY3" s="335"/>
      <c r="GZ3" s="335"/>
      <c r="HA3" s="335"/>
      <c r="HB3" s="335"/>
      <c r="HC3" s="335"/>
      <c r="HD3" s="335"/>
      <c r="HE3" s="335"/>
      <c r="HF3" s="335"/>
      <c r="HG3" s="335"/>
      <c r="HH3" s="335"/>
      <c r="HI3" s="335"/>
      <c r="HJ3" s="335"/>
      <c r="HK3" s="335"/>
      <c r="HL3" s="335"/>
      <c r="HM3" s="335"/>
      <c r="HN3" s="335"/>
      <c r="HO3" s="335"/>
      <c r="HP3" s="335"/>
      <c r="HQ3" s="335"/>
      <c r="HR3" s="335"/>
      <c r="HS3" s="335"/>
      <c r="HT3" s="335"/>
      <c r="HU3" s="335"/>
      <c r="HV3" s="335"/>
      <c r="HW3" s="335"/>
      <c r="HX3" s="335"/>
      <c r="HY3" s="335"/>
      <c r="HZ3" s="336"/>
      <c r="IA3" s="337"/>
      <c r="IB3" s="335"/>
      <c r="IC3" s="335"/>
      <c r="ID3" s="336"/>
    </row>
    <row r="4" spans="1:238" ht="16.5" customHeight="1">
      <c r="A4" s="338" t="s">
        <v>490</v>
      </c>
      <c r="B4" s="338" t="s">
        <v>157</v>
      </c>
      <c r="C4" s="338" t="s">
        <v>491</v>
      </c>
      <c r="D4" s="338" t="s">
        <v>492</v>
      </c>
      <c r="E4" s="338" t="s">
        <v>492</v>
      </c>
      <c r="F4" s="338" t="s">
        <v>491</v>
      </c>
      <c r="G4" s="338" t="s">
        <v>492</v>
      </c>
      <c r="H4" s="338" t="s">
        <v>492</v>
      </c>
      <c r="I4" s="339"/>
      <c r="J4" s="332"/>
      <c r="K4" s="342" t="s">
        <v>491</v>
      </c>
      <c r="L4" s="341" t="s">
        <v>492</v>
      </c>
      <c r="M4" s="341" t="s">
        <v>492</v>
      </c>
      <c r="N4" s="1793"/>
      <c r="O4" s="334"/>
      <c r="P4" s="335"/>
      <c r="Q4" s="335"/>
      <c r="R4" s="335"/>
      <c r="S4" s="335"/>
      <c r="T4" s="335"/>
      <c r="U4" s="335"/>
      <c r="V4" s="335"/>
      <c r="W4" s="335"/>
      <c r="X4" s="335"/>
      <c r="Y4" s="335"/>
      <c r="Z4" s="335"/>
      <c r="AA4" s="335"/>
      <c r="AB4" s="335"/>
      <c r="AC4" s="335"/>
      <c r="AD4" s="335"/>
      <c r="AE4" s="335"/>
      <c r="AF4" s="335"/>
      <c r="AG4" s="335"/>
      <c r="AH4" s="335"/>
      <c r="AI4" s="335"/>
      <c r="AJ4" s="335"/>
      <c r="AK4" s="335"/>
      <c r="AL4" s="335"/>
      <c r="AM4" s="335"/>
      <c r="AN4" s="335"/>
      <c r="AO4" s="335"/>
      <c r="AP4" s="335"/>
      <c r="AQ4" s="335"/>
      <c r="AR4" s="335"/>
      <c r="AS4" s="335"/>
      <c r="AT4" s="335"/>
      <c r="AU4" s="335"/>
      <c r="AV4" s="335"/>
      <c r="AW4" s="335"/>
      <c r="AX4" s="335"/>
      <c r="AY4" s="335"/>
      <c r="AZ4" s="335"/>
      <c r="BA4" s="335"/>
      <c r="BB4" s="335"/>
      <c r="BC4" s="335"/>
      <c r="BD4" s="335"/>
      <c r="BE4" s="335"/>
      <c r="BF4" s="335"/>
      <c r="BG4" s="335"/>
      <c r="BH4" s="335"/>
      <c r="BI4" s="335"/>
      <c r="BJ4" s="335"/>
      <c r="BK4" s="335"/>
      <c r="BL4" s="335"/>
      <c r="BM4" s="335"/>
      <c r="BN4" s="335"/>
      <c r="BO4" s="335"/>
      <c r="BP4" s="335"/>
      <c r="BQ4" s="335"/>
      <c r="BR4" s="335"/>
      <c r="BS4" s="335"/>
      <c r="BT4" s="335"/>
      <c r="BU4" s="335"/>
      <c r="BV4" s="335"/>
      <c r="BW4" s="335"/>
      <c r="BX4" s="335"/>
      <c r="BY4" s="335"/>
      <c r="BZ4" s="335"/>
      <c r="CA4" s="335"/>
      <c r="CB4" s="335"/>
      <c r="CC4" s="335"/>
      <c r="CD4" s="335"/>
      <c r="CE4" s="335"/>
      <c r="CF4" s="335"/>
      <c r="CG4" s="335"/>
      <c r="CH4" s="335"/>
      <c r="CI4" s="335"/>
      <c r="CJ4" s="335"/>
      <c r="CK4" s="335"/>
      <c r="CL4" s="335"/>
      <c r="CM4" s="335"/>
      <c r="CN4" s="335"/>
      <c r="CO4" s="335"/>
      <c r="CP4" s="335"/>
      <c r="CQ4" s="335"/>
      <c r="CR4" s="335"/>
      <c r="CS4" s="335"/>
      <c r="CT4" s="335"/>
      <c r="CU4" s="335"/>
      <c r="CV4" s="335"/>
      <c r="CW4" s="335"/>
      <c r="CX4" s="335"/>
      <c r="CY4" s="335"/>
      <c r="CZ4" s="335"/>
      <c r="DA4" s="335"/>
      <c r="DB4" s="335"/>
      <c r="DC4" s="335"/>
      <c r="DD4" s="335"/>
      <c r="DE4" s="335"/>
      <c r="DF4" s="335"/>
      <c r="DG4" s="335"/>
      <c r="DH4" s="335"/>
      <c r="DI4" s="335"/>
      <c r="DJ4" s="335"/>
      <c r="DK4" s="335"/>
      <c r="DL4" s="335"/>
      <c r="DM4" s="335"/>
      <c r="DN4" s="335"/>
      <c r="DO4" s="335"/>
      <c r="DP4" s="335"/>
      <c r="DQ4" s="335"/>
      <c r="DR4" s="335"/>
      <c r="DS4" s="335"/>
      <c r="DT4" s="335"/>
      <c r="DU4" s="335"/>
      <c r="DV4" s="335"/>
      <c r="DW4" s="335"/>
      <c r="DX4" s="335"/>
      <c r="DY4" s="335"/>
      <c r="DZ4" s="335"/>
      <c r="EA4" s="335"/>
      <c r="EB4" s="335"/>
      <c r="EC4" s="335"/>
      <c r="ED4" s="335"/>
      <c r="EE4" s="335"/>
      <c r="EF4" s="335"/>
      <c r="EG4" s="335"/>
      <c r="EH4" s="335"/>
      <c r="EI4" s="335"/>
      <c r="EJ4" s="335"/>
      <c r="EK4" s="335"/>
      <c r="EL4" s="335"/>
      <c r="EM4" s="335"/>
      <c r="EN4" s="335"/>
      <c r="EO4" s="335"/>
      <c r="EP4" s="335"/>
      <c r="EQ4" s="335"/>
      <c r="ER4" s="335"/>
      <c r="ES4" s="335"/>
      <c r="ET4" s="335"/>
      <c r="EU4" s="335"/>
      <c r="EV4" s="335"/>
      <c r="EW4" s="335"/>
      <c r="EX4" s="335"/>
      <c r="EY4" s="335"/>
      <c r="EZ4" s="335"/>
      <c r="FA4" s="335"/>
      <c r="FB4" s="335"/>
      <c r="FC4" s="335"/>
      <c r="FD4" s="335"/>
      <c r="FE4" s="335"/>
      <c r="FF4" s="335"/>
      <c r="FG4" s="335"/>
      <c r="FH4" s="335"/>
      <c r="FI4" s="335"/>
      <c r="FJ4" s="335"/>
      <c r="FK4" s="335"/>
      <c r="FL4" s="335"/>
      <c r="FM4" s="335"/>
      <c r="FN4" s="335"/>
      <c r="FO4" s="335"/>
      <c r="FP4" s="335"/>
      <c r="FQ4" s="335"/>
      <c r="FR4" s="335"/>
      <c r="FS4" s="335"/>
      <c r="FT4" s="335"/>
      <c r="FU4" s="335"/>
      <c r="FV4" s="335"/>
      <c r="FW4" s="335"/>
      <c r="FX4" s="335"/>
      <c r="FY4" s="335"/>
      <c r="FZ4" s="335"/>
      <c r="GA4" s="335"/>
      <c r="GB4" s="335"/>
      <c r="GC4" s="335"/>
      <c r="GD4" s="335"/>
      <c r="GE4" s="335"/>
      <c r="GF4" s="335"/>
      <c r="GG4" s="335"/>
      <c r="GH4" s="335"/>
      <c r="GI4" s="335"/>
      <c r="GJ4" s="335"/>
      <c r="GK4" s="335"/>
      <c r="GL4" s="335"/>
      <c r="GM4" s="335"/>
      <c r="GN4" s="335"/>
      <c r="GO4" s="335"/>
      <c r="GP4" s="335"/>
      <c r="GQ4" s="335"/>
      <c r="GR4" s="335"/>
      <c r="GS4" s="335"/>
      <c r="GT4" s="335"/>
      <c r="GU4" s="335"/>
      <c r="GV4" s="335"/>
      <c r="GW4" s="335"/>
      <c r="GX4" s="335"/>
      <c r="GY4" s="335"/>
      <c r="GZ4" s="335"/>
      <c r="HA4" s="335"/>
      <c r="HB4" s="335"/>
      <c r="HC4" s="335"/>
      <c r="HD4" s="335"/>
      <c r="HE4" s="335"/>
      <c r="HF4" s="335"/>
      <c r="HG4" s="335"/>
      <c r="HH4" s="335"/>
      <c r="HI4" s="335"/>
      <c r="HJ4" s="335"/>
      <c r="HK4" s="335"/>
      <c r="HL4" s="335"/>
      <c r="HM4" s="335"/>
      <c r="HN4" s="335"/>
      <c r="HO4" s="335"/>
      <c r="HP4" s="335"/>
      <c r="HQ4" s="335"/>
      <c r="HR4" s="335"/>
      <c r="HS4" s="335"/>
      <c r="HT4" s="335"/>
      <c r="HU4" s="335"/>
      <c r="HV4" s="335"/>
      <c r="HW4" s="335"/>
      <c r="HX4" s="335"/>
      <c r="HY4" s="335"/>
      <c r="HZ4" s="336"/>
      <c r="IA4" s="337"/>
      <c r="IB4" s="335"/>
      <c r="IC4" s="335"/>
      <c r="ID4" s="336"/>
    </row>
    <row r="5" spans="1:238" ht="17.25" customHeight="1">
      <c r="A5" s="716"/>
      <c r="B5" s="717" t="s">
        <v>493</v>
      </c>
      <c r="C5" s="718"/>
      <c r="D5" s="719"/>
      <c r="E5" s="719"/>
      <c r="F5" s="719"/>
      <c r="G5" s="719"/>
      <c r="H5" s="719"/>
      <c r="I5" s="720"/>
      <c r="J5" s="332"/>
      <c r="K5" s="1790"/>
      <c r="L5" s="1791"/>
      <c r="M5" s="1791"/>
      <c r="N5" s="1793"/>
      <c r="O5" s="334"/>
      <c r="P5" s="335"/>
      <c r="Q5" s="335"/>
      <c r="R5" s="335"/>
      <c r="S5" s="335"/>
      <c r="T5" s="335"/>
      <c r="U5" s="335"/>
      <c r="V5" s="335"/>
      <c r="W5" s="335"/>
      <c r="X5" s="335"/>
      <c r="Y5" s="335"/>
      <c r="Z5" s="335"/>
      <c r="AA5" s="335"/>
      <c r="AB5" s="335"/>
      <c r="AC5" s="335"/>
      <c r="AD5" s="335"/>
      <c r="AE5" s="335"/>
      <c r="AF5" s="335"/>
      <c r="AG5" s="335"/>
      <c r="AH5" s="335"/>
      <c r="AI5" s="335"/>
      <c r="AJ5" s="335"/>
      <c r="AK5" s="335"/>
      <c r="AL5" s="335"/>
      <c r="AM5" s="335"/>
      <c r="AN5" s="335"/>
      <c r="AO5" s="335"/>
      <c r="AP5" s="335"/>
      <c r="AQ5" s="335"/>
      <c r="AR5" s="335"/>
      <c r="AS5" s="335"/>
      <c r="AT5" s="335"/>
      <c r="AU5" s="335"/>
      <c r="AV5" s="335"/>
      <c r="AW5" s="335"/>
      <c r="AX5" s="335"/>
      <c r="AY5" s="335"/>
      <c r="AZ5" s="335"/>
      <c r="BA5" s="335"/>
      <c r="BB5" s="335"/>
      <c r="BC5" s="335"/>
      <c r="BD5" s="335"/>
      <c r="BE5" s="335"/>
      <c r="BF5" s="335"/>
      <c r="BG5" s="335"/>
      <c r="BH5" s="335"/>
      <c r="BI5" s="335"/>
      <c r="BJ5" s="335"/>
      <c r="BK5" s="335"/>
      <c r="BL5" s="335"/>
      <c r="BM5" s="335"/>
      <c r="BN5" s="335"/>
      <c r="BO5" s="335"/>
      <c r="BP5" s="335"/>
      <c r="BQ5" s="335"/>
      <c r="BR5" s="335"/>
      <c r="BS5" s="335"/>
      <c r="BT5" s="335"/>
      <c r="BU5" s="335"/>
      <c r="BV5" s="335"/>
      <c r="BW5" s="335"/>
      <c r="BX5" s="335"/>
      <c r="BY5" s="335"/>
      <c r="BZ5" s="335"/>
      <c r="CA5" s="335"/>
      <c r="CB5" s="335"/>
      <c r="CC5" s="335"/>
      <c r="CD5" s="335"/>
      <c r="CE5" s="335"/>
      <c r="CF5" s="335"/>
      <c r="CG5" s="335"/>
      <c r="CH5" s="335"/>
      <c r="CI5" s="335"/>
      <c r="CJ5" s="335"/>
      <c r="CK5" s="335"/>
      <c r="CL5" s="335"/>
      <c r="CM5" s="335"/>
      <c r="CN5" s="335"/>
      <c r="CO5" s="335"/>
      <c r="CP5" s="335"/>
      <c r="CQ5" s="335"/>
      <c r="CR5" s="335"/>
      <c r="CS5" s="335"/>
      <c r="CT5" s="335"/>
      <c r="CU5" s="335"/>
      <c r="CV5" s="335"/>
      <c r="CW5" s="335"/>
      <c r="CX5" s="335"/>
      <c r="CY5" s="335"/>
      <c r="CZ5" s="335"/>
      <c r="DA5" s="335"/>
      <c r="DB5" s="335"/>
      <c r="DC5" s="335"/>
      <c r="DD5" s="335"/>
      <c r="DE5" s="335"/>
      <c r="DF5" s="335"/>
      <c r="DG5" s="335"/>
      <c r="DH5" s="335"/>
      <c r="DI5" s="335"/>
      <c r="DJ5" s="335"/>
      <c r="DK5" s="335"/>
      <c r="DL5" s="335"/>
      <c r="DM5" s="335"/>
      <c r="DN5" s="335"/>
      <c r="DO5" s="335"/>
      <c r="DP5" s="335"/>
      <c r="DQ5" s="335"/>
      <c r="DR5" s="335"/>
      <c r="DS5" s="335"/>
      <c r="DT5" s="335"/>
      <c r="DU5" s="335"/>
      <c r="DV5" s="335"/>
      <c r="DW5" s="335"/>
      <c r="DX5" s="335"/>
      <c r="DY5" s="335"/>
      <c r="DZ5" s="335"/>
      <c r="EA5" s="335"/>
      <c r="EB5" s="335"/>
      <c r="EC5" s="335"/>
      <c r="ED5" s="335"/>
      <c r="EE5" s="335"/>
      <c r="EF5" s="335"/>
      <c r="EG5" s="335"/>
      <c r="EH5" s="335"/>
      <c r="EI5" s="335"/>
      <c r="EJ5" s="335"/>
      <c r="EK5" s="335"/>
      <c r="EL5" s="335"/>
      <c r="EM5" s="335"/>
      <c r="EN5" s="335"/>
      <c r="EO5" s="335"/>
      <c r="EP5" s="335"/>
      <c r="EQ5" s="335"/>
      <c r="ER5" s="335"/>
      <c r="ES5" s="335"/>
      <c r="ET5" s="335"/>
      <c r="EU5" s="335"/>
      <c r="EV5" s="335"/>
      <c r="EW5" s="335"/>
      <c r="EX5" s="335"/>
      <c r="EY5" s="335"/>
      <c r="EZ5" s="335"/>
      <c r="FA5" s="335"/>
      <c r="FB5" s="335"/>
      <c r="FC5" s="335"/>
      <c r="FD5" s="335"/>
      <c r="FE5" s="335"/>
      <c r="FF5" s="335"/>
      <c r="FG5" s="335"/>
      <c r="FH5" s="335"/>
      <c r="FI5" s="335"/>
      <c r="FJ5" s="335"/>
      <c r="FK5" s="335"/>
      <c r="FL5" s="335"/>
      <c r="FM5" s="335"/>
      <c r="FN5" s="335"/>
      <c r="FO5" s="335"/>
      <c r="FP5" s="335"/>
      <c r="FQ5" s="335"/>
      <c r="FR5" s="335"/>
      <c r="FS5" s="335"/>
      <c r="FT5" s="335"/>
      <c r="FU5" s="335"/>
      <c r="FV5" s="335"/>
      <c r="FW5" s="335"/>
      <c r="FX5" s="335"/>
      <c r="FY5" s="335"/>
      <c r="FZ5" s="335"/>
      <c r="GA5" s="335"/>
      <c r="GB5" s="335"/>
      <c r="GC5" s="335"/>
      <c r="GD5" s="335"/>
      <c r="GE5" s="335"/>
      <c r="GF5" s="335"/>
      <c r="GG5" s="335"/>
      <c r="GH5" s="335"/>
      <c r="GI5" s="335"/>
      <c r="GJ5" s="335"/>
      <c r="GK5" s="335"/>
      <c r="GL5" s="335"/>
      <c r="GM5" s="335"/>
      <c r="GN5" s="335"/>
      <c r="GO5" s="335"/>
      <c r="GP5" s="335"/>
      <c r="GQ5" s="335"/>
      <c r="GR5" s="335"/>
      <c r="GS5" s="335"/>
      <c r="GT5" s="335"/>
      <c r="GU5" s="335"/>
      <c r="GV5" s="335"/>
      <c r="GW5" s="335"/>
      <c r="GX5" s="335"/>
      <c r="GY5" s="335"/>
      <c r="GZ5" s="335"/>
      <c r="HA5" s="335"/>
      <c r="HB5" s="335"/>
      <c r="HC5" s="335"/>
      <c r="HD5" s="335"/>
      <c r="HE5" s="335"/>
      <c r="HF5" s="335"/>
      <c r="HG5" s="335"/>
      <c r="HH5" s="335"/>
      <c r="HI5" s="335"/>
      <c r="HJ5" s="335"/>
      <c r="HK5" s="335"/>
      <c r="HL5" s="335"/>
      <c r="HM5" s="335"/>
      <c r="HN5" s="335"/>
      <c r="HO5" s="335"/>
      <c r="HP5" s="335"/>
      <c r="HQ5" s="335"/>
      <c r="HR5" s="335"/>
      <c r="HS5" s="335"/>
      <c r="HT5" s="335"/>
      <c r="HU5" s="335"/>
      <c r="HV5" s="335"/>
      <c r="HW5" s="335"/>
      <c r="HX5" s="335"/>
      <c r="HY5" s="335"/>
      <c r="HZ5" s="336"/>
      <c r="IA5" s="337"/>
      <c r="IB5" s="335"/>
      <c r="IC5" s="335"/>
      <c r="ID5" s="336"/>
    </row>
    <row r="6" spans="1:238" ht="32">
      <c r="A6" s="2779" t="s">
        <v>497</v>
      </c>
      <c r="B6" s="343" t="s">
        <v>498</v>
      </c>
      <c r="C6" s="344">
        <v>2</v>
      </c>
      <c r="D6" s="346">
        <v>3000</v>
      </c>
      <c r="E6" s="359">
        <v>0</v>
      </c>
      <c r="F6" s="344"/>
      <c r="G6" s="346"/>
      <c r="H6" s="359"/>
      <c r="I6" s="350" t="s">
        <v>1376</v>
      </c>
      <c r="J6" s="332"/>
      <c r="K6" s="347">
        <f>C6</f>
        <v>2</v>
      </c>
      <c r="L6" s="348">
        <f>D6</f>
        <v>3000</v>
      </c>
      <c r="M6" s="349">
        <f>L6*K6</f>
        <v>6000</v>
      </c>
      <c r="N6" s="333"/>
      <c r="O6" s="334"/>
      <c r="P6" s="335"/>
      <c r="Q6" s="335"/>
      <c r="R6" s="335"/>
      <c r="S6" s="335"/>
      <c r="T6" s="335"/>
      <c r="U6" s="335"/>
      <c r="V6" s="335"/>
      <c r="W6" s="335"/>
      <c r="X6" s="335"/>
      <c r="Y6" s="335"/>
      <c r="Z6" s="335"/>
      <c r="AA6" s="335"/>
      <c r="AB6" s="335"/>
      <c r="AC6" s="335"/>
      <c r="AD6" s="335"/>
      <c r="AE6" s="335"/>
      <c r="AF6" s="335"/>
      <c r="AG6" s="335"/>
      <c r="AH6" s="335"/>
      <c r="AI6" s="335"/>
      <c r="AJ6" s="335"/>
      <c r="AK6" s="335"/>
      <c r="AL6" s="335"/>
      <c r="AM6" s="335"/>
      <c r="AN6" s="335"/>
      <c r="AO6" s="335"/>
      <c r="AP6" s="335"/>
      <c r="AQ6" s="335"/>
      <c r="AR6" s="335"/>
      <c r="AS6" s="335"/>
      <c r="AT6" s="335"/>
      <c r="AU6" s="335"/>
      <c r="AV6" s="335"/>
      <c r="AW6" s="335"/>
      <c r="AX6" s="335"/>
      <c r="AY6" s="335"/>
      <c r="AZ6" s="335"/>
      <c r="BA6" s="335"/>
      <c r="BB6" s="335"/>
      <c r="BC6" s="335"/>
      <c r="BD6" s="335"/>
      <c r="BE6" s="335"/>
      <c r="BF6" s="335"/>
      <c r="BG6" s="335"/>
      <c r="BH6" s="335"/>
      <c r="BI6" s="335"/>
      <c r="BJ6" s="335"/>
      <c r="BK6" s="335"/>
      <c r="BL6" s="335"/>
      <c r="BM6" s="335"/>
      <c r="BN6" s="335"/>
      <c r="BO6" s="335"/>
      <c r="BP6" s="335"/>
      <c r="BQ6" s="335"/>
      <c r="BR6" s="335"/>
      <c r="BS6" s="335"/>
      <c r="BT6" s="335"/>
      <c r="BU6" s="335"/>
      <c r="BV6" s="335"/>
      <c r="BW6" s="335"/>
      <c r="BX6" s="335"/>
      <c r="BY6" s="335"/>
      <c r="BZ6" s="335"/>
      <c r="CA6" s="335"/>
      <c r="CB6" s="335"/>
      <c r="CC6" s="335"/>
      <c r="CD6" s="335"/>
      <c r="CE6" s="335"/>
      <c r="CF6" s="335"/>
      <c r="CG6" s="335"/>
      <c r="CH6" s="335"/>
      <c r="CI6" s="335"/>
      <c r="CJ6" s="335"/>
      <c r="CK6" s="335"/>
      <c r="CL6" s="335"/>
      <c r="CM6" s="335"/>
      <c r="CN6" s="335"/>
      <c r="CO6" s="335"/>
      <c r="CP6" s="335"/>
      <c r="CQ6" s="335"/>
      <c r="CR6" s="335"/>
      <c r="CS6" s="335"/>
      <c r="CT6" s="335"/>
      <c r="CU6" s="335"/>
      <c r="CV6" s="335"/>
      <c r="CW6" s="335"/>
      <c r="CX6" s="335"/>
      <c r="CY6" s="335"/>
      <c r="CZ6" s="335"/>
      <c r="DA6" s="335"/>
      <c r="DB6" s="335"/>
      <c r="DC6" s="335"/>
      <c r="DD6" s="335"/>
      <c r="DE6" s="335"/>
      <c r="DF6" s="335"/>
      <c r="DG6" s="335"/>
      <c r="DH6" s="335"/>
      <c r="DI6" s="335"/>
      <c r="DJ6" s="335"/>
      <c r="DK6" s="335"/>
      <c r="DL6" s="335"/>
      <c r="DM6" s="335"/>
      <c r="DN6" s="335"/>
      <c r="DO6" s="335"/>
      <c r="DP6" s="335"/>
      <c r="DQ6" s="335"/>
      <c r="DR6" s="335"/>
      <c r="DS6" s="335"/>
      <c r="DT6" s="335"/>
      <c r="DU6" s="335"/>
      <c r="DV6" s="335"/>
      <c r="DW6" s="335"/>
      <c r="DX6" s="335"/>
      <c r="DY6" s="335"/>
      <c r="DZ6" s="335"/>
      <c r="EA6" s="335"/>
      <c r="EB6" s="335"/>
      <c r="EC6" s="335"/>
      <c r="ED6" s="335"/>
      <c r="EE6" s="335"/>
      <c r="EF6" s="335"/>
      <c r="EG6" s="335"/>
      <c r="EH6" s="335"/>
      <c r="EI6" s="335"/>
      <c r="EJ6" s="335"/>
      <c r="EK6" s="335"/>
      <c r="EL6" s="335"/>
      <c r="EM6" s="335"/>
      <c r="EN6" s="335"/>
      <c r="EO6" s="335"/>
      <c r="EP6" s="335"/>
      <c r="EQ6" s="335"/>
      <c r="ER6" s="335"/>
      <c r="ES6" s="335"/>
      <c r="ET6" s="335"/>
      <c r="EU6" s="335"/>
      <c r="EV6" s="335"/>
      <c r="EW6" s="335"/>
      <c r="EX6" s="335"/>
      <c r="EY6" s="335"/>
      <c r="EZ6" s="335"/>
      <c r="FA6" s="335"/>
      <c r="FB6" s="335"/>
      <c r="FC6" s="335"/>
      <c r="FD6" s="335"/>
      <c r="FE6" s="335"/>
      <c r="FF6" s="335"/>
      <c r="FG6" s="335"/>
      <c r="FH6" s="335"/>
      <c r="FI6" s="335"/>
      <c r="FJ6" s="335"/>
      <c r="FK6" s="335"/>
      <c r="FL6" s="335"/>
      <c r="FM6" s="335"/>
      <c r="FN6" s="335"/>
      <c r="FO6" s="335"/>
      <c r="FP6" s="335"/>
      <c r="FQ6" s="335"/>
      <c r="FR6" s="335"/>
      <c r="FS6" s="335"/>
      <c r="FT6" s="335"/>
      <c r="FU6" s="335"/>
      <c r="FV6" s="335"/>
      <c r="FW6" s="335"/>
      <c r="FX6" s="335"/>
      <c r="FY6" s="335"/>
      <c r="FZ6" s="335"/>
      <c r="GA6" s="335"/>
      <c r="GB6" s="335"/>
      <c r="GC6" s="335"/>
      <c r="GD6" s="335"/>
      <c r="GE6" s="335"/>
      <c r="GF6" s="335"/>
      <c r="GG6" s="335"/>
      <c r="GH6" s="335"/>
      <c r="GI6" s="335"/>
      <c r="GJ6" s="335"/>
      <c r="GK6" s="335"/>
      <c r="GL6" s="335"/>
      <c r="GM6" s="335"/>
      <c r="GN6" s="335"/>
      <c r="GO6" s="335"/>
      <c r="GP6" s="335"/>
      <c r="GQ6" s="335"/>
      <c r="GR6" s="335"/>
      <c r="GS6" s="335"/>
      <c r="GT6" s="335"/>
      <c r="GU6" s="335"/>
      <c r="GV6" s="335"/>
      <c r="GW6" s="335"/>
      <c r="GX6" s="335"/>
      <c r="GY6" s="335"/>
      <c r="GZ6" s="335"/>
      <c r="HA6" s="335"/>
      <c r="HB6" s="335"/>
      <c r="HC6" s="335"/>
      <c r="HD6" s="335"/>
      <c r="HE6" s="335"/>
      <c r="HF6" s="335"/>
      <c r="HG6" s="335"/>
      <c r="HH6" s="335"/>
      <c r="HI6" s="335"/>
      <c r="HJ6" s="335"/>
      <c r="HK6" s="335"/>
      <c r="HL6" s="335"/>
      <c r="HM6" s="335"/>
      <c r="HN6" s="335"/>
      <c r="HO6" s="335"/>
      <c r="HP6" s="335"/>
      <c r="HQ6" s="335"/>
      <c r="HR6" s="335"/>
      <c r="HS6" s="335"/>
      <c r="HT6" s="335"/>
      <c r="HU6" s="335"/>
      <c r="HV6" s="335"/>
      <c r="HW6" s="335"/>
      <c r="HX6" s="335"/>
      <c r="HY6" s="335"/>
      <c r="HZ6" s="336"/>
      <c r="IA6" s="337"/>
      <c r="IB6" s="335"/>
      <c r="IC6" s="335"/>
      <c r="ID6" s="336"/>
    </row>
    <row r="7" spans="1:238" ht="15.5" customHeight="1">
      <c r="A7" s="2780"/>
      <c r="B7" s="343" t="s">
        <v>494</v>
      </c>
      <c r="C7" s="344">
        <v>4</v>
      </c>
      <c r="D7" s="346">
        <v>2000</v>
      </c>
      <c r="E7" s="359">
        <v>0</v>
      </c>
      <c r="F7" s="344"/>
      <c r="G7" s="346"/>
      <c r="H7" s="359"/>
      <c r="I7" s="350" t="s">
        <v>1334</v>
      </c>
      <c r="J7" s="332"/>
      <c r="K7" s="347">
        <f t="shared" ref="K7:K11" si="0">C7</f>
        <v>4</v>
      </c>
      <c r="L7" s="348">
        <f t="shared" ref="L7" si="1">D7</f>
        <v>2000</v>
      </c>
      <c r="M7" s="349">
        <f t="shared" ref="M7:M11" si="2">L7*K7</f>
        <v>8000</v>
      </c>
      <c r="N7" s="333"/>
      <c r="O7" s="334"/>
      <c r="P7" s="335"/>
      <c r="Q7" s="335"/>
      <c r="R7" s="335"/>
      <c r="S7" s="335"/>
      <c r="T7" s="335"/>
      <c r="U7" s="335"/>
      <c r="V7" s="335"/>
      <c r="W7" s="335"/>
      <c r="X7" s="335"/>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5"/>
      <c r="BK7" s="335"/>
      <c r="BL7" s="335"/>
      <c r="BM7" s="335"/>
      <c r="BN7" s="335"/>
      <c r="BO7" s="335"/>
      <c r="BP7" s="335"/>
      <c r="BQ7" s="335"/>
      <c r="BR7" s="335"/>
      <c r="BS7" s="335"/>
      <c r="BT7" s="335"/>
      <c r="BU7" s="335"/>
      <c r="BV7" s="335"/>
      <c r="BW7" s="335"/>
      <c r="BX7" s="335"/>
      <c r="BY7" s="335"/>
      <c r="BZ7" s="335"/>
      <c r="CA7" s="335"/>
      <c r="CB7" s="335"/>
      <c r="CC7" s="335"/>
      <c r="CD7" s="335"/>
      <c r="CE7" s="335"/>
      <c r="CF7" s="335"/>
      <c r="CG7" s="335"/>
      <c r="CH7" s="335"/>
      <c r="CI7" s="335"/>
      <c r="CJ7" s="335"/>
      <c r="CK7" s="335"/>
      <c r="CL7" s="335"/>
      <c r="CM7" s="335"/>
      <c r="CN7" s="335"/>
      <c r="CO7" s="335"/>
      <c r="CP7" s="335"/>
      <c r="CQ7" s="335"/>
      <c r="CR7" s="335"/>
      <c r="CS7" s="335"/>
      <c r="CT7" s="335"/>
      <c r="CU7" s="335"/>
      <c r="CV7" s="335"/>
      <c r="CW7" s="335"/>
      <c r="CX7" s="335"/>
      <c r="CY7" s="335"/>
      <c r="CZ7" s="335"/>
      <c r="DA7" s="335"/>
      <c r="DB7" s="335"/>
      <c r="DC7" s="335"/>
      <c r="DD7" s="335"/>
      <c r="DE7" s="335"/>
      <c r="DF7" s="335"/>
      <c r="DG7" s="335"/>
      <c r="DH7" s="335"/>
      <c r="DI7" s="335"/>
      <c r="DJ7" s="335"/>
      <c r="DK7" s="335"/>
      <c r="DL7" s="335"/>
      <c r="DM7" s="335"/>
      <c r="DN7" s="335"/>
      <c r="DO7" s="335"/>
      <c r="DP7" s="335"/>
      <c r="DQ7" s="335"/>
      <c r="DR7" s="335"/>
      <c r="DS7" s="335"/>
      <c r="DT7" s="335"/>
      <c r="DU7" s="335"/>
      <c r="DV7" s="335"/>
      <c r="DW7" s="335"/>
      <c r="DX7" s="335"/>
      <c r="DY7" s="335"/>
      <c r="DZ7" s="335"/>
      <c r="EA7" s="335"/>
      <c r="EB7" s="335"/>
      <c r="EC7" s="335"/>
      <c r="ED7" s="335"/>
      <c r="EE7" s="335"/>
      <c r="EF7" s="335"/>
      <c r="EG7" s="335"/>
      <c r="EH7" s="335"/>
      <c r="EI7" s="335"/>
      <c r="EJ7" s="335"/>
      <c r="EK7" s="335"/>
      <c r="EL7" s="335"/>
      <c r="EM7" s="335"/>
      <c r="EN7" s="335"/>
      <c r="EO7" s="335"/>
      <c r="EP7" s="335"/>
      <c r="EQ7" s="335"/>
      <c r="ER7" s="335"/>
      <c r="ES7" s="335"/>
      <c r="ET7" s="335"/>
      <c r="EU7" s="335"/>
      <c r="EV7" s="335"/>
      <c r="EW7" s="335"/>
      <c r="EX7" s="335"/>
      <c r="EY7" s="335"/>
      <c r="EZ7" s="335"/>
      <c r="FA7" s="335"/>
      <c r="FB7" s="335"/>
      <c r="FC7" s="335"/>
      <c r="FD7" s="335"/>
      <c r="FE7" s="335"/>
      <c r="FF7" s="335"/>
      <c r="FG7" s="335"/>
      <c r="FH7" s="335"/>
      <c r="FI7" s="335"/>
      <c r="FJ7" s="335"/>
      <c r="FK7" s="335"/>
      <c r="FL7" s="335"/>
      <c r="FM7" s="335"/>
      <c r="FN7" s="335"/>
      <c r="FO7" s="335"/>
      <c r="FP7" s="335"/>
      <c r="FQ7" s="335"/>
      <c r="FR7" s="335"/>
      <c r="FS7" s="335"/>
      <c r="FT7" s="335"/>
      <c r="FU7" s="335"/>
      <c r="FV7" s="335"/>
      <c r="FW7" s="335"/>
      <c r="FX7" s="335"/>
      <c r="FY7" s="335"/>
      <c r="FZ7" s="335"/>
      <c r="GA7" s="335"/>
      <c r="GB7" s="335"/>
      <c r="GC7" s="335"/>
      <c r="GD7" s="335"/>
      <c r="GE7" s="335"/>
      <c r="GF7" s="335"/>
      <c r="GG7" s="335"/>
      <c r="GH7" s="335"/>
      <c r="GI7" s="335"/>
      <c r="GJ7" s="335"/>
      <c r="GK7" s="335"/>
      <c r="GL7" s="335"/>
      <c r="GM7" s="335"/>
      <c r="GN7" s="335"/>
      <c r="GO7" s="335"/>
      <c r="GP7" s="335"/>
      <c r="GQ7" s="335"/>
      <c r="GR7" s="335"/>
      <c r="GS7" s="335"/>
      <c r="GT7" s="335"/>
      <c r="GU7" s="335"/>
      <c r="GV7" s="335"/>
      <c r="GW7" s="335"/>
      <c r="GX7" s="335"/>
      <c r="GY7" s="335"/>
      <c r="GZ7" s="335"/>
      <c r="HA7" s="335"/>
      <c r="HB7" s="335"/>
      <c r="HC7" s="335"/>
      <c r="HD7" s="335"/>
      <c r="HE7" s="335"/>
      <c r="HF7" s="335"/>
      <c r="HG7" s="335"/>
      <c r="HH7" s="335"/>
      <c r="HI7" s="335"/>
      <c r="HJ7" s="335"/>
      <c r="HK7" s="335"/>
      <c r="HL7" s="335"/>
      <c r="HM7" s="335"/>
      <c r="HN7" s="335"/>
      <c r="HO7" s="335"/>
      <c r="HP7" s="335"/>
      <c r="HQ7" s="335"/>
      <c r="HR7" s="335"/>
      <c r="HS7" s="335"/>
      <c r="HT7" s="335"/>
      <c r="HU7" s="335"/>
      <c r="HV7" s="335"/>
      <c r="HW7" s="335"/>
      <c r="HX7" s="335"/>
      <c r="HY7" s="335"/>
      <c r="HZ7" s="336"/>
      <c r="IA7" s="337"/>
      <c r="IB7" s="335"/>
      <c r="IC7" s="335"/>
      <c r="ID7" s="336"/>
    </row>
    <row r="8" spans="1:238" ht="16">
      <c r="A8" s="2780"/>
      <c r="B8" s="1671" t="s">
        <v>1389</v>
      </c>
      <c r="C8" s="1672">
        <v>200</v>
      </c>
      <c r="D8" s="1673">
        <v>17</v>
      </c>
      <c r="E8" s="345">
        <f>D8*C8</f>
        <v>3400</v>
      </c>
      <c r="F8" s="344"/>
      <c r="G8" s="360"/>
      <c r="H8" s="345"/>
      <c r="I8" s="350"/>
      <c r="J8" s="332"/>
      <c r="K8" s="347">
        <f t="shared" si="0"/>
        <v>200</v>
      </c>
      <c r="L8" s="352">
        <f>'Unit Cost'!AI20</f>
        <v>7.2859472836972436</v>
      </c>
      <c r="M8" s="349">
        <f t="shared" si="2"/>
        <v>1457.1894567394488</v>
      </c>
      <c r="N8" s="333"/>
      <c r="O8" s="334"/>
      <c r="P8" s="335"/>
      <c r="Q8" s="335"/>
      <c r="R8" s="335"/>
      <c r="S8" s="335"/>
      <c r="T8" s="335"/>
      <c r="U8" s="335"/>
      <c r="V8" s="335"/>
      <c r="W8" s="335"/>
      <c r="X8" s="335"/>
      <c r="Y8" s="335"/>
      <c r="Z8" s="335"/>
      <c r="AA8" s="335"/>
      <c r="AB8" s="335"/>
      <c r="AC8" s="335"/>
      <c r="AD8" s="335"/>
      <c r="AE8" s="335"/>
      <c r="AF8" s="335"/>
      <c r="AG8" s="335"/>
      <c r="AH8" s="335"/>
      <c r="AI8" s="335"/>
      <c r="AJ8" s="335"/>
      <c r="AK8" s="335"/>
      <c r="AL8" s="335"/>
      <c r="AM8" s="335"/>
      <c r="AN8" s="335"/>
      <c r="AO8" s="335"/>
      <c r="AP8" s="335"/>
      <c r="AQ8" s="335"/>
      <c r="AR8" s="335"/>
      <c r="AS8" s="335"/>
      <c r="AT8" s="335"/>
      <c r="AU8" s="335"/>
      <c r="AV8" s="335"/>
      <c r="AW8" s="335"/>
      <c r="AX8" s="335"/>
      <c r="AY8" s="335"/>
      <c r="AZ8" s="335"/>
      <c r="BA8" s="335"/>
      <c r="BB8" s="335"/>
      <c r="BC8" s="335"/>
      <c r="BD8" s="335"/>
      <c r="BE8" s="335"/>
      <c r="BF8" s="335"/>
      <c r="BG8" s="335"/>
      <c r="BH8" s="335"/>
      <c r="BI8" s="335"/>
      <c r="BJ8" s="335"/>
      <c r="BK8" s="335"/>
      <c r="BL8" s="335"/>
      <c r="BM8" s="335"/>
      <c r="BN8" s="335"/>
      <c r="BO8" s="335"/>
      <c r="BP8" s="335"/>
      <c r="BQ8" s="335"/>
      <c r="BR8" s="335"/>
      <c r="BS8" s="335"/>
      <c r="BT8" s="335"/>
      <c r="BU8" s="335"/>
      <c r="BV8" s="335"/>
      <c r="BW8" s="335"/>
      <c r="BX8" s="335"/>
      <c r="BY8" s="335"/>
      <c r="BZ8" s="335"/>
      <c r="CA8" s="335"/>
      <c r="CB8" s="335"/>
      <c r="CC8" s="335"/>
      <c r="CD8" s="335"/>
      <c r="CE8" s="335"/>
      <c r="CF8" s="335"/>
      <c r="CG8" s="335"/>
      <c r="CH8" s="335"/>
      <c r="CI8" s="335"/>
      <c r="CJ8" s="335"/>
      <c r="CK8" s="335"/>
      <c r="CL8" s="335"/>
      <c r="CM8" s="335"/>
      <c r="CN8" s="335"/>
      <c r="CO8" s="335"/>
      <c r="CP8" s="335"/>
      <c r="CQ8" s="335"/>
      <c r="CR8" s="335"/>
      <c r="CS8" s="335"/>
      <c r="CT8" s="335"/>
      <c r="CU8" s="335"/>
      <c r="CV8" s="335"/>
      <c r="CW8" s="335"/>
      <c r="CX8" s="335"/>
      <c r="CY8" s="335"/>
      <c r="CZ8" s="335"/>
      <c r="DA8" s="335"/>
      <c r="DB8" s="335"/>
      <c r="DC8" s="335"/>
      <c r="DD8" s="335"/>
      <c r="DE8" s="335"/>
      <c r="DF8" s="335"/>
      <c r="DG8" s="335"/>
      <c r="DH8" s="335"/>
      <c r="DI8" s="335"/>
      <c r="DJ8" s="335"/>
      <c r="DK8" s="335"/>
      <c r="DL8" s="335"/>
      <c r="DM8" s="335"/>
      <c r="DN8" s="335"/>
      <c r="DO8" s="335"/>
      <c r="DP8" s="335"/>
      <c r="DQ8" s="335"/>
      <c r="DR8" s="335"/>
      <c r="DS8" s="335"/>
      <c r="DT8" s="335"/>
      <c r="DU8" s="335"/>
      <c r="DV8" s="335"/>
      <c r="DW8" s="335"/>
      <c r="DX8" s="335"/>
      <c r="DY8" s="335"/>
      <c r="DZ8" s="335"/>
      <c r="EA8" s="335"/>
      <c r="EB8" s="335"/>
      <c r="EC8" s="335"/>
      <c r="ED8" s="335"/>
      <c r="EE8" s="335"/>
      <c r="EF8" s="335"/>
      <c r="EG8" s="335"/>
      <c r="EH8" s="335"/>
      <c r="EI8" s="335"/>
      <c r="EJ8" s="335"/>
      <c r="EK8" s="335"/>
      <c r="EL8" s="335"/>
      <c r="EM8" s="335"/>
      <c r="EN8" s="335"/>
      <c r="EO8" s="335"/>
      <c r="EP8" s="335"/>
      <c r="EQ8" s="335"/>
      <c r="ER8" s="335"/>
      <c r="ES8" s="335"/>
      <c r="ET8" s="335"/>
      <c r="EU8" s="335"/>
      <c r="EV8" s="335"/>
      <c r="EW8" s="335"/>
      <c r="EX8" s="335"/>
      <c r="EY8" s="335"/>
      <c r="EZ8" s="335"/>
      <c r="FA8" s="335"/>
      <c r="FB8" s="335"/>
      <c r="FC8" s="335"/>
      <c r="FD8" s="335"/>
      <c r="FE8" s="335"/>
      <c r="FF8" s="335"/>
      <c r="FG8" s="335"/>
      <c r="FH8" s="335"/>
      <c r="FI8" s="335"/>
      <c r="FJ8" s="335"/>
      <c r="FK8" s="335"/>
      <c r="FL8" s="335"/>
      <c r="FM8" s="335"/>
      <c r="FN8" s="335"/>
      <c r="FO8" s="335"/>
      <c r="FP8" s="335"/>
      <c r="FQ8" s="335"/>
      <c r="FR8" s="335"/>
      <c r="FS8" s="335"/>
      <c r="FT8" s="335"/>
      <c r="FU8" s="335"/>
      <c r="FV8" s="335"/>
      <c r="FW8" s="335"/>
      <c r="FX8" s="335"/>
      <c r="FY8" s="335"/>
      <c r="FZ8" s="335"/>
      <c r="GA8" s="335"/>
      <c r="GB8" s="335"/>
      <c r="GC8" s="335"/>
      <c r="GD8" s="335"/>
      <c r="GE8" s="335"/>
      <c r="GF8" s="335"/>
      <c r="GG8" s="335"/>
      <c r="GH8" s="335"/>
      <c r="GI8" s="335"/>
      <c r="GJ8" s="335"/>
      <c r="GK8" s="335"/>
      <c r="GL8" s="335"/>
      <c r="GM8" s="335"/>
      <c r="GN8" s="335"/>
      <c r="GO8" s="335"/>
      <c r="GP8" s="335"/>
      <c r="GQ8" s="335"/>
      <c r="GR8" s="335"/>
      <c r="GS8" s="335"/>
      <c r="GT8" s="335"/>
      <c r="GU8" s="335"/>
      <c r="GV8" s="335"/>
      <c r="GW8" s="335"/>
      <c r="GX8" s="335"/>
      <c r="GY8" s="335"/>
      <c r="GZ8" s="335"/>
      <c r="HA8" s="335"/>
      <c r="HB8" s="335"/>
      <c r="HC8" s="335"/>
      <c r="HD8" s="335"/>
      <c r="HE8" s="335"/>
      <c r="HF8" s="335"/>
      <c r="HG8" s="335"/>
      <c r="HH8" s="335"/>
      <c r="HI8" s="335"/>
      <c r="HJ8" s="335"/>
      <c r="HK8" s="335"/>
      <c r="HL8" s="335"/>
      <c r="HM8" s="335"/>
      <c r="HN8" s="335"/>
      <c r="HO8" s="335"/>
      <c r="HP8" s="335"/>
      <c r="HQ8" s="335"/>
      <c r="HR8" s="335"/>
      <c r="HS8" s="335"/>
      <c r="HT8" s="335"/>
      <c r="HU8" s="335"/>
      <c r="HV8" s="335"/>
      <c r="HW8" s="335"/>
      <c r="HX8" s="335"/>
      <c r="HY8" s="335"/>
      <c r="HZ8" s="336"/>
      <c r="IA8" s="337"/>
      <c r="IB8" s="335"/>
      <c r="IC8" s="335"/>
      <c r="ID8" s="336"/>
    </row>
    <row r="9" spans="1:238" ht="16">
      <c r="A9" s="2780"/>
      <c r="B9" s="1671" t="s">
        <v>1390</v>
      </c>
      <c r="C9" s="1672">
        <v>200</v>
      </c>
      <c r="D9" s="1673">
        <v>17</v>
      </c>
      <c r="E9" s="345">
        <f>D9*C9</f>
        <v>3400</v>
      </c>
      <c r="F9" s="1672"/>
      <c r="G9" s="1675"/>
      <c r="H9" s="1674"/>
      <c r="I9" s="1676"/>
      <c r="J9" s="1677"/>
      <c r="K9" s="347">
        <f t="shared" si="0"/>
        <v>200</v>
      </c>
      <c r="L9" s="352">
        <f>'Unit Cost'!AI21</f>
        <v>7.4647483083886019</v>
      </c>
      <c r="M9" s="349">
        <f t="shared" si="2"/>
        <v>1492.9496616777203</v>
      </c>
      <c r="N9" s="1679"/>
      <c r="O9" s="334"/>
      <c r="P9" s="335"/>
      <c r="Q9" s="335"/>
      <c r="R9" s="335"/>
      <c r="S9" s="335"/>
      <c r="T9" s="335"/>
      <c r="U9" s="335"/>
      <c r="V9" s="335"/>
      <c r="W9" s="335"/>
      <c r="X9" s="335"/>
      <c r="Y9" s="335"/>
      <c r="Z9" s="335"/>
      <c r="AA9" s="335"/>
      <c r="AB9" s="335"/>
      <c r="AC9" s="335"/>
      <c r="AD9" s="335"/>
      <c r="AE9" s="335"/>
      <c r="AF9" s="335"/>
      <c r="AG9" s="335"/>
      <c r="AH9" s="335"/>
      <c r="AI9" s="335"/>
      <c r="AJ9" s="335"/>
      <c r="AK9" s="335"/>
      <c r="AL9" s="335"/>
      <c r="AM9" s="335"/>
      <c r="AN9" s="335"/>
      <c r="AO9" s="335"/>
      <c r="AP9" s="335"/>
      <c r="AQ9" s="335"/>
      <c r="AR9" s="335"/>
      <c r="AS9" s="335"/>
      <c r="AT9" s="335"/>
      <c r="AU9" s="335"/>
      <c r="AV9" s="335"/>
      <c r="AW9" s="335"/>
      <c r="AX9" s="335"/>
      <c r="AY9" s="335"/>
      <c r="AZ9" s="335"/>
      <c r="BA9" s="335"/>
      <c r="BB9" s="335"/>
      <c r="BC9" s="335"/>
      <c r="BD9" s="335"/>
      <c r="BE9" s="335"/>
      <c r="BF9" s="335"/>
      <c r="BG9" s="335"/>
      <c r="BH9" s="335"/>
      <c r="BI9" s="335"/>
      <c r="BJ9" s="335"/>
      <c r="BK9" s="335"/>
      <c r="BL9" s="335"/>
      <c r="BM9" s="335"/>
      <c r="BN9" s="335"/>
      <c r="BO9" s="335"/>
      <c r="BP9" s="335"/>
      <c r="BQ9" s="335"/>
      <c r="BR9" s="335"/>
      <c r="BS9" s="335"/>
      <c r="BT9" s="335"/>
      <c r="BU9" s="335"/>
      <c r="BV9" s="335"/>
      <c r="BW9" s="335"/>
      <c r="BX9" s="335"/>
      <c r="BY9" s="335"/>
      <c r="BZ9" s="335"/>
      <c r="CA9" s="335"/>
      <c r="CB9" s="335"/>
      <c r="CC9" s="335"/>
      <c r="CD9" s="335"/>
      <c r="CE9" s="335"/>
      <c r="CF9" s="335"/>
      <c r="CG9" s="335"/>
      <c r="CH9" s="335"/>
      <c r="CI9" s="335"/>
      <c r="CJ9" s="335"/>
      <c r="CK9" s="335"/>
      <c r="CL9" s="335"/>
      <c r="CM9" s="335"/>
      <c r="CN9" s="335"/>
      <c r="CO9" s="335"/>
      <c r="CP9" s="335"/>
      <c r="CQ9" s="335"/>
      <c r="CR9" s="335"/>
      <c r="CS9" s="335"/>
      <c r="CT9" s="335"/>
      <c r="CU9" s="335"/>
      <c r="CV9" s="335"/>
      <c r="CW9" s="335"/>
      <c r="CX9" s="335"/>
      <c r="CY9" s="335"/>
      <c r="CZ9" s="335"/>
      <c r="DA9" s="335"/>
      <c r="DB9" s="335"/>
      <c r="DC9" s="335"/>
      <c r="DD9" s="335"/>
      <c r="DE9" s="335"/>
      <c r="DF9" s="335"/>
      <c r="DG9" s="335"/>
      <c r="DH9" s="335"/>
      <c r="DI9" s="335"/>
      <c r="DJ9" s="335"/>
      <c r="DK9" s="335"/>
      <c r="DL9" s="335"/>
      <c r="DM9" s="335"/>
      <c r="DN9" s="335"/>
      <c r="DO9" s="335"/>
      <c r="DP9" s="335"/>
      <c r="DQ9" s="335"/>
      <c r="DR9" s="335"/>
      <c r="DS9" s="335"/>
      <c r="DT9" s="335"/>
      <c r="DU9" s="335"/>
      <c r="DV9" s="335"/>
      <c r="DW9" s="335"/>
      <c r="DX9" s="335"/>
      <c r="DY9" s="335"/>
      <c r="DZ9" s="335"/>
      <c r="EA9" s="335"/>
      <c r="EB9" s="335"/>
      <c r="EC9" s="335"/>
      <c r="ED9" s="335"/>
      <c r="EE9" s="335"/>
      <c r="EF9" s="335"/>
      <c r="EG9" s="335"/>
      <c r="EH9" s="335"/>
      <c r="EI9" s="335"/>
      <c r="EJ9" s="335"/>
      <c r="EK9" s="335"/>
      <c r="EL9" s="335"/>
      <c r="EM9" s="335"/>
      <c r="EN9" s="335"/>
      <c r="EO9" s="335"/>
      <c r="EP9" s="335"/>
      <c r="EQ9" s="335"/>
      <c r="ER9" s="335"/>
      <c r="ES9" s="335"/>
      <c r="ET9" s="335"/>
      <c r="EU9" s="335"/>
      <c r="EV9" s="335"/>
      <c r="EW9" s="335"/>
      <c r="EX9" s="335"/>
      <c r="EY9" s="335"/>
      <c r="EZ9" s="335"/>
      <c r="FA9" s="335"/>
      <c r="FB9" s="335"/>
      <c r="FC9" s="335"/>
      <c r="FD9" s="335"/>
      <c r="FE9" s="335"/>
      <c r="FF9" s="335"/>
      <c r="FG9" s="335"/>
      <c r="FH9" s="335"/>
      <c r="FI9" s="335"/>
      <c r="FJ9" s="335"/>
      <c r="FK9" s="335"/>
      <c r="FL9" s="335"/>
      <c r="FM9" s="335"/>
      <c r="FN9" s="335"/>
      <c r="FO9" s="335"/>
      <c r="FP9" s="335"/>
      <c r="FQ9" s="335"/>
      <c r="FR9" s="335"/>
      <c r="FS9" s="335"/>
      <c r="FT9" s="335"/>
      <c r="FU9" s="335"/>
      <c r="FV9" s="335"/>
      <c r="FW9" s="335"/>
      <c r="FX9" s="335"/>
      <c r="FY9" s="335"/>
      <c r="FZ9" s="335"/>
      <c r="GA9" s="335"/>
      <c r="GB9" s="335"/>
      <c r="GC9" s="335"/>
      <c r="GD9" s="335"/>
      <c r="GE9" s="335"/>
      <c r="GF9" s="335"/>
      <c r="GG9" s="335"/>
      <c r="GH9" s="335"/>
      <c r="GI9" s="335"/>
      <c r="GJ9" s="335"/>
      <c r="GK9" s="335"/>
      <c r="GL9" s="335"/>
      <c r="GM9" s="335"/>
      <c r="GN9" s="335"/>
      <c r="GO9" s="335"/>
      <c r="GP9" s="335"/>
      <c r="GQ9" s="335"/>
      <c r="GR9" s="335"/>
      <c r="GS9" s="335"/>
      <c r="GT9" s="335"/>
      <c r="GU9" s="335"/>
      <c r="GV9" s="335"/>
      <c r="GW9" s="335"/>
      <c r="GX9" s="335"/>
      <c r="GY9" s="335"/>
      <c r="GZ9" s="335"/>
      <c r="HA9" s="335"/>
      <c r="HB9" s="335"/>
      <c r="HC9" s="335"/>
      <c r="HD9" s="335"/>
      <c r="HE9" s="335"/>
      <c r="HF9" s="335"/>
      <c r="HG9" s="335"/>
      <c r="HH9" s="335"/>
      <c r="HI9" s="335"/>
      <c r="HJ9" s="335"/>
      <c r="HK9" s="335"/>
      <c r="HL9" s="335"/>
      <c r="HM9" s="335"/>
      <c r="HN9" s="335"/>
      <c r="HO9" s="335"/>
      <c r="HP9" s="335"/>
      <c r="HQ9" s="335"/>
      <c r="HR9" s="335"/>
      <c r="HS9" s="335"/>
      <c r="HT9" s="335"/>
      <c r="HU9" s="335"/>
      <c r="HV9" s="335"/>
      <c r="HW9" s="335"/>
      <c r="HX9" s="335"/>
      <c r="HY9" s="335"/>
      <c r="HZ9" s="336"/>
      <c r="IA9" s="337"/>
      <c r="IB9" s="335"/>
      <c r="IC9" s="335"/>
      <c r="ID9" s="336"/>
    </row>
    <row r="10" spans="1:238" ht="16">
      <c r="A10" s="2780"/>
      <c r="B10" s="361"/>
      <c r="C10" s="362"/>
      <c r="D10" s="1789"/>
      <c r="E10" s="363">
        <f>D10*C10</f>
        <v>0</v>
      </c>
      <c r="F10" s="344"/>
      <c r="G10" s="360"/>
      <c r="H10" s="345"/>
      <c r="I10" s="364"/>
      <c r="J10" s="332"/>
      <c r="K10" s="347">
        <f t="shared" si="0"/>
        <v>0</v>
      </c>
      <c r="L10" s="352">
        <f>'PKG BOM 20240223'!V30</f>
        <v>0.41914479682539685</v>
      </c>
      <c r="M10" s="349">
        <f t="shared" si="2"/>
        <v>0</v>
      </c>
      <c r="N10" s="333"/>
      <c r="O10" s="334"/>
      <c r="P10" s="335"/>
      <c r="Q10" s="335"/>
      <c r="R10" s="335"/>
      <c r="S10" s="335"/>
      <c r="T10" s="335"/>
      <c r="U10" s="335"/>
      <c r="V10" s="335"/>
      <c r="W10" s="335"/>
      <c r="X10" s="335"/>
      <c r="Y10" s="335"/>
      <c r="Z10" s="335"/>
      <c r="AA10" s="335"/>
      <c r="AB10" s="335"/>
      <c r="AC10" s="335"/>
      <c r="AD10" s="335"/>
      <c r="AE10" s="335"/>
      <c r="AF10" s="335"/>
      <c r="AG10" s="335"/>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c r="BD10" s="335"/>
      <c r="BE10" s="335"/>
      <c r="BF10" s="335"/>
      <c r="BG10" s="335"/>
      <c r="BH10" s="335"/>
      <c r="BI10" s="335"/>
      <c r="BJ10" s="335"/>
      <c r="BK10" s="335"/>
      <c r="BL10" s="335"/>
      <c r="BM10" s="335"/>
      <c r="BN10" s="335"/>
      <c r="BO10" s="335"/>
      <c r="BP10" s="335"/>
      <c r="BQ10" s="335"/>
      <c r="BR10" s="335"/>
      <c r="BS10" s="335"/>
      <c r="BT10" s="335"/>
      <c r="BU10" s="335"/>
      <c r="BV10" s="335"/>
      <c r="BW10" s="335"/>
      <c r="BX10" s="335"/>
      <c r="BY10" s="335"/>
      <c r="BZ10" s="335"/>
      <c r="CA10" s="335"/>
      <c r="CB10" s="335"/>
      <c r="CC10" s="335"/>
      <c r="CD10" s="335"/>
      <c r="CE10" s="335"/>
      <c r="CF10" s="335"/>
      <c r="CG10" s="335"/>
      <c r="CH10" s="335"/>
      <c r="CI10" s="335"/>
      <c r="CJ10" s="335"/>
      <c r="CK10" s="335"/>
      <c r="CL10" s="335"/>
      <c r="CM10" s="335"/>
      <c r="CN10" s="335"/>
      <c r="CO10" s="335"/>
      <c r="CP10" s="335"/>
      <c r="CQ10" s="335"/>
      <c r="CR10" s="335"/>
      <c r="CS10" s="335"/>
      <c r="CT10" s="335"/>
      <c r="CU10" s="335"/>
      <c r="CV10" s="335"/>
      <c r="CW10" s="335"/>
      <c r="CX10" s="335"/>
      <c r="CY10" s="335"/>
      <c r="CZ10" s="335"/>
      <c r="DA10" s="335"/>
      <c r="DB10" s="335"/>
      <c r="DC10" s="335"/>
      <c r="DD10" s="335"/>
      <c r="DE10" s="335"/>
      <c r="DF10" s="335"/>
      <c r="DG10" s="335"/>
      <c r="DH10" s="335"/>
      <c r="DI10" s="335"/>
      <c r="DJ10" s="335"/>
      <c r="DK10" s="335"/>
      <c r="DL10" s="335"/>
      <c r="DM10" s="335"/>
      <c r="DN10" s="335"/>
      <c r="DO10" s="335"/>
      <c r="DP10" s="335"/>
      <c r="DQ10" s="335"/>
      <c r="DR10" s="335"/>
      <c r="DS10" s="335"/>
      <c r="DT10" s="335"/>
      <c r="DU10" s="335"/>
      <c r="DV10" s="335"/>
      <c r="DW10" s="335"/>
      <c r="DX10" s="335"/>
      <c r="DY10" s="335"/>
      <c r="DZ10" s="335"/>
      <c r="EA10" s="335"/>
      <c r="EB10" s="335"/>
      <c r="EC10" s="335"/>
      <c r="ED10" s="335"/>
      <c r="EE10" s="335"/>
      <c r="EF10" s="335"/>
      <c r="EG10" s="335"/>
      <c r="EH10" s="335"/>
      <c r="EI10" s="335"/>
      <c r="EJ10" s="335"/>
      <c r="EK10" s="335"/>
      <c r="EL10" s="335"/>
      <c r="EM10" s="335"/>
      <c r="EN10" s="335"/>
      <c r="EO10" s="335"/>
      <c r="EP10" s="335"/>
      <c r="EQ10" s="335"/>
      <c r="ER10" s="335"/>
      <c r="ES10" s="335"/>
      <c r="ET10" s="335"/>
      <c r="EU10" s="335"/>
      <c r="EV10" s="335"/>
      <c r="EW10" s="335"/>
      <c r="EX10" s="335"/>
      <c r="EY10" s="335"/>
      <c r="EZ10" s="335"/>
      <c r="FA10" s="335"/>
      <c r="FB10" s="335"/>
      <c r="FC10" s="335"/>
      <c r="FD10" s="335"/>
      <c r="FE10" s="335"/>
      <c r="FF10" s="335"/>
      <c r="FG10" s="335"/>
      <c r="FH10" s="335"/>
      <c r="FI10" s="335"/>
      <c r="FJ10" s="335"/>
      <c r="FK10" s="335"/>
      <c r="FL10" s="335"/>
      <c r="FM10" s="335"/>
      <c r="FN10" s="335"/>
      <c r="FO10" s="335"/>
      <c r="FP10" s="335"/>
      <c r="FQ10" s="335"/>
      <c r="FR10" s="335"/>
      <c r="FS10" s="335"/>
      <c r="FT10" s="335"/>
      <c r="FU10" s="335"/>
      <c r="FV10" s="335"/>
      <c r="FW10" s="335"/>
      <c r="FX10" s="335"/>
      <c r="FY10" s="335"/>
      <c r="FZ10" s="335"/>
      <c r="GA10" s="335"/>
      <c r="GB10" s="335"/>
      <c r="GC10" s="335"/>
      <c r="GD10" s="335"/>
      <c r="GE10" s="335"/>
      <c r="GF10" s="335"/>
      <c r="GG10" s="335"/>
      <c r="GH10" s="335"/>
      <c r="GI10" s="335"/>
      <c r="GJ10" s="335"/>
      <c r="GK10" s="335"/>
      <c r="GL10" s="335"/>
      <c r="GM10" s="335"/>
      <c r="GN10" s="335"/>
      <c r="GO10" s="335"/>
      <c r="GP10" s="335"/>
      <c r="GQ10" s="335"/>
      <c r="GR10" s="335"/>
      <c r="GS10" s="335"/>
      <c r="GT10" s="335"/>
      <c r="GU10" s="335"/>
      <c r="GV10" s="335"/>
      <c r="GW10" s="335"/>
      <c r="GX10" s="335"/>
      <c r="GY10" s="335"/>
      <c r="GZ10" s="335"/>
      <c r="HA10" s="335"/>
      <c r="HB10" s="335"/>
      <c r="HC10" s="335"/>
      <c r="HD10" s="335"/>
      <c r="HE10" s="335"/>
      <c r="HF10" s="335"/>
      <c r="HG10" s="335"/>
      <c r="HH10" s="335"/>
      <c r="HI10" s="335"/>
      <c r="HJ10" s="335"/>
      <c r="HK10" s="335"/>
      <c r="HL10" s="335"/>
      <c r="HM10" s="335"/>
      <c r="HN10" s="335"/>
      <c r="HO10" s="335"/>
      <c r="HP10" s="335"/>
      <c r="HQ10" s="335"/>
      <c r="HR10" s="335"/>
      <c r="HS10" s="335"/>
      <c r="HT10" s="335"/>
      <c r="HU10" s="335"/>
      <c r="HV10" s="335"/>
      <c r="HW10" s="335"/>
      <c r="HX10" s="335"/>
      <c r="HY10" s="335"/>
      <c r="HZ10" s="336"/>
      <c r="IA10" s="337"/>
      <c r="IB10" s="335"/>
      <c r="IC10" s="335"/>
      <c r="ID10" s="336"/>
    </row>
    <row r="11" spans="1:238" ht="15.5" customHeight="1">
      <c r="A11" s="2781"/>
      <c r="B11" s="343" t="s">
        <v>495</v>
      </c>
      <c r="C11" s="344">
        <v>0</v>
      </c>
      <c r="D11" s="346">
        <v>1</v>
      </c>
      <c r="E11" s="345">
        <f>D11*C11</f>
        <v>0</v>
      </c>
      <c r="F11" s="344"/>
      <c r="G11" s="346"/>
      <c r="H11" s="345"/>
      <c r="I11" s="350" t="s">
        <v>1261</v>
      </c>
      <c r="J11" s="332"/>
      <c r="K11" s="347">
        <f t="shared" si="0"/>
        <v>0</v>
      </c>
      <c r="L11" s="348">
        <v>0</v>
      </c>
      <c r="M11" s="349">
        <f t="shared" si="2"/>
        <v>0</v>
      </c>
      <c r="N11" s="333"/>
      <c r="O11" s="334"/>
      <c r="P11" s="335"/>
      <c r="Q11" s="335"/>
      <c r="R11" s="335"/>
      <c r="S11" s="335"/>
      <c r="T11" s="335"/>
      <c r="U11" s="335"/>
      <c r="V11" s="335"/>
      <c r="W11" s="335"/>
      <c r="X11" s="335"/>
      <c r="Y11" s="335"/>
      <c r="Z11" s="335"/>
      <c r="AA11" s="335"/>
      <c r="AB11" s="335"/>
      <c r="AC11" s="335"/>
      <c r="AD11" s="335"/>
      <c r="AE11" s="335"/>
      <c r="AF11" s="335"/>
      <c r="AG11" s="335"/>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c r="BD11" s="335"/>
      <c r="BE11" s="335"/>
      <c r="BF11" s="335"/>
      <c r="BG11" s="335"/>
      <c r="BH11" s="335"/>
      <c r="BI11" s="335"/>
      <c r="BJ11" s="335"/>
      <c r="BK11" s="335"/>
      <c r="BL11" s="335"/>
      <c r="BM11" s="335"/>
      <c r="BN11" s="335"/>
      <c r="BO11" s="335"/>
      <c r="BP11" s="335"/>
      <c r="BQ11" s="335"/>
      <c r="BR11" s="335"/>
      <c r="BS11" s="335"/>
      <c r="BT11" s="335"/>
      <c r="BU11" s="335"/>
      <c r="BV11" s="335"/>
      <c r="BW11" s="335"/>
      <c r="BX11" s="335"/>
      <c r="BY11" s="335"/>
      <c r="BZ11" s="335"/>
      <c r="CA11" s="335"/>
      <c r="CB11" s="335"/>
      <c r="CC11" s="335"/>
      <c r="CD11" s="335"/>
      <c r="CE11" s="335"/>
      <c r="CF11" s="335"/>
      <c r="CG11" s="335"/>
      <c r="CH11" s="335"/>
      <c r="CI11" s="335"/>
      <c r="CJ11" s="335"/>
      <c r="CK11" s="335"/>
      <c r="CL11" s="335"/>
      <c r="CM11" s="335"/>
      <c r="CN11" s="335"/>
      <c r="CO11" s="335"/>
      <c r="CP11" s="335"/>
      <c r="CQ11" s="335"/>
      <c r="CR11" s="335"/>
      <c r="CS11" s="335"/>
      <c r="CT11" s="335"/>
      <c r="CU11" s="335"/>
      <c r="CV11" s="335"/>
      <c r="CW11" s="335"/>
      <c r="CX11" s="335"/>
      <c r="CY11" s="335"/>
      <c r="CZ11" s="335"/>
      <c r="DA11" s="335"/>
      <c r="DB11" s="335"/>
      <c r="DC11" s="335"/>
      <c r="DD11" s="335"/>
      <c r="DE11" s="335"/>
      <c r="DF11" s="335"/>
      <c r="DG11" s="335"/>
      <c r="DH11" s="335"/>
      <c r="DI11" s="335"/>
      <c r="DJ11" s="335"/>
      <c r="DK11" s="335"/>
      <c r="DL11" s="335"/>
      <c r="DM11" s="335"/>
      <c r="DN11" s="335"/>
      <c r="DO11" s="335"/>
      <c r="DP11" s="335"/>
      <c r="DQ11" s="335"/>
      <c r="DR11" s="335"/>
      <c r="DS11" s="335"/>
      <c r="DT11" s="335"/>
      <c r="DU11" s="335"/>
      <c r="DV11" s="335"/>
      <c r="DW11" s="335"/>
      <c r="DX11" s="335"/>
      <c r="DY11" s="335"/>
      <c r="DZ11" s="335"/>
      <c r="EA11" s="335"/>
      <c r="EB11" s="335"/>
      <c r="EC11" s="335"/>
      <c r="ED11" s="335"/>
      <c r="EE11" s="335"/>
      <c r="EF11" s="335"/>
      <c r="EG11" s="335"/>
      <c r="EH11" s="335"/>
      <c r="EI11" s="335"/>
      <c r="EJ11" s="335"/>
      <c r="EK11" s="335"/>
      <c r="EL11" s="335"/>
      <c r="EM11" s="335"/>
      <c r="EN11" s="335"/>
      <c r="EO11" s="335"/>
      <c r="EP11" s="335"/>
      <c r="EQ11" s="335"/>
      <c r="ER11" s="335"/>
      <c r="ES11" s="335"/>
      <c r="ET11" s="335"/>
      <c r="EU11" s="335"/>
      <c r="EV11" s="335"/>
      <c r="EW11" s="335"/>
      <c r="EX11" s="335"/>
      <c r="EY11" s="335"/>
      <c r="EZ11" s="335"/>
      <c r="FA11" s="335"/>
      <c r="FB11" s="335"/>
      <c r="FC11" s="335"/>
      <c r="FD11" s="335"/>
      <c r="FE11" s="335"/>
      <c r="FF11" s="335"/>
      <c r="FG11" s="335"/>
      <c r="FH11" s="335"/>
      <c r="FI11" s="335"/>
      <c r="FJ11" s="335"/>
      <c r="FK11" s="335"/>
      <c r="FL11" s="335"/>
      <c r="FM11" s="335"/>
      <c r="FN11" s="335"/>
      <c r="FO11" s="335"/>
      <c r="FP11" s="335"/>
      <c r="FQ11" s="335"/>
      <c r="FR11" s="335"/>
      <c r="FS11" s="335"/>
      <c r="FT11" s="335"/>
      <c r="FU11" s="335"/>
      <c r="FV11" s="335"/>
      <c r="FW11" s="335"/>
      <c r="FX11" s="335"/>
      <c r="FY11" s="335"/>
      <c r="FZ11" s="335"/>
      <c r="GA11" s="335"/>
      <c r="GB11" s="335"/>
      <c r="GC11" s="335"/>
      <c r="GD11" s="335"/>
      <c r="GE11" s="335"/>
      <c r="GF11" s="335"/>
      <c r="GG11" s="335"/>
      <c r="GH11" s="335"/>
      <c r="GI11" s="335"/>
      <c r="GJ11" s="335"/>
      <c r="GK11" s="335"/>
      <c r="GL11" s="335"/>
      <c r="GM11" s="335"/>
      <c r="GN11" s="335"/>
      <c r="GO11" s="335"/>
      <c r="GP11" s="335"/>
      <c r="GQ11" s="335"/>
      <c r="GR11" s="335"/>
      <c r="GS11" s="335"/>
      <c r="GT11" s="335"/>
      <c r="GU11" s="335"/>
      <c r="GV11" s="335"/>
      <c r="GW11" s="335"/>
      <c r="GX11" s="335"/>
      <c r="GY11" s="335"/>
      <c r="GZ11" s="335"/>
      <c r="HA11" s="335"/>
      <c r="HB11" s="335"/>
      <c r="HC11" s="335"/>
      <c r="HD11" s="335"/>
      <c r="HE11" s="335"/>
      <c r="HF11" s="335"/>
      <c r="HG11" s="335"/>
      <c r="HH11" s="335"/>
      <c r="HI11" s="335"/>
      <c r="HJ11" s="335"/>
      <c r="HK11" s="335"/>
      <c r="HL11" s="335"/>
      <c r="HM11" s="335"/>
      <c r="HN11" s="335"/>
      <c r="HO11" s="335"/>
      <c r="HP11" s="335"/>
      <c r="HQ11" s="335"/>
      <c r="HR11" s="335"/>
      <c r="HS11" s="335"/>
      <c r="HT11" s="335"/>
      <c r="HU11" s="335"/>
      <c r="HV11" s="335"/>
      <c r="HW11" s="335"/>
      <c r="HX11" s="335"/>
      <c r="HY11" s="335"/>
      <c r="HZ11" s="336"/>
      <c r="IA11" s="337"/>
      <c r="IB11" s="335"/>
      <c r="IC11" s="335"/>
      <c r="ID11" s="336"/>
    </row>
    <row r="12" spans="1:238" ht="15.5" customHeight="1">
      <c r="A12" s="329"/>
      <c r="B12" s="355" t="s">
        <v>164</v>
      </c>
      <c r="C12" s="353"/>
      <c r="D12" s="346"/>
      <c r="E12" s="356">
        <f>SUM(E6:E11)</f>
        <v>6800</v>
      </c>
      <c r="F12" s="353"/>
      <c r="G12" s="346"/>
      <c r="H12" s="356"/>
      <c r="I12" s="357"/>
      <c r="J12" s="332"/>
      <c r="K12" s="354"/>
      <c r="L12" s="348"/>
      <c r="M12" s="358">
        <f>SUM(M6:M10)</f>
        <v>16950.13911841717</v>
      </c>
      <c r="N12" s="333"/>
      <c r="O12" s="334"/>
      <c r="P12" s="335"/>
      <c r="Q12" s="335"/>
      <c r="R12" s="335"/>
      <c r="S12" s="335"/>
      <c r="T12" s="335"/>
      <c r="U12" s="335"/>
      <c r="V12" s="335"/>
      <c r="W12" s="335"/>
      <c r="X12" s="335"/>
      <c r="Y12" s="335"/>
      <c r="Z12" s="335"/>
      <c r="AA12" s="335"/>
      <c r="AB12" s="335"/>
      <c r="AC12" s="335"/>
      <c r="AD12" s="335"/>
      <c r="AE12" s="335"/>
      <c r="AF12" s="335"/>
      <c r="AG12" s="335"/>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c r="BD12" s="335"/>
      <c r="BE12" s="335"/>
      <c r="BF12" s="335"/>
      <c r="BG12" s="335"/>
      <c r="BH12" s="335"/>
      <c r="BI12" s="335"/>
      <c r="BJ12" s="335"/>
      <c r="BK12" s="335"/>
      <c r="BL12" s="335"/>
      <c r="BM12" s="335"/>
      <c r="BN12" s="335"/>
      <c r="BO12" s="335"/>
      <c r="BP12" s="335"/>
      <c r="BQ12" s="335"/>
      <c r="BR12" s="335"/>
      <c r="BS12" s="335"/>
      <c r="BT12" s="335"/>
      <c r="BU12" s="335"/>
      <c r="BV12" s="335"/>
      <c r="BW12" s="335"/>
      <c r="BX12" s="335"/>
      <c r="BY12" s="335"/>
      <c r="BZ12" s="335"/>
      <c r="CA12" s="335"/>
      <c r="CB12" s="335"/>
      <c r="CC12" s="335"/>
      <c r="CD12" s="335"/>
      <c r="CE12" s="335"/>
      <c r="CF12" s="335"/>
      <c r="CG12" s="335"/>
      <c r="CH12" s="335"/>
      <c r="CI12" s="335"/>
      <c r="CJ12" s="335"/>
      <c r="CK12" s="335"/>
      <c r="CL12" s="335"/>
      <c r="CM12" s="335"/>
      <c r="CN12" s="335"/>
      <c r="CO12" s="335"/>
      <c r="CP12" s="335"/>
      <c r="CQ12" s="335"/>
      <c r="CR12" s="335"/>
      <c r="CS12" s="335"/>
      <c r="CT12" s="335"/>
      <c r="CU12" s="335"/>
      <c r="CV12" s="335"/>
      <c r="CW12" s="335"/>
      <c r="CX12" s="335"/>
      <c r="CY12" s="335"/>
      <c r="CZ12" s="335"/>
      <c r="DA12" s="335"/>
      <c r="DB12" s="335"/>
      <c r="DC12" s="335"/>
      <c r="DD12" s="335"/>
      <c r="DE12" s="335"/>
      <c r="DF12" s="335"/>
      <c r="DG12" s="335"/>
      <c r="DH12" s="335"/>
      <c r="DI12" s="335"/>
      <c r="DJ12" s="335"/>
      <c r="DK12" s="335"/>
      <c r="DL12" s="335"/>
      <c r="DM12" s="335"/>
      <c r="DN12" s="335"/>
      <c r="DO12" s="335"/>
      <c r="DP12" s="335"/>
      <c r="DQ12" s="335"/>
      <c r="DR12" s="335"/>
      <c r="DS12" s="335"/>
      <c r="DT12" s="335"/>
      <c r="DU12" s="335"/>
      <c r="DV12" s="335"/>
      <c r="DW12" s="335"/>
      <c r="DX12" s="335"/>
      <c r="DY12" s="335"/>
      <c r="DZ12" s="335"/>
      <c r="EA12" s="335"/>
      <c r="EB12" s="335"/>
      <c r="EC12" s="335"/>
      <c r="ED12" s="335"/>
      <c r="EE12" s="335"/>
      <c r="EF12" s="335"/>
      <c r="EG12" s="335"/>
      <c r="EH12" s="335"/>
      <c r="EI12" s="335"/>
      <c r="EJ12" s="335"/>
      <c r="EK12" s="335"/>
      <c r="EL12" s="335"/>
      <c r="EM12" s="335"/>
      <c r="EN12" s="335"/>
      <c r="EO12" s="335"/>
      <c r="EP12" s="335"/>
      <c r="EQ12" s="335"/>
      <c r="ER12" s="335"/>
      <c r="ES12" s="335"/>
      <c r="ET12" s="335"/>
      <c r="EU12" s="335"/>
      <c r="EV12" s="335"/>
      <c r="EW12" s="335"/>
      <c r="EX12" s="335"/>
      <c r="EY12" s="335"/>
      <c r="EZ12" s="335"/>
      <c r="FA12" s="335"/>
      <c r="FB12" s="335"/>
      <c r="FC12" s="335"/>
      <c r="FD12" s="335"/>
      <c r="FE12" s="335"/>
      <c r="FF12" s="335"/>
      <c r="FG12" s="335"/>
      <c r="FH12" s="335"/>
      <c r="FI12" s="335"/>
      <c r="FJ12" s="335"/>
      <c r="FK12" s="335"/>
      <c r="FL12" s="335"/>
      <c r="FM12" s="335"/>
      <c r="FN12" s="335"/>
      <c r="FO12" s="335"/>
      <c r="FP12" s="335"/>
      <c r="FQ12" s="335"/>
      <c r="FR12" s="335"/>
      <c r="FS12" s="335"/>
      <c r="FT12" s="335"/>
      <c r="FU12" s="335"/>
      <c r="FV12" s="335"/>
      <c r="FW12" s="335"/>
      <c r="FX12" s="335"/>
      <c r="FY12" s="335"/>
      <c r="FZ12" s="335"/>
      <c r="GA12" s="335"/>
      <c r="GB12" s="335"/>
      <c r="GC12" s="335"/>
      <c r="GD12" s="335"/>
      <c r="GE12" s="335"/>
      <c r="GF12" s="335"/>
      <c r="GG12" s="335"/>
      <c r="GH12" s="335"/>
      <c r="GI12" s="335"/>
      <c r="GJ12" s="335"/>
      <c r="GK12" s="335"/>
      <c r="GL12" s="335"/>
      <c r="GM12" s="335"/>
      <c r="GN12" s="335"/>
      <c r="GO12" s="335"/>
      <c r="GP12" s="335"/>
      <c r="GQ12" s="335"/>
      <c r="GR12" s="335"/>
      <c r="GS12" s="335"/>
      <c r="GT12" s="335"/>
      <c r="GU12" s="335"/>
      <c r="GV12" s="335"/>
      <c r="GW12" s="335"/>
      <c r="GX12" s="335"/>
      <c r="GY12" s="335"/>
      <c r="GZ12" s="335"/>
      <c r="HA12" s="335"/>
      <c r="HB12" s="335"/>
      <c r="HC12" s="335"/>
      <c r="HD12" s="335"/>
      <c r="HE12" s="335"/>
      <c r="HF12" s="335"/>
      <c r="HG12" s="335"/>
      <c r="HH12" s="335"/>
      <c r="HI12" s="335"/>
      <c r="HJ12" s="335"/>
      <c r="HK12" s="335"/>
      <c r="HL12" s="335"/>
      <c r="HM12" s="335"/>
      <c r="HN12" s="335"/>
      <c r="HO12" s="335"/>
      <c r="HP12" s="335"/>
      <c r="HQ12" s="335"/>
      <c r="HR12" s="335"/>
      <c r="HS12" s="335"/>
      <c r="HT12" s="335"/>
      <c r="HU12" s="335"/>
      <c r="HV12" s="335"/>
      <c r="HW12" s="335"/>
      <c r="HX12" s="335"/>
      <c r="HY12" s="335"/>
      <c r="HZ12" s="336"/>
      <c r="IA12" s="337"/>
      <c r="IB12" s="335"/>
      <c r="IC12" s="335"/>
      <c r="ID12" s="336"/>
    </row>
    <row r="13" spans="1:238" ht="15.5" customHeight="1">
      <c r="A13" s="716"/>
      <c r="B13" s="717" t="s">
        <v>493</v>
      </c>
      <c r="C13" s="718"/>
      <c r="D13" s="719"/>
      <c r="E13" s="719"/>
      <c r="F13" s="719"/>
      <c r="G13" s="719"/>
      <c r="H13" s="719"/>
      <c r="I13" s="720"/>
      <c r="J13" s="332"/>
      <c r="K13" s="354"/>
      <c r="L13" s="348"/>
      <c r="M13" s="349"/>
      <c r="N13" s="333"/>
      <c r="O13" s="334"/>
      <c r="P13" s="335"/>
      <c r="Q13" s="335"/>
      <c r="R13" s="335"/>
      <c r="S13" s="335"/>
      <c r="T13" s="335"/>
      <c r="U13" s="335"/>
      <c r="V13" s="335"/>
      <c r="W13" s="335"/>
      <c r="X13" s="335"/>
      <c r="Y13" s="335"/>
      <c r="Z13" s="335"/>
      <c r="AA13" s="335"/>
      <c r="AB13" s="335"/>
      <c r="AC13" s="335"/>
      <c r="AD13" s="335"/>
      <c r="AE13" s="335"/>
      <c r="AF13" s="335"/>
      <c r="AG13" s="335"/>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c r="BD13" s="335"/>
      <c r="BE13" s="335"/>
      <c r="BF13" s="335"/>
      <c r="BG13" s="335"/>
      <c r="BH13" s="335"/>
      <c r="BI13" s="335"/>
      <c r="BJ13" s="335"/>
      <c r="BK13" s="335"/>
      <c r="BL13" s="335"/>
      <c r="BM13" s="335"/>
      <c r="BN13" s="335"/>
      <c r="BO13" s="335"/>
      <c r="BP13" s="335"/>
      <c r="BQ13" s="335"/>
      <c r="BR13" s="335"/>
      <c r="BS13" s="335"/>
      <c r="BT13" s="335"/>
      <c r="BU13" s="335"/>
      <c r="BV13" s="335"/>
      <c r="BW13" s="335"/>
      <c r="BX13" s="335"/>
      <c r="BY13" s="335"/>
      <c r="BZ13" s="335"/>
      <c r="CA13" s="335"/>
      <c r="CB13" s="335"/>
      <c r="CC13" s="335"/>
      <c r="CD13" s="335"/>
      <c r="CE13" s="335"/>
      <c r="CF13" s="335"/>
      <c r="CG13" s="335"/>
      <c r="CH13" s="335"/>
      <c r="CI13" s="335"/>
      <c r="CJ13" s="335"/>
      <c r="CK13" s="335"/>
      <c r="CL13" s="335"/>
      <c r="CM13" s="335"/>
      <c r="CN13" s="335"/>
      <c r="CO13" s="335"/>
      <c r="CP13" s="335"/>
      <c r="CQ13" s="335"/>
      <c r="CR13" s="335"/>
      <c r="CS13" s="335"/>
      <c r="CT13" s="335"/>
      <c r="CU13" s="335"/>
      <c r="CV13" s="335"/>
      <c r="CW13" s="335"/>
      <c r="CX13" s="335"/>
      <c r="CY13" s="335"/>
      <c r="CZ13" s="335"/>
      <c r="DA13" s="335"/>
      <c r="DB13" s="335"/>
      <c r="DC13" s="335"/>
      <c r="DD13" s="335"/>
      <c r="DE13" s="335"/>
      <c r="DF13" s="335"/>
      <c r="DG13" s="335"/>
      <c r="DH13" s="335"/>
      <c r="DI13" s="335"/>
      <c r="DJ13" s="335"/>
      <c r="DK13" s="335"/>
      <c r="DL13" s="335"/>
      <c r="DM13" s="335"/>
      <c r="DN13" s="335"/>
      <c r="DO13" s="335"/>
      <c r="DP13" s="335"/>
      <c r="DQ13" s="335"/>
      <c r="DR13" s="335"/>
      <c r="DS13" s="335"/>
      <c r="DT13" s="335"/>
      <c r="DU13" s="335"/>
      <c r="DV13" s="335"/>
      <c r="DW13" s="335"/>
      <c r="DX13" s="335"/>
      <c r="DY13" s="335"/>
      <c r="DZ13" s="335"/>
      <c r="EA13" s="335"/>
      <c r="EB13" s="335"/>
      <c r="EC13" s="335"/>
      <c r="ED13" s="335"/>
      <c r="EE13" s="335"/>
      <c r="EF13" s="335"/>
      <c r="EG13" s="335"/>
      <c r="EH13" s="335"/>
      <c r="EI13" s="335"/>
      <c r="EJ13" s="335"/>
      <c r="EK13" s="335"/>
      <c r="EL13" s="335"/>
      <c r="EM13" s="335"/>
      <c r="EN13" s="335"/>
      <c r="EO13" s="335"/>
      <c r="EP13" s="335"/>
      <c r="EQ13" s="335"/>
      <c r="ER13" s="335"/>
      <c r="ES13" s="335"/>
      <c r="ET13" s="335"/>
      <c r="EU13" s="335"/>
      <c r="EV13" s="335"/>
      <c r="EW13" s="335"/>
      <c r="EX13" s="335"/>
      <c r="EY13" s="335"/>
      <c r="EZ13" s="335"/>
      <c r="FA13" s="335"/>
      <c r="FB13" s="335"/>
      <c r="FC13" s="335"/>
      <c r="FD13" s="335"/>
      <c r="FE13" s="335"/>
      <c r="FF13" s="335"/>
      <c r="FG13" s="335"/>
      <c r="FH13" s="335"/>
      <c r="FI13" s="335"/>
      <c r="FJ13" s="335"/>
      <c r="FK13" s="335"/>
      <c r="FL13" s="335"/>
      <c r="FM13" s="335"/>
      <c r="FN13" s="335"/>
      <c r="FO13" s="335"/>
      <c r="FP13" s="335"/>
      <c r="FQ13" s="335"/>
      <c r="FR13" s="335"/>
      <c r="FS13" s="335"/>
      <c r="FT13" s="335"/>
      <c r="FU13" s="335"/>
      <c r="FV13" s="335"/>
      <c r="FW13" s="335"/>
      <c r="FX13" s="335"/>
      <c r="FY13" s="335"/>
      <c r="FZ13" s="335"/>
      <c r="GA13" s="335"/>
      <c r="GB13" s="335"/>
      <c r="GC13" s="335"/>
      <c r="GD13" s="335"/>
      <c r="GE13" s="335"/>
      <c r="GF13" s="335"/>
      <c r="GG13" s="335"/>
      <c r="GH13" s="335"/>
      <c r="GI13" s="335"/>
      <c r="GJ13" s="335"/>
      <c r="GK13" s="335"/>
      <c r="GL13" s="335"/>
      <c r="GM13" s="335"/>
      <c r="GN13" s="335"/>
      <c r="GO13" s="335"/>
      <c r="GP13" s="335"/>
      <c r="GQ13" s="335"/>
      <c r="GR13" s="335"/>
      <c r="GS13" s="335"/>
      <c r="GT13" s="335"/>
      <c r="GU13" s="335"/>
      <c r="GV13" s="335"/>
      <c r="GW13" s="335"/>
      <c r="GX13" s="335"/>
      <c r="GY13" s="335"/>
      <c r="GZ13" s="335"/>
      <c r="HA13" s="335"/>
      <c r="HB13" s="335"/>
      <c r="HC13" s="335"/>
      <c r="HD13" s="335"/>
      <c r="HE13" s="335"/>
      <c r="HF13" s="335"/>
      <c r="HG13" s="335"/>
      <c r="HH13" s="335"/>
      <c r="HI13" s="335"/>
      <c r="HJ13" s="335"/>
      <c r="HK13" s="335"/>
      <c r="HL13" s="335"/>
      <c r="HM13" s="335"/>
      <c r="HN13" s="335"/>
      <c r="HO13" s="335"/>
      <c r="HP13" s="335"/>
      <c r="HQ13" s="335"/>
      <c r="HR13" s="335"/>
      <c r="HS13" s="335"/>
      <c r="HT13" s="335"/>
      <c r="HU13" s="335"/>
      <c r="HV13" s="335"/>
      <c r="HW13" s="335"/>
      <c r="HX13" s="335"/>
      <c r="HY13" s="335"/>
      <c r="HZ13" s="336"/>
      <c r="IA13" s="337"/>
      <c r="IB13" s="335"/>
      <c r="IC13" s="335"/>
      <c r="ID13" s="336"/>
    </row>
    <row r="14" spans="1:238" ht="32">
      <c r="A14" s="2782" t="s">
        <v>500</v>
      </c>
      <c r="B14" s="343" t="s">
        <v>498</v>
      </c>
      <c r="C14" s="365">
        <v>2</v>
      </c>
      <c r="D14" s="366">
        <v>3000</v>
      </c>
      <c r="E14" s="367">
        <v>0</v>
      </c>
      <c r="F14" s="367"/>
      <c r="G14" s="367"/>
      <c r="H14" s="367">
        <f>F14*G14</f>
        <v>0</v>
      </c>
      <c r="I14" s="350" t="s">
        <v>1377</v>
      </c>
      <c r="J14" s="332"/>
      <c r="K14" s="347">
        <f>C14</f>
        <v>2</v>
      </c>
      <c r="L14" s="348">
        <f>D14</f>
        <v>3000</v>
      </c>
      <c r="M14" s="349">
        <f>L14*K14</f>
        <v>6000</v>
      </c>
      <c r="N14" s="333"/>
      <c r="O14" s="334"/>
      <c r="P14" s="335"/>
      <c r="Q14" s="335"/>
      <c r="R14" s="335"/>
      <c r="S14" s="335"/>
      <c r="T14" s="335"/>
      <c r="U14" s="335"/>
      <c r="V14" s="335"/>
      <c r="W14" s="335"/>
      <c r="X14" s="335"/>
      <c r="Y14" s="335"/>
      <c r="Z14" s="335"/>
      <c r="AA14" s="335"/>
      <c r="AB14" s="335"/>
      <c r="AC14" s="335"/>
      <c r="AD14" s="335"/>
      <c r="AE14" s="335"/>
      <c r="AF14" s="335"/>
      <c r="AG14" s="335"/>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c r="BD14" s="335"/>
      <c r="BE14" s="335"/>
      <c r="BF14" s="335"/>
      <c r="BG14" s="335"/>
      <c r="BH14" s="335"/>
      <c r="BI14" s="335"/>
      <c r="BJ14" s="335"/>
      <c r="BK14" s="335"/>
      <c r="BL14" s="335"/>
      <c r="BM14" s="335"/>
      <c r="BN14" s="335"/>
      <c r="BO14" s="335"/>
      <c r="BP14" s="335"/>
      <c r="BQ14" s="335"/>
      <c r="BR14" s="335"/>
      <c r="BS14" s="335"/>
      <c r="BT14" s="335"/>
      <c r="BU14" s="335"/>
      <c r="BV14" s="335"/>
      <c r="BW14" s="335"/>
      <c r="BX14" s="335"/>
      <c r="BY14" s="335"/>
      <c r="BZ14" s="335"/>
      <c r="CA14" s="335"/>
      <c r="CB14" s="335"/>
      <c r="CC14" s="335"/>
      <c r="CD14" s="335"/>
      <c r="CE14" s="335"/>
      <c r="CF14" s="335"/>
      <c r="CG14" s="335"/>
      <c r="CH14" s="335"/>
      <c r="CI14" s="335"/>
      <c r="CJ14" s="335"/>
      <c r="CK14" s="335"/>
      <c r="CL14" s="335"/>
      <c r="CM14" s="335"/>
      <c r="CN14" s="335"/>
      <c r="CO14" s="335"/>
      <c r="CP14" s="335"/>
      <c r="CQ14" s="335"/>
      <c r="CR14" s="335"/>
      <c r="CS14" s="335"/>
      <c r="CT14" s="335"/>
      <c r="CU14" s="335"/>
      <c r="CV14" s="335"/>
      <c r="CW14" s="335"/>
      <c r="CX14" s="335"/>
      <c r="CY14" s="335"/>
      <c r="CZ14" s="335"/>
      <c r="DA14" s="335"/>
      <c r="DB14" s="335"/>
      <c r="DC14" s="335"/>
      <c r="DD14" s="335"/>
      <c r="DE14" s="335"/>
      <c r="DF14" s="335"/>
      <c r="DG14" s="335"/>
      <c r="DH14" s="335"/>
      <c r="DI14" s="335"/>
      <c r="DJ14" s="335"/>
      <c r="DK14" s="335"/>
      <c r="DL14" s="335"/>
      <c r="DM14" s="335"/>
      <c r="DN14" s="335"/>
      <c r="DO14" s="335"/>
      <c r="DP14" s="335"/>
      <c r="DQ14" s="335"/>
      <c r="DR14" s="335"/>
      <c r="DS14" s="335"/>
      <c r="DT14" s="335"/>
      <c r="DU14" s="335"/>
      <c r="DV14" s="335"/>
      <c r="DW14" s="335"/>
      <c r="DX14" s="335"/>
      <c r="DY14" s="335"/>
      <c r="DZ14" s="335"/>
      <c r="EA14" s="335"/>
      <c r="EB14" s="335"/>
      <c r="EC14" s="335"/>
      <c r="ED14" s="335"/>
      <c r="EE14" s="335"/>
      <c r="EF14" s="335"/>
      <c r="EG14" s="335"/>
      <c r="EH14" s="335"/>
      <c r="EI14" s="335"/>
      <c r="EJ14" s="335"/>
      <c r="EK14" s="335"/>
      <c r="EL14" s="335"/>
      <c r="EM14" s="335"/>
      <c r="EN14" s="335"/>
      <c r="EO14" s="335"/>
      <c r="EP14" s="335"/>
      <c r="EQ14" s="335"/>
      <c r="ER14" s="335"/>
      <c r="ES14" s="335"/>
      <c r="ET14" s="335"/>
      <c r="EU14" s="335"/>
      <c r="EV14" s="335"/>
      <c r="EW14" s="335"/>
      <c r="EX14" s="335"/>
      <c r="EY14" s="335"/>
      <c r="EZ14" s="335"/>
      <c r="FA14" s="335"/>
      <c r="FB14" s="335"/>
      <c r="FC14" s="335"/>
      <c r="FD14" s="335"/>
      <c r="FE14" s="335"/>
      <c r="FF14" s="335"/>
      <c r="FG14" s="335"/>
      <c r="FH14" s="335"/>
      <c r="FI14" s="335"/>
      <c r="FJ14" s="335"/>
      <c r="FK14" s="335"/>
      <c r="FL14" s="335"/>
      <c r="FM14" s="335"/>
      <c r="FN14" s="335"/>
      <c r="FO14" s="335"/>
      <c r="FP14" s="335"/>
      <c r="FQ14" s="335"/>
      <c r="FR14" s="335"/>
      <c r="FS14" s="335"/>
      <c r="FT14" s="335"/>
      <c r="FU14" s="335"/>
      <c r="FV14" s="335"/>
      <c r="FW14" s="335"/>
      <c r="FX14" s="335"/>
      <c r="FY14" s="335"/>
      <c r="FZ14" s="335"/>
      <c r="GA14" s="335"/>
      <c r="GB14" s="335"/>
      <c r="GC14" s="335"/>
      <c r="GD14" s="335"/>
      <c r="GE14" s="335"/>
      <c r="GF14" s="335"/>
      <c r="GG14" s="335"/>
      <c r="GH14" s="335"/>
      <c r="GI14" s="335"/>
      <c r="GJ14" s="335"/>
      <c r="GK14" s="335"/>
      <c r="GL14" s="335"/>
      <c r="GM14" s="335"/>
      <c r="GN14" s="335"/>
      <c r="GO14" s="335"/>
      <c r="GP14" s="335"/>
      <c r="GQ14" s="335"/>
      <c r="GR14" s="335"/>
      <c r="GS14" s="335"/>
      <c r="GT14" s="335"/>
      <c r="GU14" s="335"/>
      <c r="GV14" s="335"/>
      <c r="GW14" s="335"/>
      <c r="GX14" s="335"/>
      <c r="GY14" s="335"/>
      <c r="GZ14" s="335"/>
      <c r="HA14" s="335"/>
      <c r="HB14" s="335"/>
      <c r="HC14" s="335"/>
      <c r="HD14" s="335"/>
      <c r="HE14" s="335"/>
      <c r="HF14" s="335"/>
      <c r="HG14" s="335"/>
      <c r="HH14" s="335"/>
      <c r="HI14" s="335"/>
      <c r="HJ14" s="335"/>
      <c r="HK14" s="335"/>
      <c r="HL14" s="335"/>
      <c r="HM14" s="335"/>
      <c r="HN14" s="335"/>
      <c r="HO14" s="335"/>
      <c r="HP14" s="335"/>
      <c r="HQ14" s="335"/>
      <c r="HR14" s="335"/>
      <c r="HS14" s="335"/>
      <c r="HT14" s="335"/>
      <c r="HU14" s="335"/>
      <c r="HV14" s="335"/>
      <c r="HW14" s="335"/>
      <c r="HX14" s="335"/>
      <c r="HY14" s="335"/>
      <c r="HZ14" s="336"/>
      <c r="IA14" s="337"/>
      <c r="IB14" s="335"/>
      <c r="IC14" s="335"/>
      <c r="ID14" s="336"/>
    </row>
    <row r="15" spans="1:238" ht="15.5" customHeight="1">
      <c r="A15" s="2783"/>
      <c r="B15" s="343" t="s">
        <v>494</v>
      </c>
      <c r="C15" s="365">
        <v>4</v>
      </c>
      <c r="D15" s="366">
        <v>2000</v>
      </c>
      <c r="E15" s="367">
        <v>0</v>
      </c>
      <c r="F15" s="367"/>
      <c r="G15" s="1920"/>
      <c r="H15" s="367">
        <f>F15*G15</f>
        <v>0</v>
      </c>
      <c r="I15" s="350" t="s">
        <v>1334</v>
      </c>
      <c r="J15" s="332"/>
      <c r="K15" s="347">
        <f t="shared" ref="K15:K19" si="3">C15</f>
        <v>4</v>
      </c>
      <c r="L15" s="348">
        <f>D15</f>
        <v>2000</v>
      </c>
      <c r="M15" s="349">
        <f t="shared" ref="M15:M19" si="4">L15*K15</f>
        <v>8000</v>
      </c>
      <c r="N15" s="333"/>
      <c r="O15" s="334"/>
      <c r="P15" s="335"/>
      <c r="Q15" s="335"/>
      <c r="R15" s="335"/>
      <c r="S15" s="335"/>
      <c r="T15" s="335"/>
      <c r="U15" s="335"/>
      <c r="V15" s="335"/>
      <c r="W15" s="335"/>
      <c r="X15" s="335"/>
      <c r="Y15" s="335"/>
      <c r="Z15" s="335"/>
      <c r="AA15" s="335"/>
      <c r="AB15" s="335"/>
      <c r="AC15" s="335"/>
      <c r="AD15" s="335"/>
      <c r="AE15" s="335"/>
      <c r="AF15" s="335"/>
      <c r="AG15" s="335"/>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c r="BD15" s="335"/>
      <c r="BE15" s="335"/>
      <c r="BF15" s="335"/>
      <c r="BG15" s="335"/>
      <c r="BH15" s="335"/>
      <c r="BI15" s="335"/>
      <c r="BJ15" s="335"/>
      <c r="BK15" s="335"/>
      <c r="BL15" s="335"/>
      <c r="BM15" s="335"/>
      <c r="BN15" s="335"/>
      <c r="BO15" s="335"/>
      <c r="BP15" s="335"/>
      <c r="BQ15" s="335"/>
      <c r="BR15" s="335"/>
      <c r="BS15" s="335"/>
      <c r="BT15" s="335"/>
      <c r="BU15" s="335"/>
      <c r="BV15" s="335"/>
      <c r="BW15" s="335"/>
      <c r="BX15" s="335"/>
      <c r="BY15" s="335"/>
      <c r="BZ15" s="335"/>
      <c r="CA15" s="335"/>
      <c r="CB15" s="335"/>
      <c r="CC15" s="335"/>
      <c r="CD15" s="335"/>
      <c r="CE15" s="335"/>
      <c r="CF15" s="335"/>
      <c r="CG15" s="335"/>
      <c r="CH15" s="335"/>
      <c r="CI15" s="335"/>
      <c r="CJ15" s="335"/>
      <c r="CK15" s="335"/>
      <c r="CL15" s="335"/>
      <c r="CM15" s="335"/>
      <c r="CN15" s="335"/>
      <c r="CO15" s="335"/>
      <c r="CP15" s="335"/>
      <c r="CQ15" s="335"/>
      <c r="CR15" s="335"/>
      <c r="CS15" s="335"/>
      <c r="CT15" s="335"/>
      <c r="CU15" s="335"/>
      <c r="CV15" s="335"/>
      <c r="CW15" s="335"/>
      <c r="CX15" s="335"/>
      <c r="CY15" s="335"/>
      <c r="CZ15" s="335"/>
      <c r="DA15" s="335"/>
      <c r="DB15" s="335"/>
      <c r="DC15" s="335"/>
      <c r="DD15" s="335"/>
      <c r="DE15" s="335"/>
      <c r="DF15" s="335"/>
      <c r="DG15" s="335"/>
      <c r="DH15" s="335"/>
      <c r="DI15" s="335"/>
      <c r="DJ15" s="335"/>
      <c r="DK15" s="335"/>
      <c r="DL15" s="335"/>
      <c r="DM15" s="335"/>
      <c r="DN15" s="335"/>
      <c r="DO15" s="335"/>
      <c r="DP15" s="335"/>
      <c r="DQ15" s="335"/>
      <c r="DR15" s="335"/>
      <c r="DS15" s="335"/>
      <c r="DT15" s="335"/>
      <c r="DU15" s="335"/>
      <c r="DV15" s="335"/>
      <c r="DW15" s="335"/>
      <c r="DX15" s="335"/>
      <c r="DY15" s="335"/>
      <c r="DZ15" s="335"/>
      <c r="EA15" s="335"/>
      <c r="EB15" s="335"/>
      <c r="EC15" s="335"/>
      <c r="ED15" s="335"/>
      <c r="EE15" s="335"/>
      <c r="EF15" s="335"/>
      <c r="EG15" s="335"/>
      <c r="EH15" s="335"/>
      <c r="EI15" s="335"/>
      <c r="EJ15" s="335"/>
      <c r="EK15" s="335"/>
      <c r="EL15" s="335"/>
      <c r="EM15" s="335"/>
      <c r="EN15" s="335"/>
      <c r="EO15" s="335"/>
      <c r="EP15" s="335"/>
      <c r="EQ15" s="335"/>
      <c r="ER15" s="335"/>
      <c r="ES15" s="335"/>
      <c r="ET15" s="335"/>
      <c r="EU15" s="335"/>
      <c r="EV15" s="335"/>
      <c r="EW15" s="335"/>
      <c r="EX15" s="335"/>
      <c r="EY15" s="335"/>
      <c r="EZ15" s="335"/>
      <c r="FA15" s="335"/>
      <c r="FB15" s="335"/>
      <c r="FC15" s="335"/>
      <c r="FD15" s="335"/>
      <c r="FE15" s="335"/>
      <c r="FF15" s="335"/>
      <c r="FG15" s="335"/>
      <c r="FH15" s="335"/>
      <c r="FI15" s="335"/>
      <c r="FJ15" s="335"/>
      <c r="FK15" s="335"/>
      <c r="FL15" s="335"/>
      <c r="FM15" s="335"/>
      <c r="FN15" s="335"/>
      <c r="FO15" s="335"/>
      <c r="FP15" s="335"/>
      <c r="FQ15" s="335"/>
      <c r="FR15" s="335"/>
      <c r="FS15" s="335"/>
      <c r="FT15" s="335"/>
      <c r="FU15" s="335"/>
      <c r="FV15" s="335"/>
      <c r="FW15" s="335"/>
      <c r="FX15" s="335"/>
      <c r="FY15" s="335"/>
      <c r="FZ15" s="335"/>
      <c r="GA15" s="335"/>
      <c r="GB15" s="335"/>
      <c r="GC15" s="335"/>
      <c r="GD15" s="335"/>
      <c r="GE15" s="335"/>
      <c r="GF15" s="335"/>
      <c r="GG15" s="335"/>
      <c r="GH15" s="335"/>
      <c r="GI15" s="335"/>
      <c r="GJ15" s="335"/>
      <c r="GK15" s="335"/>
      <c r="GL15" s="335"/>
      <c r="GM15" s="335"/>
      <c r="GN15" s="335"/>
      <c r="GO15" s="335"/>
      <c r="GP15" s="335"/>
      <c r="GQ15" s="335"/>
      <c r="GR15" s="335"/>
      <c r="GS15" s="335"/>
      <c r="GT15" s="335"/>
      <c r="GU15" s="335"/>
      <c r="GV15" s="335"/>
      <c r="GW15" s="335"/>
      <c r="GX15" s="335"/>
      <c r="GY15" s="335"/>
      <c r="GZ15" s="335"/>
      <c r="HA15" s="335"/>
      <c r="HB15" s="335"/>
      <c r="HC15" s="335"/>
      <c r="HD15" s="335"/>
      <c r="HE15" s="335"/>
      <c r="HF15" s="335"/>
      <c r="HG15" s="335"/>
      <c r="HH15" s="335"/>
      <c r="HI15" s="335"/>
      <c r="HJ15" s="335"/>
      <c r="HK15" s="335"/>
      <c r="HL15" s="335"/>
      <c r="HM15" s="335"/>
      <c r="HN15" s="335"/>
      <c r="HO15" s="335"/>
      <c r="HP15" s="335"/>
      <c r="HQ15" s="335"/>
      <c r="HR15" s="335"/>
      <c r="HS15" s="335"/>
      <c r="HT15" s="335"/>
      <c r="HU15" s="335"/>
      <c r="HV15" s="335"/>
      <c r="HW15" s="335"/>
      <c r="HX15" s="335"/>
      <c r="HY15" s="335"/>
      <c r="HZ15" s="336"/>
      <c r="IA15" s="337"/>
      <c r="IB15" s="335"/>
      <c r="IC15" s="335"/>
      <c r="ID15" s="336"/>
    </row>
    <row r="16" spans="1:238" ht="15.5" customHeight="1">
      <c r="A16" s="2783"/>
      <c r="B16" s="343" t="s">
        <v>1263</v>
      </c>
      <c r="C16" s="365">
        <v>200</v>
      </c>
      <c r="D16" s="368">
        <f>D8</f>
        <v>17</v>
      </c>
      <c r="E16" s="363">
        <f t="shared" ref="E16:E19" si="5">C16*D16</f>
        <v>3400</v>
      </c>
      <c r="F16" s="363"/>
      <c r="G16" s="363"/>
      <c r="H16" s="363">
        <f>F16*G16</f>
        <v>0</v>
      </c>
      <c r="I16" s="364"/>
      <c r="J16" s="332"/>
      <c r="K16" s="347">
        <f t="shared" si="3"/>
        <v>200</v>
      </c>
      <c r="L16" s="352">
        <f>L8</f>
        <v>7.2859472836972436</v>
      </c>
      <c r="M16" s="349">
        <f t="shared" si="4"/>
        <v>1457.1894567394488</v>
      </c>
      <c r="N16" s="333"/>
      <c r="O16" s="334"/>
      <c r="P16" s="335"/>
      <c r="Q16" s="335"/>
      <c r="R16" s="335"/>
      <c r="S16" s="335"/>
      <c r="T16" s="335"/>
      <c r="U16" s="335"/>
      <c r="V16" s="335"/>
      <c r="W16" s="335"/>
      <c r="X16" s="335"/>
      <c r="Y16" s="335"/>
      <c r="Z16" s="335"/>
      <c r="AA16" s="335"/>
      <c r="AB16" s="335"/>
      <c r="AC16" s="335"/>
      <c r="AD16" s="335"/>
      <c r="AE16" s="335"/>
      <c r="AF16" s="335"/>
      <c r="AG16" s="335"/>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c r="BD16" s="335"/>
      <c r="BE16" s="335"/>
      <c r="BF16" s="335"/>
      <c r="BG16" s="335"/>
      <c r="BH16" s="335"/>
      <c r="BI16" s="335"/>
      <c r="BJ16" s="335"/>
      <c r="BK16" s="335"/>
      <c r="BL16" s="335"/>
      <c r="BM16" s="335"/>
      <c r="BN16" s="335"/>
      <c r="BO16" s="335"/>
      <c r="BP16" s="335"/>
      <c r="BQ16" s="335"/>
      <c r="BR16" s="335"/>
      <c r="BS16" s="335"/>
      <c r="BT16" s="335"/>
      <c r="BU16" s="335"/>
      <c r="BV16" s="335"/>
      <c r="BW16" s="335"/>
      <c r="BX16" s="335"/>
      <c r="BY16" s="335"/>
      <c r="BZ16" s="335"/>
      <c r="CA16" s="335"/>
      <c r="CB16" s="335"/>
      <c r="CC16" s="335"/>
      <c r="CD16" s="335"/>
      <c r="CE16" s="335"/>
      <c r="CF16" s="335"/>
      <c r="CG16" s="335"/>
      <c r="CH16" s="335"/>
      <c r="CI16" s="335"/>
      <c r="CJ16" s="335"/>
      <c r="CK16" s="335"/>
      <c r="CL16" s="335"/>
      <c r="CM16" s="335"/>
      <c r="CN16" s="335"/>
      <c r="CO16" s="335"/>
      <c r="CP16" s="335"/>
      <c r="CQ16" s="335"/>
      <c r="CR16" s="335"/>
      <c r="CS16" s="335"/>
      <c r="CT16" s="335"/>
      <c r="CU16" s="335"/>
      <c r="CV16" s="335"/>
      <c r="CW16" s="335"/>
      <c r="CX16" s="335"/>
      <c r="CY16" s="335"/>
      <c r="CZ16" s="335"/>
      <c r="DA16" s="335"/>
      <c r="DB16" s="335"/>
      <c r="DC16" s="335"/>
      <c r="DD16" s="335"/>
      <c r="DE16" s="335"/>
      <c r="DF16" s="335"/>
      <c r="DG16" s="335"/>
      <c r="DH16" s="335"/>
      <c r="DI16" s="335"/>
      <c r="DJ16" s="335"/>
      <c r="DK16" s="335"/>
      <c r="DL16" s="335"/>
      <c r="DM16" s="335"/>
      <c r="DN16" s="335"/>
      <c r="DO16" s="335"/>
      <c r="DP16" s="335"/>
      <c r="DQ16" s="335"/>
      <c r="DR16" s="335"/>
      <c r="DS16" s="335"/>
      <c r="DT16" s="335"/>
      <c r="DU16" s="335"/>
      <c r="DV16" s="335"/>
      <c r="DW16" s="335"/>
      <c r="DX16" s="335"/>
      <c r="DY16" s="335"/>
      <c r="DZ16" s="335"/>
      <c r="EA16" s="335"/>
      <c r="EB16" s="335"/>
      <c r="EC16" s="335"/>
      <c r="ED16" s="335"/>
      <c r="EE16" s="335"/>
      <c r="EF16" s="335"/>
      <c r="EG16" s="335"/>
      <c r="EH16" s="335"/>
      <c r="EI16" s="335"/>
      <c r="EJ16" s="335"/>
      <c r="EK16" s="335"/>
      <c r="EL16" s="335"/>
      <c r="EM16" s="335"/>
      <c r="EN16" s="335"/>
      <c r="EO16" s="335"/>
      <c r="EP16" s="335"/>
      <c r="EQ16" s="335"/>
      <c r="ER16" s="335"/>
      <c r="ES16" s="335"/>
      <c r="ET16" s="335"/>
      <c r="EU16" s="335"/>
      <c r="EV16" s="335"/>
      <c r="EW16" s="335"/>
      <c r="EX16" s="335"/>
      <c r="EY16" s="335"/>
      <c r="EZ16" s="335"/>
      <c r="FA16" s="335"/>
      <c r="FB16" s="335"/>
      <c r="FC16" s="335"/>
      <c r="FD16" s="335"/>
      <c r="FE16" s="335"/>
      <c r="FF16" s="335"/>
      <c r="FG16" s="335"/>
      <c r="FH16" s="335"/>
      <c r="FI16" s="335"/>
      <c r="FJ16" s="335"/>
      <c r="FK16" s="335"/>
      <c r="FL16" s="335"/>
      <c r="FM16" s="335"/>
      <c r="FN16" s="335"/>
      <c r="FO16" s="335"/>
      <c r="FP16" s="335"/>
      <c r="FQ16" s="335"/>
      <c r="FR16" s="335"/>
      <c r="FS16" s="335"/>
      <c r="FT16" s="335"/>
      <c r="FU16" s="335"/>
      <c r="FV16" s="335"/>
      <c r="FW16" s="335"/>
      <c r="FX16" s="335"/>
      <c r="FY16" s="335"/>
      <c r="FZ16" s="335"/>
      <c r="GA16" s="335"/>
      <c r="GB16" s="335"/>
      <c r="GC16" s="335"/>
      <c r="GD16" s="335"/>
      <c r="GE16" s="335"/>
      <c r="GF16" s="335"/>
      <c r="GG16" s="335"/>
      <c r="GH16" s="335"/>
      <c r="GI16" s="335"/>
      <c r="GJ16" s="335"/>
      <c r="GK16" s="335"/>
      <c r="GL16" s="335"/>
      <c r="GM16" s="335"/>
      <c r="GN16" s="335"/>
      <c r="GO16" s="335"/>
      <c r="GP16" s="335"/>
      <c r="GQ16" s="335"/>
      <c r="GR16" s="335"/>
      <c r="GS16" s="335"/>
      <c r="GT16" s="335"/>
      <c r="GU16" s="335"/>
      <c r="GV16" s="335"/>
      <c r="GW16" s="335"/>
      <c r="GX16" s="335"/>
      <c r="GY16" s="335"/>
      <c r="GZ16" s="335"/>
      <c r="HA16" s="335"/>
      <c r="HB16" s="335"/>
      <c r="HC16" s="335"/>
      <c r="HD16" s="335"/>
      <c r="HE16" s="335"/>
      <c r="HF16" s="335"/>
      <c r="HG16" s="335"/>
      <c r="HH16" s="335"/>
      <c r="HI16" s="335"/>
      <c r="HJ16" s="335"/>
      <c r="HK16" s="335"/>
      <c r="HL16" s="335"/>
      <c r="HM16" s="335"/>
      <c r="HN16" s="335"/>
      <c r="HO16" s="335"/>
      <c r="HP16" s="335"/>
      <c r="HQ16" s="335"/>
      <c r="HR16" s="335"/>
      <c r="HS16" s="335"/>
      <c r="HT16" s="335"/>
      <c r="HU16" s="335"/>
      <c r="HV16" s="335"/>
      <c r="HW16" s="335"/>
      <c r="HX16" s="335"/>
      <c r="HY16" s="335"/>
      <c r="HZ16" s="336"/>
      <c r="IA16" s="337"/>
      <c r="IB16" s="335"/>
      <c r="IC16" s="335"/>
      <c r="ID16" s="336"/>
    </row>
    <row r="17" spans="1:238" ht="15.5" customHeight="1">
      <c r="A17" s="2784"/>
      <c r="B17" s="1671" t="s">
        <v>1262</v>
      </c>
      <c r="C17" s="1681">
        <v>200</v>
      </c>
      <c r="D17" s="1682">
        <f>D9</f>
        <v>17</v>
      </c>
      <c r="E17" s="363">
        <f t="shared" si="5"/>
        <v>3400</v>
      </c>
      <c r="F17" s="1683"/>
      <c r="G17" s="1683"/>
      <c r="H17" s="1683"/>
      <c r="I17" s="1684"/>
      <c r="J17" s="1677"/>
      <c r="K17" s="347">
        <f t="shared" si="3"/>
        <v>200</v>
      </c>
      <c r="L17" s="1678">
        <f>L9</f>
        <v>7.4647483083886019</v>
      </c>
      <c r="M17" s="349">
        <f t="shared" si="4"/>
        <v>1492.9496616777203</v>
      </c>
      <c r="N17" s="1679"/>
      <c r="O17" s="334"/>
      <c r="P17" s="335"/>
      <c r="Q17" s="335"/>
      <c r="R17" s="335"/>
      <c r="S17" s="335"/>
      <c r="T17" s="335"/>
      <c r="U17" s="335"/>
      <c r="V17" s="335"/>
      <c r="W17" s="335"/>
      <c r="X17" s="335"/>
      <c r="Y17" s="335"/>
      <c r="Z17" s="335"/>
      <c r="AA17" s="335"/>
      <c r="AB17" s="335"/>
      <c r="AC17" s="335"/>
      <c r="AD17" s="335"/>
      <c r="AE17" s="335"/>
      <c r="AF17" s="335"/>
      <c r="AG17" s="335"/>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c r="BD17" s="335"/>
      <c r="BE17" s="335"/>
      <c r="BF17" s="335"/>
      <c r="BG17" s="335"/>
      <c r="BH17" s="335"/>
      <c r="BI17" s="335"/>
      <c r="BJ17" s="335"/>
      <c r="BK17" s="335"/>
      <c r="BL17" s="335"/>
      <c r="BM17" s="335"/>
      <c r="BN17" s="335"/>
      <c r="BO17" s="335"/>
      <c r="BP17" s="335"/>
      <c r="BQ17" s="335"/>
      <c r="BR17" s="335"/>
      <c r="BS17" s="335"/>
      <c r="BT17" s="335"/>
      <c r="BU17" s="335"/>
      <c r="BV17" s="335"/>
      <c r="BW17" s="335"/>
      <c r="BX17" s="335"/>
      <c r="BY17" s="335"/>
      <c r="BZ17" s="335"/>
      <c r="CA17" s="335"/>
      <c r="CB17" s="335"/>
      <c r="CC17" s="335"/>
      <c r="CD17" s="335"/>
      <c r="CE17" s="335"/>
      <c r="CF17" s="335"/>
      <c r="CG17" s="335"/>
      <c r="CH17" s="335"/>
      <c r="CI17" s="335"/>
      <c r="CJ17" s="335"/>
      <c r="CK17" s="335"/>
      <c r="CL17" s="335"/>
      <c r="CM17" s="335"/>
      <c r="CN17" s="335"/>
      <c r="CO17" s="335"/>
      <c r="CP17" s="335"/>
      <c r="CQ17" s="335"/>
      <c r="CR17" s="335"/>
      <c r="CS17" s="335"/>
      <c r="CT17" s="335"/>
      <c r="CU17" s="335"/>
      <c r="CV17" s="335"/>
      <c r="CW17" s="335"/>
      <c r="CX17" s="335"/>
      <c r="CY17" s="335"/>
      <c r="CZ17" s="335"/>
      <c r="DA17" s="335"/>
      <c r="DB17" s="335"/>
      <c r="DC17" s="335"/>
      <c r="DD17" s="335"/>
      <c r="DE17" s="335"/>
      <c r="DF17" s="335"/>
      <c r="DG17" s="335"/>
      <c r="DH17" s="335"/>
      <c r="DI17" s="335"/>
      <c r="DJ17" s="335"/>
      <c r="DK17" s="335"/>
      <c r="DL17" s="335"/>
      <c r="DM17" s="335"/>
      <c r="DN17" s="335"/>
      <c r="DO17" s="335"/>
      <c r="DP17" s="335"/>
      <c r="DQ17" s="335"/>
      <c r="DR17" s="335"/>
      <c r="DS17" s="335"/>
      <c r="DT17" s="335"/>
      <c r="DU17" s="335"/>
      <c r="DV17" s="335"/>
      <c r="DW17" s="335"/>
      <c r="DX17" s="335"/>
      <c r="DY17" s="335"/>
      <c r="DZ17" s="335"/>
      <c r="EA17" s="335"/>
      <c r="EB17" s="335"/>
      <c r="EC17" s="335"/>
      <c r="ED17" s="335"/>
      <c r="EE17" s="335"/>
      <c r="EF17" s="335"/>
      <c r="EG17" s="335"/>
      <c r="EH17" s="335"/>
      <c r="EI17" s="335"/>
      <c r="EJ17" s="335"/>
      <c r="EK17" s="335"/>
      <c r="EL17" s="335"/>
      <c r="EM17" s="335"/>
      <c r="EN17" s="335"/>
      <c r="EO17" s="335"/>
      <c r="EP17" s="335"/>
      <c r="EQ17" s="335"/>
      <c r="ER17" s="335"/>
      <c r="ES17" s="335"/>
      <c r="ET17" s="335"/>
      <c r="EU17" s="335"/>
      <c r="EV17" s="335"/>
      <c r="EW17" s="335"/>
      <c r="EX17" s="335"/>
      <c r="EY17" s="335"/>
      <c r="EZ17" s="335"/>
      <c r="FA17" s="335"/>
      <c r="FB17" s="335"/>
      <c r="FC17" s="335"/>
      <c r="FD17" s="335"/>
      <c r="FE17" s="335"/>
      <c r="FF17" s="335"/>
      <c r="FG17" s="335"/>
      <c r="FH17" s="335"/>
      <c r="FI17" s="335"/>
      <c r="FJ17" s="335"/>
      <c r="FK17" s="335"/>
      <c r="FL17" s="335"/>
      <c r="FM17" s="335"/>
      <c r="FN17" s="335"/>
      <c r="FO17" s="335"/>
      <c r="FP17" s="335"/>
      <c r="FQ17" s="335"/>
      <c r="FR17" s="335"/>
      <c r="FS17" s="335"/>
      <c r="FT17" s="335"/>
      <c r="FU17" s="335"/>
      <c r="FV17" s="335"/>
      <c r="FW17" s="335"/>
      <c r="FX17" s="335"/>
      <c r="FY17" s="335"/>
      <c r="FZ17" s="335"/>
      <c r="GA17" s="335"/>
      <c r="GB17" s="335"/>
      <c r="GC17" s="335"/>
      <c r="GD17" s="335"/>
      <c r="GE17" s="335"/>
      <c r="GF17" s="335"/>
      <c r="GG17" s="335"/>
      <c r="GH17" s="335"/>
      <c r="GI17" s="335"/>
      <c r="GJ17" s="335"/>
      <c r="GK17" s="335"/>
      <c r="GL17" s="335"/>
      <c r="GM17" s="335"/>
      <c r="GN17" s="335"/>
      <c r="GO17" s="335"/>
      <c r="GP17" s="335"/>
      <c r="GQ17" s="335"/>
      <c r="GR17" s="335"/>
      <c r="GS17" s="335"/>
      <c r="GT17" s="335"/>
      <c r="GU17" s="335"/>
      <c r="GV17" s="335"/>
      <c r="GW17" s="335"/>
      <c r="GX17" s="335"/>
      <c r="GY17" s="335"/>
      <c r="GZ17" s="335"/>
      <c r="HA17" s="335"/>
      <c r="HB17" s="335"/>
      <c r="HC17" s="335"/>
      <c r="HD17" s="335"/>
      <c r="HE17" s="335"/>
      <c r="HF17" s="335"/>
      <c r="HG17" s="335"/>
      <c r="HH17" s="335"/>
      <c r="HI17" s="335"/>
      <c r="HJ17" s="335"/>
      <c r="HK17" s="335"/>
      <c r="HL17" s="335"/>
      <c r="HM17" s="335"/>
      <c r="HN17" s="335"/>
      <c r="HO17" s="335"/>
      <c r="HP17" s="335"/>
      <c r="HQ17" s="335"/>
      <c r="HR17" s="335"/>
      <c r="HS17" s="335"/>
      <c r="HT17" s="335"/>
      <c r="HU17" s="335"/>
      <c r="HV17" s="335"/>
      <c r="HW17" s="335"/>
      <c r="HX17" s="335"/>
      <c r="HY17" s="335"/>
      <c r="HZ17" s="336"/>
      <c r="IA17" s="337"/>
      <c r="IB17" s="335"/>
      <c r="IC17" s="335"/>
      <c r="ID17" s="336"/>
    </row>
    <row r="18" spans="1:238" ht="15.5" customHeight="1">
      <c r="A18" s="2785"/>
      <c r="B18" s="343"/>
      <c r="C18" s="365"/>
      <c r="D18" s="1680">
        <f>D10</f>
        <v>0</v>
      </c>
      <c r="E18" s="363">
        <f t="shared" si="5"/>
        <v>0</v>
      </c>
      <c r="F18" s="363"/>
      <c r="G18" s="363"/>
      <c r="H18" s="363"/>
      <c r="I18" s="364"/>
      <c r="J18" s="332"/>
      <c r="K18" s="347">
        <f t="shared" si="3"/>
        <v>0</v>
      </c>
      <c r="L18" s="352">
        <f>L10</f>
        <v>0.41914479682539685</v>
      </c>
      <c r="M18" s="349">
        <f t="shared" si="4"/>
        <v>0</v>
      </c>
      <c r="N18" s="333"/>
      <c r="O18" s="334"/>
      <c r="P18" s="335"/>
      <c r="Q18" s="335"/>
      <c r="R18" s="335"/>
      <c r="S18" s="335"/>
      <c r="T18" s="335"/>
      <c r="U18" s="335"/>
      <c r="V18" s="335"/>
      <c r="W18" s="335"/>
      <c r="X18" s="335"/>
      <c r="Y18" s="335"/>
      <c r="Z18" s="335"/>
      <c r="AA18" s="335"/>
      <c r="AB18" s="335"/>
      <c r="AC18" s="335"/>
      <c r="AD18" s="335"/>
      <c r="AE18" s="335"/>
      <c r="AF18" s="335"/>
      <c r="AG18" s="335"/>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c r="BD18" s="335"/>
      <c r="BE18" s="335"/>
      <c r="BF18" s="335"/>
      <c r="BG18" s="335"/>
      <c r="BH18" s="335"/>
      <c r="BI18" s="335"/>
      <c r="BJ18" s="335"/>
      <c r="BK18" s="335"/>
      <c r="BL18" s="335"/>
      <c r="BM18" s="335"/>
      <c r="BN18" s="335"/>
      <c r="BO18" s="335"/>
      <c r="BP18" s="335"/>
      <c r="BQ18" s="335"/>
      <c r="BR18" s="335"/>
      <c r="BS18" s="335"/>
      <c r="BT18" s="335"/>
      <c r="BU18" s="335"/>
      <c r="BV18" s="335"/>
      <c r="BW18" s="335"/>
      <c r="BX18" s="335"/>
      <c r="BY18" s="335"/>
      <c r="BZ18" s="335"/>
      <c r="CA18" s="335"/>
      <c r="CB18" s="335"/>
      <c r="CC18" s="335"/>
      <c r="CD18" s="335"/>
      <c r="CE18" s="335"/>
      <c r="CF18" s="335"/>
      <c r="CG18" s="335"/>
      <c r="CH18" s="335"/>
      <c r="CI18" s="335"/>
      <c r="CJ18" s="335"/>
      <c r="CK18" s="335"/>
      <c r="CL18" s="335"/>
      <c r="CM18" s="335"/>
      <c r="CN18" s="335"/>
      <c r="CO18" s="335"/>
      <c r="CP18" s="335"/>
      <c r="CQ18" s="335"/>
      <c r="CR18" s="335"/>
      <c r="CS18" s="335"/>
      <c r="CT18" s="335"/>
      <c r="CU18" s="335"/>
      <c r="CV18" s="335"/>
      <c r="CW18" s="335"/>
      <c r="CX18" s="335"/>
      <c r="CY18" s="335"/>
      <c r="CZ18" s="335"/>
      <c r="DA18" s="335"/>
      <c r="DB18" s="335"/>
      <c r="DC18" s="335"/>
      <c r="DD18" s="335"/>
      <c r="DE18" s="335"/>
      <c r="DF18" s="335"/>
      <c r="DG18" s="335"/>
      <c r="DH18" s="335"/>
      <c r="DI18" s="335"/>
      <c r="DJ18" s="335"/>
      <c r="DK18" s="335"/>
      <c r="DL18" s="335"/>
      <c r="DM18" s="335"/>
      <c r="DN18" s="335"/>
      <c r="DO18" s="335"/>
      <c r="DP18" s="335"/>
      <c r="DQ18" s="335"/>
      <c r="DR18" s="335"/>
      <c r="DS18" s="335"/>
      <c r="DT18" s="335"/>
      <c r="DU18" s="335"/>
      <c r="DV18" s="335"/>
      <c r="DW18" s="335"/>
      <c r="DX18" s="335"/>
      <c r="DY18" s="335"/>
      <c r="DZ18" s="335"/>
      <c r="EA18" s="335"/>
      <c r="EB18" s="335"/>
      <c r="EC18" s="335"/>
      <c r="ED18" s="335"/>
      <c r="EE18" s="335"/>
      <c r="EF18" s="335"/>
      <c r="EG18" s="335"/>
      <c r="EH18" s="335"/>
      <c r="EI18" s="335"/>
      <c r="EJ18" s="335"/>
      <c r="EK18" s="335"/>
      <c r="EL18" s="335"/>
      <c r="EM18" s="335"/>
      <c r="EN18" s="335"/>
      <c r="EO18" s="335"/>
      <c r="EP18" s="335"/>
      <c r="EQ18" s="335"/>
      <c r="ER18" s="335"/>
      <c r="ES18" s="335"/>
      <c r="ET18" s="335"/>
      <c r="EU18" s="335"/>
      <c r="EV18" s="335"/>
      <c r="EW18" s="335"/>
      <c r="EX18" s="335"/>
      <c r="EY18" s="335"/>
      <c r="EZ18" s="335"/>
      <c r="FA18" s="335"/>
      <c r="FB18" s="335"/>
      <c r="FC18" s="335"/>
      <c r="FD18" s="335"/>
      <c r="FE18" s="335"/>
      <c r="FF18" s="335"/>
      <c r="FG18" s="335"/>
      <c r="FH18" s="335"/>
      <c r="FI18" s="335"/>
      <c r="FJ18" s="335"/>
      <c r="FK18" s="335"/>
      <c r="FL18" s="335"/>
      <c r="FM18" s="335"/>
      <c r="FN18" s="335"/>
      <c r="FO18" s="335"/>
      <c r="FP18" s="335"/>
      <c r="FQ18" s="335"/>
      <c r="FR18" s="335"/>
      <c r="FS18" s="335"/>
      <c r="FT18" s="335"/>
      <c r="FU18" s="335"/>
      <c r="FV18" s="335"/>
      <c r="FW18" s="335"/>
      <c r="FX18" s="335"/>
      <c r="FY18" s="335"/>
      <c r="FZ18" s="335"/>
      <c r="GA18" s="335"/>
      <c r="GB18" s="335"/>
      <c r="GC18" s="335"/>
      <c r="GD18" s="335"/>
      <c r="GE18" s="335"/>
      <c r="GF18" s="335"/>
      <c r="GG18" s="335"/>
      <c r="GH18" s="335"/>
      <c r="GI18" s="335"/>
      <c r="GJ18" s="335"/>
      <c r="GK18" s="335"/>
      <c r="GL18" s="335"/>
      <c r="GM18" s="335"/>
      <c r="GN18" s="335"/>
      <c r="GO18" s="335"/>
      <c r="GP18" s="335"/>
      <c r="GQ18" s="335"/>
      <c r="GR18" s="335"/>
      <c r="GS18" s="335"/>
      <c r="GT18" s="335"/>
      <c r="GU18" s="335"/>
      <c r="GV18" s="335"/>
      <c r="GW18" s="335"/>
      <c r="GX18" s="335"/>
      <c r="GY18" s="335"/>
      <c r="GZ18" s="335"/>
      <c r="HA18" s="335"/>
      <c r="HB18" s="335"/>
      <c r="HC18" s="335"/>
      <c r="HD18" s="335"/>
      <c r="HE18" s="335"/>
      <c r="HF18" s="335"/>
      <c r="HG18" s="335"/>
      <c r="HH18" s="335"/>
      <c r="HI18" s="335"/>
      <c r="HJ18" s="335"/>
      <c r="HK18" s="335"/>
      <c r="HL18" s="335"/>
      <c r="HM18" s="335"/>
      <c r="HN18" s="335"/>
      <c r="HO18" s="335"/>
      <c r="HP18" s="335"/>
      <c r="HQ18" s="335"/>
      <c r="HR18" s="335"/>
      <c r="HS18" s="335"/>
      <c r="HT18" s="335"/>
      <c r="HU18" s="335"/>
      <c r="HV18" s="335"/>
      <c r="HW18" s="335"/>
      <c r="HX18" s="335"/>
      <c r="HY18" s="335"/>
      <c r="HZ18" s="336"/>
      <c r="IA18" s="337"/>
      <c r="IB18" s="335"/>
      <c r="IC18" s="335"/>
      <c r="ID18" s="336"/>
    </row>
    <row r="19" spans="1:238" ht="15.5" customHeight="1">
      <c r="A19" s="2786"/>
      <c r="B19" s="343" t="s">
        <v>495</v>
      </c>
      <c r="C19" s="365">
        <v>0</v>
      </c>
      <c r="D19" s="366">
        <v>1</v>
      </c>
      <c r="E19" s="363">
        <f t="shared" si="5"/>
        <v>0</v>
      </c>
      <c r="F19" s="363"/>
      <c r="G19" s="363"/>
      <c r="H19" s="363">
        <f>F19*G19</f>
        <v>0</v>
      </c>
      <c r="I19" s="350" t="s">
        <v>1261</v>
      </c>
      <c r="J19" s="332"/>
      <c r="K19" s="347">
        <f t="shared" si="3"/>
        <v>0</v>
      </c>
      <c r="L19" s="348">
        <v>0</v>
      </c>
      <c r="M19" s="349">
        <f t="shared" si="4"/>
        <v>0</v>
      </c>
      <c r="N19" s="333"/>
      <c r="O19" s="334"/>
      <c r="P19" s="335"/>
      <c r="Q19" s="335"/>
      <c r="R19" s="335"/>
      <c r="S19" s="335"/>
      <c r="T19" s="335"/>
      <c r="U19" s="335"/>
      <c r="V19" s="335"/>
      <c r="W19" s="335"/>
      <c r="X19" s="335"/>
      <c r="Y19" s="335"/>
      <c r="Z19" s="335"/>
      <c r="AA19" s="335"/>
      <c r="AB19" s="335"/>
      <c r="AC19" s="335"/>
      <c r="AD19" s="335"/>
      <c r="AE19" s="335"/>
      <c r="AF19" s="335"/>
      <c r="AG19" s="335"/>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c r="BD19" s="335"/>
      <c r="BE19" s="335"/>
      <c r="BF19" s="335"/>
      <c r="BG19" s="335"/>
      <c r="BH19" s="335"/>
      <c r="BI19" s="335"/>
      <c r="BJ19" s="335"/>
      <c r="BK19" s="335"/>
      <c r="BL19" s="335"/>
      <c r="BM19" s="335"/>
      <c r="BN19" s="335"/>
      <c r="BO19" s="335"/>
      <c r="BP19" s="335"/>
      <c r="BQ19" s="335"/>
      <c r="BR19" s="335"/>
      <c r="BS19" s="335"/>
      <c r="BT19" s="335"/>
      <c r="BU19" s="335"/>
      <c r="BV19" s="335"/>
      <c r="BW19" s="335"/>
      <c r="BX19" s="335"/>
      <c r="BY19" s="335"/>
      <c r="BZ19" s="335"/>
      <c r="CA19" s="335"/>
      <c r="CB19" s="335"/>
      <c r="CC19" s="335"/>
      <c r="CD19" s="335"/>
      <c r="CE19" s="335"/>
      <c r="CF19" s="335"/>
      <c r="CG19" s="335"/>
      <c r="CH19" s="335"/>
      <c r="CI19" s="335"/>
      <c r="CJ19" s="335"/>
      <c r="CK19" s="335"/>
      <c r="CL19" s="335"/>
      <c r="CM19" s="335"/>
      <c r="CN19" s="335"/>
      <c r="CO19" s="335"/>
      <c r="CP19" s="335"/>
      <c r="CQ19" s="335"/>
      <c r="CR19" s="335"/>
      <c r="CS19" s="335"/>
      <c r="CT19" s="335"/>
      <c r="CU19" s="335"/>
      <c r="CV19" s="335"/>
      <c r="CW19" s="335"/>
      <c r="CX19" s="335"/>
      <c r="CY19" s="335"/>
      <c r="CZ19" s="335"/>
      <c r="DA19" s="335"/>
      <c r="DB19" s="335"/>
      <c r="DC19" s="335"/>
      <c r="DD19" s="335"/>
      <c r="DE19" s="335"/>
      <c r="DF19" s="335"/>
      <c r="DG19" s="335"/>
      <c r="DH19" s="335"/>
      <c r="DI19" s="335"/>
      <c r="DJ19" s="335"/>
      <c r="DK19" s="335"/>
      <c r="DL19" s="335"/>
      <c r="DM19" s="335"/>
      <c r="DN19" s="335"/>
      <c r="DO19" s="335"/>
      <c r="DP19" s="335"/>
      <c r="DQ19" s="335"/>
      <c r="DR19" s="335"/>
      <c r="DS19" s="335"/>
      <c r="DT19" s="335"/>
      <c r="DU19" s="335"/>
      <c r="DV19" s="335"/>
      <c r="DW19" s="335"/>
      <c r="DX19" s="335"/>
      <c r="DY19" s="335"/>
      <c r="DZ19" s="335"/>
      <c r="EA19" s="335"/>
      <c r="EB19" s="335"/>
      <c r="EC19" s="335"/>
      <c r="ED19" s="335"/>
      <c r="EE19" s="335"/>
      <c r="EF19" s="335"/>
      <c r="EG19" s="335"/>
      <c r="EH19" s="335"/>
      <c r="EI19" s="335"/>
      <c r="EJ19" s="335"/>
      <c r="EK19" s="335"/>
      <c r="EL19" s="335"/>
      <c r="EM19" s="335"/>
      <c r="EN19" s="335"/>
      <c r="EO19" s="335"/>
      <c r="EP19" s="335"/>
      <c r="EQ19" s="335"/>
      <c r="ER19" s="335"/>
      <c r="ES19" s="335"/>
      <c r="ET19" s="335"/>
      <c r="EU19" s="335"/>
      <c r="EV19" s="335"/>
      <c r="EW19" s="335"/>
      <c r="EX19" s="335"/>
      <c r="EY19" s="335"/>
      <c r="EZ19" s="335"/>
      <c r="FA19" s="335"/>
      <c r="FB19" s="335"/>
      <c r="FC19" s="335"/>
      <c r="FD19" s="335"/>
      <c r="FE19" s="335"/>
      <c r="FF19" s="335"/>
      <c r="FG19" s="335"/>
      <c r="FH19" s="335"/>
      <c r="FI19" s="335"/>
      <c r="FJ19" s="335"/>
      <c r="FK19" s="335"/>
      <c r="FL19" s="335"/>
      <c r="FM19" s="335"/>
      <c r="FN19" s="335"/>
      <c r="FO19" s="335"/>
      <c r="FP19" s="335"/>
      <c r="FQ19" s="335"/>
      <c r="FR19" s="335"/>
      <c r="FS19" s="335"/>
      <c r="FT19" s="335"/>
      <c r="FU19" s="335"/>
      <c r="FV19" s="335"/>
      <c r="FW19" s="335"/>
      <c r="FX19" s="335"/>
      <c r="FY19" s="335"/>
      <c r="FZ19" s="335"/>
      <c r="GA19" s="335"/>
      <c r="GB19" s="335"/>
      <c r="GC19" s="335"/>
      <c r="GD19" s="335"/>
      <c r="GE19" s="335"/>
      <c r="GF19" s="335"/>
      <c r="GG19" s="335"/>
      <c r="GH19" s="335"/>
      <c r="GI19" s="335"/>
      <c r="GJ19" s="335"/>
      <c r="GK19" s="335"/>
      <c r="GL19" s="335"/>
      <c r="GM19" s="335"/>
      <c r="GN19" s="335"/>
      <c r="GO19" s="335"/>
      <c r="GP19" s="335"/>
      <c r="GQ19" s="335"/>
      <c r="GR19" s="335"/>
      <c r="GS19" s="335"/>
      <c r="GT19" s="335"/>
      <c r="GU19" s="335"/>
      <c r="GV19" s="335"/>
      <c r="GW19" s="335"/>
      <c r="GX19" s="335"/>
      <c r="GY19" s="335"/>
      <c r="GZ19" s="335"/>
      <c r="HA19" s="335"/>
      <c r="HB19" s="335"/>
      <c r="HC19" s="335"/>
      <c r="HD19" s="335"/>
      <c r="HE19" s="335"/>
      <c r="HF19" s="335"/>
      <c r="HG19" s="335"/>
      <c r="HH19" s="335"/>
      <c r="HI19" s="335"/>
      <c r="HJ19" s="335"/>
      <c r="HK19" s="335"/>
      <c r="HL19" s="335"/>
      <c r="HM19" s="335"/>
      <c r="HN19" s="335"/>
      <c r="HO19" s="335"/>
      <c r="HP19" s="335"/>
      <c r="HQ19" s="335"/>
      <c r="HR19" s="335"/>
      <c r="HS19" s="335"/>
      <c r="HT19" s="335"/>
      <c r="HU19" s="335"/>
      <c r="HV19" s="335"/>
      <c r="HW19" s="335"/>
      <c r="HX19" s="335"/>
      <c r="HY19" s="335"/>
      <c r="HZ19" s="336"/>
      <c r="IA19" s="337"/>
      <c r="IB19" s="335"/>
      <c r="IC19" s="335"/>
      <c r="ID19" s="336"/>
    </row>
    <row r="20" spans="1:238" ht="15.5" customHeight="1">
      <c r="A20" s="329"/>
      <c r="B20" s="355" t="s">
        <v>164</v>
      </c>
      <c r="C20" s="365"/>
      <c r="D20" s="366"/>
      <c r="E20" s="369">
        <f>SUM(E14:E19)</f>
        <v>6800</v>
      </c>
      <c r="F20" s="369"/>
      <c r="G20" s="369"/>
      <c r="H20" s="369">
        <f>SUM(H14:H19)</f>
        <v>0</v>
      </c>
      <c r="I20" s="370"/>
      <c r="J20" s="332"/>
      <c r="K20" s="354"/>
      <c r="L20" s="348"/>
      <c r="M20" s="358">
        <f>SUM(M14:M18)</f>
        <v>16950.13911841717</v>
      </c>
      <c r="N20" s="333"/>
      <c r="O20" s="334"/>
      <c r="P20" s="335"/>
      <c r="Q20" s="335"/>
      <c r="R20" s="335"/>
      <c r="S20" s="335"/>
      <c r="T20" s="335"/>
      <c r="U20" s="335"/>
      <c r="V20" s="335"/>
      <c r="W20" s="335"/>
      <c r="X20" s="335"/>
      <c r="Y20" s="335"/>
      <c r="Z20" s="335"/>
      <c r="AA20" s="335"/>
      <c r="AB20" s="335"/>
      <c r="AC20" s="335"/>
      <c r="AD20" s="335"/>
      <c r="AE20" s="335"/>
      <c r="AF20" s="335"/>
      <c r="AG20" s="335"/>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c r="BD20" s="335"/>
      <c r="BE20" s="335"/>
      <c r="BF20" s="335"/>
      <c r="BG20" s="335"/>
      <c r="BH20" s="335"/>
      <c r="BI20" s="335"/>
      <c r="BJ20" s="335"/>
      <c r="BK20" s="335"/>
      <c r="BL20" s="335"/>
      <c r="BM20" s="335"/>
      <c r="BN20" s="335"/>
      <c r="BO20" s="335"/>
      <c r="BP20" s="335"/>
      <c r="BQ20" s="335"/>
      <c r="BR20" s="335"/>
      <c r="BS20" s="335"/>
      <c r="BT20" s="335"/>
      <c r="BU20" s="335"/>
      <c r="BV20" s="335"/>
      <c r="BW20" s="335"/>
      <c r="BX20" s="335"/>
      <c r="BY20" s="335"/>
      <c r="BZ20" s="335"/>
      <c r="CA20" s="335"/>
      <c r="CB20" s="335"/>
      <c r="CC20" s="335"/>
      <c r="CD20" s="335"/>
      <c r="CE20" s="335"/>
      <c r="CF20" s="335"/>
      <c r="CG20" s="335"/>
      <c r="CH20" s="335"/>
      <c r="CI20" s="335"/>
      <c r="CJ20" s="335"/>
      <c r="CK20" s="335"/>
      <c r="CL20" s="335"/>
      <c r="CM20" s="335"/>
      <c r="CN20" s="335"/>
      <c r="CO20" s="335"/>
      <c r="CP20" s="335"/>
      <c r="CQ20" s="335"/>
      <c r="CR20" s="335"/>
      <c r="CS20" s="335"/>
      <c r="CT20" s="335"/>
      <c r="CU20" s="335"/>
      <c r="CV20" s="335"/>
      <c r="CW20" s="335"/>
      <c r="CX20" s="335"/>
      <c r="CY20" s="335"/>
      <c r="CZ20" s="335"/>
      <c r="DA20" s="335"/>
      <c r="DB20" s="335"/>
      <c r="DC20" s="335"/>
      <c r="DD20" s="335"/>
      <c r="DE20" s="335"/>
      <c r="DF20" s="335"/>
      <c r="DG20" s="335"/>
      <c r="DH20" s="335"/>
      <c r="DI20" s="335"/>
      <c r="DJ20" s="335"/>
      <c r="DK20" s="335"/>
      <c r="DL20" s="335"/>
      <c r="DM20" s="335"/>
      <c r="DN20" s="335"/>
      <c r="DO20" s="335"/>
      <c r="DP20" s="335"/>
      <c r="DQ20" s="335"/>
      <c r="DR20" s="335"/>
      <c r="DS20" s="335"/>
      <c r="DT20" s="335"/>
      <c r="DU20" s="335"/>
      <c r="DV20" s="335"/>
      <c r="DW20" s="335"/>
      <c r="DX20" s="335"/>
      <c r="DY20" s="335"/>
      <c r="DZ20" s="335"/>
      <c r="EA20" s="335"/>
      <c r="EB20" s="335"/>
      <c r="EC20" s="335"/>
      <c r="ED20" s="335"/>
      <c r="EE20" s="335"/>
      <c r="EF20" s="335"/>
      <c r="EG20" s="335"/>
      <c r="EH20" s="335"/>
      <c r="EI20" s="335"/>
      <c r="EJ20" s="335"/>
      <c r="EK20" s="335"/>
      <c r="EL20" s="335"/>
      <c r="EM20" s="335"/>
      <c r="EN20" s="335"/>
      <c r="EO20" s="335"/>
      <c r="EP20" s="335"/>
      <c r="EQ20" s="335"/>
      <c r="ER20" s="335"/>
      <c r="ES20" s="335"/>
      <c r="ET20" s="335"/>
      <c r="EU20" s="335"/>
      <c r="EV20" s="335"/>
      <c r="EW20" s="335"/>
      <c r="EX20" s="335"/>
      <c r="EY20" s="335"/>
      <c r="EZ20" s="335"/>
      <c r="FA20" s="335"/>
      <c r="FB20" s="335"/>
      <c r="FC20" s="335"/>
      <c r="FD20" s="335"/>
      <c r="FE20" s="335"/>
      <c r="FF20" s="335"/>
      <c r="FG20" s="335"/>
      <c r="FH20" s="335"/>
      <c r="FI20" s="335"/>
      <c r="FJ20" s="335"/>
      <c r="FK20" s="335"/>
      <c r="FL20" s="335"/>
      <c r="FM20" s="335"/>
      <c r="FN20" s="335"/>
      <c r="FO20" s="335"/>
      <c r="FP20" s="335"/>
      <c r="FQ20" s="335"/>
      <c r="FR20" s="335"/>
      <c r="FS20" s="335"/>
      <c r="FT20" s="335"/>
      <c r="FU20" s="335"/>
      <c r="FV20" s="335"/>
      <c r="FW20" s="335"/>
      <c r="FX20" s="335"/>
      <c r="FY20" s="335"/>
      <c r="FZ20" s="335"/>
      <c r="GA20" s="335"/>
      <c r="GB20" s="335"/>
      <c r="GC20" s="335"/>
      <c r="GD20" s="335"/>
      <c r="GE20" s="335"/>
      <c r="GF20" s="335"/>
      <c r="GG20" s="335"/>
      <c r="GH20" s="335"/>
      <c r="GI20" s="335"/>
      <c r="GJ20" s="335"/>
      <c r="GK20" s="335"/>
      <c r="GL20" s="335"/>
      <c r="GM20" s="335"/>
      <c r="GN20" s="335"/>
      <c r="GO20" s="335"/>
      <c r="GP20" s="335"/>
      <c r="GQ20" s="335"/>
      <c r="GR20" s="335"/>
      <c r="GS20" s="335"/>
      <c r="GT20" s="335"/>
      <c r="GU20" s="335"/>
      <c r="GV20" s="335"/>
      <c r="GW20" s="335"/>
      <c r="GX20" s="335"/>
      <c r="GY20" s="335"/>
      <c r="GZ20" s="335"/>
      <c r="HA20" s="335"/>
      <c r="HB20" s="335"/>
      <c r="HC20" s="335"/>
      <c r="HD20" s="335"/>
      <c r="HE20" s="335"/>
      <c r="HF20" s="335"/>
      <c r="HG20" s="335"/>
      <c r="HH20" s="335"/>
      <c r="HI20" s="335"/>
      <c r="HJ20" s="335"/>
      <c r="HK20" s="335"/>
      <c r="HL20" s="335"/>
      <c r="HM20" s="335"/>
      <c r="HN20" s="335"/>
      <c r="HO20" s="335"/>
      <c r="HP20" s="335"/>
      <c r="HQ20" s="335"/>
      <c r="HR20" s="335"/>
      <c r="HS20" s="335"/>
      <c r="HT20" s="335"/>
      <c r="HU20" s="335"/>
      <c r="HV20" s="335"/>
      <c r="HW20" s="335"/>
      <c r="HX20" s="335"/>
      <c r="HY20" s="335"/>
      <c r="HZ20" s="336"/>
      <c r="IA20" s="337"/>
      <c r="IB20" s="335"/>
      <c r="IC20" s="335"/>
      <c r="ID20" s="336"/>
    </row>
    <row r="21" spans="1:238" ht="15.5" customHeight="1">
      <c r="A21" s="716"/>
      <c r="B21" s="717" t="s">
        <v>493</v>
      </c>
      <c r="C21" s="718"/>
      <c r="D21" s="719"/>
      <c r="E21" s="719"/>
      <c r="F21" s="719"/>
      <c r="G21" s="719"/>
      <c r="H21" s="719"/>
      <c r="I21" s="720"/>
      <c r="J21" s="332"/>
      <c r="K21" s="354"/>
      <c r="L21" s="348"/>
      <c r="M21" s="371"/>
      <c r="N21" s="333"/>
      <c r="O21" s="334"/>
      <c r="P21" s="335"/>
      <c r="Q21" s="335"/>
      <c r="R21" s="335"/>
      <c r="S21" s="335"/>
      <c r="T21" s="335"/>
      <c r="U21" s="335"/>
      <c r="V21" s="335"/>
      <c r="W21" s="335"/>
      <c r="X21" s="335"/>
      <c r="Y21" s="335"/>
      <c r="Z21" s="335"/>
      <c r="AA21" s="335"/>
      <c r="AB21" s="335"/>
      <c r="AC21" s="335"/>
      <c r="AD21" s="335"/>
      <c r="AE21" s="335"/>
      <c r="AF21" s="335"/>
      <c r="AG21" s="335"/>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c r="BD21" s="335"/>
      <c r="BE21" s="335"/>
      <c r="BF21" s="335"/>
      <c r="BG21" s="335"/>
      <c r="BH21" s="335"/>
      <c r="BI21" s="335"/>
      <c r="BJ21" s="335"/>
      <c r="BK21" s="335"/>
      <c r="BL21" s="335"/>
      <c r="BM21" s="335"/>
      <c r="BN21" s="335"/>
      <c r="BO21" s="335"/>
      <c r="BP21" s="335"/>
      <c r="BQ21" s="335"/>
      <c r="BR21" s="335"/>
      <c r="BS21" s="335"/>
      <c r="BT21" s="335"/>
      <c r="BU21" s="335"/>
      <c r="BV21" s="335"/>
      <c r="BW21" s="335"/>
      <c r="BX21" s="335"/>
      <c r="BY21" s="335"/>
      <c r="BZ21" s="335"/>
      <c r="CA21" s="335"/>
      <c r="CB21" s="335"/>
      <c r="CC21" s="335"/>
      <c r="CD21" s="335"/>
      <c r="CE21" s="335"/>
      <c r="CF21" s="335"/>
      <c r="CG21" s="335"/>
      <c r="CH21" s="335"/>
      <c r="CI21" s="335"/>
      <c r="CJ21" s="335"/>
      <c r="CK21" s="335"/>
      <c r="CL21" s="335"/>
      <c r="CM21" s="335"/>
      <c r="CN21" s="335"/>
      <c r="CO21" s="335"/>
      <c r="CP21" s="335"/>
      <c r="CQ21" s="335"/>
      <c r="CR21" s="335"/>
      <c r="CS21" s="335"/>
      <c r="CT21" s="335"/>
      <c r="CU21" s="335"/>
      <c r="CV21" s="335"/>
      <c r="CW21" s="335"/>
      <c r="CX21" s="335"/>
      <c r="CY21" s="335"/>
      <c r="CZ21" s="335"/>
      <c r="DA21" s="335"/>
      <c r="DB21" s="335"/>
      <c r="DC21" s="335"/>
      <c r="DD21" s="335"/>
      <c r="DE21" s="335"/>
      <c r="DF21" s="335"/>
      <c r="DG21" s="335"/>
      <c r="DH21" s="335"/>
      <c r="DI21" s="335"/>
      <c r="DJ21" s="335"/>
      <c r="DK21" s="335"/>
      <c r="DL21" s="335"/>
      <c r="DM21" s="335"/>
      <c r="DN21" s="335"/>
      <c r="DO21" s="335"/>
      <c r="DP21" s="335"/>
      <c r="DQ21" s="335"/>
      <c r="DR21" s="335"/>
      <c r="DS21" s="335"/>
      <c r="DT21" s="335"/>
      <c r="DU21" s="335"/>
      <c r="DV21" s="335"/>
      <c r="DW21" s="335"/>
      <c r="DX21" s="335"/>
      <c r="DY21" s="335"/>
      <c r="DZ21" s="335"/>
      <c r="EA21" s="335"/>
      <c r="EB21" s="335"/>
      <c r="EC21" s="335"/>
      <c r="ED21" s="335"/>
      <c r="EE21" s="335"/>
      <c r="EF21" s="335"/>
      <c r="EG21" s="335"/>
      <c r="EH21" s="335"/>
      <c r="EI21" s="335"/>
      <c r="EJ21" s="335"/>
      <c r="EK21" s="335"/>
      <c r="EL21" s="335"/>
      <c r="EM21" s="335"/>
      <c r="EN21" s="335"/>
      <c r="EO21" s="335"/>
      <c r="EP21" s="335"/>
      <c r="EQ21" s="335"/>
      <c r="ER21" s="335"/>
      <c r="ES21" s="335"/>
      <c r="ET21" s="335"/>
      <c r="EU21" s="335"/>
      <c r="EV21" s="335"/>
      <c r="EW21" s="335"/>
      <c r="EX21" s="335"/>
      <c r="EY21" s="335"/>
      <c r="EZ21" s="335"/>
      <c r="FA21" s="335"/>
      <c r="FB21" s="335"/>
      <c r="FC21" s="335"/>
      <c r="FD21" s="335"/>
      <c r="FE21" s="335"/>
      <c r="FF21" s="335"/>
      <c r="FG21" s="335"/>
      <c r="FH21" s="335"/>
      <c r="FI21" s="335"/>
      <c r="FJ21" s="335"/>
      <c r="FK21" s="335"/>
      <c r="FL21" s="335"/>
      <c r="FM21" s="335"/>
      <c r="FN21" s="335"/>
      <c r="FO21" s="335"/>
      <c r="FP21" s="335"/>
      <c r="FQ21" s="335"/>
      <c r="FR21" s="335"/>
      <c r="FS21" s="335"/>
      <c r="FT21" s="335"/>
      <c r="FU21" s="335"/>
      <c r="FV21" s="335"/>
      <c r="FW21" s="335"/>
      <c r="FX21" s="335"/>
      <c r="FY21" s="335"/>
      <c r="FZ21" s="335"/>
      <c r="GA21" s="335"/>
      <c r="GB21" s="335"/>
      <c r="GC21" s="335"/>
      <c r="GD21" s="335"/>
      <c r="GE21" s="335"/>
      <c r="GF21" s="335"/>
      <c r="GG21" s="335"/>
      <c r="GH21" s="335"/>
      <c r="GI21" s="335"/>
      <c r="GJ21" s="335"/>
      <c r="GK21" s="335"/>
      <c r="GL21" s="335"/>
      <c r="GM21" s="335"/>
      <c r="GN21" s="335"/>
      <c r="GO21" s="335"/>
      <c r="GP21" s="335"/>
      <c r="GQ21" s="335"/>
      <c r="GR21" s="335"/>
      <c r="GS21" s="335"/>
      <c r="GT21" s="335"/>
      <c r="GU21" s="335"/>
      <c r="GV21" s="335"/>
      <c r="GW21" s="335"/>
      <c r="GX21" s="335"/>
      <c r="GY21" s="335"/>
      <c r="GZ21" s="335"/>
      <c r="HA21" s="335"/>
      <c r="HB21" s="335"/>
      <c r="HC21" s="335"/>
      <c r="HD21" s="335"/>
      <c r="HE21" s="335"/>
      <c r="HF21" s="335"/>
      <c r="HG21" s="335"/>
      <c r="HH21" s="335"/>
      <c r="HI21" s="335"/>
      <c r="HJ21" s="335"/>
      <c r="HK21" s="335"/>
      <c r="HL21" s="335"/>
      <c r="HM21" s="335"/>
      <c r="HN21" s="335"/>
      <c r="HO21" s="335"/>
      <c r="HP21" s="335"/>
      <c r="HQ21" s="335"/>
      <c r="HR21" s="335"/>
      <c r="HS21" s="335"/>
      <c r="HT21" s="335"/>
      <c r="HU21" s="335"/>
      <c r="HV21" s="335"/>
      <c r="HW21" s="335"/>
      <c r="HX21" s="335"/>
      <c r="HY21" s="335"/>
      <c r="HZ21" s="336"/>
      <c r="IA21" s="337"/>
      <c r="IB21" s="335"/>
      <c r="IC21" s="335"/>
      <c r="ID21" s="336"/>
    </row>
    <row r="22" spans="1:238" ht="15.5" customHeight="1">
      <c r="A22" s="2772" t="s">
        <v>501</v>
      </c>
      <c r="B22" s="343" t="s">
        <v>498</v>
      </c>
      <c r="C22" s="353"/>
      <c r="D22" s="346"/>
      <c r="E22" s="345">
        <f>C22*D22</f>
        <v>0</v>
      </c>
      <c r="F22" s="345"/>
      <c r="G22" s="345"/>
      <c r="H22" s="345">
        <f>F22*G22</f>
        <v>0</v>
      </c>
      <c r="I22" s="357"/>
      <c r="J22" s="332"/>
      <c r="K22" s="354"/>
      <c r="L22" s="348"/>
      <c r="M22" s="349"/>
      <c r="N22" s="333"/>
      <c r="O22" s="334"/>
      <c r="P22" s="335"/>
      <c r="Q22" s="335"/>
      <c r="R22" s="335"/>
      <c r="S22" s="335"/>
      <c r="T22" s="335"/>
      <c r="U22" s="335"/>
      <c r="V22" s="335"/>
      <c r="W22" s="335"/>
      <c r="X22" s="335"/>
      <c r="Y22" s="335"/>
      <c r="Z22" s="335"/>
      <c r="AA22" s="335"/>
      <c r="AB22" s="335"/>
      <c r="AC22" s="335"/>
      <c r="AD22" s="335"/>
      <c r="AE22" s="335"/>
      <c r="AF22" s="335"/>
      <c r="AG22" s="335"/>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c r="BD22" s="335"/>
      <c r="BE22" s="335"/>
      <c r="BF22" s="335"/>
      <c r="BG22" s="335"/>
      <c r="BH22" s="335"/>
      <c r="BI22" s="335"/>
      <c r="BJ22" s="335"/>
      <c r="BK22" s="335"/>
      <c r="BL22" s="335"/>
      <c r="BM22" s="335"/>
      <c r="BN22" s="335"/>
      <c r="BO22" s="335"/>
      <c r="BP22" s="335"/>
      <c r="BQ22" s="335"/>
      <c r="BR22" s="335"/>
      <c r="BS22" s="335"/>
      <c r="BT22" s="335"/>
      <c r="BU22" s="335"/>
      <c r="BV22" s="335"/>
      <c r="BW22" s="335"/>
      <c r="BX22" s="335"/>
      <c r="BY22" s="335"/>
      <c r="BZ22" s="335"/>
      <c r="CA22" s="335"/>
      <c r="CB22" s="335"/>
      <c r="CC22" s="335"/>
      <c r="CD22" s="335"/>
      <c r="CE22" s="335"/>
      <c r="CF22" s="335"/>
      <c r="CG22" s="335"/>
      <c r="CH22" s="335"/>
      <c r="CI22" s="335"/>
      <c r="CJ22" s="335"/>
      <c r="CK22" s="335"/>
      <c r="CL22" s="335"/>
      <c r="CM22" s="335"/>
      <c r="CN22" s="335"/>
      <c r="CO22" s="335"/>
      <c r="CP22" s="335"/>
      <c r="CQ22" s="335"/>
      <c r="CR22" s="335"/>
      <c r="CS22" s="335"/>
      <c r="CT22" s="335"/>
      <c r="CU22" s="335"/>
      <c r="CV22" s="335"/>
      <c r="CW22" s="335"/>
      <c r="CX22" s="335"/>
      <c r="CY22" s="335"/>
      <c r="CZ22" s="335"/>
      <c r="DA22" s="335"/>
      <c r="DB22" s="335"/>
      <c r="DC22" s="335"/>
      <c r="DD22" s="335"/>
      <c r="DE22" s="335"/>
      <c r="DF22" s="335"/>
      <c r="DG22" s="335"/>
      <c r="DH22" s="335"/>
      <c r="DI22" s="335"/>
      <c r="DJ22" s="335"/>
      <c r="DK22" s="335"/>
      <c r="DL22" s="335"/>
      <c r="DM22" s="335"/>
      <c r="DN22" s="335"/>
      <c r="DO22" s="335"/>
      <c r="DP22" s="335"/>
      <c r="DQ22" s="335"/>
      <c r="DR22" s="335"/>
      <c r="DS22" s="335"/>
      <c r="DT22" s="335"/>
      <c r="DU22" s="335"/>
      <c r="DV22" s="335"/>
      <c r="DW22" s="335"/>
      <c r="DX22" s="335"/>
      <c r="DY22" s="335"/>
      <c r="DZ22" s="335"/>
      <c r="EA22" s="335"/>
      <c r="EB22" s="335"/>
      <c r="EC22" s="335"/>
      <c r="ED22" s="335"/>
      <c r="EE22" s="335"/>
      <c r="EF22" s="335"/>
      <c r="EG22" s="335"/>
      <c r="EH22" s="335"/>
      <c r="EI22" s="335"/>
      <c r="EJ22" s="335"/>
      <c r="EK22" s="335"/>
      <c r="EL22" s="335"/>
      <c r="EM22" s="335"/>
      <c r="EN22" s="335"/>
      <c r="EO22" s="335"/>
      <c r="EP22" s="335"/>
      <c r="EQ22" s="335"/>
      <c r="ER22" s="335"/>
      <c r="ES22" s="335"/>
      <c r="ET22" s="335"/>
      <c r="EU22" s="335"/>
      <c r="EV22" s="335"/>
      <c r="EW22" s="335"/>
      <c r="EX22" s="335"/>
      <c r="EY22" s="335"/>
      <c r="EZ22" s="335"/>
      <c r="FA22" s="335"/>
      <c r="FB22" s="335"/>
      <c r="FC22" s="335"/>
      <c r="FD22" s="335"/>
      <c r="FE22" s="335"/>
      <c r="FF22" s="335"/>
      <c r="FG22" s="335"/>
      <c r="FH22" s="335"/>
      <c r="FI22" s="335"/>
      <c r="FJ22" s="335"/>
      <c r="FK22" s="335"/>
      <c r="FL22" s="335"/>
      <c r="FM22" s="335"/>
      <c r="FN22" s="335"/>
      <c r="FO22" s="335"/>
      <c r="FP22" s="335"/>
      <c r="FQ22" s="335"/>
      <c r="FR22" s="335"/>
      <c r="FS22" s="335"/>
      <c r="FT22" s="335"/>
      <c r="FU22" s="335"/>
      <c r="FV22" s="335"/>
      <c r="FW22" s="335"/>
      <c r="FX22" s="335"/>
      <c r="FY22" s="335"/>
      <c r="FZ22" s="335"/>
      <c r="GA22" s="335"/>
      <c r="GB22" s="335"/>
      <c r="GC22" s="335"/>
      <c r="GD22" s="335"/>
      <c r="GE22" s="335"/>
      <c r="GF22" s="335"/>
      <c r="GG22" s="335"/>
      <c r="GH22" s="335"/>
      <c r="GI22" s="335"/>
      <c r="GJ22" s="335"/>
      <c r="GK22" s="335"/>
      <c r="GL22" s="335"/>
      <c r="GM22" s="335"/>
      <c r="GN22" s="335"/>
      <c r="GO22" s="335"/>
      <c r="GP22" s="335"/>
      <c r="GQ22" s="335"/>
      <c r="GR22" s="335"/>
      <c r="GS22" s="335"/>
      <c r="GT22" s="335"/>
      <c r="GU22" s="335"/>
      <c r="GV22" s="335"/>
      <c r="GW22" s="335"/>
      <c r="GX22" s="335"/>
      <c r="GY22" s="335"/>
      <c r="GZ22" s="335"/>
      <c r="HA22" s="335"/>
      <c r="HB22" s="335"/>
      <c r="HC22" s="335"/>
      <c r="HD22" s="335"/>
      <c r="HE22" s="335"/>
      <c r="HF22" s="335"/>
      <c r="HG22" s="335"/>
      <c r="HH22" s="335"/>
      <c r="HI22" s="335"/>
      <c r="HJ22" s="335"/>
      <c r="HK22" s="335"/>
      <c r="HL22" s="335"/>
      <c r="HM22" s="335"/>
      <c r="HN22" s="335"/>
      <c r="HO22" s="335"/>
      <c r="HP22" s="335"/>
      <c r="HQ22" s="335"/>
      <c r="HR22" s="335"/>
      <c r="HS22" s="335"/>
      <c r="HT22" s="335"/>
      <c r="HU22" s="335"/>
      <c r="HV22" s="335"/>
      <c r="HW22" s="335"/>
      <c r="HX22" s="335"/>
      <c r="HY22" s="335"/>
      <c r="HZ22" s="336"/>
      <c r="IA22" s="337"/>
      <c r="IB22" s="335"/>
      <c r="IC22" s="335"/>
      <c r="ID22" s="336"/>
    </row>
    <row r="23" spans="1:238" ht="15.5" customHeight="1">
      <c r="A23" s="2773"/>
      <c r="B23" s="343" t="s">
        <v>494</v>
      </c>
      <c r="C23" s="353"/>
      <c r="D23" s="346"/>
      <c r="E23" s="345">
        <f>C23*D23</f>
        <v>0</v>
      </c>
      <c r="F23" s="345"/>
      <c r="G23" s="345"/>
      <c r="H23" s="345">
        <f>F23*G23</f>
        <v>0</v>
      </c>
      <c r="I23" s="357"/>
      <c r="J23" s="332"/>
      <c r="K23" s="354"/>
      <c r="L23" s="348"/>
      <c r="M23" s="349"/>
      <c r="N23" s="333"/>
      <c r="O23" s="334"/>
      <c r="P23" s="335"/>
      <c r="Q23" s="335"/>
      <c r="R23" s="335"/>
      <c r="S23" s="335"/>
      <c r="T23" s="335"/>
      <c r="U23" s="335"/>
      <c r="V23" s="335"/>
      <c r="W23" s="335"/>
      <c r="X23" s="335"/>
      <c r="Y23" s="335"/>
      <c r="Z23" s="335"/>
      <c r="AA23" s="335"/>
      <c r="AB23" s="335"/>
      <c r="AC23" s="335"/>
      <c r="AD23" s="335"/>
      <c r="AE23" s="335"/>
      <c r="AF23" s="335"/>
      <c r="AG23" s="335"/>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c r="BD23" s="335"/>
      <c r="BE23" s="335"/>
      <c r="BF23" s="335"/>
      <c r="BG23" s="335"/>
      <c r="BH23" s="335"/>
      <c r="BI23" s="335"/>
      <c r="BJ23" s="335"/>
      <c r="BK23" s="335"/>
      <c r="BL23" s="335"/>
      <c r="BM23" s="335"/>
      <c r="BN23" s="335"/>
      <c r="BO23" s="335"/>
      <c r="BP23" s="335"/>
      <c r="BQ23" s="335"/>
      <c r="BR23" s="335"/>
      <c r="BS23" s="335"/>
      <c r="BT23" s="335"/>
      <c r="BU23" s="335"/>
      <c r="BV23" s="335"/>
      <c r="BW23" s="335"/>
      <c r="BX23" s="335"/>
      <c r="BY23" s="335"/>
      <c r="BZ23" s="335"/>
      <c r="CA23" s="335"/>
      <c r="CB23" s="335"/>
      <c r="CC23" s="335"/>
      <c r="CD23" s="335"/>
      <c r="CE23" s="335"/>
      <c r="CF23" s="335"/>
      <c r="CG23" s="335"/>
      <c r="CH23" s="335"/>
      <c r="CI23" s="335"/>
      <c r="CJ23" s="335"/>
      <c r="CK23" s="335"/>
      <c r="CL23" s="335"/>
      <c r="CM23" s="335"/>
      <c r="CN23" s="335"/>
      <c r="CO23" s="335"/>
      <c r="CP23" s="335"/>
      <c r="CQ23" s="335"/>
      <c r="CR23" s="335"/>
      <c r="CS23" s="335"/>
      <c r="CT23" s="335"/>
      <c r="CU23" s="335"/>
      <c r="CV23" s="335"/>
      <c r="CW23" s="335"/>
      <c r="CX23" s="335"/>
      <c r="CY23" s="335"/>
      <c r="CZ23" s="335"/>
      <c r="DA23" s="335"/>
      <c r="DB23" s="335"/>
      <c r="DC23" s="335"/>
      <c r="DD23" s="335"/>
      <c r="DE23" s="335"/>
      <c r="DF23" s="335"/>
      <c r="DG23" s="335"/>
      <c r="DH23" s="335"/>
      <c r="DI23" s="335"/>
      <c r="DJ23" s="335"/>
      <c r="DK23" s="335"/>
      <c r="DL23" s="335"/>
      <c r="DM23" s="335"/>
      <c r="DN23" s="335"/>
      <c r="DO23" s="335"/>
      <c r="DP23" s="335"/>
      <c r="DQ23" s="335"/>
      <c r="DR23" s="335"/>
      <c r="DS23" s="335"/>
      <c r="DT23" s="335"/>
      <c r="DU23" s="335"/>
      <c r="DV23" s="335"/>
      <c r="DW23" s="335"/>
      <c r="DX23" s="335"/>
      <c r="DY23" s="335"/>
      <c r="DZ23" s="335"/>
      <c r="EA23" s="335"/>
      <c r="EB23" s="335"/>
      <c r="EC23" s="335"/>
      <c r="ED23" s="335"/>
      <c r="EE23" s="335"/>
      <c r="EF23" s="335"/>
      <c r="EG23" s="335"/>
      <c r="EH23" s="335"/>
      <c r="EI23" s="335"/>
      <c r="EJ23" s="335"/>
      <c r="EK23" s="335"/>
      <c r="EL23" s="335"/>
      <c r="EM23" s="335"/>
      <c r="EN23" s="335"/>
      <c r="EO23" s="335"/>
      <c r="EP23" s="335"/>
      <c r="EQ23" s="335"/>
      <c r="ER23" s="335"/>
      <c r="ES23" s="335"/>
      <c r="ET23" s="335"/>
      <c r="EU23" s="335"/>
      <c r="EV23" s="335"/>
      <c r="EW23" s="335"/>
      <c r="EX23" s="335"/>
      <c r="EY23" s="335"/>
      <c r="EZ23" s="335"/>
      <c r="FA23" s="335"/>
      <c r="FB23" s="335"/>
      <c r="FC23" s="335"/>
      <c r="FD23" s="335"/>
      <c r="FE23" s="335"/>
      <c r="FF23" s="335"/>
      <c r="FG23" s="335"/>
      <c r="FH23" s="335"/>
      <c r="FI23" s="335"/>
      <c r="FJ23" s="335"/>
      <c r="FK23" s="335"/>
      <c r="FL23" s="335"/>
      <c r="FM23" s="335"/>
      <c r="FN23" s="335"/>
      <c r="FO23" s="335"/>
      <c r="FP23" s="335"/>
      <c r="FQ23" s="335"/>
      <c r="FR23" s="335"/>
      <c r="FS23" s="335"/>
      <c r="FT23" s="335"/>
      <c r="FU23" s="335"/>
      <c r="FV23" s="335"/>
      <c r="FW23" s="335"/>
      <c r="FX23" s="335"/>
      <c r="FY23" s="335"/>
      <c r="FZ23" s="335"/>
      <c r="GA23" s="335"/>
      <c r="GB23" s="335"/>
      <c r="GC23" s="335"/>
      <c r="GD23" s="335"/>
      <c r="GE23" s="335"/>
      <c r="GF23" s="335"/>
      <c r="GG23" s="335"/>
      <c r="GH23" s="335"/>
      <c r="GI23" s="335"/>
      <c r="GJ23" s="335"/>
      <c r="GK23" s="335"/>
      <c r="GL23" s="335"/>
      <c r="GM23" s="335"/>
      <c r="GN23" s="335"/>
      <c r="GO23" s="335"/>
      <c r="GP23" s="335"/>
      <c r="GQ23" s="335"/>
      <c r="GR23" s="335"/>
      <c r="GS23" s="335"/>
      <c r="GT23" s="335"/>
      <c r="GU23" s="335"/>
      <c r="GV23" s="335"/>
      <c r="GW23" s="335"/>
      <c r="GX23" s="335"/>
      <c r="GY23" s="335"/>
      <c r="GZ23" s="335"/>
      <c r="HA23" s="335"/>
      <c r="HB23" s="335"/>
      <c r="HC23" s="335"/>
      <c r="HD23" s="335"/>
      <c r="HE23" s="335"/>
      <c r="HF23" s="335"/>
      <c r="HG23" s="335"/>
      <c r="HH23" s="335"/>
      <c r="HI23" s="335"/>
      <c r="HJ23" s="335"/>
      <c r="HK23" s="335"/>
      <c r="HL23" s="335"/>
      <c r="HM23" s="335"/>
      <c r="HN23" s="335"/>
      <c r="HO23" s="335"/>
      <c r="HP23" s="335"/>
      <c r="HQ23" s="335"/>
      <c r="HR23" s="335"/>
      <c r="HS23" s="335"/>
      <c r="HT23" s="335"/>
      <c r="HU23" s="335"/>
      <c r="HV23" s="335"/>
      <c r="HW23" s="335"/>
      <c r="HX23" s="335"/>
      <c r="HY23" s="335"/>
      <c r="HZ23" s="336"/>
      <c r="IA23" s="337"/>
      <c r="IB23" s="335"/>
      <c r="IC23" s="335"/>
      <c r="ID23" s="336"/>
    </row>
    <row r="24" spans="1:238" ht="29" customHeight="1">
      <c r="A24" s="2773"/>
      <c r="B24" s="343" t="s">
        <v>499</v>
      </c>
      <c r="C24" s="353"/>
      <c r="D24" s="351"/>
      <c r="E24" s="345">
        <f>C24*D24</f>
        <v>0</v>
      </c>
      <c r="F24" s="345"/>
      <c r="G24" s="345"/>
      <c r="H24" s="345">
        <f>F24*G24</f>
        <v>0</v>
      </c>
      <c r="I24" s="372"/>
      <c r="J24" s="332"/>
      <c r="K24" s="354"/>
      <c r="L24" s="352"/>
      <c r="M24" s="349"/>
      <c r="N24" s="333"/>
      <c r="O24" s="334"/>
      <c r="P24" s="335"/>
      <c r="Q24" s="335"/>
      <c r="R24" s="335"/>
      <c r="S24" s="335"/>
      <c r="T24" s="335"/>
      <c r="U24" s="335"/>
      <c r="V24" s="335"/>
      <c r="W24" s="335"/>
      <c r="X24" s="335"/>
      <c r="Y24" s="335"/>
      <c r="Z24" s="335"/>
      <c r="AA24" s="335"/>
      <c r="AB24" s="335"/>
      <c r="AC24" s="335"/>
      <c r="AD24" s="335"/>
      <c r="AE24" s="335"/>
      <c r="AF24" s="335"/>
      <c r="AG24" s="335"/>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c r="BD24" s="335"/>
      <c r="BE24" s="335"/>
      <c r="BF24" s="335"/>
      <c r="BG24" s="335"/>
      <c r="BH24" s="335"/>
      <c r="BI24" s="335"/>
      <c r="BJ24" s="335"/>
      <c r="BK24" s="335"/>
      <c r="BL24" s="335"/>
      <c r="BM24" s="335"/>
      <c r="BN24" s="335"/>
      <c r="BO24" s="335"/>
      <c r="BP24" s="335"/>
      <c r="BQ24" s="335"/>
      <c r="BR24" s="335"/>
      <c r="BS24" s="335"/>
      <c r="BT24" s="335"/>
      <c r="BU24" s="335"/>
      <c r="BV24" s="335"/>
      <c r="BW24" s="335"/>
      <c r="BX24" s="335"/>
      <c r="BY24" s="335"/>
      <c r="BZ24" s="335"/>
      <c r="CA24" s="335"/>
      <c r="CB24" s="335"/>
      <c r="CC24" s="335"/>
      <c r="CD24" s="335"/>
      <c r="CE24" s="335"/>
      <c r="CF24" s="335"/>
      <c r="CG24" s="335"/>
      <c r="CH24" s="335"/>
      <c r="CI24" s="335"/>
      <c r="CJ24" s="335"/>
      <c r="CK24" s="335"/>
      <c r="CL24" s="335"/>
      <c r="CM24" s="335"/>
      <c r="CN24" s="335"/>
      <c r="CO24" s="335"/>
      <c r="CP24" s="335"/>
      <c r="CQ24" s="335"/>
      <c r="CR24" s="335"/>
      <c r="CS24" s="335"/>
      <c r="CT24" s="335"/>
      <c r="CU24" s="335"/>
      <c r="CV24" s="335"/>
      <c r="CW24" s="335"/>
      <c r="CX24" s="335"/>
      <c r="CY24" s="335"/>
      <c r="CZ24" s="335"/>
      <c r="DA24" s="335"/>
      <c r="DB24" s="335"/>
      <c r="DC24" s="335"/>
      <c r="DD24" s="335"/>
      <c r="DE24" s="335"/>
      <c r="DF24" s="335"/>
      <c r="DG24" s="335"/>
      <c r="DH24" s="335"/>
      <c r="DI24" s="335"/>
      <c r="DJ24" s="335"/>
      <c r="DK24" s="335"/>
      <c r="DL24" s="335"/>
      <c r="DM24" s="335"/>
      <c r="DN24" s="335"/>
      <c r="DO24" s="335"/>
      <c r="DP24" s="335"/>
      <c r="DQ24" s="335"/>
      <c r="DR24" s="335"/>
      <c r="DS24" s="335"/>
      <c r="DT24" s="335"/>
      <c r="DU24" s="335"/>
      <c r="DV24" s="335"/>
      <c r="DW24" s="335"/>
      <c r="DX24" s="335"/>
      <c r="DY24" s="335"/>
      <c r="DZ24" s="335"/>
      <c r="EA24" s="335"/>
      <c r="EB24" s="335"/>
      <c r="EC24" s="335"/>
      <c r="ED24" s="335"/>
      <c r="EE24" s="335"/>
      <c r="EF24" s="335"/>
      <c r="EG24" s="335"/>
      <c r="EH24" s="335"/>
      <c r="EI24" s="335"/>
      <c r="EJ24" s="335"/>
      <c r="EK24" s="335"/>
      <c r="EL24" s="335"/>
      <c r="EM24" s="335"/>
      <c r="EN24" s="335"/>
      <c r="EO24" s="335"/>
      <c r="EP24" s="335"/>
      <c r="EQ24" s="335"/>
      <c r="ER24" s="335"/>
      <c r="ES24" s="335"/>
      <c r="ET24" s="335"/>
      <c r="EU24" s="335"/>
      <c r="EV24" s="335"/>
      <c r="EW24" s="335"/>
      <c r="EX24" s="335"/>
      <c r="EY24" s="335"/>
      <c r="EZ24" s="335"/>
      <c r="FA24" s="335"/>
      <c r="FB24" s="335"/>
      <c r="FC24" s="335"/>
      <c r="FD24" s="335"/>
      <c r="FE24" s="335"/>
      <c r="FF24" s="335"/>
      <c r="FG24" s="335"/>
      <c r="FH24" s="335"/>
      <c r="FI24" s="335"/>
      <c r="FJ24" s="335"/>
      <c r="FK24" s="335"/>
      <c r="FL24" s="335"/>
      <c r="FM24" s="335"/>
      <c r="FN24" s="335"/>
      <c r="FO24" s="335"/>
      <c r="FP24" s="335"/>
      <c r="FQ24" s="335"/>
      <c r="FR24" s="335"/>
      <c r="FS24" s="335"/>
      <c r="FT24" s="335"/>
      <c r="FU24" s="335"/>
      <c r="FV24" s="335"/>
      <c r="FW24" s="335"/>
      <c r="FX24" s="335"/>
      <c r="FY24" s="335"/>
      <c r="FZ24" s="335"/>
      <c r="GA24" s="335"/>
      <c r="GB24" s="335"/>
      <c r="GC24" s="335"/>
      <c r="GD24" s="335"/>
      <c r="GE24" s="335"/>
      <c r="GF24" s="335"/>
      <c r="GG24" s="335"/>
      <c r="GH24" s="335"/>
      <c r="GI24" s="335"/>
      <c r="GJ24" s="335"/>
      <c r="GK24" s="335"/>
      <c r="GL24" s="335"/>
      <c r="GM24" s="335"/>
      <c r="GN24" s="335"/>
      <c r="GO24" s="335"/>
      <c r="GP24" s="335"/>
      <c r="GQ24" s="335"/>
      <c r="GR24" s="335"/>
      <c r="GS24" s="335"/>
      <c r="GT24" s="335"/>
      <c r="GU24" s="335"/>
      <c r="GV24" s="335"/>
      <c r="GW24" s="335"/>
      <c r="GX24" s="335"/>
      <c r="GY24" s="335"/>
      <c r="GZ24" s="335"/>
      <c r="HA24" s="335"/>
      <c r="HB24" s="335"/>
      <c r="HC24" s="335"/>
      <c r="HD24" s="335"/>
      <c r="HE24" s="335"/>
      <c r="HF24" s="335"/>
      <c r="HG24" s="335"/>
      <c r="HH24" s="335"/>
      <c r="HI24" s="335"/>
      <c r="HJ24" s="335"/>
      <c r="HK24" s="335"/>
      <c r="HL24" s="335"/>
      <c r="HM24" s="335"/>
      <c r="HN24" s="335"/>
      <c r="HO24" s="335"/>
      <c r="HP24" s="335"/>
      <c r="HQ24" s="335"/>
      <c r="HR24" s="335"/>
      <c r="HS24" s="335"/>
      <c r="HT24" s="335"/>
      <c r="HU24" s="335"/>
      <c r="HV24" s="335"/>
      <c r="HW24" s="335"/>
      <c r="HX24" s="335"/>
      <c r="HY24" s="335"/>
      <c r="HZ24" s="336"/>
      <c r="IA24" s="337"/>
      <c r="IB24" s="335"/>
      <c r="IC24" s="335"/>
      <c r="ID24" s="336"/>
    </row>
    <row r="25" spans="1:238" ht="15.5" customHeight="1">
      <c r="A25" s="2773"/>
      <c r="B25" s="343" t="s">
        <v>495</v>
      </c>
      <c r="C25" s="353"/>
      <c r="D25" s="346"/>
      <c r="E25" s="345">
        <f>C25*D25</f>
        <v>0</v>
      </c>
      <c r="F25" s="345"/>
      <c r="G25" s="345"/>
      <c r="H25" s="345">
        <f>F25*G25</f>
        <v>0</v>
      </c>
      <c r="I25" s="350"/>
      <c r="J25" s="332"/>
      <c r="K25" s="354"/>
      <c r="L25" s="348"/>
      <c r="M25" s="349"/>
      <c r="N25" s="333"/>
      <c r="O25" s="334"/>
      <c r="P25" s="335"/>
      <c r="Q25" s="335"/>
      <c r="R25" s="335"/>
      <c r="S25" s="335"/>
      <c r="T25" s="335"/>
      <c r="U25" s="335"/>
      <c r="V25" s="335"/>
      <c r="W25" s="335"/>
      <c r="X25" s="335"/>
      <c r="Y25" s="335"/>
      <c r="Z25" s="335"/>
      <c r="AA25" s="335"/>
      <c r="AB25" s="335"/>
      <c r="AC25" s="335"/>
      <c r="AD25" s="335"/>
      <c r="AE25" s="335"/>
      <c r="AF25" s="335"/>
      <c r="AG25" s="335"/>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c r="BD25" s="335"/>
      <c r="BE25" s="335"/>
      <c r="BF25" s="335"/>
      <c r="BG25" s="335"/>
      <c r="BH25" s="335"/>
      <c r="BI25" s="335"/>
      <c r="BJ25" s="335"/>
      <c r="BK25" s="335"/>
      <c r="BL25" s="335"/>
      <c r="BM25" s="335"/>
      <c r="BN25" s="335"/>
      <c r="BO25" s="335"/>
      <c r="BP25" s="335"/>
      <c r="BQ25" s="335"/>
      <c r="BR25" s="335"/>
      <c r="BS25" s="335"/>
      <c r="BT25" s="335"/>
      <c r="BU25" s="335"/>
      <c r="BV25" s="335"/>
      <c r="BW25" s="335"/>
      <c r="BX25" s="335"/>
      <c r="BY25" s="335"/>
      <c r="BZ25" s="335"/>
      <c r="CA25" s="335"/>
      <c r="CB25" s="335"/>
      <c r="CC25" s="335"/>
      <c r="CD25" s="335"/>
      <c r="CE25" s="335"/>
      <c r="CF25" s="335"/>
      <c r="CG25" s="335"/>
      <c r="CH25" s="335"/>
      <c r="CI25" s="335"/>
      <c r="CJ25" s="335"/>
      <c r="CK25" s="335"/>
      <c r="CL25" s="335"/>
      <c r="CM25" s="335"/>
      <c r="CN25" s="335"/>
      <c r="CO25" s="335"/>
      <c r="CP25" s="335"/>
      <c r="CQ25" s="335"/>
      <c r="CR25" s="335"/>
      <c r="CS25" s="335"/>
      <c r="CT25" s="335"/>
      <c r="CU25" s="335"/>
      <c r="CV25" s="335"/>
      <c r="CW25" s="335"/>
      <c r="CX25" s="335"/>
      <c r="CY25" s="335"/>
      <c r="CZ25" s="335"/>
      <c r="DA25" s="335"/>
      <c r="DB25" s="335"/>
      <c r="DC25" s="335"/>
      <c r="DD25" s="335"/>
      <c r="DE25" s="335"/>
      <c r="DF25" s="335"/>
      <c r="DG25" s="335"/>
      <c r="DH25" s="335"/>
      <c r="DI25" s="335"/>
      <c r="DJ25" s="335"/>
      <c r="DK25" s="335"/>
      <c r="DL25" s="335"/>
      <c r="DM25" s="335"/>
      <c r="DN25" s="335"/>
      <c r="DO25" s="335"/>
      <c r="DP25" s="335"/>
      <c r="DQ25" s="335"/>
      <c r="DR25" s="335"/>
      <c r="DS25" s="335"/>
      <c r="DT25" s="335"/>
      <c r="DU25" s="335"/>
      <c r="DV25" s="335"/>
      <c r="DW25" s="335"/>
      <c r="DX25" s="335"/>
      <c r="DY25" s="335"/>
      <c r="DZ25" s="335"/>
      <c r="EA25" s="335"/>
      <c r="EB25" s="335"/>
      <c r="EC25" s="335"/>
      <c r="ED25" s="335"/>
      <c r="EE25" s="335"/>
      <c r="EF25" s="335"/>
      <c r="EG25" s="335"/>
      <c r="EH25" s="335"/>
      <c r="EI25" s="335"/>
      <c r="EJ25" s="335"/>
      <c r="EK25" s="335"/>
      <c r="EL25" s="335"/>
      <c r="EM25" s="335"/>
      <c r="EN25" s="335"/>
      <c r="EO25" s="335"/>
      <c r="EP25" s="335"/>
      <c r="EQ25" s="335"/>
      <c r="ER25" s="335"/>
      <c r="ES25" s="335"/>
      <c r="ET25" s="335"/>
      <c r="EU25" s="335"/>
      <c r="EV25" s="335"/>
      <c r="EW25" s="335"/>
      <c r="EX25" s="335"/>
      <c r="EY25" s="335"/>
      <c r="EZ25" s="335"/>
      <c r="FA25" s="335"/>
      <c r="FB25" s="335"/>
      <c r="FC25" s="335"/>
      <c r="FD25" s="335"/>
      <c r="FE25" s="335"/>
      <c r="FF25" s="335"/>
      <c r="FG25" s="335"/>
      <c r="FH25" s="335"/>
      <c r="FI25" s="335"/>
      <c r="FJ25" s="335"/>
      <c r="FK25" s="335"/>
      <c r="FL25" s="335"/>
      <c r="FM25" s="335"/>
      <c r="FN25" s="335"/>
      <c r="FO25" s="335"/>
      <c r="FP25" s="335"/>
      <c r="FQ25" s="335"/>
      <c r="FR25" s="335"/>
      <c r="FS25" s="335"/>
      <c r="FT25" s="335"/>
      <c r="FU25" s="335"/>
      <c r="FV25" s="335"/>
      <c r="FW25" s="335"/>
      <c r="FX25" s="335"/>
      <c r="FY25" s="335"/>
      <c r="FZ25" s="335"/>
      <c r="GA25" s="335"/>
      <c r="GB25" s="335"/>
      <c r="GC25" s="335"/>
      <c r="GD25" s="335"/>
      <c r="GE25" s="335"/>
      <c r="GF25" s="335"/>
      <c r="GG25" s="335"/>
      <c r="GH25" s="335"/>
      <c r="GI25" s="335"/>
      <c r="GJ25" s="335"/>
      <c r="GK25" s="335"/>
      <c r="GL25" s="335"/>
      <c r="GM25" s="335"/>
      <c r="GN25" s="335"/>
      <c r="GO25" s="335"/>
      <c r="GP25" s="335"/>
      <c r="GQ25" s="335"/>
      <c r="GR25" s="335"/>
      <c r="GS25" s="335"/>
      <c r="GT25" s="335"/>
      <c r="GU25" s="335"/>
      <c r="GV25" s="335"/>
      <c r="GW25" s="335"/>
      <c r="GX25" s="335"/>
      <c r="GY25" s="335"/>
      <c r="GZ25" s="335"/>
      <c r="HA25" s="335"/>
      <c r="HB25" s="335"/>
      <c r="HC25" s="335"/>
      <c r="HD25" s="335"/>
      <c r="HE25" s="335"/>
      <c r="HF25" s="335"/>
      <c r="HG25" s="335"/>
      <c r="HH25" s="335"/>
      <c r="HI25" s="335"/>
      <c r="HJ25" s="335"/>
      <c r="HK25" s="335"/>
      <c r="HL25" s="335"/>
      <c r="HM25" s="335"/>
      <c r="HN25" s="335"/>
      <c r="HO25" s="335"/>
      <c r="HP25" s="335"/>
      <c r="HQ25" s="335"/>
      <c r="HR25" s="335"/>
      <c r="HS25" s="335"/>
      <c r="HT25" s="335"/>
      <c r="HU25" s="335"/>
      <c r="HV25" s="335"/>
      <c r="HW25" s="335"/>
      <c r="HX25" s="335"/>
      <c r="HY25" s="335"/>
      <c r="HZ25" s="336"/>
      <c r="IA25" s="337"/>
      <c r="IB25" s="335"/>
      <c r="IC25" s="335"/>
      <c r="ID25" s="336"/>
    </row>
    <row r="26" spans="1:238" ht="15.5" customHeight="1">
      <c r="A26" s="2773"/>
      <c r="B26" s="343" t="s">
        <v>502</v>
      </c>
      <c r="C26" s="353"/>
      <c r="D26" s="346"/>
      <c r="E26" s="345">
        <f>C26*D26</f>
        <v>0</v>
      </c>
      <c r="F26" s="345"/>
      <c r="G26" s="345"/>
      <c r="H26" s="345">
        <f>F26*G26</f>
        <v>0</v>
      </c>
      <c r="I26" s="357"/>
      <c r="J26" s="332"/>
      <c r="K26" s="354"/>
      <c r="L26" s="348"/>
      <c r="M26" s="349"/>
      <c r="N26" s="333"/>
      <c r="O26" s="334"/>
      <c r="P26" s="335"/>
      <c r="Q26" s="335"/>
      <c r="R26" s="335"/>
      <c r="S26" s="335"/>
      <c r="T26" s="335"/>
      <c r="U26" s="335"/>
      <c r="V26" s="335"/>
      <c r="W26" s="335"/>
      <c r="X26" s="335"/>
      <c r="Y26" s="335"/>
      <c r="Z26" s="335"/>
      <c r="AA26" s="335"/>
      <c r="AB26" s="335"/>
      <c r="AC26" s="335"/>
      <c r="AD26" s="335"/>
      <c r="AE26" s="335"/>
      <c r="AF26" s="335"/>
      <c r="AG26" s="335"/>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c r="BD26" s="335"/>
      <c r="BE26" s="335"/>
      <c r="BF26" s="335"/>
      <c r="BG26" s="335"/>
      <c r="BH26" s="335"/>
      <c r="BI26" s="335"/>
      <c r="BJ26" s="335"/>
      <c r="BK26" s="335"/>
      <c r="BL26" s="335"/>
      <c r="BM26" s="335"/>
      <c r="BN26" s="335"/>
      <c r="BO26" s="335"/>
      <c r="BP26" s="335"/>
      <c r="BQ26" s="335"/>
      <c r="BR26" s="335"/>
      <c r="BS26" s="335"/>
      <c r="BT26" s="335"/>
      <c r="BU26" s="335"/>
      <c r="BV26" s="335"/>
      <c r="BW26" s="335"/>
      <c r="BX26" s="335"/>
      <c r="BY26" s="335"/>
      <c r="BZ26" s="335"/>
      <c r="CA26" s="335"/>
      <c r="CB26" s="335"/>
      <c r="CC26" s="335"/>
      <c r="CD26" s="335"/>
      <c r="CE26" s="335"/>
      <c r="CF26" s="335"/>
      <c r="CG26" s="335"/>
      <c r="CH26" s="335"/>
      <c r="CI26" s="335"/>
      <c r="CJ26" s="335"/>
      <c r="CK26" s="335"/>
      <c r="CL26" s="335"/>
      <c r="CM26" s="335"/>
      <c r="CN26" s="335"/>
      <c r="CO26" s="335"/>
      <c r="CP26" s="335"/>
      <c r="CQ26" s="335"/>
      <c r="CR26" s="335"/>
      <c r="CS26" s="335"/>
      <c r="CT26" s="335"/>
      <c r="CU26" s="335"/>
      <c r="CV26" s="335"/>
      <c r="CW26" s="335"/>
      <c r="CX26" s="335"/>
      <c r="CY26" s="335"/>
      <c r="CZ26" s="335"/>
      <c r="DA26" s="335"/>
      <c r="DB26" s="335"/>
      <c r="DC26" s="335"/>
      <c r="DD26" s="335"/>
      <c r="DE26" s="335"/>
      <c r="DF26" s="335"/>
      <c r="DG26" s="335"/>
      <c r="DH26" s="335"/>
      <c r="DI26" s="335"/>
      <c r="DJ26" s="335"/>
      <c r="DK26" s="335"/>
      <c r="DL26" s="335"/>
      <c r="DM26" s="335"/>
      <c r="DN26" s="335"/>
      <c r="DO26" s="335"/>
      <c r="DP26" s="335"/>
      <c r="DQ26" s="335"/>
      <c r="DR26" s="335"/>
      <c r="DS26" s="335"/>
      <c r="DT26" s="335"/>
      <c r="DU26" s="335"/>
      <c r="DV26" s="335"/>
      <c r="DW26" s="335"/>
      <c r="DX26" s="335"/>
      <c r="DY26" s="335"/>
      <c r="DZ26" s="335"/>
      <c r="EA26" s="335"/>
      <c r="EB26" s="335"/>
      <c r="EC26" s="335"/>
      <c r="ED26" s="335"/>
      <c r="EE26" s="335"/>
      <c r="EF26" s="335"/>
      <c r="EG26" s="335"/>
      <c r="EH26" s="335"/>
      <c r="EI26" s="335"/>
      <c r="EJ26" s="335"/>
      <c r="EK26" s="335"/>
      <c r="EL26" s="335"/>
      <c r="EM26" s="335"/>
      <c r="EN26" s="335"/>
      <c r="EO26" s="335"/>
      <c r="EP26" s="335"/>
      <c r="EQ26" s="335"/>
      <c r="ER26" s="335"/>
      <c r="ES26" s="335"/>
      <c r="ET26" s="335"/>
      <c r="EU26" s="335"/>
      <c r="EV26" s="335"/>
      <c r="EW26" s="335"/>
      <c r="EX26" s="335"/>
      <c r="EY26" s="335"/>
      <c r="EZ26" s="335"/>
      <c r="FA26" s="335"/>
      <c r="FB26" s="335"/>
      <c r="FC26" s="335"/>
      <c r="FD26" s="335"/>
      <c r="FE26" s="335"/>
      <c r="FF26" s="335"/>
      <c r="FG26" s="335"/>
      <c r="FH26" s="335"/>
      <c r="FI26" s="335"/>
      <c r="FJ26" s="335"/>
      <c r="FK26" s="335"/>
      <c r="FL26" s="335"/>
      <c r="FM26" s="335"/>
      <c r="FN26" s="335"/>
      <c r="FO26" s="335"/>
      <c r="FP26" s="335"/>
      <c r="FQ26" s="335"/>
      <c r="FR26" s="335"/>
      <c r="FS26" s="335"/>
      <c r="FT26" s="335"/>
      <c r="FU26" s="335"/>
      <c r="FV26" s="335"/>
      <c r="FW26" s="335"/>
      <c r="FX26" s="335"/>
      <c r="FY26" s="335"/>
      <c r="FZ26" s="335"/>
      <c r="GA26" s="335"/>
      <c r="GB26" s="335"/>
      <c r="GC26" s="335"/>
      <c r="GD26" s="335"/>
      <c r="GE26" s="335"/>
      <c r="GF26" s="335"/>
      <c r="GG26" s="335"/>
      <c r="GH26" s="335"/>
      <c r="GI26" s="335"/>
      <c r="GJ26" s="335"/>
      <c r="GK26" s="335"/>
      <c r="GL26" s="335"/>
      <c r="GM26" s="335"/>
      <c r="GN26" s="335"/>
      <c r="GO26" s="335"/>
      <c r="GP26" s="335"/>
      <c r="GQ26" s="335"/>
      <c r="GR26" s="335"/>
      <c r="GS26" s="335"/>
      <c r="GT26" s="335"/>
      <c r="GU26" s="335"/>
      <c r="GV26" s="335"/>
      <c r="GW26" s="335"/>
      <c r="GX26" s="335"/>
      <c r="GY26" s="335"/>
      <c r="GZ26" s="335"/>
      <c r="HA26" s="335"/>
      <c r="HB26" s="335"/>
      <c r="HC26" s="335"/>
      <c r="HD26" s="335"/>
      <c r="HE26" s="335"/>
      <c r="HF26" s="335"/>
      <c r="HG26" s="335"/>
      <c r="HH26" s="335"/>
      <c r="HI26" s="335"/>
      <c r="HJ26" s="335"/>
      <c r="HK26" s="335"/>
      <c r="HL26" s="335"/>
      <c r="HM26" s="335"/>
      <c r="HN26" s="335"/>
      <c r="HO26" s="335"/>
      <c r="HP26" s="335"/>
      <c r="HQ26" s="335"/>
      <c r="HR26" s="335"/>
      <c r="HS26" s="335"/>
      <c r="HT26" s="335"/>
      <c r="HU26" s="335"/>
      <c r="HV26" s="335"/>
      <c r="HW26" s="335"/>
      <c r="HX26" s="335"/>
      <c r="HY26" s="335"/>
      <c r="HZ26" s="336"/>
      <c r="IA26" s="337"/>
      <c r="IB26" s="335"/>
      <c r="IC26" s="335"/>
      <c r="ID26" s="336"/>
    </row>
    <row r="27" spans="1:238" ht="15.5" customHeight="1">
      <c r="A27" s="329"/>
      <c r="B27" s="355" t="s">
        <v>164</v>
      </c>
      <c r="C27" s="373"/>
      <c r="D27" s="345"/>
      <c r="E27" s="356">
        <f>SUM(E22:E26)</f>
        <v>0</v>
      </c>
      <c r="F27" s="356"/>
      <c r="G27" s="356"/>
      <c r="H27" s="356">
        <f>SUM(H22:H26)</f>
        <v>0</v>
      </c>
      <c r="I27" s="357"/>
      <c r="J27" s="332"/>
      <c r="K27" s="374"/>
      <c r="L27" s="349"/>
      <c r="M27" s="358"/>
      <c r="N27" s="333"/>
      <c r="O27" s="334"/>
      <c r="P27" s="335"/>
      <c r="Q27" s="335"/>
      <c r="R27" s="335"/>
      <c r="S27" s="335"/>
      <c r="T27" s="335"/>
      <c r="U27" s="335"/>
      <c r="V27" s="335"/>
      <c r="W27" s="335"/>
      <c r="X27" s="335"/>
      <c r="Y27" s="335"/>
      <c r="Z27" s="335"/>
      <c r="AA27" s="335"/>
      <c r="AB27" s="335"/>
      <c r="AC27" s="335"/>
      <c r="AD27" s="335"/>
      <c r="AE27" s="335"/>
      <c r="AF27" s="335"/>
      <c r="AG27" s="335"/>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c r="BD27" s="335"/>
      <c r="BE27" s="335"/>
      <c r="BF27" s="335"/>
      <c r="BG27" s="335"/>
      <c r="BH27" s="335"/>
      <c r="BI27" s="335"/>
      <c r="BJ27" s="335"/>
      <c r="BK27" s="335"/>
      <c r="BL27" s="335"/>
      <c r="BM27" s="335"/>
      <c r="BN27" s="335"/>
      <c r="BO27" s="335"/>
      <c r="BP27" s="335"/>
      <c r="BQ27" s="335"/>
      <c r="BR27" s="335"/>
      <c r="BS27" s="335"/>
      <c r="BT27" s="335"/>
      <c r="BU27" s="335"/>
      <c r="BV27" s="335"/>
      <c r="BW27" s="335"/>
      <c r="BX27" s="335"/>
      <c r="BY27" s="335"/>
      <c r="BZ27" s="335"/>
      <c r="CA27" s="335"/>
      <c r="CB27" s="335"/>
      <c r="CC27" s="335"/>
      <c r="CD27" s="335"/>
      <c r="CE27" s="335"/>
      <c r="CF27" s="335"/>
      <c r="CG27" s="335"/>
      <c r="CH27" s="335"/>
      <c r="CI27" s="335"/>
      <c r="CJ27" s="335"/>
      <c r="CK27" s="335"/>
      <c r="CL27" s="335"/>
      <c r="CM27" s="335"/>
      <c r="CN27" s="335"/>
      <c r="CO27" s="335"/>
      <c r="CP27" s="335"/>
      <c r="CQ27" s="335"/>
      <c r="CR27" s="335"/>
      <c r="CS27" s="335"/>
      <c r="CT27" s="335"/>
      <c r="CU27" s="335"/>
      <c r="CV27" s="335"/>
      <c r="CW27" s="335"/>
      <c r="CX27" s="335"/>
      <c r="CY27" s="335"/>
      <c r="CZ27" s="335"/>
      <c r="DA27" s="335"/>
      <c r="DB27" s="335"/>
      <c r="DC27" s="335"/>
      <c r="DD27" s="335"/>
      <c r="DE27" s="335"/>
      <c r="DF27" s="335"/>
      <c r="DG27" s="335"/>
      <c r="DH27" s="335"/>
      <c r="DI27" s="335"/>
      <c r="DJ27" s="335"/>
      <c r="DK27" s="335"/>
      <c r="DL27" s="335"/>
      <c r="DM27" s="335"/>
      <c r="DN27" s="335"/>
      <c r="DO27" s="335"/>
      <c r="DP27" s="335"/>
      <c r="DQ27" s="335"/>
      <c r="DR27" s="335"/>
      <c r="DS27" s="335"/>
      <c r="DT27" s="335"/>
      <c r="DU27" s="335"/>
      <c r="DV27" s="335"/>
      <c r="DW27" s="335"/>
      <c r="DX27" s="335"/>
      <c r="DY27" s="335"/>
      <c r="DZ27" s="335"/>
      <c r="EA27" s="335"/>
      <c r="EB27" s="335"/>
      <c r="EC27" s="335"/>
      <c r="ED27" s="335"/>
      <c r="EE27" s="335"/>
      <c r="EF27" s="335"/>
      <c r="EG27" s="335"/>
      <c r="EH27" s="335"/>
      <c r="EI27" s="335"/>
      <c r="EJ27" s="335"/>
      <c r="EK27" s="335"/>
      <c r="EL27" s="335"/>
      <c r="EM27" s="335"/>
      <c r="EN27" s="335"/>
      <c r="EO27" s="335"/>
      <c r="EP27" s="335"/>
      <c r="EQ27" s="335"/>
      <c r="ER27" s="335"/>
      <c r="ES27" s="335"/>
      <c r="ET27" s="335"/>
      <c r="EU27" s="335"/>
      <c r="EV27" s="335"/>
      <c r="EW27" s="335"/>
      <c r="EX27" s="335"/>
      <c r="EY27" s="335"/>
      <c r="EZ27" s="335"/>
      <c r="FA27" s="335"/>
      <c r="FB27" s="335"/>
      <c r="FC27" s="335"/>
      <c r="FD27" s="335"/>
      <c r="FE27" s="335"/>
      <c r="FF27" s="335"/>
      <c r="FG27" s="335"/>
      <c r="FH27" s="335"/>
      <c r="FI27" s="335"/>
      <c r="FJ27" s="335"/>
      <c r="FK27" s="335"/>
      <c r="FL27" s="335"/>
      <c r="FM27" s="335"/>
      <c r="FN27" s="335"/>
      <c r="FO27" s="335"/>
      <c r="FP27" s="335"/>
      <c r="FQ27" s="335"/>
      <c r="FR27" s="335"/>
      <c r="FS27" s="335"/>
      <c r="FT27" s="335"/>
      <c r="FU27" s="335"/>
      <c r="FV27" s="335"/>
      <c r="FW27" s="335"/>
      <c r="FX27" s="335"/>
      <c r="FY27" s="335"/>
      <c r="FZ27" s="335"/>
      <c r="GA27" s="335"/>
      <c r="GB27" s="335"/>
      <c r="GC27" s="335"/>
      <c r="GD27" s="335"/>
      <c r="GE27" s="335"/>
      <c r="GF27" s="335"/>
      <c r="GG27" s="335"/>
      <c r="GH27" s="335"/>
      <c r="GI27" s="335"/>
      <c r="GJ27" s="335"/>
      <c r="GK27" s="335"/>
      <c r="GL27" s="335"/>
      <c r="GM27" s="335"/>
      <c r="GN27" s="335"/>
      <c r="GO27" s="335"/>
      <c r="GP27" s="335"/>
      <c r="GQ27" s="335"/>
      <c r="GR27" s="335"/>
      <c r="GS27" s="335"/>
      <c r="GT27" s="335"/>
      <c r="GU27" s="335"/>
      <c r="GV27" s="335"/>
      <c r="GW27" s="335"/>
      <c r="GX27" s="335"/>
      <c r="GY27" s="335"/>
      <c r="GZ27" s="335"/>
      <c r="HA27" s="335"/>
      <c r="HB27" s="335"/>
      <c r="HC27" s="335"/>
      <c r="HD27" s="335"/>
      <c r="HE27" s="335"/>
      <c r="HF27" s="335"/>
      <c r="HG27" s="335"/>
      <c r="HH27" s="335"/>
      <c r="HI27" s="335"/>
      <c r="HJ27" s="335"/>
      <c r="HK27" s="335"/>
      <c r="HL27" s="335"/>
      <c r="HM27" s="335"/>
      <c r="HN27" s="335"/>
      <c r="HO27" s="335"/>
      <c r="HP27" s="335"/>
      <c r="HQ27" s="335"/>
      <c r="HR27" s="335"/>
      <c r="HS27" s="335"/>
      <c r="HT27" s="335"/>
      <c r="HU27" s="335"/>
      <c r="HV27" s="335"/>
      <c r="HW27" s="335"/>
      <c r="HX27" s="335"/>
      <c r="HY27" s="335"/>
      <c r="HZ27" s="336"/>
      <c r="IA27" s="337"/>
      <c r="IB27" s="335"/>
      <c r="IC27" s="335"/>
      <c r="ID27" s="336"/>
    </row>
    <row r="28" spans="1:238" ht="15.5" customHeight="1">
      <c r="A28" s="716"/>
      <c r="B28" s="717" t="s">
        <v>493</v>
      </c>
      <c r="C28" s="718"/>
      <c r="D28" s="719"/>
      <c r="E28" s="719"/>
      <c r="F28" s="719"/>
      <c r="G28" s="719"/>
      <c r="H28" s="719"/>
      <c r="I28" s="720"/>
      <c r="J28" s="332"/>
      <c r="K28" s="354"/>
      <c r="L28" s="348"/>
      <c r="M28" s="371"/>
      <c r="N28" s="333"/>
      <c r="O28" s="334"/>
      <c r="P28" s="335"/>
      <c r="Q28" s="335"/>
      <c r="R28" s="335"/>
      <c r="S28" s="335"/>
      <c r="T28" s="335"/>
      <c r="U28" s="335"/>
      <c r="V28" s="335"/>
      <c r="W28" s="335"/>
      <c r="X28" s="335"/>
      <c r="Y28" s="335"/>
      <c r="Z28" s="335"/>
      <c r="AA28" s="335"/>
      <c r="AB28" s="335"/>
      <c r="AC28" s="335"/>
      <c r="AD28" s="335"/>
      <c r="AE28" s="335"/>
      <c r="AF28" s="335"/>
      <c r="AG28" s="335"/>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c r="BD28" s="335"/>
      <c r="BE28" s="335"/>
      <c r="BF28" s="335"/>
      <c r="BG28" s="335"/>
      <c r="BH28" s="335"/>
      <c r="BI28" s="335"/>
      <c r="BJ28" s="335"/>
      <c r="BK28" s="335"/>
      <c r="BL28" s="335"/>
      <c r="BM28" s="335"/>
      <c r="BN28" s="335"/>
      <c r="BO28" s="335"/>
      <c r="BP28" s="335"/>
      <c r="BQ28" s="335"/>
      <c r="BR28" s="335"/>
      <c r="BS28" s="335"/>
      <c r="BT28" s="335"/>
      <c r="BU28" s="335"/>
      <c r="BV28" s="335"/>
      <c r="BW28" s="335"/>
      <c r="BX28" s="335"/>
      <c r="BY28" s="335"/>
      <c r="BZ28" s="335"/>
      <c r="CA28" s="335"/>
      <c r="CB28" s="335"/>
      <c r="CC28" s="335"/>
      <c r="CD28" s="335"/>
      <c r="CE28" s="335"/>
      <c r="CF28" s="335"/>
      <c r="CG28" s="335"/>
      <c r="CH28" s="335"/>
      <c r="CI28" s="335"/>
      <c r="CJ28" s="335"/>
      <c r="CK28" s="335"/>
      <c r="CL28" s="335"/>
      <c r="CM28" s="335"/>
      <c r="CN28" s="335"/>
      <c r="CO28" s="335"/>
      <c r="CP28" s="335"/>
      <c r="CQ28" s="335"/>
      <c r="CR28" s="335"/>
      <c r="CS28" s="335"/>
      <c r="CT28" s="335"/>
      <c r="CU28" s="335"/>
      <c r="CV28" s="335"/>
      <c r="CW28" s="335"/>
      <c r="CX28" s="335"/>
      <c r="CY28" s="335"/>
      <c r="CZ28" s="335"/>
      <c r="DA28" s="335"/>
      <c r="DB28" s="335"/>
      <c r="DC28" s="335"/>
      <c r="DD28" s="335"/>
      <c r="DE28" s="335"/>
      <c r="DF28" s="335"/>
      <c r="DG28" s="335"/>
      <c r="DH28" s="335"/>
      <c r="DI28" s="335"/>
      <c r="DJ28" s="335"/>
      <c r="DK28" s="335"/>
      <c r="DL28" s="335"/>
      <c r="DM28" s="335"/>
      <c r="DN28" s="335"/>
      <c r="DO28" s="335"/>
      <c r="DP28" s="335"/>
      <c r="DQ28" s="335"/>
      <c r="DR28" s="335"/>
      <c r="DS28" s="335"/>
      <c r="DT28" s="335"/>
      <c r="DU28" s="335"/>
      <c r="DV28" s="335"/>
      <c r="DW28" s="335"/>
      <c r="DX28" s="335"/>
      <c r="DY28" s="335"/>
      <c r="DZ28" s="335"/>
      <c r="EA28" s="335"/>
      <c r="EB28" s="335"/>
      <c r="EC28" s="335"/>
      <c r="ED28" s="335"/>
      <c r="EE28" s="335"/>
      <c r="EF28" s="335"/>
      <c r="EG28" s="335"/>
      <c r="EH28" s="335"/>
      <c r="EI28" s="335"/>
      <c r="EJ28" s="335"/>
      <c r="EK28" s="335"/>
      <c r="EL28" s="335"/>
      <c r="EM28" s="335"/>
      <c r="EN28" s="335"/>
      <c r="EO28" s="335"/>
      <c r="EP28" s="335"/>
      <c r="EQ28" s="335"/>
      <c r="ER28" s="335"/>
      <c r="ES28" s="335"/>
      <c r="ET28" s="335"/>
      <c r="EU28" s="335"/>
      <c r="EV28" s="335"/>
      <c r="EW28" s="335"/>
      <c r="EX28" s="335"/>
      <c r="EY28" s="335"/>
      <c r="EZ28" s="335"/>
      <c r="FA28" s="335"/>
      <c r="FB28" s="335"/>
      <c r="FC28" s="335"/>
      <c r="FD28" s="335"/>
      <c r="FE28" s="335"/>
      <c r="FF28" s="335"/>
      <c r="FG28" s="335"/>
      <c r="FH28" s="335"/>
      <c r="FI28" s="335"/>
      <c r="FJ28" s="335"/>
      <c r="FK28" s="335"/>
      <c r="FL28" s="335"/>
      <c r="FM28" s="335"/>
      <c r="FN28" s="335"/>
      <c r="FO28" s="335"/>
      <c r="FP28" s="335"/>
      <c r="FQ28" s="335"/>
      <c r="FR28" s="335"/>
      <c r="FS28" s="335"/>
      <c r="FT28" s="335"/>
      <c r="FU28" s="335"/>
      <c r="FV28" s="335"/>
      <c r="FW28" s="335"/>
      <c r="FX28" s="335"/>
      <c r="FY28" s="335"/>
      <c r="FZ28" s="335"/>
      <c r="GA28" s="335"/>
      <c r="GB28" s="335"/>
      <c r="GC28" s="335"/>
      <c r="GD28" s="335"/>
      <c r="GE28" s="335"/>
      <c r="GF28" s="335"/>
      <c r="GG28" s="335"/>
      <c r="GH28" s="335"/>
      <c r="GI28" s="335"/>
      <c r="GJ28" s="335"/>
      <c r="GK28" s="335"/>
      <c r="GL28" s="335"/>
      <c r="GM28" s="335"/>
      <c r="GN28" s="335"/>
      <c r="GO28" s="335"/>
      <c r="GP28" s="335"/>
      <c r="GQ28" s="335"/>
      <c r="GR28" s="335"/>
      <c r="GS28" s="335"/>
      <c r="GT28" s="335"/>
      <c r="GU28" s="335"/>
      <c r="GV28" s="335"/>
      <c r="GW28" s="335"/>
      <c r="GX28" s="335"/>
      <c r="GY28" s="335"/>
      <c r="GZ28" s="335"/>
      <c r="HA28" s="335"/>
      <c r="HB28" s="335"/>
      <c r="HC28" s="335"/>
      <c r="HD28" s="335"/>
      <c r="HE28" s="335"/>
      <c r="HF28" s="335"/>
      <c r="HG28" s="335"/>
      <c r="HH28" s="335"/>
      <c r="HI28" s="335"/>
      <c r="HJ28" s="335"/>
      <c r="HK28" s="335"/>
      <c r="HL28" s="335"/>
      <c r="HM28" s="335"/>
      <c r="HN28" s="335"/>
      <c r="HO28" s="335"/>
      <c r="HP28" s="335"/>
      <c r="HQ28" s="335"/>
      <c r="HR28" s="335"/>
      <c r="HS28" s="335"/>
      <c r="HT28" s="335"/>
      <c r="HU28" s="335"/>
      <c r="HV28" s="335"/>
      <c r="HW28" s="335"/>
      <c r="HX28" s="335"/>
      <c r="HY28" s="335"/>
      <c r="HZ28" s="336"/>
      <c r="IA28" s="337"/>
      <c r="IB28" s="335"/>
      <c r="IC28" s="335"/>
      <c r="ID28" s="336"/>
    </row>
    <row r="29" spans="1:238" ht="15.5" customHeight="1">
      <c r="A29" s="2772" t="s">
        <v>503</v>
      </c>
      <c r="B29" s="343" t="s">
        <v>498</v>
      </c>
      <c r="C29" s="353"/>
      <c r="D29" s="346"/>
      <c r="E29" s="345">
        <f>C29*D29</f>
        <v>0</v>
      </c>
      <c r="F29" s="345"/>
      <c r="G29" s="345"/>
      <c r="H29" s="345">
        <f>F29*G29</f>
        <v>0</v>
      </c>
      <c r="I29" s="357"/>
      <c r="J29" s="332"/>
      <c r="K29" s="354"/>
      <c r="L29" s="348"/>
      <c r="M29" s="349"/>
      <c r="N29" s="333"/>
      <c r="O29" s="334"/>
      <c r="P29" s="335"/>
      <c r="Q29" s="335"/>
      <c r="R29" s="335"/>
      <c r="S29" s="335"/>
      <c r="T29" s="335"/>
      <c r="U29" s="335"/>
      <c r="V29" s="335"/>
      <c r="W29" s="335"/>
      <c r="X29" s="335"/>
      <c r="Y29" s="335"/>
      <c r="Z29" s="335"/>
      <c r="AA29" s="335"/>
      <c r="AB29" s="335"/>
      <c r="AC29" s="335"/>
      <c r="AD29" s="335"/>
      <c r="AE29" s="335"/>
      <c r="AF29" s="335"/>
      <c r="AG29" s="335"/>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c r="BD29" s="335"/>
      <c r="BE29" s="335"/>
      <c r="BF29" s="335"/>
      <c r="BG29" s="335"/>
      <c r="BH29" s="335"/>
      <c r="BI29" s="335"/>
      <c r="BJ29" s="335"/>
      <c r="BK29" s="335"/>
      <c r="BL29" s="335"/>
      <c r="BM29" s="335"/>
      <c r="BN29" s="335"/>
      <c r="BO29" s="335"/>
      <c r="BP29" s="335"/>
      <c r="BQ29" s="335"/>
      <c r="BR29" s="335"/>
      <c r="BS29" s="335"/>
      <c r="BT29" s="335"/>
      <c r="BU29" s="335"/>
      <c r="BV29" s="335"/>
      <c r="BW29" s="335"/>
      <c r="BX29" s="335"/>
      <c r="BY29" s="335"/>
      <c r="BZ29" s="335"/>
      <c r="CA29" s="335"/>
      <c r="CB29" s="335"/>
      <c r="CC29" s="335"/>
      <c r="CD29" s="335"/>
      <c r="CE29" s="335"/>
      <c r="CF29" s="335"/>
      <c r="CG29" s="335"/>
      <c r="CH29" s="335"/>
      <c r="CI29" s="335"/>
      <c r="CJ29" s="335"/>
      <c r="CK29" s="335"/>
      <c r="CL29" s="335"/>
      <c r="CM29" s="335"/>
      <c r="CN29" s="335"/>
      <c r="CO29" s="335"/>
      <c r="CP29" s="335"/>
      <c r="CQ29" s="335"/>
      <c r="CR29" s="335"/>
      <c r="CS29" s="335"/>
      <c r="CT29" s="335"/>
      <c r="CU29" s="335"/>
      <c r="CV29" s="335"/>
      <c r="CW29" s="335"/>
      <c r="CX29" s="335"/>
      <c r="CY29" s="335"/>
      <c r="CZ29" s="335"/>
      <c r="DA29" s="335"/>
      <c r="DB29" s="335"/>
      <c r="DC29" s="335"/>
      <c r="DD29" s="335"/>
      <c r="DE29" s="335"/>
      <c r="DF29" s="335"/>
      <c r="DG29" s="335"/>
      <c r="DH29" s="335"/>
      <c r="DI29" s="335"/>
      <c r="DJ29" s="335"/>
      <c r="DK29" s="335"/>
      <c r="DL29" s="335"/>
      <c r="DM29" s="335"/>
      <c r="DN29" s="335"/>
      <c r="DO29" s="335"/>
      <c r="DP29" s="335"/>
      <c r="DQ29" s="335"/>
      <c r="DR29" s="335"/>
      <c r="DS29" s="335"/>
      <c r="DT29" s="335"/>
      <c r="DU29" s="335"/>
      <c r="DV29" s="335"/>
      <c r="DW29" s="335"/>
      <c r="DX29" s="335"/>
      <c r="DY29" s="335"/>
      <c r="DZ29" s="335"/>
      <c r="EA29" s="335"/>
      <c r="EB29" s="335"/>
      <c r="EC29" s="335"/>
      <c r="ED29" s="335"/>
      <c r="EE29" s="335"/>
      <c r="EF29" s="335"/>
      <c r="EG29" s="335"/>
      <c r="EH29" s="335"/>
      <c r="EI29" s="335"/>
      <c r="EJ29" s="335"/>
      <c r="EK29" s="335"/>
      <c r="EL29" s="335"/>
      <c r="EM29" s="335"/>
      <c r="EN29" s="335"/>
      <c r="EO29" s="335"/>
      <c r="EP29" s="335"/>
      <c r="EQ29" s="335"/>
      <c r="ER29" s="335"/>
      <c r="ES29" s="335"/>
      <c r="ET29" s="335"/>
      <c r="EU29" s="335"/>
      <c r="EV29" s="335"/>
      <c r="EW29" s="335"/>
      <c r="EX29" s="335"/>
      <c r="EY29" s="335"/>
      <c r="EZ29" s="335"/>
      <c r="FA29" s="335"/>
      <c r="FB29" s="335"/>
      <c r="FC29" s="335"/>
      <c r="FD29" s="335"/>
      <c r="FE29" s="335"/>
      <c r="FF29" s="335"/>
      <c r="FG29" s="335"/>
      <c r="FH29" s="335"/>
      <c r="FI29" s="335"/>
      <c r="FJ29" s="335"/>
      <c r="FK29" s="335"/>
      <c r="FL29" s="335"/>
      <c r="FM29" s="335"/>
      <c r="FN29" s="335"/>
      <c r="FO29" s="335"/>
      <c r="FP29" s="335"/>
      <c r="FQ29" s="335"/>
      <c r="FR29" s="335"/>
      <c r="FS29" s="335"/>
      <c r="FT29" s="335"/>
      <c r="FU29" s="335"/>
      <c r="FV29" s="335"/>
      <c r="FW29" s="335"/>
      <c r="FX29" s="335"/>
      <c r="FY29" s="335"/>
      <c r="FZ29" s="335"/>
      <c r="GA29" s="335"/>
      <c r="GB29" s="335"/>
      <c r="GC29" s="335"/>
      <c r="GD29" s="335"/>
      <c r="GE29" s="335"/>
      <c r="GF29" s="335"/>
      <c r="GG29" s="335"/>
      <c r="GH29" s="335"/>
      <c r="GI29" s="335"/>
      <c r="GJ29" s="335"/>
      <c r="GK29" s="335"/>
      <c r="GL29" s="335"/>
      <c r="GM29" s="335"/>
      <c r="GN29" s="335"/>
      <c r="GO29" s="335"/>
      <c r="GP29" s="335"/>
      <c r="GQ29" s="335"/>
      <c r="GR29" s="335"/>
      <c r="GS29" s="335"/>
      <c r="GT29" s="335"/>
      <c r="GU29" s="335"/>
      <c r="GV29" s="335"/>
      <c r="GW29" s="335"/>
      <c r="GX29" s="335"/>
      <c r="GY29" s="335"/>
      <c r="GZ29" s="335"/>
      <c r="HA29" s="335"/>
      <c r="HB29" s="335"/>
      <c r="HC29" s="335"/>
      <c r="HD29" s="335"/>
      <c r="HE29" s="335"/>
      <c r="HF29" s="335"/>
      <c r="HG29" s="335"/>
      <c r="HH29" s="335"/>
      <c r="HI29" s="335"/>
      <c r="HJ29" s="335"/>
      <c r="HK29" s="335"/>
      <c r="HL29" s="335"/>
      <c r="HM29" s="335"/>
      <c r="HN29" s="335"/>
      <c r="HO29" s="335"/>
      <c r="HP29" s="335"/>
      <c r="HQ29" s="335"/>
      <c r="HR29" s="335"/>
      <c r="HS29" s="335"/>
      <c r="HT29" s="335"/>
      <c r="HU29" s="335"/>
      <c r="HV29" s="335"/>
      <c r="HW29" s="335"/>
      <c r="HX29" s="335"/>
      <c r="HY29" s="335"/>
      <c r="HZ29" s="336"/>
      <c r="IA29" s="337"/>
      <c r="IB29" s="335"/>
      <c r="IC29" s="335"/>
      <c r="ID29" s="336"/>
    </row>
    <row r="30" spans="1:238" ht="15.5" customHeight="1">
      <c r="A30" s="2773"/>
      <c r="B30" s="343" t="s">
        <v>494</v>
      </c>
      <c r="C30" s="353"/>
      <c r="D30" s="346"/>
      <c r="E30" s="345">
        <f>C30*D30</f>
        <v>0</v>
      </c>
      <c r="F30" s="345"/>
      <c r="G30" s="345"/>
      <c r="H30" s="345">
        <f>F30*G30</f>
        <v>0</v>
      </c>
      <c r="I30" s="357"/>
      <c r="J30" s="332"/>
      <c r="K30" s="354"/>
      <c r="L30" s="348"/>
      <c r="M30" s="349"/>
      <c r="N30" s="333"/>
      <c r="O30" s="334"/>
      <c r="P30" s="335"/>
      <c r="Q30" s="335"/>
      <c r="R30" s="335"/>
      <c r="S30" s="335"/>
      <c r="T30" s="335"/>
      <c r="U30" s="335"/>
      <c r="V30" s="335"/>
      <c r="W30" s="335"/>
      <c r="X30" s="335"/>
      <c r="Y30" s="335"/>
      <c r="Z30" s="335"/>
      <c r="AA30" s="335"/>
      <c r="AB30" s="335"/>
      <c r="AC30" s="335"/>
      <c r="AD30" s="335"/>
      <c r="AE30" s="335"/>
      <c r="AF30" s="335"/>
      <c r="AG30" s="335"/>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c r="BD30" s="335"/>
      <c r="BE30" s="335"/>
      <c r="BF30" s="335"/>
      <c r="BG30" s="335"/>
      <c r="BH30" s="335"/>
      <c r="BI30" s="335"/>
      <c r="BJ30" s="335"/>
      <c r="BK30" s="335"/>
      <c r="BL30" s="335"/>
      <c r="BM30" s="335"/>
      <c r="BN30" s="335"/>
      <c r="BO30" s="335"/>
      <c r="BP30" s="335"/>
      <c r="BQ30" s="335"/>
      <c r="BR30" s="335"/>
      <c r="BS30" s="335"/>
      <c r="BT30" s="335"/>
      <c r="BU30" s="335"/>
      <c r="BV30" s="335"/>
      <c r="BW30" s="335"/>
      <c r="BX30" s="335"/>
      <c r="BY30" s="335"/>
      <c r="BZ30" s="335"/>
      <c r="CA30" s="335"/>
      <c r="CB30" s="335"/>
      <c r="CC30" s="335"/>
      <c r="CD30" s="335"/>
      <c r="CE30" s="335"/>
      <c r="CF30" s="335"/>
      <c r="CG30" s="335"/>
      <c r="CH30" s="335"/>
      <c r="CI30" s="335"/>
      <c r="CJ30" s="335"/>
      <c r="CK30" s="335"/>
      <c r="CL30" s="335"/>
      <c r="CM30" s="335"/>
      <c r="CN30" s="335"/>
      <c r="CO30" s="335"/>
      <c r="CP30" s="335"/>
      <c r="CQ30" s="335"/>
      <c r="CR30" s="335"/>
      <c r="CS30" s="335"/>
      <c r="CT30" s="335"/>
      <c r="CU30" s="335"/>
      <c r="CV30" s="335"/>
      <c r="CW30" s="335"/>
      <c r="CX30" s="335"/>
      <c r="CY30" s="335"/>
      <c r="CZ30" s="335"/>
      <c r="DA30" s="335"/>
      <c r="DB30" s="335"/>
      <c r="DC30" s="335"/>
      <c r="DD30" s="335"/>
      <c r="DE30" s="335"/>
      <c r="DF30" s="335"/>
      <c r="DG30" s="335"/>
      <c r="DH30" s="335"/>
      <c r="DI30" s="335"/>
      <c r="DJ30" s="335"/>
      <c r="DK30" s="335"/>
      <c r="DL30" s="335"/>
      <c r="DM30" s="335"/>
      <c r="DN30" s="335"/>
      <c r="DO30" s="335"/>
      <c r="DP30" s="335"/>
      <c r="DQ30" s="335"/>
      <c r="DR30" s="335"/>
      <c r="DS30" s="335"/>
      <c r="DT30" s="335"/>
      <c r="DU30" s="335"/>
      <c r="DV30" s="335"/>
      <c r="DW30" s="335"/>
      <c r="DX30" s="335"/>
      <c r="DY30" s="335"/>
      <c r="DZ30" s="335"/>
      <c r="EA30" s="335"/>
      <c r="EB30" s="335"/>
      <c r="EC30" s="335"/>
      <c r="ED30" s="335"/>
      <c r="EE30" s="335"/>
      <c r="EF30" s="335"/>
      <c r="EG30" s="335"/>
      <c r="EH30" s="335"/>
      <c r="EI30" s="335"/>
      <c r="EJ30" s="335"/>
      <c r="EK30" s="335"/>
      <c r="EL30" s="335"/>
      <c r="EM30" s="335"/>
      <c r="EN30" s="335"/>
      <c r="EO30" s="335"/>
      <c r="EP30" s="335"/>
      <c r="EQ30" s="335"/>
      <c r="ER30" s="335"/>
      <c r="ES30" s="335"/>
      <c r="ET30" s="335"/>
      <c r="EU30" s="335"/>
      <c r="EV30" s="335"/>
      <c r="EW30" s="335"/>
      <c r="EX30" s="335"/>
      <c r="EY30" s="335"/>
      <c r="EZ30" s="335"/>
      <c r="FA30" s="335"/>
      <c r="FB30" s="335"/>
      <c r="FC30" s="335"/>
      <c r="FD30" s="335"/>
      <c r="FE30" s="335"/>
      <c r="FF30" s="335"/>
      <c r="FG30" s="335"/>
      <c r="FH30" s="335"/>
      <c r="FI30" s="335"/>
      <c r="FJ30" s="335"/>
      <c r="FK30" s="335"/>
      <c r="FL30" s="335"/>
      <c r="FM30" s="335"/>
      <c r="FN30" s="335"/>
      <c r="FO30" s="335"/>
      <c r="FP30" s="335"/>
      <c r="FQ30" s="335"/>
      <c r="FR30" s="335"/>
      <c r="FS30" s="335"/>
      <c r="FT30" s="335"/>
      <c r="FU30" s="335"/>
      <c r="FV30" s="335"/>
      <c r="FW30" s="335"/>
      <c r="FX30" s="335"/>
      <c r="FY30" s="335"/>
      <c r="FZ30" s="335"/>
      <c r="GA30" s="335"/>
      <c r="GB30" s="335"/>
      <c r="GC30" s="335"/>
      <c r="GD30" s="335"/>
      <c r="GE30" s="335"/>
      <c r="GF30" s="335"/>
      <c r="GG30" s="335"/>
      <c r="GH30" s="335"/>
      <c r="GI30" s="335"/>
      <c r="GJ30" s="335"/>
      <c r="GK30" s="335"/>
      <c r="GL30" s="335"/>
      <c r="GM30" s="335"/>
      <c r="GN30" s="335"/>
      <c r="GO30" s="335"/>
      <c r="GP30" s="335"/>
      <c r="GQ30" s="335"/>
      <c r="GR30" s="335"/>
      <c r="GS30" s="335"/>
      <c r="GT30" s="335"/>
      <c r="GU30" s="335"/>
      <c r="GV30" s="335"/>
      <c r="GW30" s="335"/>
      <c r="GX30" s="335"/>
      <c r="GY30" s="335"/>
      <c r="GZ30" s="335"/>
      <c r="HA30" s="335"/>
      <c r="HB30" s="335"/>
      <c r="HC30" s="335"/>
      <c r="HD30" s="335"/>
      <c r="HE30" s="335"/>
      <c r="HF30" s="335"/>
      <c r="HG30" s="335"/>
      <c r="HH30" s="335"/>
      <c r="HI30" s="335"/>
      <c r="HJ30" s="335"/>
      <c r="HK30" s="335"/>
      <c r="HL30" s="335"/>
      <c r="HM30" s="335"/>
      <c r="HN30" s="335"/>
      <c r="HO30" s="335"/>
      <c r="HP30" s="335"/>
      <c r="HQ30" s="335"/>
      <c r="HR30" s="335"/>
      <c r="HS30" s="335"/>
      <c r="HT30" s="335"/>
      <c r="HU30" s="335"/>
      <c r="HV30" s="335"/>
      <c r="HW30" s="335"/>
      <c r="HX30" s="335"/>
      <c r="HY30" s="335"/>
      <c r="HZ30" s="336"/>
      <c r="IA30" s="337"/>
      <c r="IB30" s="335"/>
      <c r="IC30" s="335"/>
      <c r="ID30" s="336"/>
    </row>
    <row r="31" spans="1:238" ht="29" customHeight="1">
      <c r="A31" s="2773"/>
      <c r="B31" s="343" t="s">
        <v>499</v>
      </c>
      <c r="C31" s="353"/>
      <c r="D31" s="351"/>
      <c r="E31" s="345">
        <f>C31*D31</f>
        <v>0</v>
      </c>
      <c r="F31" s="345"/>
      <c r="G31" s="345"/>
      <c r="H31" s="345">
        <f>F31*G31</f>
        <v>0</v>
      </c>
      <c r="I31" s="372"/>
      <c r="J31" s="332"/>
      <c r="K31" s="354"/>
      <c r="L31" s="352"/>
      <c r="M31" s="349"/>
      <c r="N31" s="333"/>
      <c r="O31" s="334"/>
      <c r="P31" s="335"/>
      <c r="Q31" s="335"/>
      <c r="R31" s="335"/>
      <c r="S31" s="335"/>
      <c r="T31" s="335"/>
      <c r="U31" s="335"/>
      <c r="V31" s="335"/>
      <c r="W31" s="335"/>
      <c r="X31" s="335"/>
      <c r="Y31" s="335"/>
      <c r="Z31" s="335"/>
      <c r="AA31" s="335"/>
      <c r="AB31" s="335"/>
      <c r="AC31" s="335"/>
      <c r="AD31" s="335"/>
      <c r="AE31" s="335"/>
      <c r="AF31" s="335"/>
      <c r="AG31" s="335"/>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c r="BD31" s="335"/>
      <c r="BE31" s="335"/>
      <c r="BF31" s="335"/>
      <c r="BG31" s="335"/>
      <c r="BH31" s="335"/>
      <c r="BI31" s="335"/>
      <c r="BJ31" s="335"/>
      <c r="BK31" s="335"/>
      <c r="BL31" s="335"/>
      <c r="BM31" s="335"/>
      <c r="BN31" s="335"/>
      <c r="BO31" s="335"/>
      <c r="BP31" s="335"/>
      <c r="BQ31" s="335"/>
      <c r="BR31" s="335"/>
      <c r="BS31" s="335"/>
      <c r="BT31" s="335"/>
      <c r="BU31" s="335"/>
      <c r="BV31" s="335"/>
      <c r="BW31" s="335"/>
      <c r="BX31" s="335"/>
      <c r="BY31" s="335"/>
      <c r="BZ31" s="335"/>
      <c r="CA31" s="335"/>
      <c r="CB31" s="335"/>
      <c r="CC31" s="335"/>
      <c r="CD31" s="335"/>
      <c r="CE31" s="335"/>
      <c r="CF31" s="335"/>
      <c r="CG31" s="335"/>
      <c r="CH31" s="335"/>
      <c r="CI31" s="335"/>
      <c r="CJ31" s="335"/>
      <c r="CK31" s="335"/>
      <c r="CL31" s="335"/>
      <c r="CM31" s="335"/>
      <c r="CN31" s="335"/>
      <c r="CO31" s="335"/>
      <c r="CP31" s="335"/>
      <c r="CQ31" s="335"/>
      <c r="CR31" s="335"/>
      <c r="CS31" s="335"/>
      <c r="CT31" s="335"/>
      <c r="CU31" s="335"/>
      <c r="CV31" s="335"/>
      <c r="CW31" s="335"/>
      <c r="CX31" s="335"/>
      <c r="CY31" s="335"/>
      <c r="CZ31" s="335"/>
      <c r="DA31" s="335"/>
      <c r="DB31" s="335"/>
      <c r="DC31" s="335"/>
      <c r="DD31" s="335"/>
      <c r="DE31" s="335"/>
      <c r="DF31" s="335"/>
      <c r="DG31" s="335"/>
      <c r="DH31" s="335"/>
      <c r="DI31" s="335"/>
      <c r="DJ31" s="335"/>
      <c r="DK31" s="335"/>
      <c r="DL31" s="335"/>
      <c r="DM31" s="335"/>
      <c r="DN31" s="335"/>
      <c r="DO31" s="335"/>
      <c r="DP31" s="335"/>
      <c r="DQ31" s="335"/>
      <c r="DR31" s="335"/>
      <c r="DS31" s="335"/>
      <c r="DT31" s="335"/>
      <c r="DU31" s="335"/>
      <c r="DV31" s="335"/>
      <c r="DW31" s="335"/>
      <c r="DX31" s="335"/>
      <c r="DY31" s="335"/>
      <c r="DZ31" s="335"/>
      <c r="EA31" s="335"/>
      <c r="EB31" s="335"/>
      <c r="EC31" s="335"/>
      <c r="ED31" s="335"/>
      <c r="EE31" s="335"/>
      <c r="EF31" s="335"/>
      <c r="EG31" s="335"/>
      <c r="EH31" s="335"/>
      <c r="EI31" s="335"/>
      <c r="EJ31" s="335"/>
      <c r="EK31" s="335"/>
      <c r="EL31" s="335"/>
      <c r="EM31" s="335"/>
      <c r="EN31" s="335"/>
      <c r="EO31" s="335"/>
      <c r="EP31" s="335"/>
      <c r="EQ31" s="335"/>
      <c r="ER31" s="335"/>
      <c r="ES31" s="335"/>
      <c r="ET31" s="335"/>
      <c r="EU31" s="335"/>
      <c r="EV31" s="335"/>
      <c r="EW31" s="335"/>
      <c r="EX31" s="335"/>
      <c r="EY31" s="335"/>
      <c r="EZ31" s="335"/>
      <c r="FA31" s="335"/>
      <c r="FB31" s="335"/>
      <c r="FC31" s="335"/>
      <c r="FD31" s="335"/>
      <c r="FE31" s="335"/>
      <c r="FF31" s="335"/>
      <c r="FG31" s="335"/>
      <c r="FH31" s="335"/>
      <c r="FI31" s="335"/>
      <c r="FJ31" s="335"/>
      <c r="FK31" s="335"/>
      <c r="FL31" s="335"/>
      <c r="FM31" s="335"/>
      <c r="FN31" s="335"/>
      <c r="FO31" s="335"/>
      <c r="FP31" s="335"/>
      <c r="FQ31" s="335"/>
      <c r="FR31" s="335"/>
      <c r="FS31" s="335"/>
      <c r="FT31" s="335"/>
      <c r="FU31" s="335"/>
      <c r="FV31" s="335"/>
      <c r="FW31" s="335"/>
      <c r="FX31" s="335"/>
      <c r="FY31" s="335"/>
      <c r="FZ31" s="335"/>
      <c r="GA31" s="335"/>
      <c r="GB31" s="335"/>
      <c r="GC31" s="335"/>
      <c r="GD31" s="335"/>
      <c r="GE31" s="335"/>
      <c r="GF31" s="335"/>
      <c r="GG31" s="335"/>
      <c r="GH31" s="335"/>
      <c r="GI31" s="335"/>
      <c r="GJ31" s="335"/>
      <c r="GK31" s="335"/>
      <c r="GL31" s="335"/>
      <c r="GM31" s="335"/>
      <c r="GN31" s="335"/>
      <c r="GO31" s="335"/>
      <c r="GP31" s="335"/>
      <c r="GQ31" s="335"/>
      <c r="GR31" s="335"/>
      <c r="GS31" s="335"/>
      <c r="GT31" s="335"/>
      <c r="GU31" s="335"/>
      <c r="GV31" s="335"/>
      <c r="GW31" s="335"/>
      <c r="GX31" s="335"/>
      <c r="GY31" s="335"/>
      <c r="GZ31" s="335"/>
      <c r="HA31" s="335"/>
      <c r="HB31" s="335"/>
      <c r="HC31" s="335"/>
      <c r="HD31" s="335"/>
      <c r="HE31" s="335"/>
      <c r="HF31" s="335"/>
      <c r="HG31" s="335"/>
      <c r="HH31" s="335"/>
      <c r="HI31" s="335"/>
      <c r="HJ31" s="335"/>
      <c r="HK31" s="335"/>
      <c r="HL31" s="335"/>
      <c r="HM31" s="335"/>
      <c r="HN31" s="335"/>
      <c r="HO31" s="335"/>
      <c r="HP31" s="335"/>
      <c r="HQ31" s="335"/>
      <c r="HR31" s="335"/>
      <c r="HS31" s="335"/>
      <c r="HT31" s="335"/>
      <c r="HU31" s="335"/>
      <c r="HV31" s="335"/>
      <c r="HW31" s="335"/>
      <c r="HX31" s="335"/>
      <c r="HY31" s="335"/>
      <c r="HZ31" s="336"/>
      <c r="IA31" s="337"/>
      <c r="IB31" s="335"/>
      <c r="IC31" s="335"/>
      <c r="ID31" s="336"/>
    </row>
    <row r="32" spans="1:238" ht="15.5" customHeight="1">
      <c r="A32" s="2773"/>
      <c r="B32" s="343" t="s">
        <v>495</v>
      </c>
      <c r="C32" s="353"/>
      <c r="D32" s="346"/>
      <c r="E32" s="345">
        <f>C32*D32</f>
        <v>0</v>
      </c>
      <c r="F32" s="345"/>
      <c r="G32" s="345"/>
      <c r="H32" s="345">
        <f>F32*G32</f>
        <v>0</v>
      </c>
      <c r="I32" s="350"/>
      <c r="J32" s="332"/>
      <c r="K32" s="354"/>
      <c r="L32" s="348"/>
      <c r="M32" s="349"/>
      <c r="N32" s="333"/>
      <c r="O32" s="334"/>
      <c r="P32" s="335"/>
      <c r="Q32" s="335"/>
      <c r="R32" s="335"/>
      <c r="S32" s="335"/>
      <c r="T32" s="335"/>
      <c r="U32" s="335"/>
      <c r="V32" s="335"/>
      <c r="W32" s="335"/>
      <c r="X32" s="335"/>
      <c r="Y32" s="335"/>
      <c r="Z32" s="335"/>
      <c r="AA32" s="335"/>
      <c r="AB32" s="335"/>
      <c r="AC32" s="335"/>
      <c r="AD32" s="335"/>
      <c r="AE32" s="335"/>
      <c r="AF32" s="335"/>
      <c r="AG32" s="335"/>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c r="BD32" s="335"/>
      <c r="BE32" s="335"/>
      <c r="BF32" s="335"/>
      <c r="BG32" s="335"/>
      <c r="BH32" s="335"/>
      <c r="BI32" s="335"/>
      <c r="BJ32" s="335"/>
      <c r="BK32" s="335"/>
      <c r="BL32" s="335"/>
      <c r="BM32" s="335"/>
      <c r="BN32" s="335"/>
      <c r="BO32" s="335"/>
      <c r="BP32" s="335"/>
      <c r="BQ32" s="335"/>
      <c r="BR32" s="335"/>
      <c r="BS32" s="335"/>
      <c r="BT32" s="335"/>
      <c r="BU32" s="335"/>
      <c r="BV32" s="335"/>
      <c r="BW32" s="335"/>
      <c r="BX32" s="335"/>
      <c r="BY32" s="335"/>
      <c r="BZ32" s="335"/>
      <c r="CA32" s="335"/>
      <c r="CB32" s="335"/>
      <c r="CC32" s="335"/>
      <c r="CD32" s="335"/>
      <c r="CE32" s="335"/>
      <c r="CF32" s="335"/>
      <c r="CG32" s="335"/>
      <c r="CH32" s="335"/>
      <c r="CI32" s="335"/>
      <c r="CJ32" s="335"/>
      <c r="CK32" s="335"/>
      <c r="CL32" s="335"/>
      <c r="CM32" s="335"/>
      <c r="CN32" s="335"/>
      <c r="CO32" s="335"/>
      <c r="CP32" s="335"/>
      <c r="CQ32" s="335"/>
      <c r="CR32" s="335"/>
      <c r="CS32" s="335"/>
      <c r="CT32" s="335"/>
      <c r="CU32" s="335"/>
      <c r="CV32" s="335"/>
      <c r="CW32" s="335"/>
      <c r="CX32" s="335"/>
      <c r="CY32" s="335"/>
      <c r="CZ32" s="335"/>
      <c r="DA32" s="335"/>
      <c r="DB32" s="335"/>
      <c r="DC32" s="335"/>
      <c r="DD32" s="335"/>
      <c r="DE32" s="335"/>
      <c r="DF32" s="335"/>
      <c r="DG32" s="335"/>
      <c r="DH32" s="335"/>
      <c r="DI32" s="335"/>
      <c r="DJ32" s="335"/>
      <c r="DK32" s="335"/>
      <c r="DL32" s="335"/>
      <c r="DM32" s="335"/>
      <c r="DN32" s="335"/>
      <c r="DO32" s="335"/>
      <c r="DP32" s="335"/>
      <c r="DQ32" s="335"/>
      <c r="DR32" s="335"/>
      <c r="DS32" s="335"/>
      <c r="DT32" s="335"/>
      <c r="DU32" s="335"/>
      <c r="DV32" s="335"/>
      <c r="DW32" s="335"/>
      <c r="DX32" s="335"/>
      <c r="DY32" s="335"/>
      <c r="DZ32" s="335"/>
      <c r="EA32" s="335"/>
      <c r="EB32" s="335"/>
      <c r="EC32" s="335"/>
      <c r="ED32" s="335"/>
      <c r="EE32" s="335"/>
      <c r="EF32" s="335"/>
      <c r="EG32" s="335"/>
      <c r="EH32" s="335"/>
      <c r="EI32" s="335"/>
      <c r="EJ32" s="335"/>
      <c r="EK32" s="335"/>
      <c r="EL32" s="335"/>
      <c r="EM32" s="335"/>
      <c r="EN32" s="335"/>
      <c r="EO32" s="335"/>
      <c r="EP32" s="335"/>
      <c r="EQ32" s="335"/>
      <c r="ER32" s="335"/>
      <c r="ES32" s="335"/>
      <c r="ET32" s="335"/>
      <c r="EU32" s="335"/>
      <c r="EV32" s="335"/>
      <c r="EW32" s="335"/>
      <c r="EX32" s="335"/>
      <c r="EY32" s="335"/>
      <c r="EZ32" s="335"/>
      <c r="FA32" s="335"/>
      <c r="FB32" s="335"/>
      <c r="FC32" s="335"/>
      <c r="FD32" s="335"/>
      <c r="FE32" s="335"/>
      <c r="FF32" s="335"/>
      <c r="FG32" s="335"/>
      <c r="FH32" s="335"/>
      <c r="FI32" s="335"/>
      <c r="FJ32" s="335"/>
      <c r="FK32" s="335"/>
      <c r="FL32" s="335"/>
      <c r="FM32" s="335"/>
      <c r="FN32" s="335"/>
      <c r="FO32" s="335"/>
      <c r="FP32" s="335"/>
      <c r="FQ32" s="335"/>
      <c r="FR32" s="335"/>
      <c r="FS32" s="335"/>
      <c r="FT32" s="335"/>
      <c r="FU32" s="335"/>
      <c r="FV32" s="335"/>
      <c r="FW32" s="335"/>
      <c r="FX32" s="335"/>
      <c r="FY32" s="335"/>
      <c r="FZ32" s="335"/>
      <c r="GA32" s="335"/>
      <c r="GB32" s="335"/>
      <c r="GC32" s="335"/>
      <c r="GD32" s="335"/>
      <c r="GE32" s="335"/>
      <c r="GF32" s="335"/>
      <c r="GG32" s="335"/>
      <c r="GH32" s="335"/>
      <c r="GI32" s="335"/>
      <c r="GJ32" s="335"/>
      <c r="GK32" s="335"/>
      <c r="GL32" s="335"/>
      <c r="GM32" s="335"/>
      <c r="GN32" s="335"/>
      <c r="GO32" s="335"/>
      <c r="GP32" s="335"/>
      <c r="GQ32" s="335"/>
      <c r="GR32" s="335"/>
      <c r="GS32" s="335"/>
      <c r="GT32" s="335"/>
      <c r="GU32" s="335"/>
      <c r="GV32" s="335"/>
      <c r="GW32" s="335"/>
      <c r="GX32" s="335"/>
      <c r="GY32" s="335"/>
      <c r="GZ32" s="335"/>
      <c r="HA32" s="335"/>
      <c r="HB32" s="335"/>
      <c r="HC32" s="335"/>
      <c r="HD32" s="335"/>
      <c r="HE32" s="335"/>
      <c r="HF32" s="335"/>
      <c r="HG32" s="335"/>
      <c r="HH32" s="335"/>
      <c r="HI32" s="335"/>
      <c r="HJ32" s="335"/>
      <c r="HK32" s="335"/>
      <c r="HL32" s="335"/>
      <c r="HM32" s="335"/>
      <c r="HN32" s="335"/>
      <c r="HO32" s="335"/>
      <c r="HP32" s="335"/>
      <c r="HQ32" s="335"/>
      <c r="HR32" s="335"/>
      <c r="HS32" s="335"/>
      <c r="HT32" s="335"/>
      <c r="HU32" s="335"/>
      <c r="HV32" s="335"/>
      <c r="HW32" s="335"/>
      <c r="HX32" s="335"/>
      <c r="HY32" s="335"/>
      <c r="HZ32" s="336"/>
      <c r="IA32" s="337"/>
      <c r="IB32" s="335"/>
      <c r="IC32" s="335"/>
      <c r="ID32" s="336"/>
    </row>
    <row r="33" spans="1:238" ht="15.5" customHeight="1">
      <c r="A33" s="2773"/>
      <c r="B33" s="343" t="s">
        <v>502</v>
      </c>
      <c r="C33" s="353"/>
      <c r="D33" s="346"/>
      <c r="E33" s="345">
        <f>C33*D33</f>
        <v>0</v>
      </c>
      <c r="F33" s="345"/>
      <c r="G33" s="345"/>
      <c r="H33" s="345">
        <f>F33*G33</f>
        <v>0</v>
      </c>
      <c r="I33" s="375"/>
      <c r="J33" s="332"/>
      <c r="K33" s="354"/>
      <c r="L33" s="348"/>
      <c r="M33" s="349"/>
      <c r="N33" s="333"/>
      <c r="O33" s="334"/>
      <c r="P33" s="335"/>
      <c r="Q33" s="335"/>
      <c r="R33" s="335"/>
      <c r="S33" s="335"/>
      <c r="T33" s="335"/>
      <c r="U33" s="335"/>
      <c r="V33" s="335"/>
      <c r="W33" s="335"/>
      <c r="X33" s="335"/>
      <c r="Y33" s="335"/>
      <c r="Z33" s="335"/>
      <c r="AA33" s="335"/>
      <c r="AB33" s="335"/>
      <c r="AC33" s="335"/>
      <c r="AD33" s="335"/>
      <c r="AE33" s="335"/>
      <c r="AF33" s="335"/>
      <c r="AG33" s="335"/>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c r="BD33" s="335"/>
      <c r="BE33" s="335"/>
      <c r="BF33" s="335"/>
      <c r="BG33" s="335"/>
      <c r="BH33" s="335"/>
      <c r="BI33" s="335"/>
      <c r="BJ33" s="335"/>
      <c r="BK33" s="335"/>
      <c r="BL33" s="335"/>
      <c r="BM33" s="335"/>
      <c r="BN33" s="335"/>
      <c r="BO33" s="335"/>
      <c r="BP33" s="335"/>
      <c r="BQ33" s="335"/>
      <c r="BR33" s="335"/>
      <c r="BS33" s="335"/>
      <c r="BT33" s="335"/>
      <c r="BU33" s="335"/>
      <c r="BV33" s="335"/>
      <c r="BW33" s="335"/>
      <c r="BX33" s="335"/>
      <c r="BY33" s="335"/>
      <c r="BZ33" s="335"/>
      <c r="CA33" s="335"/>
      <c r="CB33" s="335"/>
      <c r="CC33" s="335"/>
      <c r="CD33" s="335"/>
      <c r="CE33" s="335"/>
      <c r="CF33" s="335"/>
      <c r="CG33" s="335"/>
      <c r="CH33" s="335"/>
      <c r="CI33" s="335"/>
      <c r="CJ33" s="335"/>
      <c r="CK33" s="335"/>
      <c r="CL33" s="335"/>
      <c r="CM33" s="335"/>
      <c r="CN33" s="335"/>
      <c r="CO33" s="335"/>
      <c r="CP33" s="335"/>
      <c r="CQ33" s="335"/>
      <c r="CR33" s="335"/>
      <c r="CS33" s="335"/>
      <c r="CT33" s="335"/>
      <c r="CU33" s="335"/>
      <c r="CV33" s="335"/>
      <c r="CW33" s="335"/>
      <c r="CX33" s="335"/>
      <c r="CY33" s="335"/>
      <c r="CZ33" s="335"/>
      <c r="DA33" s="335"/>
      <c r="DB33" s="335"/>
      <c r="DC33" s="335"/>
      <c r="DD33" s="335"/>
      <c r="DE33" s="335"/>
      <c r="DF33" s="335"/>
      <c r="DG33" s="335"/>
      <c r="DH33" s="335"/>
      <c r="DI33" s="335"/>
      <c r="DJ33" s="335"/>
      <c r="DK33" s="335"/>
      <c r="DL33" s="335"/>
      <c r="DM33" s="335"/>
      <c r="DN33" s="335"/>
      <c r="DO33" s="335"/>
      <c r="DP33" s="335"/>
      <c r="DQ33" s="335"/>
      <c r="DR33" s="335"/>
      <c r="DS33" s="335"/>
      <c r="DT33" s="335"/>
      <c r="DU33" s="335"/>
      <c r="DV33" s="335"/>
      <c r="DW33" s="335"/>
      <c r="DX33" s="335"/>
      <c r="DY33" s="335"/>
      <c r="DZ33" s="335"/>
      <c r="EA33" s="335"/>
      <c r="EB33" s="335"/>
      <c r="EC33" s="335"/>
      <c r="ED33" s="335"/>
      <c r="EE33" s="335"/>
      <c r="EF33" s="335"/>
      <c r="EG33" s="335"/>
      <c r="EH33" s="335"/>
      <c r="EI33" s="335"/>
      <c r="EJ33" s="335"/>
      <c r="EK33" s="335"/>
      <c r="EL33" s="335"/>
      <c r="EM33" s="335"/>
      <c r="EN33" s="335"/>
      <c r="EO33" s="335"/>
      <c r="EP33" s="335"/>
      <c r="EQ33" s="335"/>
      <c r="ER33" s="335"/>
      <c r="ES33" s="335"/>
      <c r="ET33" s="335"/>
      <c r="EU33" s="335"/>
      <c r="EV33" s="335"/>
      <c r="EW33" s="335"/>
      <c r="EX33" s="335"/>
      <c r="EY33" s="335"/>
      <c r="EZ33" s="335"/>
      <c r="FA33" s="335"/>
      <c r="FB33" s="335"/>
      <c r="FC33" s="335"/>
      <c r="FD33" s="335"/>
      <c r="FE33" s="335"/>
      <c r="FF33" s="335"/>
      <c r="FG33" s="335"/>
      <c r="FH33" s="335"/>
      <c r="FI33" s="335"/>
      <c r="FJ33" s="335"/>
      <c r="FK33" s="335"/>
      <c r="FL33" s="335"/>
      <c r="FM33" s="335"/>
      <c r="FN33" s="335"/>
      <c r="FO33" s="335"/>
      <c r="FP33" s="335"/>
      <c r="FQ33" s="335"/>
      <c r="FR33" s="335"/>
      <c r="FS33" s="335"/>
      <c r="FT33" s="335"/>
      <c r="FU33" s="335"/>
      <c r="FV33" s="335"/>
      <c r="FW33" s="335"/>
      <c r="FX33" s="335"/>
      <c r="FY33" s="335"/>
      <c r="FZ33" s="335"/>
      <c r="GA33" s="335"/>
      <c r="GB33" s="335"/>
      <c r="GC33" s="335"/>
      <c r="GD33" s="335"/>
      <c r="GE33" s="335"/>
      <c r="GF33" s="335"/>
      <c r="GG33" s="335"/>
      <c r="GH33" s="335"/>
      <c r="GI33" s="335"/>
      <c r="GJ33" s="335"/>
      <c r="GK33" s="335"/>
      <c r="GL33" s="335"/>
      <c r="GM33" s="335"/>
      <c r="GN33" s="335"/>
      <c r="GO33" s="335"/>
      <c r="GP33" s="335"/>
      <c r="GQ33" s="335"/>
      <c r="GR33" s="335"/>
      <c r="GS33" s="335"/>
      <c r="GT33" s="335"/>
      <c r="GU33" s="335"/>
      <c r="GV33" s="335"/>
      <c r="GW33" s="335"/>
      <c r="GX33" s="335"/>
      <c r="GY33" s="335"/>
      <c r="GZ33" s="335"/>
      <c r="HA33" s="335"/>
      <c r="HB33" s="335"/>
      <c r="HC33" s="335"/>
      <c r="HD33" s="335"/>
      <c r="HE33" s="335"/>
      <c r="HF33" s="335"/>
      <c r="HG33" s="335"/>
      <c r="HH33" s="335"/>
      <c r="HI33" s="335"/>
      <c r="HJ33" s="335"/>
      <c r="HK33" s="335"/>
      <c r="HL33" s="335"/>
      <c r="HM33" s="335"/>
      <c r="HN33" s="335"/>
      <c r="HO33" s="335"/>
      <c r="HP33" s="335"/>
      <c r="HQ33" s="335"/>
      <c r="HR33" s="335"/>
      <c r="HS33" s="335"/>
      <c r="HT33" s="335"/>
      <c r="HU33" s="335"/>
      <c r="HV33" s="335"/>
      <c r="HW33" s="335"/>
      <c r="HX33" s="335"/>
      <c r="HY33" s="335"/>
      <c r="HZ33" s="336"/>
      <c r="IA33" s="337"/>
      <c r="IB33" s="335"/>
      <c r="IC33" s="335"/>
      <c r="ID33" s="336"/>
    </row>
    <row r="34" spans="1:238" ht="16.5" customHeight="1">
      <c r="A34" s="329"/>
      <c r="B34" s="376" t="s">
        <v>164</v>
      </c>
      <c r="C34" s="377"/>
      <c r="D34" s="378"/>
      <c r="E34" s="379">
        <f>SUM(E29:E33)</f>
        <v>0</v>
      </c>
      <c r="F34" s="379"/>
      <c r="G34" s="379"/>
      <c r="H34" s="379">
        <f>SUM(H29:H33)</f>
        <v>0</v>
      </c>
      <c r="I34" s="380"/>
      <c r="J34" s="332"/>
      <c r="K34" s="374"/>
      <c r="L34" s="349"/>
      <c r="M34" s="358"/>
      <c r="N34" s="333"/>
      <c r="O34" s="334"/>
      <c r="P34" s="335"/>
      <c r="Q34" s="335"/>
      <c r="R34" s="335"/>
      <c r="S34" s="335"/>
      <c r="T34" s="335"/>
      <c r="U34" s="335"/>
      <c r="V34" s="335"/>
      <c r="W34" s="335"/>
      <c r="X34" s="335"/>
      <c r="Y34" s="335"/>
      <c r="Z34" s="335"/>
      <c r="AA34" s="335"/>
      <c r="AB34" s="335"/>
      <c r="AC34" s="335"/>
      <c r="AD34" s="335"/>
      <c r="AE34" s="335"/>
      <c r="AF34" s="335"/>
      <c r="AG34" s="335"/>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c r="BD34" s="335"/>
      <c r="BE34" s="335"/>
      <c r="BF34" s="335"/>
      <c r="BG34" s="335"/>
      <c r="BH34" s="335"/>
      <c r="BI34" s="335"/>
      <c r="BJ34" s="335"/>
      <c r="BK34" s="335"/>
      <c r="BL34" s="335"/>
      <c r="BM34" s="335"/>
      <c r="BN34" s="335"/>
      <c r="BO34" s="335"/>
      <c r="BP34" s="335"/>
      <c r="BQ34" s="335"/>
      <c r="BR34" s="335"/>
      <c r="BS34" s="335"/>
      <c r="BT34" s="335"/>
      <c r="BU34" s="335"/>
      <c r="BV34" s="335"/>
      <c r="BW34" s="335"/>
      <c r="BX34" s="335"/>
      <c r="BY34" s="335"/>
      <c r="BZ34" s="335"/>
      <c r="CA34" s="335"/>
      <c r="CB34" s="335"/>
      <c r="CC34" s="335"/>
      <c r="CD34" s="335"/>
      <c r="CE34" s="335"/>
      <c r="CF34" s="335"/>
      <c r="CG34" s="335"/>
      <c r="CH34" s="335"/>
      <c r="CI34" s="335"/>
      <c r="CJ34" s="335"/>
      <c r="CK34" s="335"/>
      <c r="CL34" s="335"/>
      <c r="CM34" s="335"/>
      <c r="CN34" s="335"/>
      <c r="CO34" s="335"/>
      <c r="CP34" s="335"/>
      <c r="CQ34" s="335"/>
      <c r="CR34" s="335"/>
      <c r="CS34" s="335"/>
      <c r="CT34" s="335"/>
      <c r="CU34" s="335"/>
      <c r="CV34" s="335"/>
      <c r="CW34" s="335"/>
      <c r="CX34" s="335"/>
      <c r="CY34" s="335"/>
      <c r="CZ34" s="335"/>
      <c r="DA34" s="335"/>
      <c r="DB34" s="335"/>
      <c r="DC34" s="335"/>
      <c r="DD34" s="335"/>
      <c r="DE34" s="335"/>
      <c r="DF34" s="335"/>
      <c r="DG34" s="335"/>
      <c r="DH34" s="335"/>
      <c r="DI34" s="335"/>
      <c r="DJ34" s="335"/>
      <c r="DK34" s="335"/>
      <c r="DL34" s="335"/>
      <c r="DM34" s="335"/>
      <c r="DN34" s="335"/>
      <c r="DO34" s="335"/>
      <c r="DP34" s="335"/>
      <c r="DQ34" s="335"/>
      <c r="DR34" s="335"/>
      <c r="DS34" s="335"/>
      <c r="DT34" s="335"/>
      <c r="DU34" s="335"/>
      <c r="DV34" s="335"/>
      <c r="DW34" s="335"/>
      <c r="DX34" s="335"/>
      <c r="DY34" s="335"/>
      <c r="DZ34" s="335"/>
      <c r="EA34" s="335"/>
      <c r="EB34" s="335"/>
      <c r="EC34" s="335"/>
      <c r="ED34" s="335"/>
      <c r="EE34" s="335"/>
      <c r="EF34" s="335"/>
      <c r="EG34" s="335"/>
      <c r="EH34" s="335"/>
      <c r="EI34" s="335"/>
      <c r="EJ34" s="335"/>
      <c r="EK34" s="335"/>
      <c r="EL34" s="335"/>
      <c r="EM34" s="335"/>
      <c r="EN34" s="335"/>
      <c r="EO34" s="335"/>
      <c r="EP34" s="335"/>
      <c r="EQ34" s="335"/>
      <c r="ER34" s="335"/>
      <c r="ES34" s="335"/>
      <c r="ET34" s="335"/>
      <c r="EU34" s="335"/>
      <c r="EV34" s="335"/>
      <c r="EW34" s="335"/>
      <c r="EX34" s="335"/>
      <c r="EY34" s="335"/>
      <c r="EZ34" s="335"/>
      <c r="FA34" s="335"/>
      <c r="FB34" s="335"/>
      <c r="FC34" s="335"/>
      <c r="FD34" s="335"/>
      <c r="FE34" s="335"/>
      <c r="FF34" s="335"/>
      <c r="FG34" s="335"/>
      <c r="FH34" s="335"/>
      <c r="FI34" s="335"/>
      <c r="FJ34" s="335"/>
      <c r="FK34" s="335"/>
      <c r="FL34" s="335"/>
      <c r="FM34" s="335"/>
      <c r="FN34" s="335"/>
      <c r="FO34" s="335"/>
      <c r="FP34" s="335"/>
      <c r="FQ34" s="335"/>
      <c r="FR34" s="335"/>
      <c r="FS34" s="335"/>
      <c r="FT34" s="335"/>
      <c r="FU34" s="335"/>
      <c r="FV34" s="335"/>
      <c r="FW34" s="335"/>
      <c r="FX34" s="335"/>
      <c r="FY34" s="335"/>
      <c r="FZ34" s="335"/>
      <c r="GA34" s="335"/>
      <c r="GB34" s="335"/>
      <c r="GC34" s="335"/>
      <c r="GD34" s="335"/>
      <c r="GE34" s="335"/>
      <c r="GF34" s="335"/>
      <c r="GG34" s="335"/>
      <c r="GH34" s="335"/>
      <c r="GI34" s="335"/>
      <c r="GJ34" s="335"/>
      <c r="GK34" s="335"/>
      <c r="GL34" s="335"/>
      <c r="GM34" s="335"/>
      <c r="GN34" s="335"/>
      <c r="GO34" s="335"/>
      <c r="GP34" s="335"/>
      <c r="GQ34" s="335"/>
      <c r="GR34" s="335"/>
      <c r="GS34" s="335"/>
      <c r="GT34" s="335"/>
      <c r="GU34" s="335"/>
      <c r="GV34" s="335"/>
      <c r="GW34" s="335"/>
      <c r="GX34" s="335"/>
      <c r="GY34" s="335"/>
      <c r="GZ34" s="335"/>
      <c r="HA34" s="335"/>
      <c r="HB34" s="335"/>
      <c r="HC34" s="335"/>
      <c r="HD34" s="335"/>
      <c r="HE34" s="335"/>
      <c r="HF34" s="335"/>
      <c r="HG34" s="335"/>
      <c r="HH34" s="335"/>
      <c r="HI34" s="335"/>
      <c r="HJ34" s="335"/>
      <c r="HK34" s="335"/>
      <c r="HL34" s="335"/>
      <c r="HM34" s="335"/>
      <c r="HN34" s="335"/>
      <c r="HO34" s="335"/>
      <c r="HP34" s="335"/>
      <c r="HQ34" s="335"/>
      <c r="HR34" s="335"/>
      <c r="HS34" s="335"/>
      <c r="HT34" s="335"/>
      <c r="HU34" s="335"/>
      <c r="HV34" s="335"/>
      <c r="HW34" s="335"/>
      <c r="HX34" s="335"/>
      <c r="HY34" s="335"/>
      <c r="HZ34" s="336"/>
      <c r="IA34" s="337"/>
      <c r="IB34" s="335"/>
      <c r="IC34" s="335"/>
      <c r="ID34" s="336"/>
    </row>
    <row r="35" spans="1:238" ht="19.5" customHeight="1" thickBot="1">
      <c r="A35" s="329"/>
      <c r="B35" s="381"/>
      <c r="C35" s="329"/>
      <c r="D35" s="376" t="s">
        <v>504</v>
      </c>
      <c r="E35" s="382">
        <f>E12+E20+E27+E34</f>
        <v>13600</v>
      </c>
      <c r="F35" s="382"/>
      <c r="G35" s="382"/>
      <c r="H35" s="383">
        <f>SUM(H12+H20+H27+H34)</f>
        <v>0</v>
      </c>
      <c r="I35" s="380"/>
      <c r="J35" s="332"/>
      <c r="K35" s="384"/>
      <c r="L35" s="385" t="s">
        <v>504</v>
      </c>
      <c r="M35" s="386">
        <f>SUM(M12,M20)</f>
        <v>33900.27823683434</v>
      </c>
      <c r="N35" s="387"/>
      <c r="O35" s="388"/>
      <c r="P35" s="389"/>
      <c r="Q35" s="389"/>
      <c r="R35" s="389"/>
      <c r="S35" s="389"/>
      <c r="T35" s="389"/>
      <c r="U35" s="389"/>
      <c r="V35" s="389"/>
      <c r="W35" s="389"/>
      <c r="X35" s="389"/>
      <c r="Y35" s="389"/>
      <c r="Z35" s="389"/>
      <c r="AA35" s="389"/>
      <c r="AB35" s="389"/>
      <c r="AC35" s="389"/>
      <c r="AD35" s="389"/>
      <c r="AE35" s="389"/>
      <c r="AF35" s="389"/>
      <c r="AG35" s="389"/>
      <c r="AH35" s="389"/>
      <c r="AI35" s="389"/>
      <c r="AJ35" s="389"/>
      <c r="AK35" s="389"/>
      <c r="AL35" s="389"/>
      <c r="AM35" s="389"/>
      <c r="AN35" s="389"/>
      <c r="AO35" s="389"/>
      <c r="AP35" s="389"/>
      <c r="AQ35" s="389"/>
      <c r="AR35" s="389"/>
      <c r="AS35" s="389"/>
      <c r="AT35" s="389"/>
      <c r="AU35" s="389"/>
      <c r="AV35" s="389"/>
      <c r="AW35" s="389"/>
      <c r="AX35" s="389"/>
      <c r="AY35" s="389"/>
      <c r="AZ35" s="389"/>
      <c r="BA35" s="389"/>
      <c r="BB35" s="389"/>
      <c r="BC35" s="389"/>
      <c r="BD35" s="389"/>
      <c r="BE35" s="389"/>
      <c r="BF35" s="389"/>
      <c r="BG35" s="389"/>
      <c r="BH35" s="389"/>
      <c r="BI35" s="389"/>
      <c r="BJ35" s="389"/>
      <c r="BK35" s="389"/>
      <c r="BL35" s="389"/>
      <c r="BM35" s="389"/>
      <c r="BN35" s="389"/>
      <c r="BO35" s="389"/>
      <c r="BP35" s="389"/>
      <c r="BQ35" s="389"/>
      <c r="BR35" s="389"/>
      <c r="BS35" s="389"/>
      <c r="BT35" s="389"/>
      <c r="BU35" s="389"/>
      <c r="BV35" s="389"/>
      <c r="BW35" s="389"/>
      <c r="BX35" s="389"/>
      <c r="BY35" s="389"/>
      <c r="BZ35" s="389"/>
      <c r="CA35" s="389"/>
      <c r="CB35" s="389"/>
      <c r="CC35" s="389"/>
      <c r="CD35" s="389"/>
      <c r="CE35" s="389"/>
      <c r="CF35" s="389"/>
      <c r="CG35" s="389"/>
      <c r="CH35" s="389"/>
      <c r="CI35" s="389"/>
      <c r="CJ35" s="389"/>
      <c r="CK35" s="389"/>
      <c r="CL35" s="389"/>
      <c r="CM35" s="389"/>
      <c r="CN35" s="389"/>
      <c r="CO35" s="389"/>
      <c r="CP35" s="389"/>
      <c r="CQ35" s="389"/>
      <c r="CR35" s="389"/>
      <c r="CS35" s="389"/>
      <c r="CT35" s="389"/>
      <c r="CU35" s="389"/>
      <c r="CV35" s="389"/>
      <c r="CW35" s="389"/>
      <c r="CX35" s="389"/>
      <c r="CY35" s="389"/>
      <c r="CZ35" s="389"/>
      <c r="DA35" s="389"/>
      <c r="DB35" s="389"/>
      <c r="DC35" s="389"/>
      <c r="DD35" s="389"/>
      <c r="DE35" s="389"/>
      <c r="DF35" s="389"/>
      <c r="DG35" s="389"/>
      <c r="DH35" s="389"/>
      <c r="DI35" s="389"/>
      <c r="DJ35" s="389"/>
      <c r="DK35" s="389"/>
      <c r="DL35" s="389"/>
      <c r="DM35" s="389"/>
      <c r="DN35" s="389"/>
      <c r="DO35" s="389"/>
      <c r="DP35" s="389"/>
      <c r="DQ35" s="389"/>
      <c r="DR35" s="389"/>
      <c r="DS35" s="389"/>
      <c r="DT35" s="389"/>
      <c r="DU35" s="389"/>
      <c r="DV35" s="389"/>
      <c r="DW35" s="389"/>
      <c r="DX35" s="389"/>
      <c r="DY35" s="389"/>
      <c r="DZ35" s="389"/>
      <c r="EA35" s="389"/>
      <c r="EB35" s="389"/>
      <c r="EC35" s="389"/>
      <c r="ED35" s="389"/>
      <c r="EE35" s="389"/>
      <c r="EF35" s="389"/>
      <c r="EG35" s="389"/>
      <c r="EH35" s="389"/>
      <c r="EI35" s="389"/>
      <c r="EJ35" s="389"/>
      <c r="EK35" s="389"/>
      <c r="EL35" s="389"/>
      <c r="EM35" s="389"/>
      <c r="EN35" s="389"/>
      <c r="EO35" s="389"/>
      <c r="EP35" s="389"/>
      <c r="EQ35" s="389"/>
      <c r="ER35" s="389"/>
      <c r="ES35" s="389"/>
      <c r="ET35" s="389"/>
      <c r="EU35" s="389"/>
      <c r="EV35" s="389"/>
      <c r="EW35" s="389"/>
      <c r="EX35" s="389"/>
      <c r="EY35" s="389"/>
      <c r="EZ35" s="389"/>
      <c r="FA35" s="389"/>
      <c r="FB35" s="389"/>
      <c r="FC35" s="389"/>
      <c r="FD35" s="389"/>
      <c r="FE35" s="389"/>
      <c r="FF35" s="389"/>
      <c r="FG35" s="389"/>
      <c r="FH35" s="389"/>
      <c r="FI35" s="389"/>
      <c r="FJ35" s="389"/>
      <c r="FK35" s="389"/>
      <c r="FL35" s="389"/>
      <c r="FM35" s="389"/>
      <c r="FN35" s="389"/>
      <c r="FO35" s="389"/>
      <c r="FP35" s="389"/>
      <c r="FQ35" s="389"/>
      <c r="FR35" s="389"/>
      <c r="FS35" s="389"/>
      <c r="FT35" s="389"/>
      <c r="FU35" s="389"/>
      <c r="FV35" s="389"/>
      <c r="FW35" s="389"/>
      <c r="FX35" s="389"/>
      <c r="FY35" s="389"/>
      <c r="FZ35" s="389"/>
      <c r="GA35" s="389"/>
      <c r="GB35" s="389"/>
      <c r="GC35" s="389"/>
      <c r="GD35" s="389"/>
      <c r="GE35" s="389"/>
      <c r="GF35" s="389"/>
      <c r="GG35" s="389"/>
      <c r="GH35" s="389"/>
      <c r="GI35" s="389"/>
      <c r="GJ35" s="389"/>
      <c r="GK35" s="389"/>
      <c r="GL35" s="389"/>
      <c r="GM35" s="389"/>
      <c r="GN35" s="389"/>
      <c r="GO35" s="389"/>
      <c r="GP35" s="389"/>
      <c r="GQ35" s="389"/>
      <c r="GR35" s="389"/>
      <c r="GS35" s="389"/>
      <c r="GT35" s="389"/>
      <c r="GU35" s="389"/>
      <c r="GV35" s="389"/>
      <c r="GW35" s="389"/>
      <c r="GX35" s="389"/>
      <c r="GY35" s="389"/>
      <c r="GZ35" s="389"/>
      <c r="HA35" s="389"/>
      <c r="HB35" s="389"/>
      <c r="HC35" s="389"/>
      <c r="HD35" s="389"/>
      <c r="HE35" s="389"/>
      <c r="HF35" s="389"/>
      <c r="HG35" s="389"/>
      <c r="HH35" s="389"/>
      <c r="HI35" s="389"/>
      <c r="HJ35" s="389"/>
      <c r="HK35" s="389"/>
      <c r="HL35" s="389"/>
      <c r="HM35" s="389"/>
      <c r="HN35" s="389"/>
      <c r="HO35" s="389"/>
      <c r="HP35" s="389"/>
      <c r="HQ35" s="389"/>
      <c r="HR35" s="389"/>
      <c r="HS35" s="389"/>
      <c r="HT35" s="389"/>
      <c r="HU35" s="389"/>
      <c r="HV35" s="389"/>
      <c r="HW35" s="389"/>
      <c r="HX35" s="389"/>
      <c r="HY35" s="389"/>
      <c r="HZ35" s="390"/>
      <c r="IA35" s="337"/>
      <c r="IB35" s="335"/>
      <c r="IC35" s="335"/>
      <c r="ID35" s="336"/>
    </row>
    <row r="36" spans="1:238" ht="13.75" customHeight="1" thickTop="1">
      <c r="A36" s="391"/>
      <c r="B36" s="392"/>
      <c r="C36" s="392"/>
      <c r="D36" s="392"/>
      <c r="E36" s="392"/>
      <c r="F36" s="392"/>
      <c r="G36" s="392"/>
      <c r="H36" s="392"/>
      <c r="I36" s="392"/>
      <c r="J36" s="325"/>
      <c r="K36" s="393"/>
      <c r="L36" s="393"/>
      <c r="M36" s="393"/>
      <c r="N36" s="393"/>
      <c r="O36" s="325"/>
      <c r="P36" s="325"/>
      <c r="Q36" s="325"/>
      <c r="R36" s="325"/>
      <c r="S36" s="325"/>
      <c r="T36" s="325"/>
      <c r="U36" s="325"/>
      <c r="V36" s="325"/>
      <c r="W36" s="325"/>
      <c r="X36" s="325"/>
      <c r="Y36" s="325"/>
      <c r="Z36" s="325"/>
      <c r="AA36" s="325"/>
      <c r="AB36" s="325"/>
      <c r="AC36" s="325"/>
      <c r="AD36" s="325"/>
      <c r="AE36" s="325"/>
      <c r="AF36" s="325"/>
      <c r="AG36" s="325"/>
      <c r="AH36" s="325"/>
      <c r="AI36" s="325"/>
      <c r="AJ36" s="325"/>
      <c r="AK36" s="325"/>
      <c r="AL36" s="325"/>
      <c r="AM36" s="325"/>
      <c r="AN36" s="325"/>
      <c r="AO36" s="325"/>
      <c r="AP36" s="325"/>
      <c r="AQ36" s="325"/>
      <c r="AR36" s="325"/>
      <c r="AS36" s="325"/>
      <c r="AT36" s="325"/>
      <c r="AU36" s="325"/>
      <c r="AV36" s="325"/>
      <c r="AW36" s="325"/>
      <c r="AX36" s="325"/>
      <c r="AY36" s="325"/>
      <c r="AZ36" s="325"/>
      <c r="BA36" s="325"/>
      <c r="BB36" s="325"/>
      <c r="BC36" s="325"/>
      <c r="BD36" s="325"/>
      <c r="BE36" s="325"/>
      <c r="BF36" s="325"/>
      <c r="BG36" s="325"/>
      <c r="BH36" s="325"/>
      <c r="BI36" s="325"/>
      <c r="BJ36" s="325"/>
      <c r="BK36" s="325"/>
      <c r="BL36" s="325"/>
      <c r="BM36" s="325"/>
      <c r="BN36" s="325"/>
      <c r="BO36" s="325"/>
      <c r="BP36" s="325"/>
      <c r="BQ36" s="325"/>
      <c r="BR36" s="325"/>
      <c r="BS36" s="325"/>
      <c r="BT36" s="325"/>
      <c r="BU36" s="325"/>
      <c r="BV36" s="325"/>
      <c r="BW36" s="325"/>
      <c r="BX36" s="325"/>
      <c r="BY36" s="325"/>
      <c r="BZ36" s="325"/>
      <c r="CA36" s="325"/>
      <c r="CB36" s="325"/>
      <c r="CC36" s="325"/>
      <c r="CD36" s="325"/>
      <c r="CE36" s="325"/>
      <c r="CF36" s="325"/>
      <c r="CG36" s="325"/>
      <c r="CH36" s="325"/>
      <c r="CI36" s="325"/>
      <c r="CJ36" s="325"/>
      <c r="CK36" s="325"/>
      <c r="CL36" s="325"/>
      <c r="CM36" s="325"/>
      <c r="CN36" s="325"/>
      <c r="CO36" s="325"/>
      <c r="CP36" s="325"/>
      <c r="CQ36" s="325"/>
      <c r="CR36" s="325"/>
      <c r="CS36" s="325"/>
      <c r="CT36" s="325"/>
      <c r="CU36" s="325"/>
      <c r="CV36" s="325"/>
      <c r="CW36" s="325"/>
      <c r="CX36" s="325"/>
      <c r="CY36" s="325"/>
      <c r="CZ36" s="325"/>
      <c r="DA36" s="325"/>
      <c r="DB36" s="325"/>
      <c r="DC36" s="325"/>
      <c r="DD36" s="325"/>
      <c r="DE36" s="325"/>
      <c r="DF36" s="325"/>
      <c r="DG36" s="325"/>
      <c r="DH36" s="325"/>
      <c r="DI36" s="325"/>
      <c r="DJ36" s="325"/>
      <c r="DK36" s="325"/>
      <c r="DL36" s="325"/>
      <c r="DM36" s="325"/>
      <c r="DN36" s="325"/>
      <c r="DO36" s="325"/>
      <c r="DP36" s="325"/>
      <c r="DQ36" s="325"/>
      <c r="DR36" s="325"/>
      <c r="DS36" s="325"/>
      <c r="DT36" s="325"/>
      <c r="DU36" s="325"/>
      <c r="DV36" s="325"/>
      <c r="DW36" s="325"/>
      <c r="DX36" s="325"/>
      <c r="DY36" s="325"/>
      <c r="DZ36" s="325"/>
      <c r="EA36" s="325"/>
      <c r="EB36" s="325"/>
      <c r="EC36" s="325"/>
      <c r="ED36" s="325"/>
      <c r="EE36" s="325"/>
      <c r="EF36" s="325"/>
      <c r="EG36" s="325"/>
      <c r="EH36" s="325"/>
      <c r="EI36" s="325"/>
      <c r="EJ36" s="325"/>
      <c r="EK36" s="325"/>
      <c r="EL36" s="325"/>
      <c r="EM36" s="325"/>
      <c r="EN36" s="325"/>
      <c r="EO36" s="325"/>
      <c r="EP36" s="325"/>
      <c r="EQ36" s="325"/>
      <c r="ER36" s="325"/>
      <c r="ES36" s="325"/>
      <c r="ET36" s="325"/>
      <c r="EU36" s="325"/>
      <c r="EV36" s="325"/>
      <c r="EW36" s="325"/>
      <c r="EX36" s="325"/>
      <c r="EY36" s="325"/>
      <c r="EZ36" s="325"/>
      <c r="FA36" s="325"/>
      <c r="FB36" s="325"/>
      <c r="FC36" s="325"/>
      <c r="FD36" s="325"/>
      <c r="FE36" s="325"/>
      <c r="FF36" s="325"/>
      <c r="FG36" s="325"/>
      <c r="FH36" s="325"/>
      <c r="FI36" s="325"/>
      <c r="FJ36" s="325"/>
      <c r="FK36" s="325"/>
      <c r="FL36" s="325"/>
      <c r="FM36" s="325"/>
      <c r="FN36" s="325"/>
      <c r="FO36" s="325"/>
      <c r="FP36" s="325"/>
      <c r="FQ36" s="325"/>
      <c r="FR36" s="325"/>
      <c r="FS36" s="325"/>
      <c r="FT36" s="325"/>
      <c r="FU36" s="325"/>
      <c r="FV36" s="325"/>
      <c r="FW36" s="325"/>
      <c r="FX36" s="325"/>
      <c r="FY36" s="325"/>
      <c r="FZ36" s="325"/>
      <c r="GA36" s="325"/>
      <c r="GB36" s="325"/>
      <c r="GC36" s="325"/>
      <c r="GD36" s="325"/>
      <c r="GE36" s="325"/>
      <c r="GF36" s="325"/>
      <c r="GG36" s="325"/>
      <c r="GH36" s="325"/>
      <c r="GI36" s="325"/>
      <c r="GJ36" s="325"/>
      <c r="GK36" s="325"/>
      <c r="GL36" s="325"/>
      <c r="GM36" s="325"/>
      <c r="GN36" s="325"/>
      <c r="GO36" s="325"/>
      <c r="GP36" s="325"/>
      <c r="GQ36" s="325"/>
      <c r="GR36" s="325"/>
      <c r="GS36" s="325"/>
      <c r="GT36" s="325"/>
      <c r="GU36" s="325"/>
      <c r="GV36" s="325"/>
      <c r="GW36" s="325"/>
      <c r="GX36" s="325"/>
      <c r="GY36" s="325"/>
      <c r="GZ36" s="325"/>
      <c r="HA36" s="325"/>
      <c r="HB36" s="325"/>
      <c r="HC36" s="325"/>
      <c r="HD36" s="325"/>
      <c r="HE36" s="325"/>
      <c r="HF36" s="325"/>
      <c r="HG36" s="325"/>
      <c r="HH36" s="325"/>
      <c r="HI36" s="325"/>
      <c r="HJ36" s="325"/>
      <c r="HK36" s="325"/>
      <c r="HL36" s="325"/>
      <c r="HM36" s="325"/>
      <c r="HN36" s="325"/>
      <c r="HO36" s="325"/>
      <c r="HP36" s="325"/>
      <c r="HQ36" s="325"/>
      <c r="HR36" s="325"/>
      <c r="HS36" s="325"/>
      <c r="HT36" s="325"/>
      <c r="HU36" s="325"/>
      <c r="HV36" s="325"/>
      <c r="HW36" s="325"/>
      <c r="HX36" s="325"/>
      <c r="HY36" s="325"/>
      <c r="HZ36" s="326"/>
      <c r="IA36" s="337"/>
      <c r="IB36" s="335"/>
      <c r="IC36" s="335"/>
      <c r="ID36" s="336"/>
    </row>
    <row r="37" spans="1:238" ht="16.5" customHeight="1">
      <c r="A37" s="394"/>
      <c r="B37" s="389"/>
      <c r="C37" s="389"/>
      <c r="D37" s="389"/>
      <c r="E37" s="395"/>
      <c r="F37" s="395"/>
      <c r="G37" s="395"/>
      <c r="H37" s="395"/>
      <c r="I37" s="389"/>
      <c r="J37" s="389"/>
      <c r="K37" s="389"/>
      <c r="L37" s="389"/>
      <c r="M37" s="1795">
        <f>(E35-M35)/M35</f>
        <v>-0.59882335168497458</v>
      </c>
      <c r="N37" s="389"/>
      <c r="O37" s="389"/>
      <c r="P37" s="389"/>
      <c r="Q37" s="389"/>
      <c r="R37" s="389"/>
      <c r="S37" s="389"/>
      <c r="T37" s="389"/>
      <c r="U37" s="389"/>
      <c r="V37" s="389"/>
      <c r="W37" s="389"/>
      <c r="X37" s="389"/>
      <c r="Y37" s="389"/>
      <c r="Z37" s="389"/>
      <c r="AA37" s="389"/>
      <c r="AB37" s="389"/>
      <c r="AC37" s="389"/>
      <c r="AD37" s="389"/>
      <c r="AE37" s="389"/>
      <c r="AF37" s="389"/>
      <c r="AG37" s="389"/>
      <c r="AH37" s="389"/>
      <c r="AI37" s="389"/>
      <c r="AJ37" s="389"/>
      <c r="AK37" s="389"/>
      <c r="AL37" s="389"/>
      <c r="AM37" s="389"/>
      <c r="AN37" s="389"/>
      <c r="AO37" s="389"/>
      <c r="AP37" s="389"/>
      <c r="AQ37" s="389"/>
      <c r="AR37" s="389"/>
      <c r="AS37" s="389"/>
      <c r="AT37" s="389"/>
      <c r="AU37" s="389"/>
      <c r="AV37" s="389"/>
      <c r="AW37" s="389"/>
      <c r="AX37" s="389"/>
      <c r="AY37" s="389"/>
      <c r="AZ37" s="389"/>
      <c r="BA37" s="389"/>
      <c r="BB37" s="389"/>
      <c r="BC37" s="389"/>
      <c r="BD37" s="389"/>
      <c r="BE37" s="389"/>
      <c r="BF37" s="389"/>
      <c r="BG37" s="389"/>
      <c r="BH37" s="389"/>
      <c r="BI37" s="389"/>
      <c r="BJ37" s="389"/>
      <c r="BK37" s="389"/>
      <c r="BL37" s="389"/>
      <c r="BM37" s="389"/>
      <c r="BN37" s="389"/>
      <c r="BO37" s="389"/>
      <c r="BP37" s="389"/>
      <c r="BQ37" s="389"/>
      <c r="BR37" s="389"/>
      <c r="BS37" s="389"/>
      <c r="BT37" s="389"/>
      <c r="BU37" s="389"/>
      <c r="BV37" s="389"/>
      <c r="BW37" s="389"/>
      <c r="BX37" s="389"/>
      <c r="BY37" s="389"/>
      <c r="BZ37" s="389"/>
      <c r="CA37" s="389"/>
      <c r="CB37" s="389"/>
      <c r="CC37" s="389"/>
      <c r="CD37" s="389"/>
      <c r="CE37" s="389"/>
      <c r="CF37" s="389"/>
      <c r="CG37" s="389"/>
      <c r="CH37" s="389"/>
      <c r="CI37" s="389"/>
      <c r="CJ37" s="389"/>
      <c r="CK37" s="389"/>
      <c r="CL37" s="389"/>
      <c r="CM37" s="389"/>
      <c r="CN37" s="389"/>
      <c r="CO37" s="389"/>
      <c r="CP37" s="389"/>
      <c r="CQ37" s="389"/>
      <c r="CR37" s="389"/>
      <c r="CS37" s="389"/>
      <c r="CT37" s="389"/>
      <c r="CU37" s="389"/>
      <c r="CV37" s="389"/>
      <c r="CW37" s="389"/>
      <c r="CX37" s="389"/>
      <c r="CY37" s="389"/>
      <c r="CZ37" s="389"/>
      <c r="DA37" s="389"/>
      <c r="DB37" s="389"/>
      <c r="DC37" s="389"/>
      <c r="DD37" s="389"/>
      <c r="DE37" s="389"/>
      <c r="DF37" s="389"/>
      <c r="DG37" s="389"/>
      <c r="DH37" s="389"/>
      <c r="DI37" s="389"/>
      <c r="DJ37" s="389"/>
      <c r="DK37" s="389"/>
      <c r="DL37" s="389"/>
      <c r="DM37" s="389"/>
      <c r="DN37" s="389"/>
      <c r="DO37" s="389"/>
      <c r="DP37" s="389"/>
      <c r="DQ37" s="389"/>
      <c r="DR37" s="389"/>
      <c r="DS37" s="389"/>
      <c r="DT37" s="389"/>
      <c r="DU37" s="389"/>
      <c r="DV37" s="389"/>
      <c r="DW37" s="389"/>
      <c r="DX37" s="389"/>
      <c r="DY37" s="389"/>
      <c r="DZ37" s="389"/>
      <c r="EA37" s="389"/>
      <c r="EB37" s="389"/>
      <c r="EC37" s="389"/>
      <c r="ED37" s="389"/>
      <c r="EE37" s="389"/>
      <c r="EF37" s="389"/>
      <c r="EG37" s="389"/>
      <c r="EH37" s="389"/>
      <c r="EI37" s="389"/>
      <c r="EJ37" s="389"/>
      <c r="EK37" s="389"/>
      <c r="EL37" s="389"/>
      <c r="EM37" s="389"/>
      <c r="EN37" s="389"/>
      <c r="EO37" s="389"/>
      <c r="EP37" s="389"/>
      <c r="EQ37" s="389"/>
      <c r="ER37" s="389"/>
      <c r="ES37" s="389"/>
      <c r="ET37" s="389"/>
      <c r="EU37" s="389"/>
      <c r="EV37" s="389"/>
      <c r="EW37" s="389"/>
      <c r="EX37" s="389"/>
      <c r="EY37" s="389"/>
      <c r="EZ37" s="389"/>
      <c r="FA37" s="389"/>
      <c r="FB37" s="389"/>
      <c r="FC37" s="389"/>
      <c r="FD37" s="389"/>
      <c r="FE37" s="389"/>
      <c r="FF37" s="389"/>
      <c r="FG37" s="389"/>
      <c r="FH37" s="389"/>
      <c r="FI37" s="389"/>
      <c r="FJ37" s="389"/>
      <c r="FK37" s="389"/>
      <c r="FL37" s="389"/>
      <c r="FM37" s="389"/>
      <c r="FN37" s="389"/>
      <c r="FO37" s="389"/>
      <c r="FP37" s="389"/>
      <c r="FQ37" s="389"/>
      <c r="FR37" s="389"/>
      <c r="FS37" s="389"/>
      <c r="FT37" s="389"/>
      <c r="FU37" s="389"/>
      <c r="FV37" s="389"/>
      <c r="FW37" s="389"/>
      <c r="FX37" s="389"/>
      <c r="FY37" s="389"/>
      <c r="FZ37" s="389"/>
      <c r="GA37" s="389"/>
      <c r="GB37" s="389"/>
      <c r="GC37" s="389"/>
      <c r="GD37" s="389"/>
      <c r="GE37" s="389"/>
      <c r="GF37" s="389"/>
      <c r="GG37" s="389"/>
      <c r="GH37" s="389"/>
      <c r="GI37" s="389"/>
      <c r="GJ37" s="389"/>
      <c r="GK37" s="389"/>
      <c r="GL37" s="389"/>
      <c r="GM37" s="389"/>
      <c r="GN37" s="389"/>
      <c r="GO37" s="389"/>
      <c r="GP37" s="389"/>
      <c r="GQ37" s="389"/>
      <c r="GR37" s="389"/>
      <c r="GS37" s="389"/>
      <c r="GT37" s="389"/>
      <c r="GU37" s="389"/>
      <c r="GV37" s="389"/>
      <c r="GW37" s="389"/>
      <c r="GX37" s="389"/>
      <c r="GY37" s="389"/>
      <c r="GZ37" s="389"/>
      <c r="HA37" s="389"/>
      <c r="HB37" s="389"/>
      <c r="HC37" s="389"/>
      <c r="HD37" s="389"/>
      <c r="HE37" s="389"/>
      <c r="HF37" s="389"/>
      <c r="HG37" s="389"/>
      <c r="HH37" s="389"/>
      <c r="HI37" s="389"/>
      <c r="HJ37" s="389"/>
      <c r="HK37" s="389"/>
      <c r="HL37" s="389"/>
      <c r="HM37" s="389"/>
      <c r="HN37" s="389"/>
      <c r="HO37" s="389"/>
      <c r="HP37" s="389"/>
      <c r="HQ37" s="389"/>
      <c r="HR37" s="389"/>
      <c r="HS37" s="389"/>
      <c r="HT37" s="389"/>
      <c r="HU37" s="389"/>
      <c r="HV37" s="389"/>
      <c r="HW37" s="389"/>
      <c r="HX37" s="389"/>
      <c r="HY37" s="389"/>
      <c r="HZ37" s="390"/>
      <c r="IA37" s="394"/>
      <c r="IB37" s="389"/>
      <c r="IC37" s="389"/>
      <c r="ID37" s="390"/>
    </row>
  </sheetData>
  <mergeCells count="9">
    <mergeCell ref="K1:M1"/>
    <mergeCell ref="C2:E2"/>
    <mergeCell ref="F2:H2"/>
    <mergeCell ref="K2:M2"/>
    <mergeCell ref="A29:A33"/>
    <mergeCell ref="A6:A11"/>
    <mergeCell ref="A14:A19"/>
    <mergeCell ref="A22:A26"/>
    <mergeCell ref="A1:I1"/>
  </mergeCells>
  <phoneticPr fontId="38" type="noConversion"/>
  <pageMargins left="0.25" right="0.25" top="0.25" bottom="0.25" header="0.5" footer="0.5"/>
  <pageSetup scale="75" orientation="landscape" r:id="rId1"/>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8F7A6-CC0B-4245-8047-22A2D0580CAA}">
  <sheetPr filterMode="1">
    <tabColor theme="0" tint="-0.499984740745262"/>
  </sheetPr>
  <dimension ref="A1:X39"/>
  <sheetViews>
    <sheetView zoomScale="75" zoomScaleNormal="50" workbookViewId="0">
      <pane xSplit="10" ySplit="4" topLeftCell="K5" activePane="bottomRight" state="frozen"/>
      <selection pane="topRight" activeCell="K1" sqref="K1"/>
      <selection pane="bottomLeft" activeCell="A5" sqref="A5"/>
      <selection pane="bottomRight" activeCell="S5" sqref="S5"/>
    </sheetView>
  </sheetViews>
  <sheetFormatPr baseColWidth="10" defaultColWidth="6.375" defaultRowHeight="15" customHeight="1"/>
  <cols>
    <col min="1" max="1" width="8.375" style="1992" customWidth="1"/>
    <col min="2" max="2" width="4.625" style="1992" bestFit="1" customWidth="1"/>
    <col min="3" max="3" width="12.625" style="1992" bestFit="1" customWidth="1"/>
    <col min="4" max="4" width="5.375" style="1992" customWidth="1"/>
    <col min="5" max="5" width="9.375" style="1992" customWidth="1"/>
    <col min="6" max="6" width="9.25" style="1992" customWidth="1"/>
    <col min="7" max="7" width="26.375" style="1992" customWidth="1"/>
    <col min="8" max="8" width="37.125" style="1992" customWidth="1"/>
    <col min="9" max="9" width="7.375" style="1992" customWidth="1"/>
    <col min="10" max="10" width="9.25" style="1992" customWidth="1"/>
    <col min="11" max="11" width="14.75" style="1992" customWidth="1"/>
    <col min="12" max="12" width="14.875" style="1992" bestFit="1" customWidth="1"/>
    <col min="13" max="13" width="15" style="1992" customWidth="1"/>
    <col min="14" max="14" width="3.125" style="1992" customWidth="1"/>
    <col min="15" max="15" width="8.125" style="2085" bestFit="1" customWidth="1"/>
    <col min="16" max="16" width="9.625" style="2085" bestFit="1" customWidth="1"/>
    <col min="17" max="17" width="13.625" style="2085" bestFit="1" customWidth="1"/>
    <col min="18" max="18" width="9.875" style="2085" bestFit="1" customWidth="1"/>
    <col min="19" max="20" width="10.375" style="2085" bestFit="1" customWidth="1"/>
    <col min="21" max="21" width="8.375" style="2086" customWidth="1"/>
    <col min="22" max="22" width="19.375" style="2087" customWidth="1"/>
    <col min="23" max="23" width="7.5" style="1992" bestFit="1" customWidth="1"/>
    <col min="24" max="24" width="8.125" style="1992" customWidth="1"/>
    <col min="25" max="211" width="6.375" style="1992" customWidth="1"/>
    <col min="212" max="16384" width="6.375" style="1992"/>
  </cols>
  <sheetData>
    <row r="1" spans="1:24" ht="72" customHeight="1" thickBot="1"/>
    <row r="2" spans="1:24" ht="32.25" customHeight="1" thickTop="1" thickBot="1">
      <c r="A2" s="2102" t="s">
        <v>1444</v>
      </c>
      <c r="B2" s="1988"/>
      <c r="C2" s="1988"/>
      <c r="D2" s="1988"/>
      <c r="E2" s="1988"/>
      <c r="F2" s="1988"/>
      <c r="G2" s="1988"/>
      <c r="H2" s="1988"/>
      <c r="I2" s="1988"/>
      <c r="J2" s="1988"/>
      <c r="K2" s="1988"/>
      <c r="L2" s="1989" t="s">
        <v>1487</v>
      </c>
      <c r="M2" s="1988"/>
      <c r="N2" s="1990"/>
      <c r="O2" s="2788" t="s">
        <v>505</v>
      </c>
      <c r="P2" s="2789"/>
      <c r="Q2" s="2789"/>
      <c r="R2" s="2789"/>
      <c r="S2" s="2789"/>
      <c r="T2" s="2789"/>
      <c r="U2" s="2789"/>
      <c r="V2" s="1991">
        <v>7.1</v>
      </c>
    </row>
    <row r="3" spans="1:24" ht="86" thickTop="1">
      <c r="A3" s="2101" t="s">
        <v>1443</v>
      </c>
      <c r="B3" s="1994"/>
      <c r="C3" s="1994"/>
      <c r="D3" s="1994"/>
      <c r="E3" s="1995"/>
      <c r="F3" s="1995"/>
      <c r="G3" s="1996"/>
      <c r="H3" s="1995"/>
      <c r="I3" s="1995"/>
      <c r="J3" s="1993" t="s">
        <v>398</v>
      </c>
      <c r="K3" s="2790" t="s">
        <v>1440</v>
      </c>
      <c r="L3" s="2791"/>
      <c r="M3" s="1997"/>
      <c r="O3" s="1998" t="s">
        <v>507</v>
      </c>
      <c r="P3" s="2522" t="s">
        <v>1416</v>
      </c>
      <c r="Q3" s="2524"/>
      <c r="R3" s="2524"/>
      <c r="S3" s="2522" t="s">
        <v>1417</v>
      </c>
      <c r="T3" s="2525"/>
      <c r="U3" s="1999" t="s">
        <v>804</v>
      </c>
      <c r="V3" s="2000" t="s">
        <v>598</v>
      </c>
    </row>
    <row r="4" spans="1:24" ht="56.5" customHeight="1">
      <c r="A4" s="2001" t="s">
        <v>399</v>
      </c>
      <c r="B4" s="2002" t="s">
        <v>400</v>
      </c>
      <c r="C4" s="2001" t="s">
        <v>401</v>
      </c>
      <c r="D4" s="2001" t="s">
        <v>402</v>
      </c>
      <c r="E4" s="2003" t="s">
        <v>403</v>
      </c>
      <c r="F4" s="2004"/>
      <c r="G4" s="2001" t="s">
        <v>404</v>
      </c>
      <c r="H4" s="2001" t="s">
        <v>157</v>
      </c>
      <c r="I4" s="2001" t="s">
        <v>405</v>
      </c>
      <c r="J4" s="2001" t="s">
        <v>406</v>
      </c>
      <c r="K4" s="2005" t="s">
        <v>1441</v>
      </c>
      <c r="L4" s="2005" t="s">
        <v>1442</v>
      </c>
      <c r="M4" s="2001" t="s">
        <v>165</v>
      </c>
      <c r="O4" s="2006" t="s">
        <v>508</v>
      </c>
      <c r="P4" s="2007" t="s">
        <v>803</v>
      </c>
      <c r="Q4" s="2007" t="s">
        <v>509</v>
      </c>
      <c r="R4" s="2007" t="s">
        <v>510</v>
      </c>
      <c r="S4" s="2007" t="s">
        <v>802</v>
      </c>
      <c r="T4" s="2007" t="s">
        <v>511</v>
      </c>
      <c r="U4" s="2007"/>
      <c r="V4" s="2008"/>
    </row>
    <row r="5" spans="1:24" s="2018" customFormat="1" ht="150" customHeight="1">
      <c r="A5" s="2092" t="s">
        <v>512</v>
      </c>
      <c r="B5" s="2092">
        <v>1</v>
      </c>
      <c r="C5" s="2011" t="s">
        <v>513</v>
      </c>
      <c r="D5" s="2009" t="s">
        <v>407</v>
      </c>
      <c r="E5" s="2012" t="s">
        <v>408</v>
      </c>
      <c r="F5" s="2012" t="s">
        <v>514</v>
      </c>
      <c r="G5" s="2010"/>
      <c r="H5" s="2013" t="s">
        <v>1420</v>
      </c>
      <c r="I5" s="2014" t="s">
        <v>516</v>
      </c>
      <c r="J5" s="2092">
        <v>1</v>
      </c>
      <c r="K5" s="2016">
        <v>0.30330000000000001</v>
      </c>
      <c r="L5" s="2016">
        <f t="shared" ref="L5:L35" si="0">K5*J5</f>
        <v>0.30330000000000001</v>
      </c>
      <c r="M5" s="2017" t="s">
        <v>1454</v>
      </c>
      <c r="O5" s="2019">
        <v>1</v>
      </c>
      <c r="P5" s="2098">
        <v>1.06</v>
      </c>
      <c r="Q5" s="2088">
        <v>5000</v>
      </c>
      <c r="R5" s="2090">
        <v>14</v>
      </c>
      <c r="S5" s="2099">
        <f>P5/$V$2</f>
        <v>0.14929577464788735</v>
      </c>
      <c r="T5" s="2099">
        <f t="shared" ref="T5:T35" si="1">S5*J5</f>
        <v>0.14929577464788735</v>
      </c>
      <c r="U5" s="2020">
        <f>(K5-S5)/S5</f>
        <v>1.0315377358490563</v>
      </c>
      <c r="V5" s="2097" t="s">
        <v>1445</v>
      </c>
      <c r="W5" s="2109">
        <f>P5-'PKG BOM 20240223'!R4</f>
        <v>2.0000000000000018E-2</v>
      </c>
      <c r="X5" s="2112">
        <f>(P5-'PKG BOM 20240223'!R4)/'PKG BOM 20240223'!R4</f>
        <v>1.9230769230769246E-2</v>
      </c>
    </row>
    <row r="6" spans="1:24" s="2021" customFormat="1" ht="104.25" hidden="1" customHeight="1">
      <c r="A6" s="2147">
        <v>2</v>
      </c>
      <c r="B6" s="2147"/>
      <c r="C6" s="2148" t="s">
        <v>409</v>
      </c>
      <c r="D6" s="2149" t="s">
        <v>407</v>
      </c>
      <c r="E6" s="2150" t="s">
        <v>410</v>
      </c>
      <c r="F6" s="2150" t="s">
        <v>1477</v>
      </c>
      <c r="G6" s="2151"/>
      <c r="H6" s="2152" t="s">
        <v>1478</v>
      </c>
      <c r="I6" s="2153" t="s">
        <v>1479</v>
      </c>
      <c r="J6" s="2154">
        <v>0</v>
      </c>
      <c r="K6" s="2155">
        <v>6.21176470588235E-2</v>
      </c>
      <c r="L6" s="2155">
        <f t="shared" si="0"/>
        <v>0</v>
      </c>
      <c r="M6" s="2157" t="s">
        <v>411</v>
      </c>
      <c r="O6" s="2019">
        <v>1</v>
      </c>
      <c r="P6" s="2099">
        <v>0.35199999999999998</v>
      </c>
      <c r="Q6" s="2088">
        <v>5000</v>
      </c>
      <c r="R6" s="2090">
        <v>14</v>
      </c>
      <c r="S6" s="2099">
        <f t="shared" ref="S6:S36" si="2">P6/$V$2</f>
        <v>4.9577464788732394E-2</v>
      </c>
      <c r="T6" s="2099">
        <f t="shared" si="1"/>
        <v>0</v>
      </c>
      <c r="U6" s="2020">
        <f>(K6-S6)/S6</f>
        <v>0.25294117647058767</v>
      </c>
      <c r="V6" s="2111"/>
      <c r="W6" s="2110"/>
    </row>
    <row r="7" spans="1:24" s="2018" customFormat="1" ht="104.25" customHeight="1">
      <c r="A7" s="2158">
        <v>2</v>
      </c>
      <c r="B7" s="2158"/>
      <c r="C7" s="2159" t="s">
        <v>1421</v>
      </c>
      <c r="D7" s="2160" t="s">
        <v>407</v>
      </c>
      <c r="E7" s="2161" t="s">
        <v>410</v>
      </c>
      <c r="F7" s="2161"/>
      <c r="G7" s="2162"/>
      <c r="H7" s="2163" t="s">
        <v>1422</v>
      </c>
      <c r="I7" s="2164" t="s">
        <v>520</v>
      </c>
      <c r="J7" s="2158">
        <v>1</v>
      </c>
      <c r="K7" s="2165">
        <v>0.13994366197183097</v>
      </c>
      <c r="L7" s="2165">
        <f t="shared" si="0"/>
        <v>0.13994366197183097</v>
      </c>
      <c r="M7" s="2167"/>
      <c r="O7" s="2019">
        <v>1</v>
      </c>
      <c r="P7" s="2124">
        <v>0.93400000000000005</v>
      </c>
      <c r="Q7" s="2088">
        <v>5000</v>
      </c>
      <c r="R7" s="2090">
        <v>14</v>
      </c>
      <c r="S7" s="2099">
        <f t="shared" si="2"/>
        <v>0.13154929577464791</v>
      </c>
      <c r="T7" s="2099">
        <f t="shared" si="1"/>
        <v>0.13154929577464791</v>
      </c>
      <c r="U7" s="2023">
        <f t="shared" ref="U7:U35" si="3">(K7-S7)/S7</f>
        <v>6.3811563169164587E-2</v>
      </c>
      <c r="V7" s="2097"/>
      <c r="W7" s="2109">
        <f>S7-S6</f>
        <v>8.1971830985915511E-2</v>
      </c>
      <c r="X7" s="2140">
        <f>(S7-S6)/S6</f>
        <v>1.6534090909090913</v>
      </c>
    </row>
    <row r="8" spans="1:24" s="2018" customFormat="1" ht="104.25" customHeight="1">
      <c r="A8" s="2092">
        <v>3</v>
      </c>
      <c r="B8" s="2092">
        <v>1</v>
      </c>
      <c r="C8" s="2009" t="s">
        <v>412</v>
      </c>
      <c r="D8" s="2009" t="s">
        <v>407</v>
      </c>
      <c r="E8" s="2012" t="s">
        <v>413</v>
      </c>
      <c r="F8" s="2012" t="s">
        <v>1423</v>
      </c>
      <c r="G8" s="2010"/>
      <c r="H8" s="2014" t="s">
        <v>1424</v>
      </c>
      <c r="I8" s="2014" t="s">
        <v>523</v>
      </c>
      <c r="J8" s="2092">
        <v>1</v>
      </c>
      <c r="K8" s="2022">
        <f>S8*1.2</f>
        <v>8.8715492957746486E-2</v>
      </c>
      <c r="L8" s="2022">
        <f t="shared" si="0"/>
        <v>8.8715492957746486E-2</v>
      </c>
      <c r="M8" s="2122" t="s">
        <v>1455</v>
      </c>
      <c r="O8" s="2019">
        <v>1</v>
      </c>
      <c r="P8" s="2098">
        <v>0.52490000000000003</v>
      </c>
      <c r="Q8" s="2088">
        <v>3000</v>
      </c>
      <c r="R8" s="2090">
        <v>14</v>
      </c>
      <c r="S8" s="2099">
        <f>P8/$V$2</f>
        <v>7.3929577464788745E-2</v>
      </c>
      <c r="T8" s="2099">
        <f t="shared" si="1"/>
        <v>7.3929577464788745E-2</v>
      </c>
      <c r="U8" s="2023">
        <f t="shared" si="3"/>
        <v>0.1999999999999999</v>
      </c>
      <c r="V8" s="2097" t="s">
        <v>1445</v>
      </c>
      <c r="W8" s="2109">
        <f>P8-'PKG BOM 20240223'!R6</f>
        <v>0.21990000000000004</v>
      </c>
      <c r="X8" s="2113">
        <f>(P8-'PKG BOM 20240223'!R6)/'PKG BOM 20240223'!R6</f>
        <v>0.72098360655737714</v>
      </c>
    </row>
    <row r="9" spans="1:24" s="2021" customFormat="1" ht="104.25" hidden="1" customHeight="1">
      <c r="A9" s="2175">
        <v>4</v>
      </c>
      <c r="B9" s="2175">
        <v>1</v>
      </c>
      <c r="C9" s="2176" t="s">
        <v>1480</v>
      </c>
      <c r="D9" s="2176" t="s">
        <v>407</v>
      </c>
      <c r="E9" s="2177" t="s">
        <v>1425</v>
      </c>
      <c r="F9" s="2177" t="s">
        <v>415</v>
      </c>
      <c r="G9" s="2178"/>
      <c r="H9" s="2179" t="s">
        <v>1481</v>
      </c>
      <c r="I9" s="2180" t="s">
        <v>526</v>
      </c>
      <c r="J9" s="2175">
        <v>0</v>
      </c>
      <c r="K9" s="2172">
        <v>5.6338028169014088E-3</v>
      </c>
      <c r="L9" s="2172">
        <f t="shared" si="0"/>
        <v>0</v>
      </c>
      <c r="M9" s="2173" t="s">
        <v>416</v>
      </c>
      <c r="O9" s="2019">
        <v>2</v>
      </c>
      <c r="P9" s="2099">
        <v>0.04</v>
      </c>
      <c r="Q9" s="2088">
        <v>5000</v>
      </c>
      <c r="R9" s="2090">
        <v>14</v>
      </c>
      <c r="S9" s="2099">
        <f t="shared" si="2"/>
        <v>5.6338028169014088E-3</v>
      </c>
      <c r="T9" s="2099">
        <f t="shared" si="1"/>
        <v>0</v>
      </c>
      <c r="U9" s="2020">
        <f t="shared" si="3"/>
        <v>0</v>
      </c>
      <c r="V9" s="2111" t="s">
        <v>809</v>
      </c>
      <c r="W9" s="2110"/>
    </row>
    <row r="10" spans="1:24" s="2018" customFormat="1" ht="104.25" customHeight="1">
      <c r="A10" s="2185">
        <v>4</v>
      </c>
      <c r="B10" s="2185">
        <v>1</v>
      </c>
      <c r="C10" s="2186" t="s">
        <v>1421</v>
      </c>
      <c r="D10" s="2187" t="s">
        <v>407</v>
      </c>
      <c r="E10" s="2188" t="s">
        <v>1425</v>
      </c>
      <c r="F10" s="2188"/>
      <c r="G10" s="2189"/>
      <c r="H10" s="2190" t="s">
        <v>1429</v>
      </c>
      <c r="I10" s="2191" t="s">
        <v>526</v>
      </c>
      <c r="J10" s="2185">
        <v>2</v>
      </c>
      <c r="K10" s="2192">
        <f>S10*1.2</f>
        <v>1.2E-2</v>
      </c>
      <c r="L10" s="2192">
        <f t="shared" si="0"/>
        <v>2.4E-2</v>
      </c>
      <c r="M10" s="2191"/>
      <c r="O10" s="2019">
        <v>2</v>
      </c>
      <c r="P10" s="2124">
        <v>7.0999999999999994E-2</v>
      </c>
      <c r="Q10" s="2088">
        <v>5000</v>
      </c>
      <c r="R10" s="2090">
        <v>14</v>
      </c>
      <c r="S10" s="2099">
        <f t="shared" si="2"/>
        <v>0.01</v>
      </c>
      <c r="T10" s="2099">
        <f t="shared" si="1"/>
        <v>0.02</v>
      </c>
      <c r="U10" s="2023">
        <f t="shared" si="3"/>
        <v>0.2</v>
      </c>
      <c r="V10" s="2097" t="s">
        <v>809</v>
      </c>
      <c r="W10" s="2109">
        <f>S10-S9</f>
        <v>4.3661971830985915E-3</v>
      </c>
      <c r="X10" s="2112">
        <f>(S10-S9)/S9</f>
        <v>0.77499999999999991</v>
      </c>
    </row>
    <row r="11" spans="1:24" s="2018" customFormat="1" ht="138.75" customHeight="1">
      <c r="A11" s="2095">
        <v>5</v>
      </c>
      <c r="B11" s="2095">
        <v>1</v>
      </c>
      <c r="C11" s="2181" t="s">
        <v>527</v>
      </c>
      <c r="D11" s="2033" t="s">
        <v>407</v>
      </c>
      <c r="E11" s="2034" t="s">
        <v>417</v>
      </c>
      <c r="F11" s="2034" t="s">
        <v>528</v>
      </c>
      <c r="G11" s="2033"/>
      <c r="H11" s="2182" t="s">
        <v>1430</v>
      </c>
      <c r="I11" s="2035" t="s">
        <v>530</v>
      </c>
      <c r="J11" s="2095">
        <v>1</v>
      </c>
      <c r="K11" s="2037">
        <v>6.2799999999999995E-2</v>
      </c>
      <c r="L11" s="2037">
        <f t="shared" si="0"/>
        <v>6.2799999999999995E-2</v>
      </c>
      <c r="M11" s="2184" t="s">
        <v>1456</v>
      </c>
      <c r="O11" s="2019">
        <v>1</v>
      </c>
      <c r="P11" s="2098">
        <v>0.28899999999999998</v>
      </c>
      <c r="Q11" s="2088">
        <v>5000</v>
      </c>
      <c r="R11" s="2090">
        <v>14</v>
      </c>
      <c r="S11" s="2099">
        <f t="shared" si="2"/>
        <v>4.0704225352112676E-2</v>
      </c>
      <c r="T11" s="2099">
        <f t="shared" si="1"/>
        <v>4.0704225352112676E-2</v>
      </c>
      <c r="U11" s="2020">
        <f>(K11-S11)/S11</f>
        <v>0.54283737024221446</v>
      </c>
      <c r="V11" s="2097" t="s">
        <v>1445</v>
      </c>
      <c r="W11" s="2109">
        <f>P11-'PKG BOM 20240223'!R8</f>
        <v>2.5999999999999968E-2</v>
      </c>
      <c r="X11" s="2112">
        <f>(P11-'PKG BOM 20240223'!R8)/'PKG BOM 20240223'!R8</f>
        <v>9.8859315589353486E-2</v>
      </c>
    </row>
    <row r="12" spans="1:24" s="2021" customFormat="1" ht="167.25" hidden="1" customHeight="1">
      <c r="A12" s="2147">
        <v>6</v>
      </c>
      <c r="B12" s="2147">
        <v>1</v>
      </c>
      <c r="C12" s="2148" t="s">
        <v>418</v>
      </c>
      <c r="D12" s="2148" t="s">
        <v>407</v>
      </c>
      <c r="E12" s="2168" t="s">
        <v>419</v>
      </c>
      <c r="F12" s="2168" t="s">
        <v>532</v>
      </c>
      <c r="G12" s="2169"/>
      <c r="H12" s="2170" t="s">
        <v>1482</v>
      </c>
      <c r="I12" s="2170" t="s">
        <v>1431</v>
      </c>
      <c r="J12" s="2092">
        <v>0</v>
      </c>
      <c r="K12" s="2171">
        <v>1.7205882352941199E-2</v>
      </c>
      <c r="L12" s="2171">
        <f t="shared" si="0"/>
        <v>0</v>
      </c>
      <c r="M12" s="2193"/>
      <c r="O12" s="2019">
        <v>1</v>
      </c>
      <c r="P12" s="2099">
        <v>6.7000000000000004E-2</v>
      </c>
      <c r="Q12" s="2088">
        <v>10000</v>
      </c>
      <c r="R12" s="2090">
        <v>15</v>
      </c>
      <c r="S12" s="2099">
        <f t="shared" si="2"/>
        <v>9.4366197183098598E-3</v>
      </c>
      <c r="T12" s="2099">
        <f t="shared" si="1"/>
        <v>0</v>
      </c>
      <c r="U12" s="2020">
        <f t="shared" si="3"/>
        <v>0.82330992098332101</v>
      </c>
      <c r="V12" s="2111"/>
      <c r="W12" s="2110"/>
    </row>
    <row r="13" spans="1:24" s="2018" customFormat="1" ht="167.25" hidden="1" customHeight="1">
      <c r="A13" s="2092">
        <v>6</v>
      </c>
      <c r="B13" s="2092">
        <v>1</v>
      </c>
      <c r="C13" s="2295" t="s">
        <v>1421</v>
      </c>
      <c r="D13" s="2009" t="s">
        <v>407</v>
      </c>
      <c r="E13" s="2012" t="s">
        <v>419</v>
      </c>
      <c r="F13" s="2012"/>
      <c r="G13" s="2010"/>
      <c r="H13" s="2296" t="s">
        <v>1432</v>
      </c>
      <c r="I13" s="2014" t="s">
        <v>534</v>
      </c>
      <c r="J13" s="2297">
        <v>0</v>
      </c>
      <c r="K13" s="2016">
        <f>S13*1.2</f>
        <v>0.21971830985915494</v>
      </c>
      <c r="L13" s="2016">
        <f t="shared" si="0"/>
        <v>0</v>
      </c>
      <c r="M13" s="2026"/>
      <c r="O13" s="2019">
        <v>1</v>
      </c>
      <c r="P13" s="2124">
        <v>1.3</v>
      </c>
      <c r="Q13" s="2088">
        <v>10000</v>
      </c>
      <c r="R13" s="2090">
        <v>15</v>
      </c>
      <c r="S13" s="2099">
        <f t="shared" si="2"/>
        <v>0.18309859154929578</v>
      </c>
      <c r="T13" s="2099">
        <f t="shared" si="1"/>
        <v>0</v>
      </c>
      <c r="U13" s="2023">
        <f t="shared" si="3"/>
        <v>0.20000000000000004</v>
      </c>
      <c r="V13" s="2097"/>
      <c r="W13" s="2109">
        <f>S13-S12</f>
        <v>0.17366197183098592</v>
      </c>
      <c r="X13" s="2112">
        <f>(S13-S12)/S12</f>
        <v>18.402985074626866</v>
      </c>
    </row>
    <row r="14" spans="1:24" s="2018" customFormat="1" ht="167.25" customHeight="1">
      <c r="A14" s="2158">
        <v>6</v>
      </c>
      <c r="B14" s="2158">
        <v>1</v>
      </c>
      <c r="C14" s="2159" t="s">
        <v>1421</v>
      </c>
      <c r="D14" s="2160" t="s">
        <v>407</v>
      </c>
      <c r="E14" s="2161" t="s">
        <v>1570</v>
      </c>
      <c r="F14" s="2161"/>
      <c r="G14" s="2162"/>
      <c r="H14" s="2174" t="s">
        <v>1571</v>
      </c>
      <c r="I14" s="2293" t="s">
        <v>1572</v>
      </c>
      <c r="J14" s="2294">
        <v>2</v>
      </c>
      <c r="K14" s="2165">
        <v>1.2E-2</v>
      </c>
      <c r="L14" s="2165">
        <f t="shared" ref="L14" si="4">K14*J14</f>
        <v>2.4E-2</v>
      </c>
      <c r="M14" s="2194"/>
      <c r="O14" s="2019">
        <v>1</v>
      </c>
      <c r="P14" s="2124">
        <v>7.0000000000000007E-2</v>
      </c>
      <c r="Q14" s="2088">
        <v>5000</v>
      </c>
      <c r="R14" s="2090">
        <v>15</v>
      </c>
      <c r="S14" s="2099">
        <f t="shared" ref="S14" si="5">P14/$V$2</f>
        <v>9.8591549295774655E-3</v>
      </c>
      <c r="T14" s="2099">
        <f t="shared" ref="T14" si="6">S14*J14</f>
        <v>1.9718309859154931E-2</v>
      </c>
      <c r="U14" s="2023">
        <f t="shared" ref="U14" si="7">(K14-S14)/S14</f>
        <v>0.21714285714285708</v>
      </c>
      <c r="V14" s="2097"/>
      <c r="W14" s="2109">
        <f>S14-S13</f>
        <v>-0.1732394366197183</v>
      </c>
      <c r="X14" s="2112">
        <f>(S14-S13)/S13</f>
        <v>-0.94615384615384612</v>
      </c>
    </row>
    <row r="15" spans="1:24" s="2018" customFormat="1" ht="190.5" customHeight="1">
      <c r="A15" s="2092">
        <v>7</v>
      </c>
      <c r="B15" s="2092">
        <v>1</v>
      </c>
      <c r="C15" s="2009" t="s">
        <v>420</v>
      </c>
      <c r="D15" s="2009" t="s">
        <v>407</v>
      </c>
      <c r="E15" s="2012" t="s">
        <v>421</v>
      </c>
      <c r="F15" s="2012" t="s">
        <v>422</v>
      </c>
      <c r="G15" s="2010"/>
      <c r="H15" s="2024" t="s">
        <v>1433</v>
      </c>
      <c r="I15" s="2014" t="s">
        <v>536</v>
      </c>
      <c r="J15" s="2025">
        <f t="shared" ref="J15:J20" si="8">1/6</f>
        <v>0.16666666666666666</v>
      </c>
      <c r="K15" s="2016">
        <f>S15*1.2</f>
        <v>0.32425352112676059</v>
      </c>
      <c r="L15" s="2016">
        <f t="shared" si="0"/>
        <v>5.4042253521126765E-2</v>
      </c>
      <c r="M15" s="2123" t="s">
        <v>1455</v>
      </c>
      <c r="O15" s="2019">
        <v>0.16666666666666666</v>
      </c>
      <c r="P15" s="2098">
        <v>1.9185000000000001</v>
      </c>
      <c r="Q15" s="2088">
        <v>500</v>
      </c>
      <c r="R15" s="2090">
        <v>15</v>
      </c>
      <c r="S15" s="2099">
        <f t="shared" si="2"/>
        <v>0.27021126760563385</v>
      </c>
      <c r="T15" s="2099">
        <f t="shared" si="1"/>
        <v>4.5035211267605638E-2</v>
      </c>
      <c r="U15" s="2023">
        <f t="shared" si="3"/>
        <v>0.19999999999999987</v>
      </c>
      <c r="V15" s="2097" t="s">
        <v>1445</v>
      </c>
      <c r="W15" s="2109">
        <f>P15-'PKG BOM 20240223'!R10</f>
        <v>0.76850000000000018</v>
      </c>
      <c r="X15" s="2112">
        <f>(P15-'PKG BOM 20240223'!R10)/'PKG BOM 20240223'!R10</f>
        <v>0.66826086956521757</v>
      </c>
    </row>
    <row r="16" spans="1:24" s="2018" customFormat="1" ht="130.5" customHeight="1">
      <c r="A16" s="2094">
        <v>8</v>
      </c>
      <c r="B16" s="2094">
        <v>1</v>
      </c>
      <c r="C16" s="2027" t="s">
        <v>423</v>
      </c>
      <c r="D16" s="2027" t="s">
        <v>407</v>
      </c>
      <c r="E16" s="2028" t="s">
        <v>537</v>
      </c>
      <c r="F16" s="2028" t="s">
        <v>424</v>
      </c>
      <c r="G16" s="2027"/>
      <c r="H16" s="2029" t="s">
        <v>1434</v>
      </c>
      <c r="I16" s="2029" t="s">
        <v>539</v>
      </c>
      <c r="J16" s="2030">
        <f>2/6</f>
        <v>0.33333333333333331</v>
      </c>
      <c r="K16" s="2031">
        <v>8.8235294117647106E-2</v>
      </c>
      <c r="L16" s="2031">
        <f t="shared" si="0"/>
        <v>2.9411764705882366E-2</v>
      </c>
      <c r="M16" s="2032"/>
      <c r="O16" s="2019">
        <v>0.33333333333333331</v>
      </c>
      <c r="P16" s="2099">
        <v>0.17</v>
      </c>
      <c r="Q16" s="2088">
        <v>500</v>
      </c>
      <c r="R16" s="2090">
        <v>14</v>
      </c>
      <c r="S16" s="2099">
        <f t="shared" si="2"/>
        <v>2.3943661971830989E-2</v>
      </c>
      <c r="T16" s="2099">
        <f t="shared" si="1"/>
        <v>7.9812206572769957E-3</v>
      </c>
      <c r="U16" s="2020">
        <f t="shared" si="3"/>
        <v>2.685121107266438</v>
      </c>
      <c r="V16" s="2097"/>
      <c r="W16" s="2109"/>
    </row>
    <row r="17" spans="1:24" s="2021" customFormat="1" ht="111" hidden="1" customHeight="1">
      <c r="A17" s="2202">
        <v>9</v>
      </c>
      <c r="B17" s="2202">
        <v>1</v>
      </c>
      <c r="C17" s="2203" t="s">
        <v>1483</v>
      </c>
      <c r="D17" s="2203" t="s">
        <v>407</v>
      </c>
      <c r="E17" s="2204" t="s">
        <v>541</v>
      </c>
      <c r="F17" s="2204" t="s">
        <v>1484</v>
      </c>
      <c r="G17" s="2203" t="s">
        <v>407</v>
      </c>
      <c r="H17" s="2205" t="s">
        <v>1485</v>
      </c>
      <c r="I17" s="2205" t="s">
        <v>1435</v>
      </c>
      <c r="J17" s="2207"/>
      <c r="K17" s="2206">
        <v>1.7323943661971833E-2</v>
      </c>
      <c r="L17" s="2206">
        <f t="shared" si="0"/>
        <v>0</v>
      </c>
      <c r="M17" s="2205" t="s">
        <v>545</v>
      </c>
      <c r="O17" s="2019">
        <v>0.33333333333333331</v>
      </c>
      <c r="P17" s="2099">
        <v>0.123</v>
      </c>
      <c r="Q17" s="2088">
        <v>20000</v>
      </c>
      <c r="R17" s="2090">
        <v>14</v>
      </c>
      <c r="S17" s="2099">
        <f t="shared" si="2"/>
        <v>1.7323943661971833E-2</v>
      </c>
      <c r="T17" s="2099">
        <f t="shared" si="1"/>
        <v>0</v>
      </c>
      <c r="U17" s="2114">
        <f>(K17-S17)/S17</f>
        <v>0</v>
      </c>
      <c r="V17" s="2111" t="s">
        <v>809</v>
      </c>
      <c r="W17" s="2110"/>
    </row>
    <row r="18" spans="1:24" s="2018" customFormat="1" ht="111" customHeight="1">
      <c r="A18" s="2195">
        <v>9</v>
      </c>
      <c r="B18" s="2195">
        <v>1</v>
      </c>
      <c r="C18" s="2159" t="s">
        <v>1421</v>
      </c>
      <c r="D18" s="2196" t="s">
        <v>407</v>
      </c>
      <c r="E18" s="2197" t="s">
        <v>1436</v>
      </c>
      <c r="F18" s="2197"/>
      <c r="G18" s="2196" t="s">
        <v>407</v>
      </c>
      <c r="H18" s="2198" t="s">
        <v>1573</v>
      </c>
      <c r="I18" s="2199" t="s">
        <v>544</v>
      </c>
      <c r="J18" s="2201">
        <v>0.33333333333333331</v>
      </c>
      <c r="K18" s="2200">
        <v>1.5387323943661971E-2</v>
      </c>
      <c r="L18" s="2200">
        <f t="shared" si="0"/>
        <v>5.1291079812206567E-3</v>
      </c>
      <c r="M18" s="2199"/>
      <c r="O18" s="2019">
        <v>0.33333333333333331</v>
      </c>
      <c r="P18" s="2124">
        <v>9.5000000000000001E-2</v>
      </c>
      <c r="Q18" s="2088">
        <v>5000</v>
      </c>
      <c r="R18" s="2090">
        <v>28</v>
      </c>
      <c r="S18" s="2099">
        <f t="shared" si="2"/>
        <v>1.3380281690140846E-2</v>
      </c>
      <c r="T18" s="2099">
        <f t="shared" si="1"/>
        <v>4.4600938967136149E-3</v>
      </c>
      <c r="U18" s="2023">
        <f t="shared" si="3"/>
        <v>0.14999999999999983</v>
      </c>
      <c r="V18" s="2097" t="s">
        <v>809</v>
      </c>
      <c r="W18" s="2109">
        <f>S18-S17</f>
        <v>-3.9436619718309866E-3</v>
      </c>
      <c r="X18" s="2112">
        <f>(S18-S17)/S17</f>
        <v>-0.22764227642276424</v>
      </c>
    </row>
    <row r="19" spans="1:24" s="2018" customFormat="1" ht="105" customHeight="1">
      <c r="A19" s="2095">
        <v>10</v>
      </c>
      <c r="B19" s="2095">
        <v>1</v>
      </c>
      <c r="C19" s="2033" t="s">
        <v>425</v>
      </c>
      <c r="D19" s="2033" t="s">
        <v>407</v>
      </c>
      <c r="E19" s="2034" t="s">
        <v>426</v>
      </c>
      <c r="F19" s="2034" t="s">
        <v>546</v>
      </c>
      <c r="G19" s="2033"/>
      <c r="H19" s="2035" t="s">
        <v>547</v>
      </c>
      <c r="I19" s="2035" t="s">
        <v>548</v>
      </c>
      <c r="J19" s="2036">
        <f t="shared" si="8"/>
        <v>0.16666666666666666</v>
      </c>
      <c r="K19" s="2037">
        <v>2.4264705882353001E-2</v>
      </c>
      <c r="L19" s="2037">
        <f t="shared" si="0"/>
        <v>4.0441176470588334E-3</v>
      </c>
      <c r="M19" s="2038"/>
      <c r="O19" s="2019">
        <v>0.16666666666666666</v>
      </c>
      <c r="P19" s="2099">
        <v>0.14599999999999999</v>
      </c>
      <c r="Q19" s="2088">
        <v>5000</v>
      </c>
      <c r="R19" s="2090">
        <v>15</v>
      </c>
      <c r="S19" s="2099">
        <f t="shared" si="2"/>
        <v>2.0563380281690139E-2</v>
      </c>
      <c r="T19" s="2099">
        <f t="shared" si="1"/>
        <v>3.4272300469483565E-3</v>
      </c>
      <c r="U19" s="2020">
        <f t="shared" si="3"/>
        <v>0.17999597099113918</v>
      </c>
      <c r="V19" s="2097"/>
      <c r="W19" s="2109"/>
    </row>
    <row r="20" spans="1:24" s="2018" customFormat="1" ht="108" customHeight="1">
      <c r="A20" s="2092">
        <v>11</v>
      </c>
      <c r="B20" s="2092">
        <v>1</v>
      </c>
      <c r="C20" s="2009" t="s">
        <v>427</v>
      </c>
      <c r="D20" s="2009" t="s">
        <v>407</v>
      </c>
      <c r="E20" s="2012" t="s">
        <v>549</v>
      </c>
      <c r="F20" s="2012" t="s">
        <v>550</v>
      </c>
      <c r="G20" s="2009"/>
      <c r="H20" s="2014" t="s">
        <v>453</v>
      </c>
      <c r="I20" s="2014" t="s">
        <v>548</v>
      </c>
      <c r="J20" s="2025">
        <f t="shared" si="8"/>
        <v>0.16666666666666666</v>
      </c>
      <c r="K20" s="2016">
        <v>9.7058823529411805E-3</v>
      </c>
      <c r="L20" s="2016">
        <f t="shared" si="0"/>
        <v>1.6176470588235301E-3</v>
      </c>
      <c r="M20" s="2026"/>
      <c r="O20" s="2019">
        <v>0.16666666666666666</v>
      </c>
      <c r="P20" s="2099">
        <v>5.8000000000000003E-2</v>
      </c>
      <c r="Q20" s="2088">
        <v>5000</v>
      </c>
      <c r="R20" s="2090">
        <v>15</v>
      </c>
      <c r="S20" s="2099">
        <f t="shared" si="2"/>
        <v>8.1690140845070425E-3</v>
      </c>
      <c r="T20" s="2099">
        <f t="shared" si="1"/>
        <v>1.3615023474178403E-3</v>
      </c>
      <c r="U20" s="2020">
        <f t="shared" si="3"/>
        <v>0.18813387423935138</v>
      </c>
      <c r="V20" s="2097"/>
      <c r="W20" s="2109"/>
    </row>
    <row r="21" spans="1:24" s="2018" customFormat="1" ht="117" customHeight="1">
      <c r="A21" s="2092">
        <v>12</v>
      </c>
      <c r="B21" s="2092">
        <v>1</v>
      </c>
      <c r="C21" s="2009" t="s">
        <v>428</v>
      </c>
      <c r="D21" s="2009" t="s">
        <v>407</v>
      </c>
      <c r="E21" s="2012" t="s">
        <v>429</v>
      </c>
      <c r="F21" s="2012" t="s">
        <v>551</v>
      </c>
      <c r="G21" s="2009" t="s">
        <v>407</v>
      </c>
      <c r="H21" s="2014" t="s">
        <v>552</v>
      </c>
      <c r="I21" s="2014" t="s">
        <v>553</v>
      </c>
      <c r="J21" s="2092">
        <v>1</v>
      </c>
      <c r="K21" s="2016">
        <v>5.6617647058823497E-3</v>
      </c>
      <c r="L21" s="2016">
        <f t="shared" si="0"/>
        <v>5.6617647058823497E-3</v>
      </c>
      <c r="M21" s="2014" t="s">
        <v>430</v>
      </c>
      <c r="O21" s="2019">
        <v>1</v>
      </c>
      <c r="P21" s="2099">
        <v>0.01</v>
      </c>
      <c r="Q21" s="2088">
        <v>5000</v>
      </c>
      <c r="R21" s="2090">
        <v>15</v>
      </c>
      <c r="S21" s="2099">
        <f t="shared" si="2"/>
        <v>1.4084507042253522E-3</v>
      </c>
      <c r="T21" s="2099">
        <f t="shared" si="1"/>
        <v>1.4084507042253522E-3</v>
      </c>
      <c r="U21" s="2020">
        <f t="shared" si="3"/>
        <v>3.0198529411764681</v>
      </c>
      <c r="V21" s="2097"/>
      <c r="W21" s="2109"/>
    </row>
    <row r="22" spans="1:24" s="2018" customFormat="1" ht="109.5" customHeight="1">
      <c r="A22" s="2092">
        <v>13</v>
      </c>
      <c r="B22" s="2092">
        <v>1</v>
      </c>
      <c r="C22" s="2011" t="s">
        <v>554</v>
      </c>
      <c r="D22" s="2009" t="s">
        <v>407</v>
      </c>
      <c r="E22" s="2012" t="s">
        <v>431</v>
      </c>
      <c r="F22" s="2012" t="s">
        <v>555</v>
      </c>
      <c r="G22" s="2009"/>
      <c r="H22" s="2014" t="s">
        <v>556</v>
      </c>
      <c r="I22" s="2014" t="s">
        <v>557</v>
      </c>
      <c r="J22" s="2092">
        <v>1</v>
      </c>
      <c r="K22" s="2031">
        <v>2.1126760563380281E-2</v>
      </c>
      <c r="L22" s="2031">
        <f t="shared" si="0"/>
        <v>2.1126760563380281E-2</v>
      </c>
      <c r="M22" s="2026"/>
      <c r="O22" s="2039">
        <v>1</v>
      </c>
      <c r="P22" s="2099">
        <v>0.15</v>
      </c>
      <c r="Q22" s="2088">
        <v>5000</v>
      </c>
      <c r="R22" s="2090">
        <v>15</v>
      </c>
      <c r="S22" s="2099">
        <f t="shared" si="2"/>
        <v>2.1126760563380281E-2</v>
      </c>
      <c r="T22" s="2099">
        <f t="shared" si="1"/>
        <v>2.1126760563380281E-2</v>
      </c>
      <c r="U22" s="2143">
        <f t="shared" si="3"/>
        <v>0</v>
      </c>
      <c r="V22" s="2097" t="s">
        <v>809</v>
      </c>
      <c r="W22" s="2109"/>
    </row>
    <row r="23" spans="1:24" s="2018" customFormat="1" ht="102" hidden="1" customHeight="1">
      <c r="A23" s="2092">
        <v>14</v>
      </c>
      <c r="B23" s="2092">
        <v>1</v>
      </c>
      <c r="C23" s="2009" t="s">
        <v>432</v>
      </c>
      <c r="D23" s="2009" t="s">
        <v>407</v>
      </c>
      <c r="E23" s="2014" t="s">
        <v>433</v>
      </c>
      <c r="F23" s="2014" t="s">
        <v>434</v>
      </c>
      <c r="G23" s="2009" t="s">
        <v>407</v>
      </c>
      <c r="H23" s="2014" t="s">
        <v>558</v>
      </c>
      <c r="I23" s="2014" t="s">
        <v>559</v>
      </c>
      <c r="J23" s="2142">
        <f>1/750</f>
        <v>1.3333333333333333E-3</v>
      </c>
      <c r="K23" s="2042">
        <v>2.6691176470588201E-2</v>
      </c>
      <c r="L23" s="2042">
        <f t="shared" si="0"/>
        <v>3.5588235294117603E-5</v>
      </c>
      <c r="M23" s="2014" t="s">
        <v>435</v>
      </c>
      <c r="O23" s="2043">
        <v>1.3333333333333333E-3</v>
      </c>
      <c r="P23" s="2100">
        <v>0.13500000000000001</v>
      </c>
      <c r="Q23" s="2088">
        <v>5000</v>
      </c>
      <c r="R23" s="2090">
        <v>7</v>
      </c>
      <c r="S23" s="2099">
        <f t="shared" si="2"/>
        <v>1.9014084507042256E-2</v>
      </c>
      <c r="T23" s="2099">
        <f t="shared" si="1"/>
        <v>2.5352112676056342E-5</v>
      </c>
      <c r="U23" s="2020">
        <f t="shared" si="3"/>
        <v>0.40375816993463853</v>
      </c>
      <c r="V23" s="2097"/>
      <c r="W23" s="2109"/>
    </row>
    <row r="24" spans="1:24" s="2018" customFormat="1" ht="102" customHeight="1">
      <c r="A24" s="2092">
        <v>15</v>
      </c>
      <c r="B24" s="2092">
        <v>1</v>
      </c>
      <c r="C24" s="2009" t="s">
        <v>436</v>
      </c>
      <c r="D24" s="2009" t="s">
        <v>407</v>
      </c>
      <c r="E24" s="2014" t="s">
        <v>437</v>
      </c>
      <c r="F24" s="2012" t="s">
        <v>560</v>
      </c>
      <c r="G24" s="2009" t="s">
        <v>407</v>
      </c>
      <c r="H24" s="2014" t="s">
        <v>454</v>
      </c>
      <c r="I24" s="2014" t="s">
        <v>561</v>
      </c>
      <c r="J24" s="2092">
        <v>1</v>
      </c>
      <c r="K24" s="2037">
        <v>8.4117647058823495E-3</v>
      </c>
      <c r="L24" s="2037">
        <f t="shared" si="0"/>
        <v>8.4117647058823495E-3</v>
      </c>
      <c r="M24" s="2014" t="s">
        <v>438</v>
      </c>
      <c r="O24" s="2043">
        <v>1</v>
      </c>
      <c r="P24" s="2100">
        <v>4.3999999999999997E-2</v>
      </c>
      <c r="Q24" s="2089">
        <v>10000</v>
      </c>
      <c r="R24" s="2091">
        <v>14</v>
      </c>
      <c r="S24" s="2099">
        <f t="shared" si="2"/>
        <v>6.1971830985915492E-3</v>
      </c>
      <c r="T24" s="2099">
        <f t="shared" si="1"/>
        <v>6.1971830985915492E-3</v>
      </c>
      <c r="U24" s="2020">
        <f t="shared" si="3"/>
        <v>0.35735294117647004</v>
      </c>
      <c r="V24" s="2097"/>
      <c r="W24" s="2109"/>
    </row>
    <row r="25" spans="1:24" s="2018" customFormat="1" ht="91.5" customHeight="1">
      <c r="A25" s="2092">
        <v>16</v>
      </c>
      <c r="B25" s="2092">
        <v>1</v>
      </c>
      <c r="C25" s="2009" t="s">
        <v>439</v>
      </c>
      <c r="D25" s="2009" t="s">
        <v>407</v>
      </c>
      <c r="E25" s="2014" t="s">
        <v>440</v>
      </c>
      <c r="F25" s="2012" t="s">
        <v>562</v>
      </c>
      <c r="G25" s="2009"/>
      <c r="H25" s="2014" t="s">
        <v>563</v>
      </c>
      <c r="I25" s="2014" t="s">
        <v>564</v>
      </c>
      <c r="J25" s="2141">
        <v>1</v>
      </c>
      <c r="K25" s="2044">
        <v>1.2699999999999999E-2</v>
      </c>
      <c r="L25" s="2045">
        <f t="shared" si="0"/>
        <v>1.2699999999999999E-2</v>
      </c>
      <c r="M25" s="2014" t="s">
        <v>441</v>
      </c>
      <c r="O25" s="2043">
        <v>1</v>
      </c>
      <c r="P25" s="2100">
        <v>7.0000000000000007E-2</v>
      </c>
      <c r="Q25" s="2089">
        <v>5000</v>
      </c>
      <c r="R25" s="2091">
        <v>14</v>
      </c>
      <c r="S25" s="2099">
        <f t="shared" si="2"/>
        <v>9.8591549295774655E-3</v>
      </c>
      <c r="T25" s="2099">
        <f t="shared" si="1"/>
        <v>9.8591549295774655E-3</v>
      </c>
      <c r="U25" s="2020">
        <f t="shared" si="3"/>
        <v>0.28814285714285698</v>
      </c>
      <c r="V25" s="2097"/>
      <c r="W25" s="2109"/>
    </row>
    <row r="26" spans="1:24" s="2018" customFormat="1" ht="91.5" customHeight="1">
      <c r="A26" s="2092">
        <v>16</v>
      </c>
      <c r="B26" s="2092">
        <v>1</v>
      </c>
      <c r="C26" s="2046" t="s">
        <v>565</v>
      </c>
      <c r="D26" s="2009" t="s">
        <v>407</v>
      </c>
      <c r="E26" s="2014" t="s">
        <v>442</v>
      </c>
      <c r="F26" s="2047" t="s">
        <v>461</v>
      </c>
      <c r="G26" s="2010"/>
      <c r="H26" s="2012" t="s">
        <v>566</v>
      </c>
      <c r="I26" s="2014" t="s">
        <v>567</v>
      </c>
      <c r="J26" s="2040">
        <f>1/750</f>
        <v>1.3333333333333333E-3</v>
      </c>
      <c r="K26" s="2048">
        <v>15.71</v>
      </c>
      <c r="L26" s="2049">
        <f t="shared" si="0"/>
        <v>2.0946666666666666E-2</v>
      </c>
      <c r="M26" s="2012" t="s">
        <v>568</v>
      </c>
      <c r="O26" s="2043">
        <v>1.3333333333333333E-3</v>
      </c>
      <c r="P26" s="2100">
        <v>103</v>
      </c>
      <c r="Q26" s="2089">
        <v>100</v>
      </c>
      <c r="R26" s="2091">
        <v>15</v>
      </c>
      <c r="S26" s="2099">
        <f>P26/$V$2</f>
        <v>14.507042253521128</v>
      </c>
      <c r="T26" s="2099">
        <f t="shared" si="1"/>
        <v>1.9342723004694837E-2</v>
      </c>
      <c r="U26" s="2020">
        <f t="shared" si="3"/>
        <v>8.2922330097087354E-2</v>
      </c>
      <c r="V26" s="2097"/>
      <c r="W26" s="2109"/>
    </row>
    <row r="27" spans="1:24" s="2018" customFormat="1" ht="91.5" customHeight="1">
      <c r="A27" s="2092">
        <v>17</v>
      </c>
      <c r="B27" s="2092">
        <v>1</v>
      </c>
      <c r="C27" s="2009" t="s">
        <v>569</v>
      </c>
      <c r="D27" s="2009" t="s">
        <v>407</v>
      </c>
      <c r="E27" s="2014" t="s">
        <v>570</v>
      </c>
      <c r="F27" s="2014" t="s">
        <v>407</v>
      </c>
      <c r="G27" s="2009" t="s">
        <v>407</v>
      </c>
      <c r="H27" s="2014" t="s">
        <v>571</v>
      </c>
      <c r="I27" s="2014" t="s">
        <v>572</v>
      </c>
      <c r="J27" s="2093">
        <f>2/1260</f>
        <v>1.5873015873015873E-3</v>
      </c>
      <c r="K27" s="2050">
        <v>1.4041176470588199</v>
      </c>
      <c r="L27" s="2050">
        <f t="shared" si="0"/>
        <v>2.2287581699346349E-3</v>
      </c>
      <c r="M27" s="2014"/>
      <c r="O27" s="2051">
        <v>1.5873015873015873E-3</v>
      </c>
      <c r="P27" s="2100">
        <v>7.26</v>
      </c>
      <c r="Q27" s="2089">
        <v>100</v>
      </c>
      <c r="R27" s="2091">
        <v>14</v>
      </c>
      <c r="S27" s="2099">
        <f t="shared" si="2"/>
        <v>1.0225352112676056</v>
      </c>
      <c r="T27" s="2099">
        <f t="shared" si="1"/>
        <v>1.6230717639168343E-3</v>
      </c>
      <c r="U27" s="2020">
        <f t="shared" si="3"/>
        <v>0.3731729055258432</v>
      </c>
      <c r="V27" s="2097"/>
      <c r="W27" s="2109"/>
    </row>
    <row r="28" spans="1:24" s="2018" customFormat="1" ht="91.5" customHeight="1">
      <c r="A28" s="2092">
        <v>18</v>
      </c>
      <c r="B28" s="2092">
        <v>1</v>
      </c>
      <c r="C28" s="2009" t="s">
        <v>573</v>
      </c>
      <c r="D28" s="2009" t="s">
        <v>407</v>
      </c>
      <c r="E28" s="2014" t="s">
        <v>570</v>
      </c>
      <c r="F28" s="2014" t="s">
        <v>407</v>
      </c>
      <c r="G28" s="2009" t="s">
        <v>407</v>
      </c>
      <c r="H28" s="2014" t="s">
        <v>574</v>
      </c>
      <c r="I28" s="2014" t="s">
        <v>572</v>
      </c>
      <c r="J28" s="2093">
        <f>4/1260</f>
        <v>3.1746031746031746E-3</v>
      </c>
      <c r="K28" s="2052">
        <v>0.4802816901408451</v>
      </c>
      <c r="L28" s="2052">
        <f t="shared" si="0"/>
        <v>1.5247037782249052E-3</v>
      </c>
      <c r="M28" s="2014"/>
      <c r="O28" s="2043">
        <v>3.1746031746031746E-3</v>
      </c>
      <c r="P28" s="2100">
        <v>3.41</v>
      </c>
      <c r="Q28" s="2089">
        <v>100</v>
      </c>
      <c r="R28" s="2091">
        <v>15</v>
      </c>
      <c r="S28" s="2099">
        <f t="shared" si="2"/>
        <v>0.4802816901408451</v>
      </c>
      <c r="T28" s="2099">
        <f t="shared" si="1"/>
        <v>1.5247037782249052E-3</v>
      </c>
      <c r="U28" s="2143">
        <f t="shared" si="3"/>
        <v>0</v>
      </c>
      <c r="V28" s="2097" t="s">
        <v>809</v>
      </c>
      <c r="W28" s="2109"/>
    </row>
    <row r="29" spans="1:24" s="2018" customFormat="1" ht="91.5" customHeight="1">
      <c r="A29" s="2092">
        <v>19</v>
      </c>
      <c r="B29" s="2092">
        <v>1</v>
      </c>
      <c r="C29" s="2053" t="s">
        <v>575</v>
      </c>
      <c r="D29" s="2009" t="s">
        <v>407</v>
      </c>
      <c r="E29" s="2014" t="s">
        <v>443</v>
      </c>
      <c r="F29" s="2014" t="s">
        <v>407</v>
      </c>
      <c r="G29" s="2009" t="s">
        <v>407</v>
      </c>
      <c r="H29" s="2014" t="s">
        <v>455</v>
      </c>
      <c r="I29" s="2014" t="s">
        <v>576</v>
      </c>
      <c r="J29" s="2054">
        <f>8/1260</f>
        <v>6.3492063492063492E-3</v>
      </c>
      <c r="K29" s="2055">
        <v>0.32676470588235301</v>
      </c>
      <c r="L29" s="2055">
        <f t="shared" si="0"/>
        <v>2.0746965452847809E-3</v>
      </c>
      <c r="M29" s="2014" t="s">
        <v>444</v>
      </c>
      <c r="O29" s="2043">
        <v>6.3492063492063492E-3</v>
      </c>
      <c r="P29" s="2100">
        <v>2.02</v>
      </c>
      <c r="Q29" s="2089">
        <v>1000</v>
      </c>
      <c r="R29" s="2091">
        <v>15</v>
      </c>
      <c r="S29" s="2099">
        <f t="shared" si="2"/>
        <v>0.28450704225352114</v>
      </c>
      <c r="T29" s="2099">
        <f t="shared" si="1"/>
        <v>1.8063939190699754E-3</v>
      </c>
      <c r="U29" s="2020">
        <f t="shared" si="3"/>
        <v>0.1485294117647061</v>
      </c>
      <c r="V29" s="2097"/>
      <c r="W29" s="2109"/>
    </row>
    <row r="30" spans="1:24" s="2018" customFormat="1" ht="68">
      <c r="A30" s="2092">
        <v>20</v>
      </c>
      <c r="B30" s="2092">
        <v>1</v>
      </c>
      <c r="C30" s="2053" t="s">
        <v>577</v>
      </c>
      <c r="D30" s="2009" t="s">
        <v>407</v>
      </c>
      <c r="E30" s="2014" t="s">
        <v>443</v>
      </c>
      <c r="F30" s="2014" t="s">
        <v>407</v>
      </c>
      <c r="G30" s="2009" t="s">
        <v>407</v>
      </c>
      <c r="H30" s="2014" t="s">
        <v>456</v>
      </c>
      <c r="I30" s="2014" t="s">
        <v>576</v>
      </c>
      <c r="J30" s="2054">
        <f>4/1260</f>
        <v>3.1746031746031746E-3</v>
      </c>
      <c r="K30" s="2055">
        <v>0.28632352941176498</v>
      </c>
      <c r="L30" s="2055">
        <f t="shared" si="0"/>
        <v>9.0896358543417449E-4</v>
      </c>
      <c r="M30" s="2014" t="s">
        <v>445</v>
      </c>
      <c r="O30" s="2043">
        <v>3.1746031746031746E-3</v>
      </c>
      <c r="P30" s="2100">
        <v>1.77</v>
      </c>
      <c r="Q30" s="2089">
        <v>1000</v>
      </c>
      <c r="R30" s="2091">
        <v>15</v>
      </c>
      <c r="S30" s="2099">
        <f t="shared" si="2"/>
        <v>0.24929577464788735</v>
      </c>
      <c r="T30" s="2099">
        <f t="shared" si="1"/>
        <v>7.9141515761234078E-4</v>
      </c>
      <c r="U30" s="2020">
        <f t="shared" si="3"/>
        <v>0.14852941176470683</v>
      </c>
      <c r="V30" s="2097"/>
      <c r="W30" s="2109"/>
    </row>
    <row r="31" spans="1:24" s="2018" customFormat="1" ht="51">
      <c r="A31" s="2096">
        <v>21</v>
      </c>
      <c r="B31" s="2096">
        <v>1</v>
      </c>
      <c r="C31" s="2011" t="s">
        <v>578</v>
      </c>
      <c r="D31" s="2011" t="s">
        <v>407</v>
      </c>
      <c r="E31" s="2056" t="s">
        <v>579</v>
      </c>
      <c r="F31" s="2056" t="s">
        <v>407</v>
      </c>
      <c r="G31" s="2011" t="s">
        <v>407</v>
      </c>
      <c r="H31" s="2056" t="s">
        <v>580</v>
      </c>
      <c r="I31" s="2056" t="s">
        <v>581</v>
      </c>
      <c r="J31" s="2054">
        <v>5.0000000000000001E-3</v>
      </c>
      <c r="K31" s="2055">
        <v>1.8929577464788729</v>
      </c>
      <c r="L31" s="2055">
        <f t="shared" si="0"/>
        <v>9.4647887323943657E-3</v>
      </c>
      <c r="M31" s="2056"/>
      <c r="O31" s="2043">
        <v>5.0000000000000001E-3</v>
      </c>
      <c r="P31" s="2100">
        <v>11.2</v>
      </c>
      <c r="Q31" s="2089">
        <v>900</v>
      </c>
      <c r="R31" s="2091">
        <v>15</v>
      </c>
      <c r="S31" s="2099">
        <f t="shared" si="2"/>
        <v>1.5774647887323943</v>
      </c>
      <c r="T31" s="2099">
        <f t="shared" si="1"/>
        <v>7.8873239436619714E-3</v>
      </c>
      <c r="U31" s="2023">
        <f t="shared" si="3"/>
        <v>0.1999999999999999</v>
      </c>
      <c r="V31" s="2097" t="s">
        <v>810</v>
      </c>
      <c r="W31" s="2109"/>
    </row>
    <row r="32" spans="1:24" s="2018" customFormat="1" ht="17">
      <c r="A32" s="2096">
        <v>22</v>
      </c>
      <c r="B32" s="2096">
        <v>1</v>
      </c>
      <c r="C32" s="2011" t="s">
        <v>582</v>
      </c>
      <c r="D32" s="2011" t="s">
        <v>407</v>
      </c>
      <c r="E32" s="2056" t="s">
        <v>583</v>
      </c>
      <c r="F32" s="2056" t="s">
        <v>407</v>
      </c>
      <c r="G32" s="2011" t="s">
        <v>407</v>
      </c>
      <c r="H32" s="2056" t="s">
        <v>584</v>
      </c>
      <c r="I32" s="2058" t="s">
        <v>585</v>
      </c>
      <c r="J32" s="2054">
        <v>2.1699999999999999E-4</v>
      </c>
      <c r="K32" s="2055">
        <v>9.887323943661972</v>
      </c>
      <c r="L32" s="2055">
        <f t="shared" si="0"/>
        <v>2.1455492957746479E-3</v>
      </c>
      <c r="M32" s="2056"/>
      <c r="O32" s="2043">
        <v>2.1699999999999999E-4</v>
      </c>
      <c r="P32" s="2100">
        <v>58.5</v>
      </c>
      <c r="Q32" s="2089">
        <v>10</v>
      </c>
      <c r="R32" s="2091">
        <v>7</v>
      </c>
      <c r="S32" s="2099">
        <f t="shared" si="2"/>
        <v>8.23943661971831</v>
      </c>
      <c r="T32" s="2099">
        <f t="shared" si="1"/>
        <v>1.7879577464788732E-3</v>
      </c>
      <c r="U32" s="2023">
        <f t="shared" si="3"/>
        <v>0.2</v>
      </c>
      <c r="V32" s="2097" t="s">
        <v>810</v>
      </c>
      <c r="W32" s="2109"/>
    </row>
    <row r="33" spans="1:23" s="2018" customFormat="1" ht="17">
      <c r="A33" s="2096">
        <v>23</v>
      </c>
      <c r="B33" s="2096">
        <v>1</v>
      </c>
      <c r="C33" s="2011" t="s">
        <v>586</v>
      </c>
      <c r="D33" s="2011" t="s">
        <v>407</v>
      </c>
      <c r="E33" s="2056" t="s">
        <v>583</v>
      </c>
      <c r="F33" s="2056" t="s">
        <v>407</v>
      </c>
      <c r="G33" s="2011" t="s">
        <v>407</v>
      </c>
      <c r="H33" s="2056" t="s">
        <v>587</v>
      </c>
      <c r="I33" s="2058" t="s">
        <v>585</v>
      </c>
      <c r="J33" s="2054">
        <v>1.18E-4</v>
      </c>
      <c r="K33" s="2055">
        <v>5.3543661971830989</v>
      </c>
      <c r="L33" s="2055">
        <f t="shared" si="0"/>
        <v>6.318152112676056E-4</v>
      </c>
      <c r="M33" s="2056"/>
      <c r="O33" s="2043">
        <v>1.18E-4</v>
      </c>
      <c r="P33" s="2100">
        <v>31.68</v>
      </c>
      <c r="Q33" s="2089">
        <v>10</v>
      </c>
      <c r="R33" s="2091">
        <v>7</v>
      </c>
      <c r="S33" s="2099">
        <f t="shared" si="2"/>
        <v>4.4619718309859158</v>
      </c>
      <c r="T33" s="2099">
        <f t="shared" si="1"/>
        <v>5.26512676056338E-4</v>
      </c>
      <c r="U33" s="2023">
        <f t="shared" si="3"/>
        <v>0.2</v>
      </c>
      <c r="V33" s="2097" t="s">
        <v>810</v>
      </c>
      <c r="W33" s="2109"/>
    </row>
    <row r="34" spans="1:23" s="2018" customFormat="1" ht="17">
      <c r="A34" s="2096">
        <v>24</v>
      </c>
      <c r="B34" s="2096">
        <v>1</v>
      </c>
      <c r="C34" s="2011" t="s">
        <v>588</v>
      </c>
      <c r="D34" s="2011" t="s">
        <v>407</v>
      </c>
      <c r="E34" s="2056" t="s">
        <v>583</v>
      </c>
      <c r="F34" s="2056" t="s">
        <v>407</v>
      </c>
      <c r="G34" s="2011" t="s">
        <v>407</v>
      </c>
      <c r="H34" s="2056" t="s">
        <v>589</v>
      </c>
      <c r="I34" s="2058" t="s">
        <v>585</v>
      </c>
      <c r="J34" s="2054">
        <v>1E-4</v>
      </c>
      <c r="K34" s="2055">
        <v>7.6394366197183103</v>
      </c>
      <c r="L34" s="2055">
        <f t="shared" si="0"/>
        <v>7.6394366197183108E-4</v>
      </c>
      <c r="M34" s="2056"/>
      <c r="O34" s="2043">
        <v>1E-4</v>
      </c>
      <c r="P34" s="2100">
        <v>45.2</v>
      </c>
      <c r="Q34" s="2089">
        <v>50</v>
      </c>
      <c r="R34" s="2091">
        <v>7</v>
      </c>
      <c r="S34" s="2099">
        <f t="shared" si="2"/>
        <v>6.3661971830985919</v>
      </c>
      <c r="T34" s="2099">
        <f t="shared" si="1"/>
        <v>6.3661971830985924E-4</v>
      </c>
      <c r="U34" s="2023">
        <f t="shared" si="3"/>
        <v>0.2</v>
      </c>
      <c r="V34" s="2097" t="s">
        <v>810</v>
      </c>
      <c r="W34" s="2109"/>
    </row>
    <row r="35" spans="1:23" s="2018" customFormat="1" ht="17">
      <c r="A35" s="2096">
        <v>25</v>
      </c>
      <c r="B35" s="2096">
        <v>1</v>
      </c>
      <c r="C35" s="2011" t="s">
        <v>590</v>
      </c>
      <c r="D35" s="2011" t="s">
        <v>407</v>
      </c>
      <c r="E35" s="2056" t="s">
        <v>591</v>
      </c>
      <c r="F35" s="2056" t="s">
        <v>407</v>
      </c>
      <c r="G35" s="2011" t="s">
        <v>407</v>
      </c>
      <c r="H35" s="2056" t="s">
        <v>592</v>
      </c>
      <c r="I35" s="2058" t="s">
        <v>593</v>
      </c>
      <c r="J35" s="2054">
        <v>4.4999999999999999E-4</v>
      </c>
      <c r="K35" s="2055">
        <v>6.1352112676056336</v>
      </c>
      <c r="L35" s="2055">
        <f t="shared" si="0"/>
        <v>2.760845070422535E-3</v>
      </c>
      <c r="M35" s="2056"/>
      <c r="O35" s="2043">
        <v>4.4999999999999999E-4</v>
      </c>
      <c r="P35" s="2100">
        <v>36.299999999999997</v>
      </c>
      <c r="Q35" s="2089">
        <v>500</v>
      </c>
      <c r="R35" s="2091">
        <v>10</v>
      </c>
      <c r="S35" s="2099">
        <f t="shared" si="2"/>
        <v>5.112676056338028</v>
      </c>
      <c r="T35" s="2099">
        <f t="shared" si="1"/>
        <v>2.3007042253521126E-3</v>
      </c>
      <c r="U35" s="2023">
        <f t="shared" si="3"/>
        <v>0.2</v>
      </c>
      <c r="V35" s="2097" t="s">
        <v>810</v>
      </c>
      <c r="W35" s="2109"/>
    </row>
    <row r="36" spans="1:23" s="2067" customFormat="1" ht="35.25" customHeight="1" thickBot="1">
      <c r="A36" s="2059" t="s">
        <v>594</v>
      </c>
      <c r="B36" s="2060"/>
      <c r="C36" s="2060"/>
      <c r="D36" s="2060"/>
      <c r="E36" s="2060"/>
      <c r="F36" s="2060"/>
      <c r="G36" s="2060"/>
      <c r="H36" s="2060"/>
      <c r="I36" s="2061"/>
      <c r="J36" s="2062"/>
      <c r="K36" s="2065"/>
      <c r="L36" s="2127">
        <f>SUM(L5:L35)</f>
        <v>0.82839065477150475</v>
      </c>
      <c r="M36" s="2066" t="s">
        <v>1050</v>
      </c>
      <c r="O36" s="2068"/>
      <c r="P36" s="2069"/>
      <c r="Q36" s="2069"/>
      <c r="R36" s="2069"/>
      <c r="S36" s="2099">
        <f t="shared" si="2"/>
        <v>0</v>
      </c>
      <c r="T36" s="2070">
        <f>SUM(T5:T35)</f>
        <v>0.57430676865638275</v>
      </c>
      <c r="U36" s="2071">
        <f>(L36-T36)/T36</f>
        <v>0.44241840769100288</v>
      </c>
      <c r="V36" s="2008" t="s">
        <v>1475</v>
      </c>
    </row>
    <row r="37" spans="1:23" s="2067" customFormat="1" ht="35.25" customHeight="1" thickTop="1">
      <c r="A37" s="2072" t="s">
        <v>594</v>
      </c>
      <c r="B37" s="2073"/>
      <c r="C37" s="2073"/>
      <c r="D37" s="2073"/>
      <c r="E37" s="2073"/>
      <c r="F37" s="2073"/>
      <c r="G37" s="2073"/>
      <c r="H37" s="2073"/>
      <c r="I37" s="2074"/>
      <c r="J37" s="2062"/>
      <c r="K37" s="2065"/>
      <c r="L37" s="2065"/>
      <c r="M37" s="2018" t="s">
        <v>595</v>
      </c>
      <c r="N37" s="2076" t="s">
        <v>596</v>
      </c>
      <c r="O37" s="2077"/>
      <c r="P37" s="2077"/>
      <c r="Q37" s="2077"/>
      <c r="R37" s="2077"/>
      <c r="S37" s="2077"/>
      <c r="T37" s="2116">
        <f>T36-'PKG BOM 20240223'!V30</f>
        <v>0.1551619718309859</v>
      </c>
      <c r="U37" s="2117">
        <f>(T36-'PKG BOM 20240223'!V30)/'PKG BOM 20240223'!V30</f>
        <v>0.37018704038838807</v>
      </c>
      <c r="V37" s="2136" t="s">
        <v>1474</v>
      </c>
    </row>
    <row r="38" spans="1:23" ht="15" customHeight="1">
      <c r="A38" s="2018"/>
      <c r="B38" s="2018"/>
      <c r="C38" s="2018"/>
      <c r="D38" s="2018"/>
      <c r="E38" s="2018"/>
      <c r="F38" s="2018"/>
      <c r="G38" s="2018"/>
      <c r="H38" s="2018"/>
      <c r="I38" s="2018"/>
      <c r="J38" s="2018"/>
      <c r="K38" s="2018"/>
      <c r="L38" s="2018"/>
      <c r="M38" s="2018"/>
      <c r="O38" s="2078"/>
      <c r="P38" s="2078"/>
      <c r="Q38" s="2078"/>
      <c r="R38" s="2078"/>
      <c r="S38" s="2078"/>
      <c r="T38" s="2078"/>
      <c r="U38" s="2079"/>
      <c r="V38" s="2080"/>
    </row>
    <row r="39" spans="1:23" ht="15" customHeight="1">
      <c r="O39" s="2082"/>
      <c r="P39" s="2082"/>
      <c r="Q39" s="2082"/>
      <c r="R39" s="2082"/>
      <c r="S39" s="2082"/>
      <c r="T39" s="2082"/>
      <c r="U39" s="2083"/>
      <c r="V39" s="2084"/>
    </row>
  </sheetData>
  <autoFilter ref="A4:X37" xr:uid="{C17A250B-3809-4B46-9240-5D6D70E62933}">
    <filterColumn colId="19">
      <filters>
        <filter val="0.0005"/>
        <filter val="0.0006"/>
        <filter val="0.0008"/>
        <filter val="0.0014"/>
        <filter val="0.0015"/>
        <filter val="0.0016"/>
        <filter val="0.0018"/>
        <filter val="0.0023"/>
        <filter val="0.0034"/>
        <filter val="0.0045"/>
        <filter val="0.0062"/>
        <filter val="0.0079"/>
        <filter val="0.0080"/>
        <filter val="0.0099"/>
        <filter val="0.0193"/>
        <filter val="0.0197"/>
        <filter val="0.0200"/>
        <filter val="0.0211"/>
        <filter val="0.0407"/>
        <filter val="0.0450"/>
        <filter val="0.0739"/>
        <filter val="0.1315"/>
        <filter val="0.1493"/>
        <filter val="0.1552"/>
        <filter val="0.5743"/>
      </filters>
    </filterColumn>
  </autoFilter>
  <mergeCells count="4">
    <mergeCell ref="O2:U2"/>
    <mergeCell ref="K3:L3"/>
    <mergeCell ref="P3:R3"/>
    <mergeCell ref="S3:T3"/>
  </mergeCells>
  <phoneticPr fontId="218" type="noConversion"/>
  <conditionalFormatting sqref="O2 M26">
    <cfRule type="cellIs" dxfId="24" priority="2" stopIfTrue="1" operator="lessThan">
      <formula>0</formula>
    </cfRule>
  </conditionalFormatting>
  <conditionalFormatting sqref="V2 O4:O36">
    <cfRule type="cellIs" dxfId="23" priority="1" stopIfTrue="1" operator="lessThan">
      <formula>0</formula>
    </cfRule>
  </conditionalFormatting>
  <pageMargins left="0.7" right="0.7" top="0.75" bottom="0.75" header="0.3" footer="0.3"/>
  <pageSetup paperSize="9" orientation="portrait" horizont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A250B-3809-4B46-9240-5D6D70E62933}">
  <sheetPr filterMode="1">
    <tabColor theme="0" tint="-0.499984740745262"/>
  </sheetPr>
  <dimension ref="A1:X38"/>
  <sheetViews>
    <sheetView zoomScale="106" zoomScaleNormal="50" workbookViewId="0">
      <pane xSplit="10" ySplit="4" topLeftCell="K7" activePane="bottomRight" state="frozen"/>
      <selection pane="topRight" activeCell="K1" sqref="K1"/>
      <selection pane="bottomLeft" activeCell="A5" sqref="A5"/>
      <selection pane="bottomRight" activeCell="H13" sqref="H13"/>
    </sheetView>
  </sheetViews>
  <sheetFormatPr baseColWidth="10" defaultColWidth="6.375" defaultRowHeight="15" customHeight="1"/>
  <cols>
    <col min="1" max="1" width="8.375" style="1992" customWidth="1"/>
    <col min="2" max="2" width="4.625" style="1992" bestFit="1" customWidth="1"/>
    <col min="3" max="3" width="12.625" style="1992" bestFit="1" customWidth="1"/>
    <col min="4" max="4" width="5.375" style="1992" customWidth="1"/>
    <col min="5" max="5" width="9.375" style="1992" customWidth="1"/>
    <col min="6" max="6" width="9.25" style="1992" customWidth="1"/>
    <col min="7" max="7" width="26.375" style="1992" customWidth="1"/>
    <col min="8" max="8" width="37.125" style="1992" customWidth="1"/>
    <col min="9" max="9" width="7.375" style="1992" customWidth="1"/>
    <col min="10" max="10" width="9.25" style="1992" customWidth="1"/>
    <col min="11" max="11" width="14.75" style="1992" customWidth="1"/>
    <col min="12" max="12" width="14.875" style="1992" bestFit="1" customWidth="1"/>
    <col min="13" max="13" width="15" style="1992" customWidth="1"/>
    <col min="14" max="14" width="3.125" style="1992" customWidth="1"/>
    <col min="15" max="15" width="8.125" style="2085" bestFit="1" customWidth="1"/>
    <col min="16" max="16" width="9.625" style="2085" bestFit="1" customWidth="1"/>
    <col min="17" max="17" width="13.625" style="2085" bestFit="1" customWidth="1"/>
    <col min="18" max="18" width="9.875" style="2085" bestFit="1" customWidth="1"/>
    <col min="19" max="20" width="10.375" style="2085" bestFit="1" customWidth="1"/>
    <col min="21" max="21" width="8.375" style="2086" customWidth="1"/>
    <col min="22" max="22" width="19.375" style="2087" customWidth="1"/>
    <col min="23" max="23" width="7.5" style="1992" bestFit="1" customWidth="1"/>
    <col min="24" max="24" width="8.125" style="1992" customWidth="1"/>
    <col min="25" max="211" width="6.375" style="1992" customWidth="1"/>
    <col min="212" max="16384" width="6.375" style="1992"/>
  </cols>
  <sheetData>
    <row r="1" spans="1:24" ht="72" customHeight="1" thickBot="1"/>
    <row r="2" spans="1:24" ht="32.25" customHeight="1" thickTop="1" thickBot="1">
      <c r="A2" s="2102" t="s">
        <v>1444</v>
      </c>
      <c r="B2" s="1988"/>
      <c r="C2" s="1988"/>
      <c r="D2" s="1988"/>
      <c r="E2" s="1988"/>
      <c r="F2" s="1988"/>
      <c r="G2" s="1988"/>
      <c r="H2" s="1988"/>
      <c r="I2" s="1988"/>
      <c r="J2" s="1988"/>
      <c r="K2" s="1988"/>
      <c r="L2" s="1989" t="s">
        <v>1487</v>
      </c>
      <c r="M2" s="1988"/>
      <c r="N2" s="1990"/>
      <c r="O2" s="2788" t="s">
        <v>505</v>
      </c>
      <c r="P2" s="2789"/>
      <c r="Q2" s="2789"/>
      <c r="R2" s="2789"/>
      <c r="S2" s="2789"/>
      <c r="T2" s="2789"/>
      <c r="U2" s="2789"/>
      <c r="V2" s="1991">
        <v>7.1</v>
      </c>
    </row>
    <row r="3" spans="1:24" ht="86" thickTop="1">
      <c r="A3" s="2101" t="s">
        <v>1443</v>
      </c>
      <c r="B3" s="1994"/>
      <c r="C3" s="1994"/>
      <c r="D3" s="1994"/>
      <c r="E3" s="1995"/>
      <c r="F3" s="1995"/>
      <c r="G3" s="1996"/>
      <c r="H3" s="1995"/>
      <c r="I3" s="1995"/>
      <c r="J3" s="1993" t="s">
        <v>398</v>
      </c>
      <c r="K3" s="2790" t="s">
        <v>1440</v>
      </c>
      <c r="L3" s="2791"/>
      <c r="M3" s="1997"/>
      <c r="O3" s="1998" t="s">
        <v>507</v>
      </c>
      <c r="P3" s="2522" t="s">
        <v>1416</v>
      </c>
      <c r="Q3" s="2524"/>
      <c r="R3" s="2524"/>
      <c r="S3" s="2522" t="s">
        <v>1417</v>
      </c>
      <c r="T3" s="2525"/>
      <c r="U3" s="1999" t="s">
        <v>804</v>
      </c>
      <c r="V3" s="2000" t="s">
        <v>598</v>
      </c>
    </row>
    <row r="4" spans="1:24" ht="56.5" customHeight="1">
      <c r="A4" s="2001" t="s">
        <v>399</v>
      </c>
      <c r="B4" s="2002" t="s">
        <v>400</v>
      </c>
      <c r="C4" s="2001" t="s">
        <v>401</v>
      </c>
      <c r="D4" s="2001" t="s">
        <v>402</v>
      </c>
      <c r="E4" s="2003" t="s">
        <v>403</v>
      </c>
      <c r="F4" s="2004"/>
      <c r="G4" s="2001" t="s">
        <v>404</v>
      </c>
      <c r="H4" s="2001" t="s">
        <v>157</v>
      </c>
      <c r="I4" s="2001" t="s">
        <v>405</v>
      </c>
      <c r="J4" s="2001" t="s">
        <v>406</v>
      </c>
      <c r="K4" s="2005" t="s">
        <v>1441</v>
      </c>
      <c r="L4" s="2005" t="s">
        <v>1442</v>
      </c>
      <c r="M4" s="2001" t="s">
        <v>165</v>
      </c>
      <c r="O4" s="2006" t="s">
        <v>508</v>
      </c>
      <c r="P4" s="2007" t="s">
        <v>803</v>
      </c>
      <c r="Q4" s="2007" t="s">
        <v>509</v>
      </c>
      <c r="R4" s="2007" t="s">
        <v>510</v>
      </c>
      <c r="S4" s="2007" t="s">
        <v>802</v>
      </c>
      <c r="T4" s="2007" t="s">
        <v>511</v>
      </c>
      <c r="U4" s="2007"/>
      <c r="V4" s="2008"/>
    </row>
    <row r="5" spans="1:24" s="2018" customFormat="1" ht="150" hidden="1" customHeight="1">
      <c r="A5" s="2092" t="s">
        <v>512</v>
      </c>
      <c r="B5" s="2092">
        <v>1</v>
      </c>
      <c r="C5" s="2011" t="s">
        <v>513</v>
      </c>
      <c r="D5" s="2009" t="s">
        <v>407</v>
      </c>
      <c r="E5" s="2012" t="s">
        <v>408</v>
      </c>
      <c r="F5" s="2012" t="s">
        <v>514</v>
      </c>
      <c r="G5" s="2010"/>
      <c r="H5" s="2013" t="s">
        <v>1420</v>
      </c>
      <c r="I5" s="2014" t="s">
        <v>516</v>
      </c>
      <c r="J5" s="2092">
        <v>1</v>
      </c>
      <c r="K5" s="2016">
        <v>0.30330000000000001</v>
      </c>
      <c r="L5" s="2016">
        <f t="shared" ref="L5:L34" si="0">K5*J5</f>
        <v>0.30330000000000001</v>
      </c>
      <c r="M5" s="2017" t="s">
        <v>1454</v>
      </c>
      <c r="O5" s="2019">
        <v>1</v>
      </c>
      <c r="P5" s="2098">
        <v>1.06</v>
      </c>
      <c r="Q5" s="2088">
        <v>5000</v>
      </c>
      <c r="R5" s="2090">
        <v>14</v>
      </c>
      <c r="S5" s="2099">
        <f>P5/$V$2</f>
        <v>0.14929577464788735</v>
      </c>
      <c r="T5" s="2099">
        <f t="shared" ref="T5:T34" si="1">S5*J5</f>
        <v>0.14929577464788735</v>
      </c>
      <c r="U5" s="2020">
        <f>(K5-S5)/S5</f>
        <v>1.0315377358490563</v>
      </c>
      <c r="V5" s="2097" t="s">
        <v>1445</v>
      </c>
      <c r="W5" s="2109">
        <f>P5-'PKG BOM 20240223'!R4</f>
        <v>2.0000000000000018E-2</v>
      </c>
      <c r="X5" s="2112">
        <f>(P5-'PKG BOM 20240223'!R4)/'PKG BOM 20240223'!R4</f>
        <v>1.9230769230769246E-2</v>
      </c>
    </row>
    <row r="6" spans="1:24" s="2021" customFormat="1" ht="104.25" hidden="1" customHeight="1">
      <c r="A6" s="2147">
        <v>2</v>
      </c>
      <c r="B6" s="2147"/>
      <c r="C6" s="2148" t="s">
        <v>409</v>
      </c>
      <c r="D6" s="2149" t="s">
        <v>407</v>
      </c>
      <c r="E6" s="2150" t="s">
        <v>410</v>
      </c>
      <c r="F6" s="2150" t="s">
        <v>1477</v>
      </c>
      <c r="G6" s="2151"/>
      <c r="H6" s="2152" t="s">
        <v>1478</v>
      </c>
      <c r="I6" s="2153" t="s">
        <v>1479</v>
      </c>
      <c r="J6" s="2154">
        <v>0</v>
      </c>
      <c r="K6" s="2155">
        <v>6.21176470588235E-2</v>
      </c>
      <c r="L6" s="2155">
        <f t="shared" si="0"/>
        <v>0</v>
      </c>
      <c r="M6" s="2157" t="s">
        <v>411</v>
      </c>
      <c r="O6" s="2019">
        <v>1</v>
      </c>
      <c r="P6" s="2099">
        <v>0.35199999999999998</v>
      </c>
      <c r="Q6" s="2088">
        <v>5000</v>
      </c>
      <c r="R6" s="2090">
        <v>14</v>
      </c>
      <c r="S6" s="2099">
        <f t="shared" ref="S6:S35" si="2">P6/$V$2</f>
        <v>4.9577464788732394E-2</v>
      </c>
      <c r="T6" s="2099">
        <f t="shared" si="1"/>
        <v>0</v>
      </c>
      <c r="U6" s="2020">
        <f>(K6-S6)/S6</f>
        <v>0.25294117647058767</v>
      </c>
      <c r="V6" s="2111"/>
      <c r="W6" s="2110"/>
    </row>
    <row r="7" spans="1:24" s="2018" customFormat="1" ht="104.25" customHeight="1">
      <c r="A7" s="2158">
        <v>2</v>
      </c>
      <c r="B7" s="2158"/>
      <c r="C7" s="2159" t="s">
        <v>1421</v>
      </c>
      <c r="D7" s="2160" t="s">
        <v>407</v>
      </c>
      <c r="E7" s="2161" t="s">
        <v>410</v>
      </c>
      <c r="F7" s="2161"/>
      <c r="G7" s="2162"/>
      <c r="H7" s="2163" t="s">
        <v>1422</v>
      </c>
      <c r="I7" s="2164" t="s">
        <v>520</v>
      </c>
      <c r="J7" s="2158">
        <v>1</v>
      </c>
      <c r="K7" s="2165">
        <f>S7*1.2</f>
        <v>0.1578591549295775</v>
      </c>
      <c r="L7" s="2165">
        <f t="shared" si="0"/>
        <v>0.1578591549295775</v>
      </c>
      <c r="M7" s="2167"/>
      <c r="O7" s="2019">
        <v>1</v>
      </c>
      <c r="P7" s="2124">
        <v>0.93400000000000005</v>
      </c>
      <c r="Q7" s="2088">
        <v>5000</v>
      </c>
      <c r="R7" s="2090">
        <v>14</v>
      </c>
      <c r="S7" s="2099">
        <f t="shared" si="2"/>
        <v>0.13154929577464791</v>
      </c>
      <c r="T7" s="2099">
        <f t="shared" si="1"/>
        <v>0.13154929577464791</v>
      </c>
      <c r="U7" s="2023">
        <f t="shared" ref="U7:U34" si="3">(K7-S7)/S7</f>
        <v>0.20000000000000004</v>
      </c>
      <c r="V7" s="2097"/>
      <c r="W7" s="2109">
        <f>S7-S6</f>
        <v>8.1971830985915511E-2</v>
      </c>
      <c r="X7" s="2140">
        <f>(S7-S6)/S6</f>
        <v>1.6534090909090913</v>
      </c>
    </row>
    <row r="8" spans="1:24" s="2018" customFormat="1" ht="104.25" hidden="1" customHeight="1">
      <c r="A8" s="2092">
        <v>3</v>
      </c>
      <c r="B8" s="2092">
        <v>1</v>
      </c>
      <c r="C8" s="2009" t="s">
        <v>412</v>
      </c>
      <c r="D8" s="2009" t="s">
        <v>407</v>
      </c>
      <c r="E8" s="2012" t="s">
        <v>413</v>
      </c>
      <c r="F8" s="2012" t="s">
        <v>1423</v>
      </c>
      <c r="G8" s="2010"/>
      <c r="H8" s="2014" t="s">
        <v>1424</v>
      </c>
      <c r="I8" s="2014" t="s">
        <v>523</v>
      </c>
      <c r="J8" s="2092">
        <v>1</v>
      </c>
      <c r="K8" s="2022">
        <f>S8*1.2</f>
        <v>8.8715492957746486E-2</v>
      </c>
      <c r="L8" s="2022">
        <f t="shared" si="0"/>
        <v>8.8715492957746486E-2</v>
      </c>
      <c r="M8" s="2122" t="s">
        <v>1455</v>
      </c>
      <c r="O8" s="2019">
        <v>1</v>
      </c>
      <c r="P8" s="2098">
        <v>0.52490000000000003</v>
      </c>
      <c r="Q8" s="2088">
        <v>3000</v>
      </c>
      <c r="R8" s="2090">
        <v>14</v>
      </c>
      <c r="S8" s="2099">
        <f>P8/$V$2</f>
        <v>7.3929577464788745E-2</v>
      </c>
      <c r="T8" s="2099">
        <f t="shared" si="1"/>
        <v>7.3929577464788745E-2</v>
      </c>
      <c r="U8" s="2023">
        <f t="shared" si="3"/>
        <v>0.1999999999999999</v>
      </c>
      <c r="V8" s="2097" t="s">
        <v>1445</v>
      </c>
      <c r="W8" s="2109">
        <f>P8-'PKG BOM 20240223'!R6</f>
        <v>0.21990000000000004</v>
      </c>
      <c r="X8" s="2113">
        <f>(P8-'PKG BOM 20240223'!R6)/'PKG BOM 20240223'!R6</f>
        <v>0.72098360655737714</v>
      </c>
    </row>
    <row r="9" spans="1:24" s="2021" customFormat="1" ht="104.25" hidden="1" customHeight="1">
      <c r="A9" s="2175">
        <v>4</v>
      </c>
      <c r="B9" s="2175">
        <v>1</v>
      </c>
      <c r="C9" s="2176" t="s">
        <v>1480</v>
      </c>
      <c r="D9" s="2176" t="s">
        <v>407</v>
      </c>
      <c r="E9" s="2177" t="s">
        <v>1425</v>
      </c>
      <c r="F9" s="2177" t="s">
        <v>415</v>
      </c>
      <c r="G9" s="2178"/>
      <c r="H9" s="2179" t="s">
        <v>1481</v>
      </c>
      <c r="I9" s="2180" t="s">
        <v>526</v>
      </c>
      <c r="J9" s="2175">
        <v>0</v>
      </c>
      <c r="K9" s="2172">
        <v>5.6338028169014088E-3</v>
      </c>
      <c r="L9" s="2172">
        <f t="shared" si="0"/>
        <v>0</v>
      </c>
      <c r="M9" s="2173" t="s">
        <v>416</v>
      </c>
      <c r="O9" s="2019">
        <v>2</v>
      </c>
      <c r="P9" s="2099">
        <v>0.04</v>
      </c>
      <c r="Q9" s="2088">
        <v>5000</v>
      </c>
      <c r="R9" s="2090">
        <v>14</v>
      </c>
      <c r="S9" s="2099">
        <f t="shared" si="2"/>
        <v>5.6338028169014088E-3</v>
      </c>
      <c r="T9" s="2099">
        <f t="shared" si="1"/>
        <v>0</v>
      </c>
      <c r="U9" s="2020">
        <f t="shared" si="3"/>
        <v>0</v>
      </c>
      <c r="V9" s="2111" t="s">
        <v>809</v>
      </c>
      <c r="W9" s="2110"/>
    </row>
    <row r="10" spans="1:24" s="2018" customFormat="1" ht="104.25" customHeight="1">
      <c r="A10" s="2185">
        <v>4</v>
      </c>
      <c r="B10" s="2185">
        <v>1</v>
      </c>
      <c r="C10" s="2186" t="s">
        <v>1421</v>
      </c>
      <c r="D10" s="2187" t="s">
        <v>407</v>
      </c>
      <c r="E10" s="2188" t="s">
        <v>1425</v>
      </c>
      <c r="F10" s="2188"/>
      <c r="G10" s="2189"/>
      <c r="H10" s="2190" t="s">
        <v>1429</v>
      </c>
      <c r="I10" s="2191" t="s">
        <v>526</v>
      </c>
      <c r="J10" s="2185">
        <v>2</v>
      </c>
      <c r="K10" s="2192">
        <f>S10*1.2</f>
        <v>1.2E-2</v>
      </c>
      <c r="L10" s="2192">
        <f t="shared" si="0"/>
        <v>2.4E-2</v>
      </c>
      <c r="M10" s="2191"/>
      <c r="O10" s="2019">
        <v>2</v>
      </c>
      <c r="P10" s="2124">
        <v>7.0999999999999994E-2</v>
      </c>
      <c r="Q10" s="2088">
        <v>5000</v>
      </c>
      <c r="R10" s="2090">
        <v>14</v>
      </c>
      <c r="S10" s="2099">
        <f t="shared" si="2"/>
        <v>0.01</v>
      </c>
      <c r="T10" s="2099">
        <f t="shared" si="1"/>
        <v>0.02</v>
      </c>
      <c r="U10" s="2023">
        <f t="shared" si="3"/>
        <v>0.2</v>
      </c>
      <c r="V10" s="2097" t="s">
        <v>809</v>
      </c>
      <c r="W10" s="2109">
        <f>S10-S9</f>
        <v>4.3661971830985915E-3</v>
      </c>
      <c r="X10" s="2112">
        <f>(S10-S9)/S9</f>
        <v>0.77499999999999991</v>
      </c>
    </row>
    <row r="11" spans="1:24" s="2018" customFormat="1" ht="138.75" hidden="1" customHeight="1">
      <c r="A11" s="2095">
        <v>5</v>
      </c>
      <c r="B11" s="2095">
        <v>1</v>
      </c>
      <c r="C11" s="2181" t="s">
        <v>527</v>
      </c>
      <c r="D11" s="2033" t="s">
        <v>407</v>
      </c>
      <c r="E11" s="2034" t="s">
        <v>417</v>
      </c>
      <c r="F11" s="2034" t="s">
        <v>528</v>
      </c>
      <c r="G11" s="2033"/>
      <c r="H11" s="2182" t="s">
        <v>1430</v>
      </c>
      <c r="I11" s="2035" t="s">
        <v>530</v>
      </c>
      <c r="J11" s="2095">
        <v>1</v>
      </c>
      <c r="K11" s="2037">
        <v>6.2799999999999995E-2</v>
      </c>
      <c r="L11" s="2037">
        <f t="shared" si="0"/>
        <v>6.2799999999999995E-2</v>
      </c>
      <c r="M11" s="2184" t="s">
        <v>1456</v>
      </c>
      <c r="O11" s="2019">
        <v>1</v>
      </c>
      <c r="P11" s="2098">
        <v>0.28899999999999998</v>
      </c>
      <c r="Q11" s="2088">
        <v>5000</v>
      </c>
      <c r="R11" s="2090">
        <v>14</v>
      </c>
      <c r="S11" s="2099">
        <f t="shared" si="2"/>
        <v>4.0704225352112676E-2</v>
      </c>
      <c r="T11" s="2099">
        <f t="shared" si="1"/>
        <v>4.0704225352112676E-2</v>
      </c>
      <c r="U11" s="2020">
        <f>(K11-S11)/S11</f>
        <v>0.54283737024221446</v>
      </c>
      <c r="V11" s="2097" t="s">
        <v>1445</v>
      </c>
      <c r="W11" s="2109">
        <f>P11-'PKG BOM 20240223'!R8</f>
        <v>2.5999999999999968E-2</v>
      </c>
      <c r="X11" s="2112">
        <f>(P11-'PKG BOM 20240223'!R8)/'PKG BOM 20240223'!R8</f>
        <v>9.8859315589353486E-2</v>
      </c>
    </row>
    <row r="12" spans="1:24" s="2021" customFormat="1" ht="167.25" hidden="1" customHeight="1">
      <c r="A12" s="2147">
        <v>6</v>
      </c>
      <c r="B12" s="2147">
        <v>1</v>
      </c>
      <c r="C12" s="2148" t="s">
        <v>418</v>
      </c>
      <c r="D12" s="2148" t="s">
        <v>407</v>
      </c>
      <c r="E12" s="2168" t="s">
        <v>419</v>
      </c>
      <c r="F12" s="2168" t="s">
        <v>532</v>
      </c>
      <c r="G12" s="2169"/>
      <c r="H12" s="2170" t="s">
        <v>1482</v>
      </c>
      <c r="I12" s="2170" t="s">
        <v>1431</v>
      </c>
      <c r="J12" s="2092">
        <v>0</v>
      </c>
      <c r="K12" s="2171">
        <v>1.7205882352941199E-2</v>
      </c>
      <c r="L12" s="2171">
        <f t="shared" si="0"/>
        <v>0</v>
      </c>
      <c r="M12" s="2193"/>
      <c r="O12" s="2019">
        <v>1</v>
      </c>
      <c r="P12" s="2099">
        <v>6.7000000000000004E-2</v>
      </c>
      <c r="Q12" s="2088">
        <v>10000</v>
      </c>
      <c r="R12" s="2090">
        <v>15</v>
      </c>
      <c r="S12" s="2099">
        <f t="shared" si="2"/>
        <v>9.4366197183098598E-3</v>
      </c>
      <c r="T12" s="2099">
        <f t="shared" si="1"/>
        <v>0</v>
      </c>
      <c r="U12" s="2020">
        <f t="shared" si="3"/>
        <v>0.82330992098332101</v>
      </c>
      <c r="V12" s="2111"/>
      <c r="W12" s="2110"/>
    </row>
    <row r="13" spans="1:24" s="2018" customFormat="1" ht="167.25" customHeight="1">
      <c r="A13" s="2158">
        <v>6</v>
      </c>
      <c r="B13" s="2158">
        <v>1</v>
      </c>
      <c r="C13" s="2159" t="s">
        <v>1421</v>
      </c>
      <c r="D13" s="2160" t="s">
        <v>407</v>
      </c>
      <c r="E13" s="2161" t="s">
        <v>419</v>
      </c>
      <c r="F13" s="2161"/>
      <c r="G13" s="2162"/>
      <c r="H13" s="2174" t="s">
        <v>1432</v>
      </c>
      <c r="I13" s="2164" t="s">
        <v>534</v>
      </c>
      <c r="J13" s="2158">
        <v>1</v>
      </c>
      <c r="K13" s="2165">
        <f>S13*1.2</f>
        <v>0.21971830985915494</v>
      </c>
      <c r="L13" s="2165">
        <f t="shared" si="0"/>
        <v>0.21971830985915494</v>
      </c>
      <c r="M13" s="2194"/>
      <c r="O13" s="2019">
        <v>1</v>
      </c>
      <c r="P13" s="2124">
        <v>1.3</v>
      </c>
      <c r="Q13" s="2088">
        <v>10000</v>
      </c>
      <c r="R13" s="2090">
        <v>15</v>
      </c>
      <c r="S13" s="2099">
        <f t="shared" si="2"/>
        <v>0.18309859154929578</v>
      </c>
      <c r="T13" s="2099">
        <f t="shared" si="1"/>
        <v>0.18309859154929578</v>
      </c>
      <c r="U13" s="2023">
        <f t="shared" si="3"/>
        <v>0.20000000000000004</v>
      </c>
      <c r="V13" s="2097"/>
      <c r="W13" s="2109">
        <f>S13-S12</f>
        <v>0.17366197183098592</v>
      </c>
      <c r="X13" s="2112">
        <f>(S13-S12)/S12</f>
        <v>18.402985074626866</v>
      </c>
    </row>
    <row r="14" spans="1:24" s="2018" customFormat="1" ht="190.5" hidden="1" customHeight="1">
      <c r="A14" s="2092">
        <v>7</v>
      </c>
      <c r="B14" s="2092">
        <v>1</v>
      </c>
      <c r="C14" s="2009" t="s">
        <v>420</v>
      </c>
      <c r="D14" s="2009" t="s">
        <v>407</v>
      </c>
      <c r="E14" s="2012" t="s">
        <v>421</v>
      </c>
      <c r="F14" s="2012" t="s">
        <v>422</v>
      </c>
      <c r="G14" s="2010"/>
      <c r="H14" s="2024" t="s">
        <v>1433</v>
      </c>
      <c r="I14" s="2014" t="s">
        <v>536</v>
      </c>
      <c r="J14" s="2025">
        <f t="shared" ref="J14:J19" si="4">1/6</f>
        <v>0.16666666666666666</v>
      </c>
      <c r="K14" s="2016">
        <f>S14*1.2</f>
        <v>0.32425352112676059</v>
      </c>
      <c r="L14" s="2016">
        <f t="shared" si="0"/>
        <v>5.4042253521126765E-2</v>
      </c>
      <c r="M14" s="2123" t="s">
        <v>1455</v>
      </c>
      <c r="O14" s="2019">
        <v>0.16666666666666666</v>
      </c>
      <c r="P14" s="2098">
        <v>1.9185000000000001</v>
      </c>
      <c r="Q14" s="2088">
        <v>500</v>
      </c>
      <c r="R14" s="2090">
        <v>15</v>
      </c>
      <c r="S14" s="2099">
        <f t="shared" si="2"/>
        <v>0.27021126760563385</v>
      </c>
      <c r="T14" s="2099">
        <f t="shared" si="1"/>
        <v>4.5035211267605638E-2</v>
      </c>
      <c r="U14" s="2023">
        <f t="shared" si="3"/>
        <v>0.19999999999999987</v>
      </c>
      <c r="V14" s="2097" t="s">
        <v>1445</v>
      </c>
      <c r="W14" s="2109">
        <f>P14-'PKG BOM 20240223'!R10</f>
        <v>0.76850000000000018</v>
      </c>
      <c r="X14" s="2112">
        <f>(P14-'PKG BOM 20240223'!R10)/'PKG BOM 20240223'!R10</f>
        <v>0.66826086956521757</v>
      </c>
    </row>
    <row r="15" spans="1:24" s="2018" customFormat="1" ht="130.5" hidden="1" customHeight="1">
      <c r="A15" s="2094">
        <v>8</v>
      </c>
      <c r="B15" s="2094">
        <v>1</v>
      </c>
      <c r="C15" s="2027" t="s">
        <v>423</v>
      </c>
      <c r="D15" s="2027" t="s">
        <v>407</v>
      </c>
      <c r="E15" s="2028" t="s">
        <v>537</v>
      </c>
      <c r="F15" s="2028" t="s">
        <v>424</v>
      </c>
      <c r="G15" s="2027"/>
      <c r="H15" s="2029" t="s">
        <v>1434</v>
      </c>
      <c r="I15" s="2029" t="s">
        <v>539</v>
      </c>
      <c r="J15" s="2030">
        <f>2/6</f>
        <v>0.33333333333333331</v>
      </c>
      <c r="K15" s="2031">
        <v>8.8235294117647106E-2</v>
      </c>
      <c r="L15" s="2031">
        <f t="shared" si="0"/>
        <v>2.9411764705882366E-2</v>
      </c>
      <c r="M15" s="2032"/>
      <c r="O15" s="2019">
        <v>0.33333333333333331</v>
      </c>
      <c r="P15" s="2099">
        <v>0.17</v>
      </c>
      <c r="Q15" s="2088">
        <v>500</v>
      </c>
      <c r="R15" s="2090">
        <v>14</v>
      </c>
      <c r="S15" s="2099">
        <f t="shared" si="2"/>
        <v>2.3943661971830989E-2</v>
      </c>
      <c r="T15" s="2099">
        <f t="shared" si="1"/>
        <v>7.9812206572769957E-3</v>
      </c>
      <c r="U15" s="2020">
        <f t="shared" si="3"/>
        <v>2.685121107266438</v>
      </c>
      <c r="V15" s="2097"/>
      <c r="W15" s="2109"/>
    </row>
    <row r="16" spans="1:24" s="2021" customFormat="1" ht="111" hidden="1" customHeight="1">
      <c r="A16" s="2202">
        <v>9</v>
      </c>
      <c r="B16" s="2202">
        <v>1</v>
      </c>
      <c r="C16" s="2203" t="s">
        <v>1483</v>
      </c>
      <c r="D16" s="2203" t="s">
        <v>407</v>
      </c>
      <c r="E16" s="2204" t="s">
        <v>541</v>
      </c>
      <c r="F16" s="2204" t="s">
        <v>1484</v>
      </c>
      <c r="G16" s="2203" t="s">
        <v>407</v>
      </c>
      <c r="H16" s="2205" t="s">
        <v>1485</v>
      </c>
      <c r="I16" s="2205" t="s">
        <v>1435</v>
      </c>
      <c r="J16" s="2207"/>
      <c r="K16" s="2206">
        <v>1.7323943661971833E-2</v>
      </c>
      <c r="L16" s="2206">
        <f t="shared" si="0"/>
        <v>0</v>
      </c>
      <c r="M16" s="2205" t="s">
        <v>545</v>
      </c>
      <c r="O16" s="2019">
        <v>0.33333333333333331</v>
      </c>
      <c r="P16" s="2099">
        <v>0.123</v>
      </c>
      <c r="Q16" s="2088">
        <v>20000</v>
      </c>
      <c r="R16" s="2090">
        <v>14</v>
      </c>
      <c r="S16" s="2099">
        <f t="shared" si="2"/>
        <v>1.7323943661971833E-2</v>
      </c>
      <c r="T16" s="2099">
        <f t="shared" si="1"/>
        <v>0</v>
      </c>
      <c r="U16" s="2114">
        <f>(K16-S16)/S16</f>
        <v>0</v>
      </c>
      <c r="V16" s="2111" t="s">
        <v>809</v>
      </c>
      <c r="W16" s="2110"/>
    </row>
    <row r="17" spans="1:24" s="2018" customFormat="1" ht="111" customHeight="1">
      <c r="A17" s="2195">
        <v>9</v>
      </c>
      <c r="B17" s="2195">
        <v>1</v>
      </c>
      <c r="C17" s="2159" t="s">
        <v>1421</v>
      </c>
      <c r="D17" s="2196" t="s">
        <v>407</v>
      </c>
      <c r="E17" s="2197" t="s">
        <v>1436</v>
      </c>
      <c r="F17" s="2197"/>
      <c r="G17" s="2196" t="s">
        <v>407</v>
      </c>
      <c r="H17" s="2198" t="s">
        <v>1437</v>
      </c>
      <c r="I17" s="2199" t="s">
        <v>544</v>
      </c>
      <c r="J17" s="2201">
        <v>0.33333333333333331</v>
      </c>
      <c r="K17" s="2200">
        <f>S17*1.2</f>
        <v>0.21515492957746477</v>
      </c>
      <c r="L17" s="2200">
        <f t="shared" si="0"/>
        <v>7.1718309859154922E-2</v>
      </c>
      <c r="M17" s="2199"/>
      <c r="O17" s="2019">
        <v>0.33333333333333331</v>
      </c>
      <c r="P17" s="2124">
        <v>1.2729999999999999</v>
      </c>
      <c r="Q17" s="2088">
        <v>5000</v>
      </c>
      <c r="R17" s="2090">
        <v>28</v>
      </c>
      <c r="S17" s="2099">
        <f t="shared" si="2"/>
        <v>0.17929577464788732</v>
      </c>
      <c r="T17" s="2099">
        <f t="shared" si="1"/>
        <v>5.9765258215962437E-2</v>
      </c>
      <c r="U17" s="2023">
        <f t="shared" si="3"/>
        <v>0.1999999999999999</v>
      </c>
      <c r="V17" s="2097" t="s">
        <v>809</v>
      </c>
      <c r="W17" s="2109">
        <f>S17-S16</f>
        <v>0.1619718309859155</v>
      </c>
      <c r="X17" s="2112">
        <f>(S17-S16)/S16</f>
        <v>9.3495934959349594</v>
      </c>
    </row>
    <row r="18" spans="1:24" s="2018" customFormat="1" ht="105" hidden="1" customHeight="1">
      <c r="A18" s="2095">
        <v>10</v>
      </c>
      <c r="B18" s="2095">
        <v>1</v>
      </c>
      <c r="C18" s="2033" t="s">
        <v>425</v>
      </c>
      <c r="D18" s="2033" t="s">
        <v>407</v>
      </c>
      <c r="E18" s="2034" t="s">
        <v>426</v>
      </c>
      <c r="F18" s="2034" t="s">
        <v>546</v>
      </c>
      <c r="G18" s="2033"/>
      <c r="H18" s="2035" t="s">
        <v>547</v>
      </c>
      <c r="I18" s="2035" t="s">
        <v>548</v>
      </c>
      <c r="J18" s="2036">
        <f t="shared" si="4"/>
        <v>0.16666666666666666</v>
      </c>
      <c r="K18" s="2037">
        <v>2.4264705882353001E-2</v>
      </c>
      <c r="L18" s="2037">
        <f t="shared" si="0"/>
        <v>4.0441176470588334E-3</v>
      </c>
      <c r="M18" s="2038"/>
      <c r="O18" s="2019">
        <v>0.16666666666666666</v>
      </c>
      <c r="P18" s="2099">
        <v>0.14599999999999999</v>
      </c>
      <c r="Q18" s="2088">
        <v>5000</v>
      </c>
      <c r="R18" s="2090">
        <v>15</v>
      </c>
      <c r="S18" s="2099">
        <f t="shared" si="2"/>
        <v>2.0563380281690139E-2</v>
      </c>
      <c r="T18" s="2099">
        <f t="shared" si="1"/>
        <v>3.4272300469483565E-3</v>
      </c>
      <c r="U18" s="2020">
        <f t="shared" si="3"/>
        <v>0.17999597099113918</v>
      </c>
      <c r="V18" s="2097"/>
      <c r="W18" s="2109"/>
    </row>
    <row r="19" spans="1:24" s="2018" customFormat="1" ht="108" hidden="1" customHeight="1">
      <c r="A19" s="2092">
        <v>11</v>
      </c>
      <c r="B19" s="2092">
        <v>1</v>
      </c>
      <c r="C19" s="2009" t="s">
        <v>427</v>
      </c>
      <c r="D19" s="2009" t="s">
        <v>407</v>
      </c>
      <c r="E19" s="2012" t="s">
        <v>549</v>
      </c>
      <c r="F19" s="2012" t="s">
        <v>550</v>
      </c>
      <c r="G19" s="2009"/>
      <c r="H19" s="2014" t="s">
        <v>453</v>
      </c>
      <c r="I19" s="2014" t="s">
        <v>548</v>
      </c>
      <c r="J19" s="2025">
        <f t="shared" si="4"/>
        <v>0.16666666666666666</v>
      </c>
      <c r="K19" s="2016">
        <v>9.7058823529411805E-3</v>
      </c>
      <c r="L19" s="2016">
        <f t="shared" si="0"/>
        <v>1.6176470588235301E-3</v>
      </c>
      <c r="M19" s="2026"/>
      <c r="O19" s="2019">
        <v>0.16666666666666666</v>
      </c>
      <c r="P19" s="2099">
        <v>5.8000000000000003E-2</v>
      </c>
      <c r="Q19" s="2088">
        <v>5000</v>
      </c>
      <c r="R19" s="2090">
        <v>15</v>
      </c>
      <c r="S19" s="2099">
        <f t="shared" si="2"/>
        <v>8.1690140845070425E-3</v>
      </c>
      <c r="T19" s="2099">
        <f t="shared" si="1"/>
        <v>1.3615023474178403E-3</v>
      </c>
      <c r="U19" s="2020">
        <f t="shared" si="3"/>
        <v>0.18813387423935138</v>
      </c>
      <c r="V19" s="2097"/>
      <c r="W19" s="2109"/>
    </row>
    <row r="20" spans="1:24" s="2018" customFormat="1" ht="117" hidden="1" customHeight="1">
      <c r="A20" s="2092">
        <v>12</v>
      </c>
      <c r="B20" s="2092">
        <v>1</v>
      </c>
      <c r="C20" s="2009" t="s">
        <v>428</v>
      </c>
      <c r="D20" s="2009" t="s">
        <v>407</v>
      </c>
      <c r="E20" s="2012" t="s">
        <v>429</v>
      </c>
      <c r="F20" s="2012" t="s">
        <v>551</v>
      </c>
      <c r="G20" s="2009" t="s">
        <v>407</v>
      </c>
      <c r="H20" s="2014" t="s">
        <v>552</v>
      </c>
      <c r="I20" s="2014" t="s">
        <v>553</v>
      </c>
      <c r="J20" s="2092">
        <v>1</v>
      </c>
      <c r="K20" s="2016">
        <v>5.6617647058823497E-3</v>
      </c>
      <c r="L20" s="2016">
        <f t="shared" si="0"/>
        <v>5.6617647058823497E-3</v>
      </c>
      <c r="M20" s="2014" t="s">
        <v>430</v>
      </c>
      <c r="O20" s="2019">
        <v>1</v>
      </c>
      <c r="P20" s="2099">
        <v>0.01</v>
      </c>
      <c r="Q20" s="2088">
        <v>5000</v>
      </c>
      <c r="R20" s="2090">
        <v>15</v>
      </c>
      <c r="S20" s="2099">
        <f t="shared" si="2"/>
        <v>1.4084507042253522E-3</v>
      </c>
      <c r="T20" s="2099">
        <f t="shared" si="1"/>
        <v>1.4084507042253522E-3</v>
      </c>
      <c r="U20" s="2020">
        <f t="shared" si="3"/>
        <v>3.0198529411764681</v>
      </c>
      <c r="V20" s="2097"/>
      <c r="W20" s="2109"/>
    </row>
    <row r="21" spans="1:24" s="2018" customFormat="1" ht="109.5" hidden="1" customHeight="1">
      <c r="A21" s="2092">
        <v>13</v>
      </c>
      <c r="B21" s="2092">
        <v>1</v>
      </c>
      <c r="C21" s="2011" t="s">
        <v>554</v>
      </c>
      <c r="D21" s="2009" t="s">
        <v>407</v>
      </c>
      <c r="E21" s="2012" t="s">
        <v>431</v>
      </c>
      <c r="F21" s="2012" t="s">
        <v>555</v>
      </c>
      <c r="G21" s="2009"/>
      <c r="H21" s="2014" t="s">
        <v>556</v>
      </c>
      <c r="I21" s="2014" t="s">
        <v>557</v>
      </c>
      <c r="J21" s="2092">
        <v>1</v>
      </c>
      <c r="K21" s="2031">
        <v>2.1126760563380281E-2</v>
      </c>
      <c r="L21" s="2031">
        <f t="shared" si="0"/>
        <v>2.1126760563380281E-2</v>
      </c>
      <c r="M21" s="2026"/>
      <c r="O21" s="2039">
        <v>1</v>
      </c>
      <c r="P21" s="2099">
        <v>0.15</v>
      </c>
      <c r="Q21" s="2088">
        <v>5000</v>
      </c>
      <c r="R21" s="2090">
        <v>15</v>
      </c>
      <c r="S21" s="2099">
        <f t="shared" si="2"/>
        <v>2.1126760563380281E-2</v>
      </c>
      <c r="T21" s="2099">
        <f t="shared" si="1"/>
        <v>2.1126760563380281E-2</v>
      </c>
      <c r="U21" s="2143">
        <f t="shared" si="3"/>
        <v>0</v>
      </c>
      <c r="V21" s="2097" t="s">
        <v>809</v>
      </c>
      <c r="W21" s="2109"/>
    </row>
    <row r="22" spans="1:24" s="2018" customFormat="1" ht="102" hidden="1" customHeight="1">
      <c r="A22" s="2092">
        <v>14</v>
      </c>
      <c r="B22" s="2092">
        <v>1</v>
      </c>
      <c r="C22" s="2009" t="s">
        <v>432</v>
      </c>
      <c r="D22" s="2009" t="s">
        <v>407</v>
      </c>
      <c r="E22" s="2014" t="s">
        <v>433</v>
      </c>
      <c r="F22" s="2014" t="s">
        <v>434</v>
      </c>
      <c r="G22" s="2009" t="s">
        <v>407</v>
      </c>
      <c r="H22" s="2014" t="s">
        <v>558</v>
      </c>
      <c r="I22" s="2014" t="s">
        <v>559</v>
      </c>
      <c r="J22" s="2142">
        <f>1/750</f>
        <v>1.3333333333333333E-3</v>
      </c>
      <c r="K22" s="2042">
        <v>2.6691176470588201E-2</v>
      </c>
      <c r="L22" s="2042">
        <f t="shared" si="0"/>
        <v>3.5588235294117603E-5</v>
      </c>
      <c r="M22" s="2014" t="s">
        <v>435</v>
      </c>
      <c r="O22" s="2043">
        <v>1.3333333333333333E-3</v>
      </c>
      <c r="P22" s="2100">
        <v>0.13500000000000001</v>
      </c>
      <c r="Q22" s="2088">
        <v>5000</v>
      </c>
      <c r="R22" s="2090">
        <v>7</v>
      </c>
      <c r="S22" s="2099">
        <f t="shared" si="2"/>
        <v>1.9014084507042256E-2</v>
      </c>
      <c r="T22" s="2099">
        <f t="shared" si="1"/>
        <v>2.5352112676056342E-5</v>
      </c>
      <c r="U22" s="2020">
        <f t="shared" si="3"/>
        <v>0.40375816993463853</v>
      </c>
      <c r="V22" s="2097"/>
      <c r="W22" s="2109"/>
    </row>
    <row r="23" spans="1:24" s="2018" customFormat="1" ht="102" hidden="1" customHeight="1">
      <c r="A23" s="2092">
        <v>15</v>
      </c>
      <c r="B23" s="2092">
        <v>1</v>
      </c>
      <c r="C23" s="2009" t="s">
        <v>436</v>
      </c>
      <c r="D23" s="2009" t="s">
        <v>407</v>
      </c>
      <c r="E23" s="2014" t="s">
        <v>437</v>
      </c>
      <c r="F23" s="2012" t="s">
        <v>560</v>
      </c>
      <c r="G23" s="2009" t="s">
        <v>407</v>
      </c>
      <c r="H23" s="2014" t="s">
        <v>454</v>
      </c>
      <c r="I23" s="2014" t="s">
        <v>561</v>
      </c>
      <c r="J23" s="2092">
        <v>1</v>
      </c>
      <c r="K23" s="2037">
        <v>8.4117647058823495E-3</v>
      </c>
      <c r="L23" s="2037">
        <f t="shared" si="0"/>
        <v>8.4117647058823495E-3</v>
      </c>
      <c r="M23" s="2014" t="s">
        <v>438</v>
      </c>
      <c r="O23" s="2043">
        <v>1</v>
      </c>
      <c r="P23" s="2100">
        <v>4.3999999999999997E-2</v>
      </c>
      <c r="Q23" s="2089">
        <v>10000</v>
      </c>
      <c r="R23" s="2091">
        <v>14</v>
      </c>
      <c r="S23" s="2099">
        <f t="shared" si="2"/>
        <v>6.1971830985915492E-3</v>
      </c>
      <c r="T23" s="2099">
        <f t="shared" si="1"/>
        <v>6.1971830985915492E-3</v>
      </c>
      <c r="U23" s="2020">
        <f t="shared" si="3"/>
        <v>0.35735294117647004</v>
      </c>
      <c r="V23" s="2097"/>
      <c r="W23" s="2109"/>
    </row>
    <row r="24" spans="1:24" s="2018" customFormat="1" ht="91.5" hidden="1" customHeight="1">
      <c r="A24" s="2092">
        <v>16</v>
      </c>
      <c r="B24" s="2092">
        <v>1</v>
      </c>
      <c r="C24" s="2009" t="s">
        <v>439</v>
      </c>
      <c r="D24" s="2009" t="s">
        <v>407</v>
      </c>
      <c r="E24" s="2014" t="s">
        <v>440</v>
      </c>
      <c r="F24" s="2012" t="s">
        <v>562</v>
      </c>
      <c r="G24" s="2009"/>
      <c r="H24" s="2014" t="s">
        <v>563</v>
      </c>
      <c r="I24" s="2014" t="s">
        <v>564</v>
      </c>
      <c r="J24" s="2141">
        <v>1</v>
      </c>
      <c r="K24" s="2044">
        <v>1.2699999999999999E-2</v>
      </c>
      <c r="L24" s="2045">
        <f t="shared" si="0"/>
        <v>1.2699999999999999E-2</v>
      </c>
      <c r="M24" s="2014" t="s">
        <v>441</v>
      </c>
      <c r="O24" s="2043">
        <v>1</v>
      </c>
      <c r="P24" s="2100">
        <v>7.0000000000000007E-2</v>
      </c>
      <c r="Q24" s="2089">
        <v>5000</v>
      </c>
      <c r="R24" s="2091">
        <v>14</v>
      </c>
      <c r="S24" s="2099">
        <f t="shared" si="2"/>
        <v>9.8591549295774655E-3</v>
      </c>
      <c r="T24" s="2099">
        <f t="shared" si="1"/>
        <v>9.8591549295774655E-3</v>
      </c>
      <c r="U24" s="2020">
        <f t="shared" si="3"/>
        <v>0.28814285714285698</v>
      </c>
      <c r="V24" s="2097"/>
      <c r="W24" s="2109"/>
    </row>
    <row r="25" spans="1:24" s="2018" customFormat="1" ht="91.5" hidden="1" customHeight="1">
      <c r="A25" s="2092">
        <v>16</v>
      </c>
      <c r="B25" s="2092">
        <v>1</v>
      </c>
      <c r="C25" s="2046" t="s">
        <v>565</v>
      </c>
      <c r="D25" s="2009" t="s">
        <v>407</v>
      </c>
      <c r="E25" s="2014" t="s">
        <v>442</v>
      </c>
      <c r="F25" s="2047" t="s">
        <v>461</v>
      </c>
      <c r="G25" s="2010"/>
      <c r="H25" s="2012" t="s">
        <v>566</v>
      </c>
      <c r="I25" s="2014" t="s">
        <v>567</v>
      </c>
      <c r="J25" s="2040">
        <f>1/750</f>
        <v>1.3333333333333333E-3</v>
      </c>
      <c r="K25" s="2048">
        <v>15.71</v>
      </c>
      <c r="L25" s="2049">
        <f t="shared" si="0"/>
        <v>2.0946666666666666E-2</v>
      </c>
      <c r="M25" s="2012" t="s">
        <v>568</v>
      </c>
      <c r="O25" s="2043">
        <v>1.3333333333333333E-3</v>
      </c>
      <c r="P25" s="2100">
        <v>103</v>
      </c>
      <c r="Q25" s="2089">
        <v>100</v>
      </c>
      <c r="R25" s="2091">
        <v>15</v>
      </c>
      <c r="S25" s="2099">
        <f>P25/$V$2</f>
        <v>14.507042253521128</v>
      </c>
      <c r="T25" s="2099">
        <f t="shared" si="1"/>
        <v>1.9342723004694837E-2</v>
      </c>
      <c r="U25" s="2020">
        <f t="shared" si="3"/>
        <v>8.2922330097087354E-2</v>
      </c>
      <c r="V25" s="2097"/>
      <c r="W25" s="2109"/>
    </row>
    <row r="26" spans="1:24" s="2018" customFormat="1" ht="91.5" hidden="1" customHeight="1">
      <c r="A26" s="2092">
        <v>17</v>
      </c>
      <c r="B26" s="2092">
        <v>1</v>
      </c>
      <c r="C26" s="2009" t="s">
        <v>569</v>
      </c>
      <c r="D26" s="2009" t="s">
        <v>407</v>
      </c>
      <c r="E26" s="2014" t="s">
        <v>570</v>
      </c>
      <c r="F26" s="2014" t="s">
        <v>407</v>
      </c>
      <c r="G26" s="2009" t="s">
        <v>407</v>
      </c>
      <c r="H26" s="2014" t="s">
        <v>571</v>
      </c>
      <c r="I26" s="2014" t="s">
        <v>572</v>
      </c>
      <c r="J26" s="2093">
        <f>2/1260</f>
        <v>1.5873015873015873E-3</v>
      </c>
      <c r="K26" s="2050">
        <v>1.4041176470588199</v>
      </c>
      <c r="L26" s="2050">
        <f t="shared" si="0"/>
        <v>2.2287581699346349E-3</v>
      </c>
      <c r="M26" s="2014"/>
      <c r="O26" s="2051">
        <v>1.5873015873015873E-3</v>
      </c>
      <c r="P26" s="2100">
        <v>7.26</v>
      </c>
      <c r="Q26" s="2089">
        <v>100</v>
      </c>
      <c r="R26" s="2091">
        <v>14</v>
      </c>
      <c r="S26" s="2099">
        <f t="shared" si="2"/>
        <v>1.0225352112676056</v>
      </c>
      <c r="T26" s="2099">
        <f t="shared" si="1"/>
        <v>1.6230717639168343E-3</v>
      </c>
      <c r="U26" s="2020">
        <f t="shared" si="3"/>
        <v>0.3731729055258432</v>
      </c>
      <c r="V26" s="2097"/>
      <c r="W26" s="2109"/>
    </row>
    <row r="27" spans="1:24" s="2018" customFormat="1" ht="91.5" hidden="1" customHeight="1">
      <c r="A27" s="2092">
        <v>18</v>
      </c>
      <c r="B27" s="2092">
        <v>1</v>
      </c>
      <c r="C27" s="2009" t="s">
        <v>573</v>
      </c>
      <c r="D27" s="2009" t="s">
        <v>407</v>
      </c>
      <c r="E27" s="2014" t="s">
        <v>570</v>
      </c>
      <c r="F27" s="2014" t="s">
        <v>407</v>
      </c>
      <c r="G27" s="2009" t="s">
        <v>407</v>
      </c>
      <c r="H27" s="2014" t="s">
        <v>574</v>
      </c>
      <c r="I27" s="2014" t="s">
        <v>572</v>
      </c>
      <c r="J27" s="2093">
        <f>4/1260</f>
        <v>3.1746031746031746E-3</v>
      </c>
      <c r="K27" s="2052">
        <v>0.4802816901408451</v>
      </c>
      <c r="L27" s="2052">
        <f t="shared" si="0"/>
        <v>1.5247037782249052E-3</v>
      </c>
      <c r="M27" s="2014"/>
      <c r="O27" s="2043">
        <v>3.1746031746031746E-3</v>
      </c>
      <c r="P27" s="2100">
        <v>3.41</v>
      </c>
      <c r="Q27" s="2089">
        <v>100</v>
      </c>
      <c r="R27" s="2091">
        <v>15</v>
      </c>
      <c r="S27" s="2099">
        <f t="shared" si="2"/>
        <v>0.4802816901408451</v>
      </c>
      <c r="T27" s="2099">
        <f t="shared" si="1"/>
        <v>1.5247037782249052E-3</v>
      </c>
      <c r="U27" s="2143">
        <f t="shared" si="3"/>
        <v>0</v>
      </c>
      <c r="V27" s="2097" t="s">
        <v>809</v>
      </c>
      <c r="W27" s="2109"/>
    </row>
    <row r="28" spans="1:24" s="2018" customFormat="1" ht="91.5" hidden="1" customHeight="1">
      <c r="A28" s="2092">
        <v>19</v>
      </c>
      <c r="B28" s="2092">
        <v>1</v>
      </c>
      <c r="C28" s="2053" t="s">
        <v>575</v>
      </c>
      <c r="D28" s="2009" t="s">
        <v>407</v>
      </c>
      <c r="E28" s="2014" t="s">
        <v>443</v>
      </c>
      <c r="F28" s="2014" t="s">
        <v>407</v>
      </c>
      <c r="G28" s="2009" t="s">
        <v>407</v>
      </c>
      <c r="H28" s="2014" t="s">
        <v>455</v>
      </c>
      <c r="I28" s="2014" t="s">
        <v>576</v>
      </c>
      <c r="J28" s="2054">
        <f>8/1260</f>
        <v>6.3492063492063492E-3</v>
      </c>
      <c r="K28" s="2055">
        <v>0.32676470588235301</v>
      </c>
      <c r="L28" s="2055">
        <f t="shared" si="0"/>
        <v>2.0746965452847809E-3</v>
      </c>
      <c r="M28" s="2014" t="s">
        <v>444</v>
      </c>
      <c r="O28" s="2043">
        <v>6.3492063492063492E-3</v>
      </c>
      <c r="P28" s="2100">
        <v>2.02</v>
      </c>
      <c r="Q28" s="2089">
        <v>1000</v>
      </c>
      <c r="R28" s="2091">
        <v>15</v>
      </c>
      <c r="S28" s="2099">
        <f t="shared" si="2"/>
        <v>0.28450704225352114</v>
      </c>
      <c r="T28" s="2099">
        <f t="shared" si="1"/>
        <v>1.8063939190699754E-3</v>
      </c>
      <c r="U28" s="2020">
        <f t="shared" si="3"/>
        <v>0.1485294117647061</v>
      </c>
      <c r="V28" s="2097"/>
      <c r="W28" s="2109"/>
    </row>
    <row r="29" spans="1:24" s="2018" customFormat="1" ht="68" hidden="1">
      <c r="A29" s="2092">
        <v>20</v>
      </c>
      <c r="B29" s="2092">
        <v>1</v>
      </c>
      <c r="C29" s="2053" t="s">
        <v>577</v>
      </c>
      <c r="D29" s="2009" t="s">
        <v>407</v>
      </c>
      <c r="E29" s="2014" t="s">
        <v>443</v>
      </c>
      <c r="F29" s="2014" t="s">
        <v>407</v>
      </c>
      <c r="G29" s="2009" t="s">
        <v>407</v>
      </c>
      <c r="H29" s="2014" t="s">
        <v>456</v>
      </c>
      <c r="I29" s="2014" t="s">
        <v>576</v>
      </c>
      <c r="J29" s="2054">
        <f>4/1260</f>
        <v>3.1746031746031746E-3</v>
      </c>
      <c r="K29" s="2055">
        <v>0.28632352941176498</v>
      </c>
      <c r="L29" s="2055">
        <f t="shared" si="0"/>
        <v>9.0896358543417449E-4</v>
      </c>
      <c r="M29" s="2014" t="s">
        <v>445</v>
      </c>
      <c r="O29" s="2043">
        <v>3.1746031746031746E-3</v>
      </c>
      <c r="P29" s="2100">
        <v>1.77</v>
      </c>
      <c r="Q29" s="2089">
        <v>1000</v>
      </c>
      <c r="R29" s="2091">
        <v>15</v>
      </c>
      <c r="S29" s="2099">
        <f t="shared" si="2"/>
        <v>0.24929577464788735</v>
      </c>
      <c r="T29" s="2099">
        <f t="shared" si="1"/>
        <v>7.9141515761234078E-4</v>
      </c>
      <c r="U29" s="2020">
        <f t="shared" si="3"/>
        <v>0.14852941176470683</v>
      </c>
      <c r="V29" s="2097"/>
      <c r="W29" s="2109"/>
    </row>
    <row r="30" spans="1:24" s="2018" customFormat="1" ht="51" hidden="1">
      <c r="A30" s="2096">
        <v>21</v>
      </c>
      <c r="B30" s="2096">
        <v>1</v>
      </c>
      <c r="C30" s="2011" t="s">
        <v>578</v>
      </c>
      <c r="D30" s="2011" t="s">
        <v>407</v>
      </c>
      <c r="E30" s="2056" t="s">
        <v>579</v>
      </c>
      <c r="F30" s="2056" t="s">
        <v>407</v>
      </c>
      <c r="G30" s="2011" t="s">
        <v>407</v>
      </c>
      <c r="H30" s="2056" t="s">
        <v>580</v>
      </c>
      <c r="I30" s="2056" t="s">
        <v>581</v>
      </c>
      <c r="J30" s="2054">
        <v>5.0000000000000001E-3</v>
      </c>
      <c r="K30" s="2055">
        <v>1.8929577464788729</v>
      </c>
      <c r="L30" s="2055">
        <f t="shared" si="0"/>
        <v>9.4647887323943657E-3</v>
      </c>
      <c r="M30" s="2056"/>
      <c r="O30" s="2043">
        <v>5.0000000000000001E-3</v>
      </c>
      <c r="P30" s="2100">
        <v>11.2</v>
      </c>
      <c r="Q30" s="2089">
        <v>900</v>
      </c>
      <c r="R30" s="2091">
        <v>15</v>
      </c>
      <c r="S30" s="2099">
        <f t="shared" si="2"/>
        <v>1.5774647887323943</v>
      </c>
      <c r="T30" s="2099">
        <f t="shared" si="1"/>
        <v>7.8873239436619714E-3</v>
      </c>
      <c r="U30" s="2023">
        <f t="shared" si="3"/>
        <v>0.1999999999999999</v>
      </c>
      <c r="V30" s="2097" t="s">
        <v>810</v>
      </c>
      <c r="W30" s="2109"/>
    </row>
    <row r="31" spans="1:24" s="2018" customFormat="1" ht="17" hidden="1">
      <c r="A31" s="2096">
        <v>22</v>
      </c>
      <c r="B31" s="2096">
        <v>1</v>
      </c>
      <c r="C31" s="2011" t="s">
        <v>582</v>
      </c>
      <c r="D31" s="2011" t="s">
        <v>407</v>
      </c>
      <c r="E31" s="2056" t="s">
        <v>583</v>
      </c>
      <c r="F31" s="2056" t="s">
        <v>407</v>
      </c>
      <c r="G31" s="2011" t="s">
        <v>407</v>
      </c>
      <c r="H31" s="2056" t="s">
        <v>584</v>
      </c>
      <c r="I31" s="2058" t="s">
        <v>585</v>
      </c>
      <c r="J31" s="2054">
        <v>2.1699999999999999E-4</v>
      </c>
      <c r="K31" s="2055">
        <v>9.887323943661972</v>
      </c>
      <c r="L31" s="2055">
        <f t="shared" si="0"/>
        <v>2.1455492957746479E-3</v>
      </c>
      <c r="M31" s="2056"/>
      <c r="O31" s="2043">
        <v>2.1699999999999999E-4</v>
      </c>
      <c r="P31" s="2100">
        <v>58.5</v>
      </c>
      <c r="Q31" s="2089">
        <v>10</v>
      </c>
      <c r="R31" s="2091">
        <v>7</v>
      </c>
      <c r="S31" s="2099">
        <f t="shared" si="2"/>
        <v>8.23943661971831</v>
      </c>
      <c r="T31" s="2099">
        <f t="shared" si="1"/>
        <v>1.7879577464788732E-3</v>
      </c>
      <c r="U31" s="2023">
        <f t="shared" si="3"/>
        <v>0.2</v>
      </c>
      <c r="V31" s="2097" t="s">
        <v>810</v>
      </c>
      <c r="W31" s="2109"/>
    </row>
    <row r="32" spans="1:24" s="2018" customFormat="1" ht="17" hidden="1">
      <c r="A32" s="2096">
        <v>23</v>
      </c>
      <c r="B32" s="2096">
        <v>1</v>
      </c>
      <c r="C32" s="2011" t="s">
        <v>586</v>
      </c>
      <c r="D32" s="2011" t="s">
        <v>407</v>
      </c>
      <c r="E32" s="2056" t="s">
        <v>583</v>
      </c>
      <c r="F32" s="2056" t="s">
        <v>407</v>
      </c>
      <c r="G32" s="2011" t="s">
        <v>407</v>
      </c>
      <c r="H32" s="2056" t="s">
        <v>587</v>
      </c>
      <c r="I32" s="2058" t="s">
        <v>585</v>
      </c>
      <c r="J32" s="2054">
        <v>1.18E-4</v>
      </c>
      <c r="K32" s="2055">
        <v>5.3543661971830989</v>
      </c>
      <c r="L32" s="2055">
        <f t="shared" si="0"/>
        <v>6.318152112676056E-4</v>
      </c>
      <c r="M32" s="2056"/>
      <c r="O32" s="2043">
        <v>1.18E-4</v>
      </c>
      <c r="P32" s="2100">
        <v>31.68</v>
      </c>
      <c r="Q32" s="2089">
        <v>10</v>
      </c>
      <c r="R32" s="2091">
        <v>7</v>
      </c>
      <c r="S32" s="2099">
        <f t="shared" si="2"/>
        <v>4.4619718309859158</v>
      </c>
      <c r="T32" s="2099">
        <f t="shared" si="1"/>
        <v>5.26512676056338E-4</v>
      </c>
      <c r="U32" s="2023">
        <f t="shared" si="3"/>
        <v>0.2</v>
      </c>
      <c r="V32" s="2097" t="s">
        <v>810</v>
      </c>
      <c r="W32" s="2109"/>
    </row>
    <row r="33" spans="1:23" s="2018" customFormat="1" ht="17" hidden="1">
      <c r="A33" s="2096">
        <v>24</v>
      </c>
      <c r="B33" s="2096">
        <v>1</v>
      </c>
      <c r="C33" s="2011" t="s">
        <v>588</v>
      </c>
      <c r="D33" s="2011" t="s">
        <v>407</v>
      </c>
      <c r="E33" s="2056" t="s">
        <v>583</v>
      </c>
      <c r="F33" s="2056" t="s">
        <v>407</v>
      </c>
      <c r="G33" s="2011" t="s">
        <v>407</v>
      </c>
      <c r="H33" s="2056" t="s">
        <v>589</v>
      </c>
      <c r="I33" s="2058" t="s">
        <v>585</v>
      </c>
      <c r="J33" s="2054">
        <v>1E-4</v>
      </c>
      <c r="K33" s="2055">
        <v>7.6394366197183103</v>
      </c>
      <c r="L33" s="2055">
        <f t="shared" si="0"/>
        <v>7.6394366197183108E-4</v>
      </c>
      <c r="M33" s="2056"/>
      <c r="O33" s="2043">
        <v>1E-4</v>
      </c>
      <c r="P33" s="2100">
        <v>45.2</v>
      </c>
      <c r="Q33" s="2089">
        <v>50</v>
      </c>
      <c r="R33" s="2091">
        <v>7</v>
      </c>
      <c r="S33" s="2099">
        <f t="shared" si="2"/>
        <v>6.3661971830985919</v>
      </c>
      <c r="T33" s="2099">
        <f t="shared" si="1"/>
        <v>6.3661971830985924E-4</v>
      </c>
      <c r="U33" s="2023">
        <f t="shared" si="3"/>
        <v>0.2</v>
      </c>
      <c r="V33" s="2097" t="s">
        <v>810</v>
      </c>
      <c r="W33" s="2109"/>
    </row>
    <row r="34" spans="1:23" s="2018" customFormat="1" ht="17" hidden="1">
      <c r="A34" s="2096">
        <v>25</v>
      </c>
      <c r="B34" s="2096">
        <v>1</v>
      </c>
      <c r="C34" s="2011" t="s">
        <v>590</v>
      </c>
      <c r="D34" s="2011" t="s">
        <v>407</v>
      </c>
      <c r="E34" s="2056" t="s">
        <v>591</v>
      </c>
      <c r="F34" s="2056" t="s">
        <v>407</v>
      </c>
      <c r="G34" s="2011" t="s">
        <v>407</v>
      </c>
      <c r="H34" s="2056" t="s">
        <v>592</v>
      </c>
      <c r="I34" s="2058" t="s">
        <v>593</v>
      </c>
      <c r="J34" s="2054">
        <v>4.4999999999999999E-4</v>
      </c>
      <c r="K34" s="2055">
        <v>6.1352112676056336</v>
      </c>
      <c r="L34" s="2055">
        <f t="shared" si="0"/>
        <v>2.760845070422535E-3</v>
      </c>
      <c r="M34" s="2056"/>
      <c r="O34" s="2043">
        <v>4.4999999999999999E-4</v>
      </c>
      <c r="P34" s="2100">
        <v>36.299999999999997</v>
      </c>
      <c r="Q34" s="2089">
        <v>500</v>
      </c>
      <c r="R34" s="2091">
        <v>10</v>
      </c>
      <c r="S34" s="2099">
        <f t="shared" si="2"/>
        <v>5.112676056338028</v>
      </c>
      <c r="T34" s="2099">
        <f t="shared" si="1"/>
        <v>2.3007042253521126E-3</v>
      </c>
      <c r="U34" s="2023">
        <f t="shared" si="3"/>
        <v>0.2</v>
      </c>
      <c r="V34" s="2097" t="s">
        <v>810</v>
      </c>
      <c r="W34" s="2109"/>
    </row>
    <row r="35" spans="1:23" s="2067" customFormat="1" ht="35.25" hidden="1" customHeight="1" thickBot="1">
      <c r="A35" s="2059" t="s">
        <v>594</v>
      </c>
      <c r="B35" s="2060"/>
      <c r="C35" s="2060"/>
      <c r="D35" s="2060"/>
      <c r="E35" s="2060"/>
      <c r="F35" s="2060"/>
      <c r="G35" s="2060"/>
      <c r="H35" s="2060"/>
      <c r="I35" s="2061"/>
      <c r="J35" s="2062"/>
      <c r="K35" s="2065"/>
      <c r="L35" s="2127">
        <f>SUM(L5:L34)</f>
        <v>1.1086136594663407</v>
      </c>
      <c r="M35" s="2066" t="s">
        <v>1050</v>
      </c>
      <c r="O35" s="2068"/>
      <c r="P35" s="2069"/>
      <c r="Q35" s="2069"/>
      <c r="R35" s="2069"/>
      <c r="S35" s="2099">
        <f t="shared" si="2"/>
        <v>0</v>
      </c>
      <c r="T35" s="2070">
        <f>SUM(T5:T34)</f>
        <v>0.79299221466577252</v>
      </c>
      <c r="U35" s="2071">
        <f>(L35-T35)/T35</f>
        <v>0.39801329567099869</v>
      </c>
      <c r="V35" s="2008" t="s">
        <v>1475</v>
      </c>
    </row>
    <row r="36" spans="1:23" s="2067" customFormat="1" ht="35.25" hidden="1" customHeight="1" thickTop="1">
      <c r="A36" s="2072" t="s">
        <v>594</v>
      </c>
      <c r="B36" s="2073"/>
      <c r="C36" s="2073"/>
      <c r="D36" s="2073"/>
      <c r="E36" s="2073"/>
      <c r="F36" s="2073"/>
      <c r="G36" s="2073"/>
      <c r="H36" s="2073"/>
      <c r="I36" s="2074"/>
      <c r="J36" s="2062"/>
      <c r="K36" s="2065"/>
      <c r="L36" s="2065"/>
      <c r="M36" s="2018" t="s">
        <v>595</v>
      </c>
      <c r="N36" s="2076" t="s">
        <v>596</v>
      </c>
      <c r="O36" s="2077"/>
      <c r="P36" s="2077"/>
      <c r="Q36" s="2077"/>
      <c r="R36" s="2077"/>
      <c r="S36" s="2077"/>
      <c r="T36" s="2116">
        <f>T35-'PKG BOM 20240223'!V30</f>
        <v>0.37384741784037567</v>
      </c>
      <c r="U36" s="2117">
        <f>(T35-'PKG BOM 20240223'!V30)/'PKG BOM 20240223'!V30</f>
        <v>0.89192904378605298</v>
      </c>
      <c r="V36" s="2136" t="s">
        <v>1474</v>
      </c>
    </row>
    <row r="37" spans="1:23" ht="15" customHeight="1">
      <c r="A37" s="2018"/>
      <c r="B37" s="2018"/>
      <c r="C37" s="2018"/>
      <c r="D37" s="2018"/>
      <c r="E37" s="2018"/>
      <c r="F37" s="2018"/>
      <c r="G37" s="2018"/>
      <c r="H37" s="2018"/>
      <c r="I37" s="2018"/>
      <c r="J37" s="2018"/>
      <c r="K37" s="2018"/>
      <c r="L37" s="2018"/>
      <c r="M37" s="2018"/>
      <c r="O37" s="2078"/>
      <c r="P37" s="2078"/>
      <c r="Q37" s="2078"/>
      <c r="R37" s="2078"/>
      <c r="S37" s="2078"/>
      <c r="T37" s="2078"/>
      <c r="U37" s="2079"/>
      <c r="V37" s="2080"/>
    </row>
    <row r="38" spans="1:23" ht="15" customHeight="1">
      <c r="O38" s="2082"/>
      <c r="P38" s="2082"/>
      <c r="Q38" s="2082"/>
      <c r="R38" s="2082"/>
      <c r="S38" s="2082"/>
      <c r="T38" s="2082"/>
      <c r="U38" s="2083"/>
      <c r="V38" s="2084"/>
    </row>
  </sheetData>
  <autoFilter ref="A4:X36" xr:uid="{C17A250B-3809-4B46-9240-5D6D70E62933}">
    <filterColumn colId="7">
      <colorFilter dxfId="57"/>
    </filterColumn>
  </autoFilter>
  <mergeCells count="4">
    <mergeCell ref="O2:U2"/>
    <mergeCell ref="K3:L3"/>
    <mergeCell ref="P3:R3"/>
    <mergeCell ref="S3:T3"/>
  </mergeCells>
  <phoneticPr fontId="218" type="noConversion"/>
  <conditionalFormatting sqref="O2 M25">
    <cfRule type="cellIs" dxfId="22" priority="2" stopIfTrue="1" operator="lessThan">
      <formula>0</formula>
    </cfRule>
  </conditionalFormatting>
  <conditionalFormatting sqref="V2 O4:O35">
    <cfRule type="cellIs" dxfId="21" priority="1" stopIfTrue="1" operator="lessThan">
      <formula>0</formula>
    </cfRule>
  </conditionalFormatting>
  <pageMargins left="0.7" right="0.7" top="0.75" bottom="0.75" header="0.3" footer="0.3"/>
  <pageSetup paperSize="9" orientation="portrait" horizont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499984740745262"/>
  </sheetPr>
  <dimension ref="A1:AK29"/>
  <sheetViews>
    <sheetView showGridLines="0" zoomScaleNormal="85" workbookViewId="0">
      <pane xSplit="11" ySplit="7" topLeftCell="P8" activePane="bottomRight" state="frozen"/>
      <selection activeCell="U8" sqref="U8"/>
      <selection pane="topRight" activeCell="U8" sqref="U8"/>
      <selection pane="bottomLeft" activeCell="U8" sqref="U8"/>
      <selection pane="bottomRight" activeCell="U15" sqref="U15"/>
    </sheetView>
  </sheetViews>
  <sheetFormatPr baseColWidth="10" defaultColWidth="6.25" defaultRowHeight="15" customHeight="1"/>
  <cols>
    <col min="1" max="1" width="11.5" style="1515" customWidth="1"/>
    <col min="2" max="2" width="12.75" style="1515" customWidth="1"/>
    <col min="3" max="3" width="18.625" style="1515" customWidth="1"/>
    <col min="4" max="4" width="14.75" style="1515" hidden="1" customWidth="1"/>
    <col min="5" max="5" width="16.5" style="1515" customWidth="1"/>
    <col min="6" max="6" width="22.625" style="1515" customWidth="1"/>
    <col min="7" max="7" width="13.5" style="1515" customWidth="1"/>
    <col min="8" max="8" width="13.5" style="1515" hidden="1" customWidth="1"/>
    <col min="9" max="9" width="5.75" style="1515" customWidth="1"/>
    <col min="10" max="10" width="5.75" style="1515" hidden="1" customWidth="1"/>
    <col min="11" max="11" width="5.875" style="1515" hidden="1" customWidth="1"/>
    <col min="12" max="12" width="7.75" style="1515" customWidth="1"/>
    <col min="13" max="13" width="9.375" style="1515" customWidth="1"/>
    <col min="14" max="14" width="15.25" style="1515" customWidth="1"/>
    <col min="15" max="15" width="20.625" style="1515" customWidth="1"/>
    <col min="16" max="16" width="11.125" style="1515" customWidth="1"/>
    <col min="17" max="17" width="10.875" style="1515" hidden="1" customWidth="1"/>
    <col min="18" max="18" width="8.125" style="1515" hidden="1" customWidth="1"/>
    <col min="19" max="19" width="6.25" style="1515" hidden="1" customWidth="1"/>
    <col min="20" max="20" width="21.375" style="1515" customWidth="1"/>
    <col min="21" max="22" width="10.875" style="1515" customWidth="1"/>
    <col min="23" max="23" width="5.25" style="1522" customWidth="1"/>
    <col min="24" max="24" width="5.25" style="1515" customWidth="1"/>
    <col min="25" max="25" width="12.625" style="1515" customWidth="1"/>
    <col min="26" max="26" width="10.875" style="1515" customWidth="1"/>
    <col min="27" max="27" width="11.375" style="1515" customWidth="1"/>
    <col min="28" max="28" width="2.75" style="1515" customWidth="1"/>
    <col min="29" max="31" width="11.375" style="1515" customWidth="1"/>
    <col min="32" max="32" width="1.375" style="1515" customWidth="1"/>
    <col min="33" max="34" width="11.375" style="1515" customWidth="1"/>
    <col min="35" max="35" width="12.125" style="1515" customWidth="1"/>
    <col min="36" max="36" width="11.375" style="1515" customWidth="1"/>
    <col min="37" max="37" width="6.25" style="1515" customWidth="1"/>
    <col min="38" max="16384" width="6.25" style="1515"/>
  </cols>
  <sheetData>
    <row r="1" spans="1:37" ht="16.5" customHeight="1">
      <c r="F1" s="1516"/>
      <c r="I1" s="1517"/>
      <c r="J1" s="1517"/>
      <c r="K1" s="1518"/>
      <c r="L1" s="1518"/>
      <c r="M1" s="1519"/>
      <c r="N1" s="1519" t="s">
        <v>496</v>
      </c>
      <c r="O1" s="1517"/>
      <c r="P1" s="1518"/>
      <c r="Q1" s="1518"/>
      <c r="R1" s="1518"/>
      <c r="S1" s="1518"/>
      <c r="T1" s="1520"/>
      <c r="U1" s="1521"/>
      <c r="V1" s="1518"/>
      <c r="X1" s="1523"/>
      <c r="AE1" s="1524"/>
      <c r="AF1" s="1524"/>
    </row>
    <row r="2" spans="1:37" ht="18" customHeight="1">
      <c r="A2" s="1525" t="s">
        <v>3</v>
      </c>
      <c r="B2" s="1526" t="s">
        <v>1464</v>
      </c>
      <c r="C2" s="1527"/>
      <c r="D2" s="1525"/>
      <c r="E2" s="1525"/>
      <c r="F2" s="1518"/>
      <c r="G2" s="1518"/>
      <c r="H2" s="1519"/>
      <c r="I2" s="1519"/>
      <c r="J2" s="1519"/>
      <c r="K2" s="1517"/>
      <c r="L2" s="1518"/>
      <c r="M2" s="1518"/>
      <c r="N2" s="1518"/>
      <c r="O2" s="1520"/>
      <c r="P2" s="1521"/>
      <c r="Q2" s="1518"/>
      <c r="T2" s="1523"/>
      <c r="AA2" s="1524"/>
      <c r="AB2" s="1524"/>
      <c r="AJ2" s="1524"/>
    </row>
    <row r="3" spans="1:37" ht="18" customHeight="1">
      <c r="A3" s="1525" t="s">
        <v>20</v>
      </c>
      <c r="B3" s="1528" t="s">
        <v>1080</v>
      </c>
      <c r="C3" s="1529"/>
      <c r="D3" s="1525"/>
      <c r="E3" s="1525"/>
      <c r="F3" s="1518"/>
      <c r="G3" s="1518"/>
      <c r="H3" s="1530"/>
      <c r="I3" s="1530"/>
      <c r="J3" s="1530"/>
      <c r="K3" s="1531"/>
      <c r="L3" s="1518"/>
      <c r="M3" s="1518"/>
      <c r="N3" s="1518"/>
      <c r="O3" s="1520"/>
      <c r="P3" s="1521"/>
      <c r="Q3" s="1532"/>
      <c r="T3" s="1533"/>
      <c r="Z3" s="1532"/>
      <c r="AA3" s="1534"/>
      <c r="AI3" s="1532"/>
      <c r="AJ3" s="1534"/>
    </row>
    <row r="4" spans="1:37" ht="18" customHeight="1">
      <c r="A4" s="1525" t="s">
        <v>23</v>
      </c>
      <c r="B4" s="1535" t="s">
        <v>1081</v>
      </c>
      <c r="C4" s="1536"/>
      <c r="D4" s="1525"/>
      <c r="E4" s="1525"/>
      <c r="F4" s="1518"/>
      <c r="G4" s="1516"/>
      <c r="H4" s="1537"/>
      <c r="I4" s="1537"/>
      <c r="J4" s="1537"/>
      <c r="K4" s="1516"/>
      <c r="L4" s="1518"/>
      <c r="M4" s="1518"/>
      <c r="N4" s="1518"/>
      <c r="O4" s="1520"/>
      <c r="P4" s="2530"/>
      <c r="Q4" s="2530"/>
      <c r="AA4" s="1524"/>
      <c r="AB4" s="1524"/>
      <c r="AC4" s="1538"/>
      <c r="AJ4" s="1524"/>
    </row>
    <row r="5" spans="1:37" ht="18" customHeight="1">
      <c r="A5" s="1525" t="s">
        <v>1082</v>
      </c>
      <c r="B5" s="1535" t="s">
        <v>1083</v>
      </c>
      <c r="C5" s="1536"/>
      <c r="D5" s="1525"/>
      <c r="E5" s="1525"/>
      <c r="F5" s="1518"/>
      <c r="G5" s="1516"/>
      <c r="H5" s="1519"/>
      <c r="I5" s="1519"/>
      <c r="J5" s="1519"/>
      <c r="K5" s="1516"/>
      <c r="L5" s="1518"/>
      <c r="M5" s="1518"/>
      <c r="N5" s="1518"/>
      <c r="O5" s="1520"/>
      <c r="P5" s="2530"/>
      <c r="Q5" s="2530"/>
      <c r="U5" s="2530"/>
      <c r="V5" s="2530"/>
      <c r="W5" s="2530"/>
      <c r="AA5" s="1524"/>
      <c r="AB5" s="1524"/>
      <c r="AJ5" s="1524"/>
    </row>
    <row r="6" spans="1:37" ht="16.5" customHeight="1" thickBot="1">
      <c r="F6" s="1539"/>
      <c r="I6" s="1523"/>
      <c r="J6" s="1523"/>
      <c r="K6" s="1518"/>
      <c r="L6" s="1516"/>
      <c r="M6" s="1519"/>
      <c r="N6" s="1519"/>
      <c r="O6" s="1516"/>
      <c r="P6" s="1518"/>
      <c r="Q6" s="1518" t="s">
        <v>1084</v>
      </c>
      <c r="R6" s="1518"/>
      <c r="S6" s="1518"/>
      <c r="T6" s="1520"/>
      <c r="U6" s="2530"/>
      <c r="V6" s="2530"/>
      <c r="Y6" s="2530"/>
      <c r="Z6" s="2530"/>
      <c r="AA6" s="2530"/>
      <c r="AE6" s="1524"/>
      <c r="AF6" s="1524"/>
      <c r="AJ6" s="1518"/>
    </row>
    <row r="7" spans="1:37" s="1554" customFormat="1" ht="48">
      <c r="A7" s="1540" t="s">
        <v>0</v>
      </c>
      <c r="B7" s="1540" t="s">
        <v>1085</v>
      </c>
      <c r="C7" s="1541" t="s">
        <v>1086</v>
      </c>
      <c r="D7" s="1541" t="s">
        <v>1087</v>
      </c>
      <c r="E7" s="1540" t="s">
        <v>1088</v>
      </c>
      <c r="F7" s="1540" t="s">
        <v>1089</v>
      </c>
      <c r="G7" s="1540" t="s">
        <v>401</v>
      </c>
      <c r="H7" s="1540" t="s">
        <v>1090</v>
      </c>
      <c r="I7" s="1542" t="s">
        <v>1091</v>
      </c>
      <c r="J7" s="1543" t="s">
        <v>1092</v>
      </c>
      <c r="K7" s="1541" t="s">
        <v>1093</v>
      </c>
      <c r="L7" s="1541" t="s">
        <v>1094</v>
      </c>
      <c r="M7" s="1540" t="s">
        <v>30</v>
      </c>
      <c r="N7" s="1540" t="s">
        <v>1095</v>
      </c>
      <c r="O7" s="1541" t="s">
        <v>1096</v>
      </c>
      <c r="P7" s="1541" t="s">
        <v>1097</v>
      </c>
      <c r="Q7" s="1541" t="s">
        <v>1098</v>
      </c>
      <c r="R7" s="1541" t="s">
        <v>1099</v>
      </c>
      <c r="S7" s="1541" t="s">
        <v>1100</v>
      </c>
      <c r="T7" s="1540" t="s">
        <v>1101</v>
      </c>
      <c r="U7" s="1544" t="s">
        <v>35</v>
      </c>
      <c r="V7" s="1540" t="s">
        <v>1102</v>
      </c>
      <c r="W7" s="1541" t="s">
        <v>1103</v>
      </c>
      <c r="X7" s="1541" t="s">
        <v>1104</v>
      </c>
      <c r="Y7" s="1541" t="s">
        <v>1563</v>
      </c>
      <c r="Z7" s="1541" t="s">
        <v>1564</v>
      </c>
      <c r="AA7" s="1541" t="s">
        <v>1565</v>
      </c>
      <c r="AB7" s="1545"/>
      <c r="AC7" s="1546" t="s">
        <v>1105</v>
      </c>
      <c r="AD7" s="1547" t="s">
        <v>1106</v>
      </c>
      <c r="AE7" s="1548" t="s">
        <v>879</v>
      </c>
      <c r="AF7" s="1549"/>
      <c r="AG7" s="1550" t="s">
        <v>1107</v>
      </c>
      <c r="AH7" s="1551" t="s">
        <v>1108</v>
      </c>
      <c r="AI7" s="1552" t="s">
        <v>1109</v>
      </c>
      <c r="AJ7" s="1553" t="s">
        <v>1110</v>
      </c>
    </row>
    <row r="8" spans="1:37" ht="80" customHeight="1">
      <c r="A8" s="1555" t="s">
        <v>1111</v>
      </c>
      <c r="B8" s="1555" t="s">
        <v>1112</v>
      </c>
      <c r="C8" s="1556" t="s">
        <v>1113</v>
      </c>
      <c r="D8" s="1555"/>
      <c r="E8" s="1557"/>
      <c r="F8" s="1558"/>
      <c r="G8" s="1559" t="s">
        <v>496</v>
      </c>
      <c r="H8" s="1555"/>
      <c r="I8" s="1560">
        <v>1</v>
      </c>
      <c r="J8" s="1560">
        <v>0</v>
      </c>
      <c r="K8" s="1561"/>
      <c r="L8" s="1562">
        <v>22</v>
      </c>
      <c r="M8" s="1563" t="s">
        <v>1114</v>
      </c>
      <c r="N8" s="1564" t="s">
        <v>1115</v>
      </c>
      <c r="O8" s="1565" t="s">
        <v>1116</v>
      </c>
      <c r="P8" s="1566"/>
      <c r="Q8" s="1566"/>
      <c r="R8" s="1566" t="s">
        <v>1084</v>
      </c>
      <c r="S8" s="1566"/>
      <c r="T8" s="1567"/>
      <c r="U8" s="1568">
        <v>0.36749999999999999</v>
      </c>
      <c r="V8" s="1644">
        <f>U8*I8</f>
        <v>0.36749999999999999</v>
      </c>
      <c r="W8" s="1570">
        <v>1</v>
      </c>
      <c r="X8" s="1571">
        <v>2</v>
      </c>
      <c r="Y8" s="1572">
        <v>2000</v>
      </c>
      <c r="Z8" s="1573"/>
      <c r="AA8" s="1574">
        <f>W8*(Y8+Z8)</f>
        <v>2000</v>
      </c>
      <c r="AB8" s="1575"/>
      <c r="AC8" s="1576">
        <v>0.33837654320987659</v>
      </c>
      <c r="AD8" s="1577">
        <f>I8*AC8</f>
        <v>0.33837654320987659</v>
      </c>
      <c r="AE8" s="1578">
        <f>(U8-AC8)/AC8</f>
        <v>8.606819052483701E-2</v>
      </c>
      <c r="AF8" s="1579"/>
      <c r="AG8" s="1580">
        <v>1600</v>
      </c>
      <c r="AH8" s="1581"/>
      <c r="AI8" s="1582">
        <f>W8*(AG8+AH8)</f>
        <v>1600</v>
      </c>
      <c r="AJ8" s="1583">
        <f>(Y8-AG8)/AG8</f>
        <v>0.25</v>
      </c>
    </row>
    <row r="9" spans="1:37" ht="45" customHeight="1">
      <c r="A9" s="1555" t="s">
        <v>1117</v>
      </c>
      <c r="B9" s="1555" t="s">
        <v>1112</v>
      </c>
      <c r="C9" s="1556" t="s">
        <v>1118</v>
      </c>
      <c r="D9" s="1555"/>
      <c r="E9" s="1557"/>
      <c r="F9" s="1558"/>
      <c r="G9" s="1559"/>
      <c r="H9" s="1555"/>
      <c r="I9" s="1560">
        <v>1</v>
      </c>
      <c r="J9" s="1560"/>
      <c r="K9" s="1561"/>
      <c r="L9" s="1562">
        <v>2.6</v>
      </c>
      <c r="M9" s="1564" t="s">
        <v>1119</v>
      </c>
      <c r="N9" s="1564" t="s">
        <v>1120</v>
      </c>
      <c r="O9" s="1565" t="s">
        <v>1121</v>
      </c>
      <c r="P9" s="1566"/>
      <c r="Q9" s="1566"/>
      <c r="R9" s="1566"/>
      <c r="S9" s="1566"/>
      <c r="T9" s="1567"/>
      <c r="U9" s="1568">
        <v>9.4500000000000001E-2</v>
      </c>
      <c r="V9" s="1569">
        <f t="shared" ref="V9:V27" si="0">U9*I9</f>
        <v>9.4500000000000001E-2</v>
      </c>
      <c r="W9" s="2531">
        <v>1</v>
      </c>
      <c r="X9" s="1571">
        <v>2</v>
      </c>
      <c r="Y9" s="2533">
        <v>1000</v>
      </c>
      <c r="Z9" s="2535"/>
      <c r="AA9" s="2537">
        <f t="shared" ref="AA9:AA27" si="1">W9*(Y9+Z9)</f>
        <v>1000</v>
      </c>
      <c r="AB9" s="1575"/>
      <c r="AC9" s="1576">
        <v>9.2883333333333332E-2</v>
      </c>
      <c r="AD9" s="1577">
        <f t="shared" ref="AD9:AD27" si="2">I9*AC9</f>
        <v>9.2883333333333332E-2</v>
      </c>
      <c r="AE9" s="1578">
        <f t="shared" ref="AE9:AE27" si="3">(U9-AC9)/AC9</f>
        <v>1.7405347209761377E-2</v>
      </c>
      <c r="AF9" s="1579"/>
      <c r="AG9" s="2526">
        <v>800</v>
      </c>
      <c r="AH9" s="1584"/>
      <c r="AI9" s="2528">
        <f>W9*(AG9+AH9)</f>
        <v>800</v>
      </c>
      <c r="AJ9" s="1583">
        <f t="shared" ref="AJ9:AJ27" si="4">(AA9-AI9)/AI9</f>
        <v>0.25</v>
      </c>
    </row>
    <row r="10" spans="1:37" ht="45" customHeight="1">
      <c r="A10" s="1555" t="s">
        <v>1122</v>
      </c>
      <c r="B10" s="1555" t="s">
        <v>1112</v>
      </c>
      <c r="C10" s="1556" t="s">
        <v>1123</v>
      </c>
      <c r="D10" s="1555"/>
      <c r="E10" s="1557"/>
      <c r="F10" s="1558"/>
      <c r="G10" s="1559"/>
      <c r="H10" s="1555"/>
      <c r="I10" s="1560">
        <v>1</v>
      </c>
      <c r="J10" s="1560"/>
      <c r="K10" s="1561"/>
      <c r="L10" s="1562">
        <v>2.6</v>
      </c>
      <c r="M10" s="1564" t="s">
        <v>1124</v>
      </c>
      <c r="N10" s="1564" t="s">
        <v>1125</v>
      </c>
      <c r="O10" s="1565" t="s">
        <v>1121</v>
      </c>
      <c r="P10" s="1566"/>
      <c r="Q10" s="1566"/>
      <c r="R10" s="1566"/>
      <c r="S10" s="1566"/>
      <c r="T10" s="1567"/>
      <c r="U10" s="1568">
        <v>9.4500000000000001E-2</v>
      </c>
      <c r="V10" s="1569">
        <f t="shared" si="0"/>
        <v>9.4500000000000001E-2</v>
      </c>
      <c r="W10" s="2532"/>
      <c r="X10" s="1571">
        <v>2</v>
      </c>
      <c r="Y10" s="2534"/>
      <c r="Z10" s="2536"/>
      <c r="AA10" s="2538"/>
      <c r="AB10" s="1575"/>
      <c r="AC10" s="1576">
        <v>9.2883333333333332E-2</v>
      </c>
      <c r="AD10" s="1577">
        <f t="shared" si="2"/>
        <v>9.2883333333333332E-2</v>
      </c>
      <c r="AE10" s="1578">
        <f t="shared" si="3"/>
        <v>1.7405347209761377E-2</v>
      </c>
      <c r="AF10" s="1579"/>
      <c r="AG10" s="2527"/>
      <c r="AH10" s="1584"/>
      <c r="AI10" s="2529"/>
      <c r="AJ10" s="1583" t="e">
        <f t="shared" si="4"/>
        <v>#DIV/0!</v>
      </c>
    </row>
    <row r="11" spans="1:37" ht="45" customHeight="1">
      <c r="A11" s="1555" t="s">
        <v>1126</v>
      </c>
      <c r="B11" s="1555" t="s">
        <v>1112</v>
      </c>
      <c r="C11" s="1556" t="s">
        <v>1127</v>
      </c>
      <c r="D11" s="1585"/>
      <c r="E11" s="1586"/>
      <c r="F11" s="1587"/>
      <c r="G11" s="1588"/>
      <c r="H11" s="1585"/>
      <c r="I11" s="1560">
        <v>1</v>
      </c>
      <c r="J11" s="1589"/>
      <c r="K11" s="1588"/>
      <c r="L11" s="1590">
        <v>11</v>
      </c>
      <c r="M11" s="1563" t="s">
        <v>1128</v>
      </c>
      <c r="N11" s="1564" t="s">
        <v>1129</v>
      </c>
      <c r="O11" s="1591" t="s">
        <v>1130</v>
      </c>
      <c r="P11" s="1592"/>
      <c r="Q11" s="1592"/>
      <c r="R11" s="1592"/>
      <c r="S11" s="1592"/>
      <c r="T11" s="1593"/>
      <c r="U11" s="1594">
        <v>0.26250000000000001</v>
      </c>
      <c r="V11" s="1569">
        <f t="shared" si="0"/>
        <v>0.26250000000000001</v>
      </c>
      <c r="W11" s="1570">
        <v>1</v>
      </c>
      <c r="X11" s="1595">
        <v>2</v>
      </c>
      <c r="Y11" s="1572"/>
      <c r="Z11" s="1573"/>
      <c r="AA11" s="1574">
        <f t="shared" si="1"/>
        <v>0</v>
      </c>
      <c r="AB11" s="1575"/>
      <c r="AC11" s="1576">
        <v>0.17861296296296297</v>
      </c>
      <c r="AD11" s="1577">
        <f t="shared" si="2"/>
        <v>0.17861296296296297</v>
      </c>
      <c r="AE11" s="1578">
        <f t="shared" si="3"/>
        <v>0.4696581683963878</v>
      </c>
      <c r="AF11" s="1579"/>
      <c r="AG11" s="1596"/>
      <c r="AH11" s="1584"/>
      <c r="AI11" s="1582">
        <f t="shared" ref="AI11" si="5">W11*(AG11+AH11)</f>
        <v>0</v>
      </c>
      <c r="AJ11" s="1583" t="e">
        <f t="shared" si="4"/>
        <v>#DIV/0!</v>
      </c>
    </row>
    <row r="12" spans="1:37" ht="45" customHeight="1">
      <c r="A12" s="1555" t="s">
        <v>54</v>
      </c>
      <c r="B12" s="1555" t="s">
        <v>1112</v>
      </c>
      <c r="C12" s="1556" t="s">
        <v>1131</v>
      </c>
      <c r="D12" s="1555"/>
      <c r="E12" s="1557"/>
      <c r="F12" s="1558"/>
      <c r="G12" s="1559"/>
      <c r="H12" s="1555"/>
      <c r="I12" s="1560">
        <v>1</v>
      </c>
      <c r="J12" s="1560"/>
      <c r="K12" s="1561"/>
      <c r="L12" s="1562">
        <v>4.4000000000000004</v>
      </c>
      <c r="M12" s="1564" t="s">
        <v>1132</v>
      </c>
      <c r="N12" s="1564" t="s">
        <v>1133</v>
      </c>
      <c r="O12" s="1565" t="s">
        <v>1134</v>
      </c>
      <c r="P12" s="1566"/>
      <c r="Q12" s="1566"/>
      <c r="R12" s="1566"/>
      <c r="S12" s="1566"/>
      <c r="T12" s="1567"/>
      <c r="U12" s="2218">
        <v>6.6848988888888905E-2</v>
      </c>
      <c r="V12" s="1569">
        <f t="shared" si="0"/>
        <v>6.6848988888888905E-2</v>
      </c>
      <c r="W12" s="1597">
        <v>1</v>
      </c>
      <c r="X12" s="1571">
        <v>2</v>
      </c>
      <c r="Y12" s="1598"/>
      <c r="Z12" s="1599"/>
      <c r="AA12" s="1574">
        <f t="shared" si="1"/>
        <v>0</v>
      </c>
      <c r="AB12" s="1575"/>
      <c r="AC12" s="1576">
        <v>6.366570370370371E-2</v>
      </c>
      <c r="AD12" s="1577">
        <f t="shared" si="2"/>
        <v>6.366570370370371E-2</v>
      </c>
      <c r="AE12" s="1578">
        <f t="shared" si="3"/>
        <v>5.0000000000000142E-2</v>
      </c>
      <c r="AF12" s="1579"/>
      <c r="AG12" s="1600"/>
      <c r="AH12" s="1601"/>
      <c r="AI12" s="1582">
        <f t="shared" ref="AI12:AI27" si="6">W12*(AG12+AH12)</f>
        <v>0</v>
      </c>
      <c r="AJ12" s="1583" t="e">
        <f t="shared" si="4"/>
        <v>#DIV/0!</v>
      </c>
    </row>
    <row r="13" spans="1:37" ht="45" customHeight="1">
      <c r="A13" s="1555" t="s">
        <v>62</v>
      </c>
      <c r="B13" s="1555" t="s">
        <v>1112</v>
      </c>
      <c r="C13" s="1555" t="s">
        <v>1135</v>
      </c>
      <c r="D13" s="1555"/>
      <c r="E13" s="1557"/>
      <c r="F13" s="1602" t="s">
        <v>1136</v>
      </c>
      <c r="G13" s="1603" t="s">
        <v>1137</v>
      </c>
      <c r="H13" s="1555"/>
      <c r="I13" s="1560">
        <v>1</v>
      </c>
      <c r="J13" s="1560"/>
      <c r="K13" s="1561"/>
      <c r="L13" s="1562">
        <v>0.6</v>
      </c>
      <c r="M13" s="1564" t="s">
        <v>1138</v>
      </c>
      <c r="N13" s="1564" t="s">
        <v>1139</v>
      </c>
      <c r="O13" s="1565" t="s">
        <v>1190</v>
      </c>
      <c r="P13" s="1566"/>
      <c r="Q13" s="1566"/>
      <c r="R13" s="1566"/>
      <c r="S13" s="1566"/>
      <c r="T13" s="1567"/>
      <c r="U13" s="1568">
        <v>6.2520999999999993E-2</v>
      </c>
      <c r="V13" s="1569">
        <f t="shared" si="0"/>
        <v>6.2520999999999993E-2</v>
      </c>
      <c r="W13" s="1597">
        <v>1</v>
      </c>
      <c r="X13" s="1571">
        <v>4</v>
      </c>
      <c r="Y13" s="1598"/>
      <c r="Z13" s="1599"/>
      <c r="AA13" s="1574">
        <f t="shared" si="1"/>
        <v>0</v>
      </c>
      <c r="AB13" s="1604"/>
      <c r="AC13" s="1645">
        <v>6.0699999999999997E-2</v>
      </c>
      <c r="AD13" s="1577">
        <f t="shared" si="2"/>
        <v>6.0699999999999997E-2</v>
      </c>
      <c r="AE13" s="1578">
        <f t="shared" si="3"/>
        <v>2.999999999999994E-2</v>
      </c>
      <c r="AF13" s="1579"/>
      <c r="AG13" s="1600"/>
      <c r="AH13" s="1601"/>
      <c r="AI13" s="1582">
        <f t="shared" si="6"/>
        <v>0</v>
      </c>
      <c r="AJ13" s="1583" t="e">
        <f t="shared" si="4"/>
        <v>#DIV/0!</v>
      </c>
    </row>
    <row r="14" spans="1:37" ht="45" customHeight="1">
      <c r="A14" s="1555" t="s">
        <v>66</v>
      </c>
      <c r="B14" s="1555" t="s">
        <v>1112</v>
      </c>
      <c r="C14" s="1555" t="s">
        <v>1141</v>
      </c>
      <c r="D14" s="1585"/>
      <c r="E14" s="1586"/>
      <c r="F14" s="1602" t="s">
        <v>1142</v>
      </c>
      <c r="G14" s="1603" t="s">
        <v>1143</v>
      </c>
      <c r="H14" s="1585"/>
      <c r="I14" s="1560">
        <v>1</v>
      </c>
      <c r="J14" s="1606"/>
      <c r="K14" s="1607"/>
      <c r="L14" s="1608">
        <v>0.2</v>
      </c>
      <c r="M14" s="1564" t="s">
        <v>1144</v>
      </c>
      <c r="N14" s="1564" t="s">
        <v>1120</v>
      </c>
      <c r="O14" s="1591" t="s">
        <v>1140</v>
      </c>
      <c r="P14" s="1592"/>
      <c r="Q14" s="1592"/>
      <c r="R14" s="1592"/>
      <c r="S14" s="1592"/>
      <c r="T14" s="1593"/>
      <c r="U14" s="1594">
        <v>5.7680000000000002E-2</v>
      </c>
      <c r="V14" s="1569">
        <f t="shared" si="0"/>
        <v>5.7680000000000002E-2</v>
      </c>
      <c r="W14" s="1597">
        <v>1</v>
      </c>
      <c r="X14" s="1595">
        <v>4</v>
      </c>
      <c r="Y14" s="1598"/>
      <c r="Z14" s="1599"/>
      <c r="AA14" s="1574">
        <f t="shared" si="1"/>
        <v>0</v>
      </c>
      <c r="AB14" s="1609"/>
      <c r="AC14" s="1645">
        <v>5.6000000000000001E-2</v>
      </c>
      <c r="AD14" s="1577">
        <f t="shared" si="2"/>
        <v>5.6000000000000001E-2</v>
      </c>
      <c r="AE14" s="1578">
        <f t="shared" si="3"/>
        <v>3.0000000000000016E-2</v>
      </c>
      <c r="AF14" s="1610"/>
      <c r="AG14" s="1600"/>
      <c r="AH14" s="1601"/>
      <c r="AI14" s="1582">
        <f t="shared" si="6"/>
        <v>0</v>
      </c>
      <c r="AJ14" s="1583" t="e">
        <f t="shared" si="4"/>
        <v>#DIV/0!</v>
      </c>
      <c r="AK14" s="1611"/>
    </row>
    <row r="15" spans="1:37" ht="45" customHeight="1">
      <c r="A15" s="1555" t="s">
        <v>68</v>
      </c>
      <c r="B15" s="1555" t="s">
        <v>1112</v>
      </c>
      <c r="C15" s="1555" t="s">
        <v>1145</v>
      </c>
      <c r="D15" s="1585"/>
      <c r="E15" s="1586"/>
      <c r="F15" s="1602" t="s">
        <v>1146</v>
      </c>
      <c r="G15" s="1603" t="s">
        <v>1147</v>
      </c>
      <c r="H15" s="1585"/>
      <c r="I15" s="1560">
        <v>1</v>
      </c>
      <c r="J15" s="1606"/>
      <c r="K15" s="1607"/>
      <c r="L15" s="1608">
        <v>1.8</v>
      </c>
      <c r="M15" s="1563" t="s">
        <v>1132</v>
      </c>
      <c r="N15" s="1564" t="s">
        <v>1115</v>
      </c>
      <c r="O15" s="1591" t="s">
        <v>1148</v>
      </c>
      <c r="P15" s="1592"/>
      <c r="Q15" s="1592"/>
      <c r="R15" s="1592"/>
      <c r="S15" s="1592"/>
      <c r="T15" s="1593"/>
      <c r="U15" s="1594">
        <v>8.9198E-2</v>
      </c>
      <c r="V15" s="1569">
        <f t="shared" si="0"/>
        <v>8.9198E-2</v>
      </c>
      <c r="W15" s="1597">
        <v>1</v>
      </c>
      <c r="X15" s="1595">
        <v>8</v>
      </c>
      <c r="Y15" s="1598"/>
      <c r="Z15" s="1599"/>
      <c r="AA15" s="1574">
        <f t="shared" si="1"/>
        <v>0</v>
      </c>
      <c r="AB15" s="1609"/>
      <c r="AC15" s="1645">
        <v>8.6599999999999996E-2</v>
      </c>
      <c r="AD15" s="1577">
        <f t="shared" si="2"/>
        <v>8.6599999999999996E-2</v>
      </c>
      <c r="AE15" s="1578">
        <f t="shared" si="3"/>
        <v>3.0000000000000037E-2</v>
      </c>
      <c r="AF15" s="1610"/>
      <c r="AG15" s="1600"/>
      <c r="AH15" s="1601"/>
      <c r="AI15" s="1582">
        <f t="shared" si="6"/>
        <v>0</v>
      </c>
      <c r="AJ15" s="1583" t="e">
        <f t="shared" si="4"/>
        <v>#DIV/0!</v>
      </c>
      <c r="AK15" s="1611"/>
    </row>
    <row r="16" spans="1:37" ht="45" customHeight="1">
      <c r="A16" s="1555" t="s">
        <v>70</v>
      </c>
      <c r="B16" s="1555" t="s">
        <v>1112</v>
      </c>
      <c r="C16" s="1555" t="s">
        <v>1149</v>
      </c>
      <c r="D16" s="1585"/>
      <c r="E16" s="1586"/>
      <c r="F16" s="1602" t="s">
        <v>1150</v>
      </c>
      <c r="G16" s="1612" t="s">
        <v>1151</v>
      </c>
      <c r="H16" s="1585"/>
      <c r="I16" s="1560">
        <v>1</v>
      </c>
      <c r="J16" s="1589"/>
      <c r="K16" s="1588"/>
      <c r="L16" s="1590">
        <v>0.05</v>
      </c>
      <c r="M16" s="1563" t="s">
        <v>1152</v>
      </c>
      <c r="N16" s="1564" t="s">
        <v>1063</v>
      </c>
      <c r="O16" s="1591"/>
      <c r="P16" s="1592"/>
      <c r="Q16" s="1592"/>
      <c r="R16" s="1592"/>
      <c r="S16" s="1592"/>
      <c r="T16" s="1593"/>
      <c r="U16" s="1594">
        <v>3.1522844309354502E-2</v>
      </c>
      <c r="V16" s="1569">
        <f t="shared" si="0"/>
        <v>3.1522844309354502E-2</v>
      </c>
      <c r="W16" s="1570">
        <v>1</v>
      </c>
      <c r="X16" s="1595">
        <v>8</v>
      </c>
      <c r="Y16" s="1572"/>
      <c r="Z16" s="1573"/>
      <c r="AA16" s="1574">
        <f t="shared" si="1"/>
        <v>0</v>
      </c>
      <c r="AB16" s="1575"/>
      <c r="AC16" s="1645">
        <v>2.87E-2</v>
      </c>
      <c r="AD16" s="1577">
        <f t="shared" si="2"/>
        <v>2.87E-2</v>
      </c>
      <c r="AE16" s="1578">
        <f t="shared" si="3"/>
        <v>9.8356944576811906E-2</v>
      </c>
      <c r="AF16" s="1579"/>
      <c r="AG16" s="1596"/>
      <c r="AH16" s="1584"/>
      <c r="AI16" s="1582">
        <f t="shared" si="6"/>
        <v>0</v>
      </c>
      <c r="AJ16" s="1583" t="e">
        <f t="shared" si="4"/>
        <v>#DIV/0!</v>
      </c>
    </row>
    <row r="17" spans="1:37" ht="45" customHeight="1">
      <c r="A17" s="1555" t="s">
        <v>1153</v>
      </c>
      <c r="B17" s="1555" t="s">
        <v>1112</v>
      </c>
      <c r="C17" s="1555" t="s">
        <v>1154</v>
      </c>
      <c r="D17" s="1585"/>
      <c r="E17" s="1586"/>
      <c r="F17" s="1602" t="s">
        <v>1155</v>
      </c>
      <c r="G17" s="1603" t="s">
        <v>1156</v>
      </c>
      <c r="H17" s="1585"/>
      <c r="I17" s="1560">
        <v>1</v>
      </c>
      <c r="J17" s="1606"/>
      <c r="K17" s="1607"/>
      <c r="L17" s="1608">
        <v>0.2</v>
      </c>
      <c r="M17" s="1563" t="s">
        <v>1114</v>
      </c>
      <c r="N17" s="1564" t="s">
        <v>1120</v>
      </c>
      <c r="O17" s="1591"/>
      <c r="P17" s="1592"/>
      <c r="Q17" s="1592"/>
      <c r="R17" s="1592"/>
      <c r="S17" s="1592"/>
      <c r="T17" s="1593"/>
      <c r="U17" s="1594">
        <v>0.104133</v>
      </c>
      <c r="V17" s="1569">
        <f t="shared" si="0"/>
        <v>0.104133</v>
      </c>
      <c r="W17" s="1570">
        <v>1</v>
      </c>
      <c r="X17" s="1595">
        <v>8</v>
      </c>
      <c r="Y17" s="1572"/>
      <c r="Z17" s="1573"/>
      <c r="AA17" s="1574">
        <f t="shared" si="1"/>
        <v>0</v>
      </c>
      <c r="AB17" s="1575"/>
      <c r="AC17" s="1645">
        <v>0.1011</v>
      </c>
      <c r="AD17" s="1577">
        <f t="shared" si="2"/>
        <v>0.1011</v>
      </c>
      <c r="AE17" s="1578">
        <f t="shared" si="3"/>
        <v>3.0000000000000079E-2</v>
      </c>
      <c r="AF17" s="1579"/>
      <c r="AG17" s="1596"/>
      <c r="AH17" s="1584"/>
      <c r="AI17" s="1582">
        <f t="shared" si="6"/>
        <v>0</v>
      </c>
      <c r="AJ17" s="1583" t="e">
        <f t="shared" si="4"/>
        <v>#DIV/0!</v>
      </c>
    </row>
    <row r="18" spans="1:37" ht="50" customHeight="1">
      <c r="A18" s="1585" t="s">
        <v>1157</v>
      </c>
      <c r="B18" s="1585" t="s">
        <v>1158</v>
      </c>
      <c r="C18" s="1556" t="s">
        <v>1159</v>
      </c>
      <c r="D18" s="1585"/>
      <c r="E18" s="1613"/>
      <c r="F18" s="1602"/>
      <c r="G18" s="1588"/>
      <c r="H18" s="1585"/>
      <c r="I18" s="1560">
        <v>1</v>
      </c>
      <c r="J18" s="1606"/>
      <c r="K18" s="1607"/>
      <c r="L18" s="1608"/>
      <c r="M18" s="1563" t="s">
        <v>87</v>
      </c>
      <c r="N18" s="1564" t="s">
        <v>1120</v>
      </c>
      <c r="O18" s="1591" t="s">
        <v>1160</v>
      </c>
      <c r="P18" s="1592"/>
      <c r="Q18" s="1592"/>
      <c r="R18" s="1592"/>
      <c r="S18" s="1592"/>
      <c r="T18" s="1593"/>
      <c r="U18" s="1594">
        <v>8.1000000000000003E-2</v>
      </c>
      <c r="V18" s="1569">
        <f t="shared" si="0"/>
        <v>8.1000000000000003E-2</v>
      </c>
      <c r="W18" s="1597">
        <v>1</v>
      </c>
      <c r="X18" s="1595">
        <v>36</v>
      </c>
      <c r="Y18" s="1598"/>
      <c r="Z18" s="1599"/>
      <c r="AA18" s="1574">
        <f t="shared" si="1"/>
        <v>0</v>
      </c>
      <c r="AB18" s="1614"/>
      <c r="AC18" s="1576">
        <v>7.3200000000000001E-2</v>
      </c>
      <c r="AD18" s="1577">
        <f t="shared" si="2"/>
        <v>7.3200000000000001E-2</v>
      </c>
      <c r="AE18" s="1578">
        <f t="shared" si="3"/>
        <v>0.10655737704918035</v>
      </c>
      <c r="AF18" s="1610"/>
      <c r="AG18" s="1600"/>
      <c r="AH18" s="1601"/>
      <c r="AI18" s="1582">
        <f t="shared" si="6"/>
        <v>0</v>
      </c>
      <c r="AJ18" s="1583" t="e">
        <f t="shared" si="4"/>
        <v>#DIV/0!</v>
      </c>
      <c r="AK18" s="1615"/>
    </row>
    <row r="19" spans="1:37" ht="50" customHeight="1">
      <c r="A19" s="1585" t="s">
        <v>1161</v>
      </c>
      <c r="B19" s="1585" t="s">
        <v>1158</v>
      </c>
      <c r="C19" s="1556" t="s">
        <v>1162</v>
      </c>
      <c r="D19" s="1585"/>
      <c r="E19" s="1613"/>
      <c r="F19" s="1602"/>
      <c r="G19" s="1588"/>
      <c r="H19" s="1585"/>
      <c r="I19" s="1560">
        <v>0</v>
      </c>
      <c r="J19" s="1606"/>
      <c r="K19" s="1607"/>
      <c r="L19" s="1608"/>
      <c r="M19" s="1563" t="s">
        <v>87</v>
      </c>
      <c r="N19" s="1564" t="s">
        <v>1120</v>
      </c>
      <c r="O19" s="1591" t="s">
        <v>1163</v>
      </c>
      <c r="P19" s="1592"/>
      <c r="Q19" s="1592"/>
      <c r="R19" s="1592"/>
      <c r="S19" s="1592"/>
      <c r="T19" s="1593"/>
      <c r="U19" s="1594">
        <v>8.1000000000000003E-2</v>
      </c>
      <c r="V19" s="1569">
        <f t="shared" si="0"/>
        <v>0</v>
      </c>
      <c r="W19" s="1597"/>
      <c r="X19" s="1595"/>
      <c r="Y19" s="1598"/>
      <c r="Z19" s="1599"/>
      <c r="AA19" s="1574">
        <f t="shared" si="1"/>
        <v>0</v>
      </c>
      <c r="AB19" s="1614"/>
      <c r="AC19" s="1576">
        <v>7.3200000000000001E-2</v>
      </c>
      <c r="AD19" s="1577">
        <f t="shared" si="2"/>
        <v>0</v>
      </c>
      <c r="AE19" s="1578">
        <f t="shared" si="3"/>
        <v>0.10655737704918035</v>
      </c>
      <c r="AF19" s="1610"/>
      <c r="AG19" s="1600"/>
      <c r="AH19" s="1601"/>
      <c r="AI19" s="1582">
        <f t="shared" si="6"/>
        <v>0</v>
      </c>
      <c r="AJ19" s="1583" t="e">
        <f t="shared" si="4"/>
        <v>#DIV/0!</v>
      </c>
      <c r="AK19" s="1615"/>
    </row>
    <row r="20" spans="1:37" ht="50" customHeight="1">
      <c r="A20" s="1585" t="s">
        <v>1164</v>
      </c>
      <c r="B20" s="1585" t="s">
        <v>1158</v>
      </c>
      <c r="C20" s="1556" t="s">
        <v>1165</v>
      </c>
      <c r="D20" s="1585"/>
      <c r="E20" s="1613"/>
      <c r="F20" s="1602"/>
      <c r="G20" s="1588"/>
      <c r="H20" s="1585"/>
      <c r="I20" s="1560">
        <v>0</v>
      </c>
      <c r="J20" s="1606"/>
      <c r="K20" s="1607"/>
      <c r="L20" s="1608"/>
      <c r="M20" s="1563" t="s">
        <v>87</v>
      </c>
      <c r="N20" s="1564" t="s">
        <v>1063</v>
      </c>
      <c r="O20" s="1591" t="s">
        <v>1166</v>
      </c>
      <c r="P20" s="1592"/>
      <c r="Q20" s="1592"/>
      <c r="R20" s="1592"/>
      <c r="S20" s="1592"/>
      <c r="T20" s="1593"/>
      <c r="U20" s="1594">
        <v>8.1000000000000003E-2</v>
      </c>
      <c r="V20" s="1569">
        <f t="shared" si="0"/>
        <v>0</v>
      </c>
      <c r="W20" s="1597"/>
      <c r="X20" s="1595"/>
      <c r="Y20" s="1598"/>
      <c r="Z20" s="1599"/>
      <c r="AA20" s="1574">
        <f t="shared" si="1"/>
        <v>0</v>
      </c>
      <c r="AB20" s="1614"/>
      <c r="AC20" s="1576">
        <v>7.3200000000000001E-2</v>
      </c>
      <c r="AD20" s="1577">
        <f t="shared" si="2"/>
        <v>0</v>
      </c>
      <c r="AE20" s="1578">
        <f t="shared" si="3"/>
        <v>0.10655737704918035</v>
      </c>
      <c r="AF20" s="1610"/>
      <c r="AG20" s="1600"/>
      <c r="AH20" s="1601"/>
      <c r="AI20" s="1582">
        <f t="shared" si="6"/>
        <v>0</v>
      </c>
      <c r="AJ20" s="1583" t="e">
        <f t="shared" si="4"/>
        <v>#DIV/0!</v>
      </c>
      <c r="AK20" s="1615"/>
    </row>
    <row r="21" spans="1:37" ht="54" customHeight="1">
      <c r="A21" s="1585" t="s">
        <v>1167</v>
      </c>
      <c r="B21" s="1585" t="s">
        <v>1168</v>
      </c>
      <c r="C21" s="1556" t="s">
        <v>1169</v>
      </c>
      <c r="D21" s="1585"/>
      <c r="E21" s="1613"/>
      <c r="F21" s="1602"/>
      <c r="G21" s="1588"/>
      <c r="H21" s="1585"/>
      <c r="I21" s="1560">
        <v>2</v>
      </c>
      <c r="J21" s="1606"/>
      <c r="K21" s="1607"/>
      <c r="L21" s="1608"/>
      <c r="M21" s="1563" t="s">
        <v>91</v>
      </c>
      <c r="N21" s="1563" t="s">
        <v>1170</v>
      </c>
      <c r="O21" s="1591" t="s">
        <v>1171</v>
      </c>
      <c r="P21" s="1592"/>
      <c r="Q21" s="1592"/>
      <c r="R21" s="1592"/>
      <c r="S21" s="1592"/>
      <c r="T21" s="1593"/>
      <c r="U21" s="1903">
        <v>0.03</v>
      </c>
      <c r="V21" s="1569">
        <f t="shared" si="0"/>
        <v>0.06</v>
      </c>
      <c r="W21" s="1597"/>
      <c r="X21" s="1595"/>
      <c r="Y21" s="1598"/>
      <c r="Z21" s="1599"/>
      <c r="AA21" s="1574">
        <f t="shared" si="1"/>
        <v>0</v>
      </c>
      <c r="AB21" s="1614"/>
      <c r="AC21" s="1616">
        <v>2.8000000000000001E-2</v>
      </c>
      <c r="AD21" s="1577">
        <f t="shared" si="2"/>
        <v>5.6000000000000001E-2</v>
      </c>
      <c r="AE21" s="1578">
        <f t="shared" si="3"/>
        <v>7.1428571428571369E-2</v>
      </c>
      <c r="AF21" s="1610"/>
      <c r="AG21" s="1600"/>
      <c r="AH21" s="1601"/>
      <c r="AI21" s="1582">
        <f t="shared" si="6"/>
        <v>0</v>
      </c>
      <c r="AJ21" s="1583" t="e">
        <f t="shared" si="4"/>
        <v>#DIV/0!</v>
      </c>
      <c r="AK21" s="1615"/>
    </row>
    <row r="22" spans="1:37" ht="53.5" customHeight="1">
      <c r="A22" s="1585" t="s">
        <v>1172</v>
      </c>
      <c r="B22" s="1585" t="s">
        <v>1168</v>
      </c>
      <c r="C22" s="1556" t="s">
        <v>1173</v>
      </c>
      <c r="D22" s="1585"/>
      <c r="E22" s="1613"/>
      <c r="F22" s="1602"/>
      <c r="G22" s="1588"/>
      <c r="H22" s="1585"/>
      <c r="I22" s="1560">
        <v>1</v>
      </c>
      <c r="J22" s="1606"/>
      <c r="K22" s="1607"/>
      <c r="L22" s="1608"/>
      <c r="M22" s="1563" t="s">
        <v>91</v>
      </c>
      <c r="N22" s="1563" t="s">
        <v>1174</v>
      </c>
      <c r="O22" s="1591" t="s">
        <v>1175</v>
      </c>
      <c r="P22" s="1592"/>
      <c r="Q22" s="1592"/>
      <c r="R22" s="1592"/>
      <c r="S22" s="1592"/>
      <c r="T22" s="1593"/>
      <c r="U22" s="1903">
        <v>0.153</v>
      </c>
      <c r="V22" s="1569">
        <f t="shared" si="0"/>
        <v>0.153</v>
      </c>
      <c r="W22" s="1597"/>
      <c r="X22" s="1595"/>
      <c r="Y22" s="1598"/>
      <c r="Z22" s="1599"/>
      <c r="AA22" s="1574">
        <f t="shared" si="1"/>
        <v>0</v>
      </c>
      <c r="AB22" s="1614"/>
      <c r="AC22" s="1616">
        <v>0.14499999999999999</v>
      </c>
      <c r="AD22" s="1577">
        <f t="shared" si="2"/>
        <v>0.14499999999999999</v>
      </c>
      <c r="AE22" s="1578">
        <f t="shared" si="3"/>
        <v>5.5172413793103503E-2</v>
      </c>
      <c r="AF22" s="1610"/>
      <c r="AG22" s="1600"/>
      <c r="AH22" s="1601"/>
      <c r="AI22" s="1582">
        <f t="shared" si="6"/>
        <v>0</v>
      </c>
      <c r="AJ22" s="1583" t="e">
        <f t="shared" si="4"/>
        <v>#DIV/0!</v>
      </c>
      <c r="AK22" s="1615"/>
    </row>
    <row r="23" spans="1:37" ht="45" customHeight="1">
      <c r="A23" s="1585" t="s">
        <v>89</v>
      </c>
      <c r="B23" s="1585" t="s">
        <v>1168</v>
      </c>
      <c r="C23" s="1555" t="s">
        <v>1176</v>
      </c>
      <c r="D23" s="1585"/>
      <c r="E23" s="1613"/>
      <c r="F23" s="1602" t="s">
        <v>1177</v>
      </c>
      <c r="G23" s="1617" t="s">
        <v>98</v>
      </c>
      <c r="H23" s="1585"/>
      <c r="I23" s="1560">
        <v>4</v>
      </c>
      <c r="J23" s="1606"/>
      <c r="K23" s="1607"/>
      <c r="L23" s="1608"/>
      <c r="M23" s="1563" t="s">
        <v>96</v>
      </c>
      <c r="N23" s="1563" t="s">
        <v>1178</v>
      </c>
      <c r="O23" s="1618" t="s">
        <v>1179</v>
      </c>
      <c r="P23" s="1592"/>
      <c r="Q23" s="1592"/>
      <c r="R23" s="1592"/>
      <c r="S23" s="1592"/>
      <c r="T23" s="1593"/>
      <c r="U23" s="1594">
        <v>3.8500000000000001E-3</v>
      </c>
      <c r="V23" s="1569">
        <f t="shared" si="0"/>
        <v>1.54E-2</v>
      </c>
      <c r="W23" s="1597"/>
      <c r="X23" s="1595"/>
      <c r="Y23" s="1598"/>
      <c r="Z23" s="1599"/>
      <c r="AA23" s="1574">
        <f t="shared" si="1"/>
        <v>0</v>
      </c>
      <c r="AB23" s="1614"/>
      <c r="AC23" s="1576">
        <v>3.0899999999999999E-3</v>
      </c>
      <c r="AD23" s="1577">
        <f t="shared" si="2"/>
        <v>1.2359999999999999E-2</v>
      </c>
      <c r="AE23" s="1578">
        <f t="shared" si="3"/>
        <v>0.24595469255663441</v>
      </c>
      <c r="AF23" s="1610"/>
      <c r="AG23" s="1600"/>
      <c r="AH23" s="1601"/>
      <c r="AI23" s="1582">
        <f t="shared" si="6"/>
        <v>0</v>
      </c>
      <c r="AJ23" s="1583" t="e">
        <f t="shared" si="4"/>
        <v>#DIV/0!</v>
      </c>
      <c r="AK23" s="1615"/>
    </row>
    <row r="24" spans="1:37" ht="45" customHeight="1">
      <c r="A24" s="1585" t="s">
        <v>1180</v>
      </c>
      <c r="B24" s="1585" t="s">
        <v>1168</v>
      </c>
      <c r="C24" s="1555" t="s">
        <v>1181</v>
      </c>
      <c r="D24" s="1585"/>
      <c r="E24" s="1613"/>
      <c r="F24" s="1602" t="s">
        <v>1182</v>
      </c>
      <c r="G24" s="1617" t="s">
        <v>102</v>
      </c>
      <c r="H24" s="1585"/>
      <c r="I24" s="1560">
        <v>9</v>
      </c>
      <c r="J24" s="1606"/>
      <c r="K24" s="1607"/>
      <c r="L24" s="1608"/>
      <c r="M24" s="1563" t="s">
        <v>96</v>
      </c>
      <c r="N24" s="1563" t="s">
        <v>1120</v>
      </c>
      <c r="O24" s="1618" t="s">
        <v>1183</v>
      </c>
      <c r="P24" s="1592"/>
      <c r="Q24" s="1592"/>
      <c r="R24" s="1592"/>
      <c r="S24" s="1592"/>
      <c r="T24" s="1593"/>
      <c r="U24" s="1594">
        <v>4.9500000000000004E-3</v>
      </c>
      <c r="V24" s="1569">
        <f t="shared" si="0"/>
        <v>4.4550000000000006E-2</v>
      </c>
      <c r="W24" s="1597"/>
      <c r="X24" s="1595"/>
      <c r="Y24" s="1598"/>
      <c r="Z24" s="1599"/>
      <c r="AA24" s="1574">
        <f t="shared" si="1"/>
        <v>0</v>
      </c>
      <c r="AB24" s="1614"/>
      <c r="AC24" s="1576">
        <v>3.0000000000000001E-3</v>
      </c>
      <c r="AD24" s="1577">
        <f t="shared" si="2"/>
        <v>2.7E-2</v>
      </c>
      <c r="AE24" s="1578">
        <f t="shared" si="3"/>
        <v>0.65000000000000013</v>
      </c>
      <c r="AF24" s="1610"/>
      <c r="AG24" s="1600"/>
      <c r="AH24" s="1601"/>
      <c r="AI24" s="1582">
        <f t="shared" si="6"/>
        <v>0</v>
      </c>
      <c r="AJ24" s="1583" t="e">
        <f t="shared" si="4"/>
        <v>#DIV/0!</v>
      </c>
      <c r="AK24" s="1615"/>
    </row>
    <row r="25" spans="1:37" ht="45" customHeight="1">
      <c r="A25" s="1585" t="s">
        <v>1184</v>
      </c>
      <c r="B25" s="1585" t="s">
        <v>1168</v>
      </c>
      <c r="C25" s="1555" t="s">
        <v>1185</v>
      </c>
      <c r="D25" s="1585"/>
      <c r="E25" s="1613"/>
      <c r="F25" s="1602" t="s">
        <v>1186</v>
      </c>
      <c r="G25" s="1617" t="s">
        <v>1187</v>
      </c>
      <c r="H25" s="1585"/>
      <c r="I25" s="1560">
        <v>1</v>
      </c>
      <c r="J25" s="1606"/>
      <c r="K25" s="1607"/>
      <c r="L25" s="1608"/>
      <c r="M25" s="1563" t="s">
        <v>96</v>
      </c>
      <c r="N25" s="1563" t="s">
        <v>1174</v>
      </c>
      <c r="O25" s="1619" t="s">
        <v>1188</v>
      </c>
      <c r="P25" s="1592"/>
      <c r="Q25" s="1592"/>
      <c r="R25" s="1592"/>
      <c r="S25" s="1592"/>
      <c r="T25" s="1593"/>
      <c r="U25" s="1594">
        <v>4.9500000000000004E-3</v>
      </c>
      <c r="V25" s="1569">
        <f t="shared" si="0"/>
        <v>4.9500000000000004E-3</v>
      </c>
      <c r="W25" s="1597"/>
      <c r="X25" s="1595"/>
      <c r="Y25" s="1598"/>
      <c r="Z25" s="1599"/>
      <c r="AA25" s="1574">
        <f t="shared" si="1"/>
        <v>0</v>
      </c>
      <c r="AB25" s="1614"/>
      <c r="AC25" s="1576">
        <f>0.0385/7</f>
        <v>5.4999999999999997E-3</v>
      </c>
      <c r="AD25" s="1577">
        <f t="shared" si="2"/>
        <v>5.4999999999999997E-3</v>
      </c>
      <c r="AE25" s="1578">
        <f t="shared" si="3"/>
        <v>-9.9999999999999881E-2</v>
      </c>
      <c r="AF25" s="1610"/>
      <c r="AG25" s="1600"/>
      <c r="AH25" s="1601"/>
      <c r="AI25" s="1582">
        <f t="shared" si="6"/>
        <v>0</v>
      </c>
      <c r="AJ25" s="1583" t="e">
        <f t="shared" si="4"/>
        <v>#DIV/0!</v>
      </c>
      <c r="AK25" s="1615"/>
    </row>
    <row r="26" spans="1:37" ht="45" customHeight="1">
      <c r="A26" s="1585"/>
      <c r="B26" s="1585"/>
      <c r="C26" s="1585"/>
      <c r="D26" s="1585"/>
      <c r="E26" s="1613"/>
      <c r="F26" s="1620"/>
      <c r="G26" s="1588"/>
      <c r="H26" s="1585"/>
      <c r="I26" s="1606"/>
      <c r="J26" s="1606"/>
      <c r="K26" s="1607"/>
      <c r="L26" s="1608"/>
      <c r="M26" s="1563"/>
      <c r="N26" s="1563"/>
      <c r="O26" s="1591"/>
      <c r="P26" s="1592"/>
      <c r="Q26" s="1592"/>
      <c r="R26" s="1592"/>
      <c r="S26" s="1592"/>
      <c r="T26" s="1593"/>
      <c r="U26" s="1594"/>
      <c r="V26" s="1569">
        <f t="shared" si="0"/>
        <v>0</v>
      </c>
      <c r="W26" s="1597"/>
      <c r="X26" s="1595"/>
      <c r="Y26" s="1598"/>
      <c r="Z26" s="1599"/>
      <c r="AA26" s="1574">
        <f t="shared" si="1"/>
        <v>0</v>
      </c>
      <c r="AB26" s="1614"/>
      <c r="AC26" s="1576"/>
      <c r="AD26" s="1577">
        <f t="shared" si="2"/>
        <v>0</v>
      </c>
      <c r="AE26" s="1578" t="e">
        <f t="shared" si="3"/>
        <v>#DIV/0!</v>
      </c>
      <c r="AF26" s="1610"/>
      <c r="AG26" s="1600"/>
      <c r="AH26" s="1601"/>
      <c r="AI26" s="1582">
        <f t="shared" si="6"/>
        <v>0</v>
      </c>
      <c r="AJ26" s="1583" t="e">
        <f t="shared" si="4"/>
        <v>#DIV/0!</v>
      </c>
      <c r="AK26" s="1615"/>
    </row>
    <row r="27" spans="1:37" ht="51.5" customHeight="1">
      <c r="A27" s="1595"/>
      <c r="B27" s="1595"/>
      <c r="C27" s="1595"/>
      <c r="D27" s="1595"/>
      <c r="E27" s="1621"/>
      <c r="F27" s="1587"/>
      <c r="G27" s="1588"/>
      <c r="H27" s="1585"/>
      <c r="I27" s="1589"/>
      <c r="J27" s="1589"/>
      <c r="K27" s="1588"/>
      <c r="L27" s="1590"/>
      <c r="M27" s="1563"/>
      <c r="N27" s="1563"/>
      <c r="O27" s="1591"/>
      <c r="P27" s="1588"/>
      <c r="Q27" s="1588"/>
      <c r="R27" s="1588"/>
      <c r="S27" s="1588"/>
      <c r="T27" s="1622"/>
      <c r="U27" s="1594"/>
      <c r="V27" s="1569">
        <f t="shared" si="0"/>
        <v>0</v>
      </c>
      <c r="W27" s="1623"/>
      <c r="X27" s="1595"/>
      <c r="Y27" s="1624"/>
      <c r="Z27" s="1599"/>
      <c r="AA27" s="1574">
        <f t="shared" si="1"/>
        <v>0</v>
      </c>
      <c r="AB27" s="1625"/>
      <c r="AC27" s="1605"/>
      <c r="AD27" s="1577">
        <f t="shared" si="2"/>
        <v>0</v>
      </c>
      <c r="AE27" s="1578" t="e">
        <f t="shared" si="3"/>
        <v>#DIV/0!</v>
      </c>
      <c r="AF27" s="1626"/>
      <c r="AG27" s="1627"/>
      <c r="AH27" s="1628"/>
      <c r="AI27" s="1582">
        <f t="shared" si="6"/>
        <v>0</v>
      </c>
      <c r="AJ27" s="1583" t="e">
        <f t="shared" si="4"/>
        <v>#DIV/0!</v>
      </c>
    </row>
    <row r="28" spans="1:37" ht="19" customHeight="1">
      <c r="A28" s="1609"/>
      <c r="B28" s="1609"/>
      <c r="C28" s="1609"/>
      <c r="D28" s="1609"/>
      <c r="E28" s="1609"/>
      <c r="F28" s="1629"/>
      <c r="G28" s="1609"/>
      <c r="H28" s="1609"/>
      <c r="I28" s="1609"/>
      <c r="J28" s="1609"/>
      <c r="K28" s="1609"/>
      <c r="L28" s="1609"/>
      <c r="M28" s="1630"/>
      <c r="N28" s="1630"/>
      <c r="O28" s="1629"/>
      <c r="P28" s="1631"/>
      <c r="Q28" s="1631"/>
      <c r="R28" s="1631"/>
      <c r="S28" s="1631"/>
      <c r="T28" s="1632"/>
      <c r="W28" s="1633"/>
      <c r="X28" s="1609"/>
    </row>
    <row r="29" spans="1:37" ht="40" customHeight="1">
      <c r="M29" s="1634"/>
      <c r="N29" s="1634"/>
      <c r="O29" s="1635"/>
      <c r="P29" s="1636"/>
      <c r="Q29" s="1636"/>
      <c r="R29" s="1636"/>
      <c r="S29" s="1636"/>
      <c r="T29" s="1527"/>
      <c r="U29" s="1637" t="s">
        <v>1189</v>
      </c>
      <c r="V29" s="1638">
        <f>SUM(V8:V27)</f>
        <v>1.5898038331982434</v>
      </c>
      <c r="W29" s="1639"/>
      <c r="Z29" s="1639"/>
      <c r="AA29" s="1640">
        <f>SUM(AA8:AA27)</f>
        <v>3000</v>
      </c>
      <c r="AC29" s="1639"/>
      <c r="AD29" s="1647">
        <f>SUM(AD8:AD27)</f>
        <v>1.4185818765432099</v>
      </c>
      <c r="AE29" s="1641">
        <f>(V29-AD29)/AD29</f>
        <v>0.12069938259204743</v>
      </c>
      <c r="AF29" s="1642"/>
      <c r="AG29" s="1639"/>
      <c r="AH29" s="1639"/>
      <c r="AI29" s="1643">
        <f>SUM(AI8:AI27)</f>
        <v>2400</v>
      </c>
      <c r="AJ29" s="1641">
        <f>(AA29-AI29)/AI29</f>
        <v>0.25</v>
      </c>
    </row>
  </sheetData>
  <mergeCells count="11">
    <mergeCell ref="AI9:AI10"/>
    <mergeCell ref="P4:Q4"/>
    <mergeCell ref="P5:Q5"/>
    <mergeCell ref="U5:W5"/>
    <mergeCell ref="U6:V6"/>
    <mergeCell ref="Y6:AA6"/>
    <mergeCell ref="AG9:AG10"/>
    <mergeCell ref="Y9:Y10"/>
    <mergeCell ref="W9:W10"/>
    <mergeCell ref="Z9:Z10"/>
    <mergeCell ref="AA9:AA10"/>
  </mergeCells>
  <phoneticPr fontId="38" type="noConversion"/>
  <dataValidations count="3">
    <dataValidation type="list" allowBlank="1" showInputMessage="1" showErrorMessage="1" sqref="R8:R27" xr:uid="{00000000-0002-0000-0200-000000000000}">
      <formula1>"Customized, Standard"</formula1>
    </dataValidation>
    <dataValidation type="list" allowBlank="1" showInputMessage="1" showErrorMessage="1" sqref="Q8:Q27" xr:uid="{00000000-0002-0000-0200-000001000000}">
      <formula1>"1. Strategic, 2. Commodity, 3. Strategic-Exception, 4. Commodity-Exception"</formula1>
    </dataValidation>
    <dataValidation type="list" allowBlank="1" showInputMessage="1" showErrorMessage="1" sqref="B8:B27" xr:uid="{00000000-0002-0000-0200-000002000000}">
      <formula1>"1. Plastic, 2. Metal, 3. Rubber, 4. Others"</formula1>
    </dataValidation>
  </dataValidations>
  <pageMargins left="0.7" right="0.7" top="0.75" bottom="0.75" header="0.3" footer="0.3"/>
  <pageSetup paperSize="9"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1:AK29"/>
  <sheetViews>
    <sheetView showGridLines="0" zoomScale="116" zoomScaleNormal="55" workbookViewId="0">
      <pane xSplit="11" ySplit="7" topLeftCell="T8" activePane="bottomRight" state="frozen"/>
      <selection activeCell="U8" sqref="U8"/>
      <selection pane="topRight" activeCell="U8" sqref="U8"/>
      <selection pane="bottomLeft" activeCell="U8" sqref="U8"/>
      <selection pane="bottomRight" activeCell="U8" sqref="U8"/>
    </sheetView>
  </sheetViews>
  <sheetFormatPr baseColWidth="10" defaultColWidth="6.25" defaultRowHeight="15" customHeight="1"/>
  <cols>
    <col min="1" max="1" width="11.5" style="1515" customWidth="1"/>
    <col min="2" max="2" width="12.75" style="1515" customWidth="1"/>
    <col min="3" max="3" width="20.25" style="1515" customWidth="1"/>
    <col min="4" max="4" width="14.75" style="1515" hidden="1" customWidth="1"/>
    <col min="5" max="5" width="16.5" style="1515" customWidth="1"/>
    <col min="6" max="6" width="22.625" style="1515" customWidth="1"/>
    <col min="7" max="7" width="13.5" style="1515" customWidth="1"/>
    <col min="8" max="8" width="13.5" style="1515" hidden="1" customWidth="1"/>
    <col min="9" max="9" width="5.75" style="1515" customWidth="1"/>
    <col min="10" max="10" width="5.75" style="1515" hidden="1" customWidth="1"/>
    <col min="11" max="11" width="5.875" style="1515" hidden="1" customWidth="1"/>
    <col min="12" max="12" width="7.75" style="1515" customWidth="1"/>
    <col min="13" max="13" width="9.375" style="1515" customWidth="1"/>
    <col min="14" max="14" width="16.75" style="1515" customWidth="1"/>
    <col min="15" max="15" width="20.625" style="1515" customWidth="1"/>
    <col min="16" max="16" width="11.125" style="1515" customWidth="1"/>
    <col min="17" max="17" width="10.875" style="1515" hidden="1" customWidth="1"/>
    <col min="18" max="18" width="8.125" style="1515" hidden="1" customWidth="1"/>
    <col min="19" max="19" width="6.25" style="1515" hidden="1" customWidth="1"/>
    <col min="20" max="20" width="21.375" style="1515" customWidth="1"/>
    <col min="21" max="22" width="10.875" style="1515" customWidth="1"/>
    <col min="23" max="23" width="5.25" style="1522" customWidth="1"/>
    <col min="24" max="24" width="5.25" style="1515" customWidth="1"/>
    <col min="25" max="26" width="10.875" style="1515" customWidth="1"/>
    <col min="27" max="27" width="11.375" style="1515" customWidth="1"/>
    <col min="28" max="28" width="2.75" style="1515" customWidth="1"/>
    <col min="29" max="31" width="11.375" style="1515" customWidth="1"/>
    <col min="32" max="32" width="1.375" style="1515" customWidth="1"/>
    <col min="33" max="34" width="11.375" style="1515" customWidth="1"/>
    <col min="35" max="35" width="12.125" style="1515" customWidth="1"/>
    <col min="36" max="36" width="11.375" style="1515" customWidth="1"/>
    <col min="37" max="37" width="6.25" style="1515" customWidth="1"/>
    <col min="38" max="16384" width="6.25" style="1515"/>
  </cols>
  <sheetData>
    <row r="1" spans="1:37" ht="16.5" customHeight="1">
      <c r="F1" s="1516"/>
      <c r="I1" s="1517"/>
      <c r="J1" s="1517"/>
      <c r="K1" s="1518"/>
      <c r="L1" s="1518"/>
      <c r="M1" s="1519"/>
      <c r="N1" s="1519" t="s">
        <v>496</v>
      </c>
      <c r="O1" s="1517"/>
      <c r="P1" s="1518"/>
      <c r="Q1" s="1518"/>
      <c r="R1" s="1518"/>
      <c r="S1" s="1518"/>
      <c r="T1" s="1520"/>
      <c r="U1" s="1521"/>
      <c r="V1" s="1518"/>
      <c r="X1" s="1523"/>
      <c r="AE1" s="1524"/>
      <c r="AF1" s="1524"/>
    </row>
    <row r="2" spans="1:37" ht="18" customHeight="1">
      <c r="A2" s="1525" t="s">
        <v>3</v>
      </c>
      <c r="B2" s="1526" t="s">
        <v>1464</v>
      </c>
      <c r="C2" s="1527"/>
      <c r="D2" s="1525"/>
      <c r="E2" s="1525"/>
      <c r="F2" s="1518"/>
      <c r="G2" s="1518"/>
      <c r="H2" s="1519"/>
      <c r="I2" s="1519"/>
      <c r="J2" s="1519"/>
      <c r="K2" s="1517"/>
      <c r="L2" s="1518"/>
      <c r="M2" s="1518"/>
      <c r="N2" s="1518"/>
      <c r="O2" s="1520"/>
      <c r="P2" s="1521"/>
      <c r="Q2" s="1518"/>
      <c r="T2" s="1523"/>
      <c r="AA2" s="1524"/>
      <c r="AB2" s="1524"/>
      <c r="AJ2" s="1524"/>
    </row>
    <row r="3" spans="1:37" ht="18" customHeight="1">
      <c r="A3" s="1525" t="s">
        <v>20</v>
      </c>
      <c r="B3" s="1528" t="s">
        <v>1191</v>
      </c>
      <c r="C3" s="1529"/>
      <c r="D3" s="1525"/>
      <c r="E3" s="1525"/>
      <c r="F3" s="1518"/>
      <c r="G3" s="1518"/>
      <c r="H3" s="1530"/>
      <c r="I3" s="1530"/>
      <c r="J3" s="1530"/>
      <c r="K3" s="1531"/>
      <c r="L3" s="1518"/>
      <c r="M3" s="1518"/>
      <c r="N3" s="1518"/>
      <c r="O3" s="1520"/>
      <c r="P3" s="1521"/>
      <c r="Q3" s="1532"/>
      <c r="T3" s="1533"/>
      <c r="Z3" s="1532"/>
      <c r="AA3" s="1534"/>
      <c r="AI3" s="1532"/>
      <c r="AJ3" s="1534"/>
    </row>
    <row r="4" spans="1:37" ht="18" customHeight="1">
      <c r="A4" s="1525" t="s">
        <v>23</v>
      </c>
      <c r="B4" s="1535" t="s">
        <v>1192</v>
      </c>
      <c r="C4" s="1536"/>
      <c r="D4" s="1525"/>
      <c r="E4" s="1525"/>
      <c r="F4" s="1518"/>
      <c r="G4" s="1516"/>
      <c r="H4" s="1537"/>
      <c r="I4" s="1537"/>
      <c r="J4" s="1537"/>
      <c r="K4" s="1516"/>
      <c r="L4" s="1518"/>
      <c r="M4" s="1518"/>
      <c r="N4" s="1518"/>
      <c r="O4" s="1520"/>
      <c r="P4" s="2530"/>
      <c r="Q4" s="2530"/>
      <c r="AA4" s="1524"/>
      <c r="AB4" s="1524"/>
      <c r="AC4" s="1538"/>
      <c r="AJ4" s="1524"/>
    </row>
    <row r="5" spans="1:37" ht="18" customHeight="1">
      <c r="A5" s="1525" t="s">
        <v>1082</v>
      </c>
      <c r="B5" s="1535" t="s">
        <v>1193</v>
      </c>
      <c r="C5" s="1536"/>
      <c r="D5" s="1525"/>
      <c r="E5" s="1525"/>
      <c r="F5" s="1518"/>
      <c r="G5" s="1516"/>
      <c r="H5" s="1519"/>
      <c r="I5" s="1519"/>
      <c r="J5" s="1519"/>
      <c r="K5" s="1516"/>
      <c r="L5" s="1518"/>
      <c r="M5" s="1518"/>
      <c r="N5" s="1518"/>
      <c r="O5" s="1520"/>
      <c r="P5" s="2530"/>
      <c r="Q5" s="2530"/>
      <c r="U5" s="2530"/>
      <c r="V5" s="2530"/>
      <c r="W5" s="2530"/>
      <c r="AA5" s="1524"/>
      <c r="AB5" s="1524"/>
      <c r="AJ5" s="1524"/>
    </row>
    <row r="6" spans="1:37" ht="16.5" customHeight="1" thickBot="1">
      <c r="F6" s="1539"/>
      <c r="I6" s="1523"/>
      <c r="J6" s="1523"/>
      <c r="K6" s="1518"/>
      <c r="L6" s="1516"/>
      <c r="M6" s="1519"/>
      <c r="N6" s="1519"/>
      <c r="O6" s="1516"/>
      <c r="P6" s="1518"/>
      <c r="Q6" s="1518" t="s">
        <v>496</v>
      </c>
      <c r="R6" s="1518"/>
      <c r="S6" s="1518"/>
      <c r="T6" s="1520"/>
      <c r="U6" s="2530"/>
      <c r="V6" s="2530"/>
      <c r="Y6" s="2530"/>
      <c r="Z6" s="2530"/>
      <c r="AA6" s="2530"/>
      <c r="AE6" s="1524"/>
      <c r="AF6" s="1524"/>
      <c r="AJ6" s="1518"/>
    </row>
    <row r="7" spans="1:37" s="1554" customFormat="1" ht="48">
      <c r="A7" s="1540" t="s">
        <v>0</v>
      </c>
      <c r="B7" s="1540" t="s">
        <v>1194</v>
      </c>
      <c r="C7" s="1541" t="s">
        <v>1195</v>
      </c>
      <c r="D7" s="1541" t="s">
        <v>1196</v>
      </c>
      <c r="E7" s="1540" t="s">
        <v>1088</v>
      </c>
      <c r="F7" s="1540" t="s">
        <v>1197</v>
      </c>
      <c r="G7" s="1540" t="s">
        <v>401</v>
      </c>
      <c r="H7" s="1540" t="s">
        <v>1090</v>
      </c>
      <c r="I7" s="1542" t="s">
        <v>1198</v>
      </c>
      <c r="J7" s="1543" t="s">
        <v>1199</v>
      </c>
      <c r="K7" s="1541" t="s">
        <v>1093</v>
      </c>
      <c r="L7" s="1541" t="s">
        <v>1094</v>
      </c>
      <c r="M7" s="1540" t="s">
        <v>30</v>
      </c>
      <c r="N7" s="1540" t="s">
        <v>1095</v>
      </c>
      <c r="O7" s="1541" t="s">
        <v>1200</v>
      </c>
      <c r="P7" s="1541" t="s">
        <v>1201</v>
      </c>
      <c r="Q7" s="1541" t="s">
        <v>1098</v>
      </c>
      <c r="R7" s="1541" t="s">
        <v>1202</v>
      </c>
      <c r="S7" s="1541" t="s">
        <v>1203</v>
      </c>
      <c r="T7" s="1540" t="s">
        <v>1101</v>
      </c>
      <c r="U7" s="1544" t="s">
        <v>35</v>
      </c>
      <c r="V7" s="1540" t="s">
        <v>1204</v>
      </c>
      <c r="W7" s="1541" t="s">
        <v>1205</v>
      </c>
      <c r="X7" s="1541" t="s">
        <v>1206</v>
      </c>
      <c r="Y7" s="1541" t="s">
        <v>1563</v>
      </c>
      <c r="Z7" s="1541" t="s">
        <v>1564</v>
      </c>
      <c r="AA7" s="1541" t="s">
        <v>1565</v>
      </c>
      <c r="AB7" s="1545"/>
      <c r="AC7" s="1546" t="s">
        <v>1105</v>
      </c>
      <c r="AD7" s="1547" t="s">
        <v>1106</v>
      </c>
      <c r="AE7" s="1548" t="s">
        <v>879</v>
      </c>
      <c r="AF7" s="1549"/>
      <c r="AG7" s="1550" t="s">
        <v>1107</v>
      </c>
      <c r="AH7" s="1551" t="s">
        <v>1108</v>
      </c>
      <c r="AI7" s="1552" t="s">
        <v>1109</v>
      </c>
      <c r="AJ7" s="1553" t="s">
        <v>1110</v>
      </c>
    </row>
    <row r="8" spans="1:37" ht="80" customHeight="1">
      <c r="A8" s="1555" t="s">
        <v>1207</v>
      </c>
      <c r="B8" s="1555" t="s">
        <v>1112</v>
      </c>
      <c r="C8" s="1648" t="s">
        <v>1208</v>
      </c>
      <c r="D8" s="1555"/>
      <c r="E8" s="1557"/>
      <c r="F8" s="1558"/>
      <c r="G8" s="1559" t="s">
        <v>1209</v>
      </c>
      <c r="H8" s="1555"/>
      <c r="I8" s="1560">
        <v>1</v>
      </c>
      <c r="J8" s="1560">
        <v>0</v>
      </c>
      <c r="K8" s="1561"/>
      <c r="L8" s="1562">
        <v>22</v>
      </c>
      <c r="M8" s="1563" t="s">
        <v>1210</v>
      </c>
      <c r="N8" s="1564" t="s">
        <v>1211</v>
      </c>
      <c r="O8" s="1565" t="s">
        <v>1212</v>
      </c>
      <c r="P8" s="1566"/>
      <c r="Q8" s="1566"/>
      <c r="R8" s="1566" t="s">
        <v>1213</v>
      </c>
      <c r="S8" s="1566"/>
      <c r="T8" s="1567"/>
      <c r="U8" s="1568">
        <v>0.39048495370370373</v>
      </c>
      <c r="V8" s="1569">
        <f>U8*I8</f>
        <v>0.39048495370370373</v>
      </c>
      <c r="W8" s="1570">
        <v>1</v>
      </c>
      <c r="X8" s="1571">
        <v>2</v>
      </c>
      <c r="Y8" s="1572"/>
      <c r="Z8" s="1573"/>
      <c r="AA8" s="1574">
        <f>W8*(Y8+Z8)</f>
        <v>0</v>
      </c>
      <c r="AB8" s="1575"/>
      <c r="AC8" s="1576">
        <v>0.37189043209876543</v>
      </c>
      <c r="AD8" s="1577">
        <f>I8*AC8</f>
        <v>0.37189043209876543</v>
      </c>
      <c r="AE8" s="1578">
        <f>(V8-AD8)/AD8</f>
        <v>5.0000000000000065E-2</v>
      </c>
      <c r="AF8" s="1579"/>
      <c r="AG8" s="1580"/>
      <c r="AH8" s="1581"/>
      <c r="AI8" s="1582">
        <f>W8*(AG8+AH8)</f>
        <v>0</v>
      </c>
      <c r="AJ8" s="1583" t="e">
        <f>(AA8-AI8)/AI8</f>
        <v>#DIV/0!</v>
      </c>
    </row>
    <row r="9" spans="1:37" ht="45" customHeight="1">
      <c r="A9" s="1555" t="s">
        <v>1117</v>
      </c>
      <c r="B9" s="1555" t="s">
        <v>1112</v>
      </c>
      <c r="C9" s="1648" t="s">
        <v>1214</v>
      </c>
      <c r="D9" s="1555"/>
      <c r="E9" s="1557"/>
      <c r="F9" s="1558"/>
      <c r="G9" s="1559"/>
      <c r="H9" s="1555"/>
      <c r="I9" s="1560">
        <v>1</v>
      </c>
      <c r="J9" s="1560"/>
      <c r="K9" s="1561"/>
      <c r="L9" s="1562">
        <v>2.6</v>
      </c>
      <c r="M9" s="1564" t="s">
        <v>1215</v>
      </c>
      <c r="N9" s="1564" t="s">
        <v>1216</v>
      </c>
      <c r="O9" s="1565" t="s">
        <v>1217</v>
      </c>
      <c r="P9" s="1566"/>
      <c r="Q9" s="1566"/>
      <c r="R9" s="1566"/>
      <c r="S9" s="1566"/>
      <c r="T9" s="1567"/>
      <c r="U9" s="1568">
        <v>0.11372083333333334</v>
      </c>
      <c r="V9" s="1569">
        <f t="shared" ref="V9:V27" si="0">U9*I9</f>
        <v>0.11372083333333334</v>
      </c>
      <c r="W9" s="2531">
        <v>1</v>
      </c>
      <c r="X9" s="1571">
        <v>2</v>
      </c>
      <c r="Y9" s="1572"/>
      <c r="Z9" s="1573"/>
      <c r="AA9" s="1574">
        <f t="shared" ref="AA9:AA27" si="1">W9*(Y9+Z9)</f>
        <v>0</v>
      </c>
      <c r="AB9" s="1575"/>
      <c r="AC9" s="1576">
        <v>0.10830555555555556</v>
      </c>
      <c r="AD9" s="1577">
        <f t="shared" ref="AD9:AD27" si="2">I9*AC9</f>
        <v>0.10830555555555556</v>
      </c>
      <c r="AE9" s="1578">
        <f t="shared" ref="AE9:AE27" si="3">(V9-AD9)/AD9</f>
        <v>5.0000000000000044E-2</v>
      </c>
      <c r="AF9" s="1579"/>
      <c r="AG9" s="1596"/>
      <c r="AH9" s="1584"/>
      <c r="AI9" s="1582">
        <f t="shared" ref="AI9:AI27" si="4">W9*(AG9+AH9)</f>
        <v>0</v>
      </c>
      <c r="AJ9" s="1583" t="e">
        <f t="shared" ref="AJ9:AJ27" si="5">(AA9-AI9)/AI9</f>
        <v>#DIV/0!</v>
      </c>
    </row>
    <row r="10" spans="1:37" ht="45" customHeight="1">
      <c r="A10" s="1555" t="s">
        <v>1122</v>
      </c>
      <c r="B10" s="1555" t="s">
        <v>1112</v>
      </c>
      <c r="C10" s="1648" t="s">
        <v>1218</v>
      </c>
      <c r="D10" s="1555"/>
      <c r="E10" s="1557"/>
      <c r="F10" s="1558"/>
      <c r="G10" s="1559"/>
      <c r="H10" s="1555"/>
      <c r="I10" s="1560">
        <v>1</v>
      </c>
      <c r="J10" s="1560"/>
      <c r="K10" s="1561"/>
      <c r="L10" s="1562">
        <v>2.6</v>
      </c>
      <c r="M10" s="1564" t="s">
        <v>1219</v>
      </c>
      <c r="N10" s="1564" t="s">
        <v>1220</v>
      </c>
      <c r="O10" s="1565" t="s">
        <v>1217</v>
      </c>
      <c r="P10" s="1566"/>
      <c r="Q10" s="1566"/>
      <c r="R10" s="1566"/>
      <c r="S10" s="1566"/>
      <c r="T10" s="1567"/>
      <c r="U10" s="1568">
        <v>0.11372083333333334</v>
      </c>
      <c r="V10" s="1569">
        <f t="shared" si="0"/>
        <v>0.11372083333333334</v>
      </c>
      <c r="W10" s="2532"/>
      <c r="X10" s="1571">
        <v>2</v>
      </c>
      <c r="Y10" s="1572"/>
      <c r="Z10" s="1573"/>
      <c r="AA10" s="1574">
        <f t="shared" si="1"/>
        <v>0</v>
      </c>
      <c r="AB10" s="1575"/>
      <c r="AC10" s="1576">
        <v>0.10830555555555556</v>
      </c>
      <c r="AD10" s="1577">
        <f t="shared" si="2"/>
        <v>0.10830555555555556</v>
      </c>
      <c r="AE10" s="1578">
        <f t="shared" si="3"/>
        <v>5.0000000000000044E-2</v>
      </c>
      <c r="AF10" s="1579"/>
      <c r="AG10" s="1596"/>
      <c r="AH10" s="1584"/>
      <c r="AI10" s="1582">
        <f t="shared" si="4"/>
        <v>0</v>
      </c>
      <c r="AJ10" s="1583" t="e">
        <f t="shared" si="5"/>
        <v>#DIV/0!</v>
      </c>
    </row>
    <row r="11" spans="1:37" ht="45" customHeight="1">
      <c r="A11" s="1555" t="s">
        <v>1126</v>
      </c>
      <c r="B11" s="1555" t="s">
        <v>1112</v>
      </c>
      <c r="C11" s="1648" t="s">
        <v>1221</v>
      </c>
      <c r="D11" s="1585"/>
      <c r="E11" s="1586"/>
      <c r="F11" s="1587"/>
      <c r="G11" s="1588"/>
      <c r="H11" s="1585"/>
      <c r="I11" s="1560">
        <v>1</v>
      </c>
      <c r="J11" s="1589"/>
      <c r="K11" s="1588"/>
      <c r="L11" s="1590">
        <v>11</v>
      </c>
      <c r="M11" s="1564" t="s">
        <v>1222</v>
      </c>
      <c r="N11" s="1564" t="s">
        <v>1223</v>
      </c>
      <c r="O11" s="1591" t="s">
        <v>1224</v>
      </c>
      <c r="P11" s="1592"/>
      <c r="Q11" s="1592"/>
      <c r="R11" s="1592"/>
      <c r="S11" s="1592"/>
      <c r="T11" s="1593"/>
      <c r="U11" s="1594">
        <v>0.27500000000000002</v>
      </c>
      <c r="V11" s="1569">
        <f t="shared" si="0"/>
        <v>0.27500000000000002</v>
      </c>
      <c r="W11" s="1570">
        <v>1</v>
      </c>
      <c r="X11" s="1595">
        <v>2</v>
      </c>
      <c r="Y11" s="1572"/>
      <c r="Z11" s="1573"/>
      <c r="AA11" s="1574">
        <f t="shared" si="1"/>
        <v>0</v>
      </c>
      <c r="AB11" s="1575"/>
      <c r="AC11" s="1576">
        <v>0.20597530864197533</v>
      </c>
      <c r="AD11" s="1577">
        <f t="shared" si="2"/>
        <v>0.20597530864197533</v>
      </c>
      <c r="AE11" s="1578">
        <f t="shared" si="3"/>
        <v>0.33511148405658114</v>
      </c>
      <c r="AF11" s="1579"/>
      <c r="AG11" s="1596"/>
      <c r="AH11" s="1584"/>
      <c r="AI11" s="1582">
        <f t="shared" si="4"/>
        <v>0</v>
      </c>
      <c r="AJ11" s="1583" t="e">
        <f t="shared" si="5"/>
        <v>#DIV/0!</v>
      </c>
    </row>
    <row r="12" spans="1:37" ht="45" customHeight="1">
      <c r="A12" s="1555" t="s">
        <v>54</v>
      </c>
      <c r="B12" s="1555" t="s">
        <v>1112</v>
      </c>
      <c r="C12" s="1648" t="s">
        <v>1225</v>
      </c>
      <c r="D12" s="1555"/>
      <c r="E12" s="1557"/>
      <c r="F12" s="1558"/>
      <c r="G12" s="1559"/>
      <c r="H12" s="1555"/>
      <c r="I12" s="1560">
        <v>1</v>
      </c>
      <c r="J12" s="1560"/>
      <c r="K12" s="1561"/>
      <c r="L12" s="1562">
        <v>4.4000000000000004</v>
      </c>
      <c r="M12" s="1564" t="s">
        <v>1226</v>
      </c>
      <c r="N12" s="1564" t="s">
        <v>1227</v>
      </c>
      <c r="O12" s="1565" t="s">
        <v>1228</v>
      </c>
      <c r="P12" s="1566"/>
      <c r="Q12" s="1566"/>
      <c r="R12" s="1566"/>
      <c r="S12" s="1566"/>
      <c r="T12" s="1567"/>
      <c r="U12" s="1568">
        <v>7.7086851851851851E-2</v>
      </c>
      <c r="V12" s="1569">
        <f t="shared" si="0"/>
        <v>7.7086851851851851E-2</v>
      </c>
      <c r="W12" s="1597">
        <v>1</v>
      </c>
      <c r="X12" s="1571">
        <v>2</v>
      </c>
      <c r="Y12" s="1598"/>
      <c r="Z12" s="1599"/>
      <c r="AA12" s="1574">
        <f t="shared" si="1"/>
        <v>0</v>
      </c>
      <c r="AB12" s="1575"/>
      <c r="AC12" s="1576">
        <v>7.341604938271605E-2</v>
      </c>
      <c r="AD12" s="1577">
        <f t="shared" si="2"/>
        <v>7.341604938271605E-2</v>
      </c>
      <c r="AE12" s="1578">
        <f t="shared" si="3"/>
        <v>4.9999999999999975E-2</v>
      </c>
      <c r="AF12" s="1579"/>
      <c r="AG12" s="1600"/>
      <c r="AH12" s="1601"/>
      <c r="AI12" s="1582">
        <f t="shared" si="4"/>
        <v>0</v>
      </c>
      <c r="AJ12" s="1583" t="e">
        <f t="shared" si="5"/>
        <v>#DIV/0!</v>
      </c>
    </row>
    <row r="13" spans="1:37" ht="45" customHeight="1">
      <c r="A13" s="1555" t="s">
        <v>62</v>
      </c>
      <c r="B13" s="1555" t="s">
        <v>1112</v>
      </c>
      <c r="C13" s="1648" t="s">
        <v>1229</v>
      </c>
      <c r="D13" s="1555"/>
      <c r="E13" s="1557"/>
      <c r="F13" s="1602"/>
      <c r="G13" s="1603"/>
      <c r="H13" s="1555"/>
      <c r="I13" s="1560">
        <v>1</v>
      </c>
      <c r="J13" s="1560"/>
      <c r="K13" s="1561"/>
      <c r="L13" s="1562">
        <v>0.6</v>
      </c>
      <c r="M13" s="1564" t="s">
        <v>1210</v>
      </c>
      <c r="N13" s="1564" t="s">
        <v>1230</v>
      </c>
      <c r="O13" s="1565" t="s">
        <v>1231</v>
      </c>
      <c r="P13" s="1566"/>
      <c r="Q13" s="1566"/>
      <c r="R13" s="1566"/>
      <c r="S13" s="1566"/>
      <c r="T13" s="1567"/>
      <c r="U13" s="1568">
        <v>7.0108500000000004E-2</v>
      </c>
      <c r="V13" s="1569">
        <f t="shared" si="0"/>
        <v>7.0108500000000004E-2</v>
      </c>
      <c r="W13" s="1597">
        <v>1</v>
      </c>
      <c r="X13" s="1571">
        <v>4</v>
      </c>
      <c r="Y13" s="1598"/>
      <c r="Z13" s="1599"/>
      <c r="AA13" s="1574">
        <f t="shared" si="1"/>
        <v>0</v>
      </c>
      <c r="AB13" s="1604"/>
      <c r="AC13" s="1576">
        <f>0.0607*1.1</f>
        <v>6.6769999999999996E-2</v>
      </c>
      <c r="AD13" s="1577">
        <f t="shared" si="2"/>
        <v>6.6769999999999996E-2</v>
      </c>
      <c r="AE13" s="1578">
        <f t="shared" si="3"/>
        <v>5.0000000000000128E-2</v>
      </c>
      <c r="AF13" s="1579"/>
      <c r="AG13" s="1600"/>
      <c r="AH13" s="1601"/>
      <c r="AI13" s="1582">
        <f t="shared" si="4"/>
        <v>0</v>
      </c>
      <c r="AJ13" s="1583" t="e">
        <f t="shared" si="5"/>
        <v>#DIV/0!</v>
      </c>
    </row>
    <row r="14" spans="1:37" ht="45" customHeight="1">
      <c r="A14" s="1555" t="s">
        <v>66</v>
      </c>
      <c r="B14" s="1555" t="s">
        <v>1112</v>
      </c>
      <c r="C14" s="1648" t="s">
        <v>1232</v>
      </c>
      <c r="D14" s="1585"/>
      <c r="E14" s="1586"/>
      <c r="F14" s="1602"/>
      <c r="G14" s="1603"/>
      <c r="H14" s="1585"/>
      <c r="I14" s="1560">
        <v>1</v>
      </c>
      <c r="J14" s="1606"/>
      <c r="K14" s="1607"/>
      <c r="L14" s="1608">
        <v>0.2</v>
      </c>
      <c r="M14" s="1564" t="s">
        <v>1233</v>
      </c>
      <c r="N14" s="1564" t="s">
        <v>1234</v>
      </c>
      <c r="O14" s="1591" t="s">
        <v>1231</v>
      </c>
      <c r="P14" s="1592"/>
      <c r="Q14" s="1592"/>
      <c r="R14" s="1592"/>
      <c r="S14" s="1592"/>
      <c r="T14" s="1593"/>
      <c r="U14" s="1568">
        <v>6.4680000000000015E-2</v>
      </c>
      <c r="V14" s="1569">
        <f t="shared" si="0"/>
        <v>6.4680000000000015E-2</v>
      </c>
      <c r="W14" s="1597">
        <v>1</v>
      </c>
      <c r="X14" s="1595">
        <v>4</v>
      </c>
      <c r="Y14" s="1598"/>
      <c r="Z14" s="1599"/>
      <c r="AA14" s="1574">
        <f t="shared" si="1"/>
        <v>0</v>
      </c>
      <c r="AB14" s="1609"/>
      <c r="AC14" s="1576">
        <f>0.056*1.1</f>
        <v>6.1600000000000009E-2</v>
      </c>
      <c r="AD14" s="1577">
        <f t="shared" si="2"/>
        <v>6.1600000000000009E-2</v>
      </c>
      <c r="AE14" s="1578">
        <f t="shared" si="3"/>
        <v>5.0000000000000093E-2</v>
      </c>
      <c r="AF14" s="1610"/>
      <c r="AG14" s="1600"/>
      <c r="AH14" s="1601"/>
      <c r="AI14" s="1582">
        <f t="shared" si="4"/>
        <v>0</v>
      </c>
      <c r="AJ14" s="1583" t="e">
        <f t="shared" si="5"/>
        <v>#DIV/0!</v>
      </c>
      <c r="AK14" s="1611"/>
    </row>
    <row r="15" spans="1:37" ht="45" customHeight="1">
      <c r="A15" s="1555" t="s">
        <v>68</v>
      </c>
      <c r="B15" s="1555" t="s">
        <v>1112</v>
      </c>
      <c r="C15" s="1648" t="s">
        <v>1235</v>
      </c>
      <c r="D15" s="1585"/>
      <c r="E15" s="1586"/>
      <c r="F15" s="1602"/>
      <c r="G15" s="1603"/>
      <c r="H15" s="1585"/>
      <c r="I15" s="1560">
        <v>1</v>
      </c>
      <c r="J15" s="1606"/>
      <c r="K15" s="1607"/>
      <c r="L15" s="1608">
        <v>1.8</v>
      </c>
      <c r="M15" s="1563" t="s">
        <v>1222</v>
      </c>
      <c r="N15" s="1564" t="s">
        <v>1234</v>
      </c>
      <c r="O15" s="1591" t="s">
        <v>1236</v>
      </c>
      <c r="P15" s="1592"/>
      <c r="Q15" s="1592"/>
      <c r="R15" s="1592"/>
      <c r="S15" s="1592"/>
      <c r="T15" s="1593"/>
      <c r="U15" s="1568">
        <v>0.100023</v>
      </c>
      <c r="V15" s="1569">
        <f t="shared" si="0"/>
        <v>0.100023</v>
      </c>
      <c r="W15" s="1597">
        <v>1</v>
      </c>
      <c r="X15" s="1595">
        <v>8</v>
      </c>
      <c r="Y15" s="1598"/>
      <c r="Z15" s="1599"/>
      <c r="AA15" s="1574">
        <f t="shared" si="1"/>
        <v>0</v>
      </c>
      <c r="AB15" s="1609"/>
      <c r="AC15" s="1576">
        <f>0.0866*1.1</f>
        <v>9.5259999999999997E-2</v>
      </c>
      <c r="AD15" s="1577">
        <f t="shared" si="2"/>
        <v>9.5259999999999997E-2</v>
      </c>
      <c r="AE15" s="1578">
        <f t="shared" si="3"/>
        <v>5.0000000000000037E-2</v>
      </c>
      <c r="AF15" s="1610"/>
      <c r="AG15" s="1600"/>
      <c r="AH15" s="1601"/>
      <c r="AI15" s="1582">
        <f t="shared" si="4"/>
        <v>0</v>
      </c>
      <c r="AJ15" s="1583" t="e">
        <f t="shared" si="5"/>
        <v>#DIV/0!</v>
      </c>
      <c r="AK15" s="1611"/>
    </row>
    <row r="16" spans="1:37" ht="45" customHeight="1">
      <c r="A16" s="1555" t="s">
        <v>70</v>
      </c>
      <c r="B16" s="1555" t="s">
        <v>1112</v>
      </c>
      <c r="C16" s="1555" t="s">
        <v>1237</v>
      </c>
      <c r="D16" s="1585"/>
      <c r="E16" s="1586"/>
      <c r="F16" s="1602" t="s">
        <v>1150</v>
      </c>
      <c r="G16" s="1612" t="s">
        <v>1238</v>
      </c>
      <c r="H16" s="1585"/>
      <c r="I16" s="1560">
        <v>1</v>
      </c>
      <c r="J16" s="1589"/>
      <c r="K16" s="1588"/>
      <c r="L16" s="1590">
        <v>0.05</v>
      </c>
      <c r="M16" s="1563" t="s">
        <v>1239</v>
      </c>
      <c r="N16" s="1564" t="s">
        <v>1120</v>
      </c>
      <c r="O16" s="1591"/>
      <c r="P16" s="1592"/>
      <c r="Q16" s="1592"/>
      <c r="R16" s="1592"/>
      <c r="S16" s="1592"/>
      <c r="T16" s="1593"/>
      <c r="U16" s="1594">
        <v>3.1522844309354502E-2</v>
      </c>
      <c r="V16" s="1569">
        <f t="shared" si="0"/>
        <v>3.1522844309354502E-2</v>
      </c>
      <c r="W16" s="1570">
        <v>1</v>
      </c>
      <c r="X16" s="1595">
        <v>8</v>
      </c>
      <c r="Y16" s="1572"/>
      <c r="Z16" s="1573"/>
      <c r="AA16" s="1574">
        <f t="shared" si="1"/>
        <v>0</v>
      </c>
      <c r="AB16" s="1575"/>
      <c r="AC16" s="1646">
        <v>2.87E-2</v>
      </c>
      <c r="AD16" s="1577">
        <f t="shared" si="2"/>
        <v>2.87E-2</v>
      </c>
      <c r="AE16" s="1578">
        <f t="shared" si="3"/>
        <v>9.8356944576811906E-2</v>
      </c>
      <c r="AF16" s="1579"/>
      <c r="AG16" s="1596"/>
      <c r="AH16" s="1584"/>
      <c r="AI16" s="1582">
        <f t="shared" si="4"/>
        <v>0</v>
      </c>
      <c r="AJ16" s="1583" t="e">
        <f t="shared" si="5"/>
        <v>#DIV/0!</v>
      </c>
    </row>
    <row r="17" spans="1:37" ht="45" customHeight="1">
      <c r="A17" s="1555" t="s">
        <v>1153</v>
      </c>
      <c r="B17" s="1555" t="s">
        <v>1112</v>
      </c>
      <c r="C17" s="1555" t="s">
        <v>1240</v>
      </c>
      <c r="D17" s="1585"/>
      <c r="E17" s="1586"/>
      <c r="F17" s="1602" t="s">
        <v>1155</v>
      </c>
      <c r="G17" s="1603" t="s">
        <v>1156</v>
      </c>
      <c r="H17" s="1585"/>
      <c r="I17" s="1560">
        <v>1</v>
      </c>
      <c r="J17" s="1606"/>
      <c r="K17" s="1607"/>
      <c r="L17" s="1608">
        <v>0.2</v>
      </c>
      <c r="M17" s="1563" t="s">
        <v>1210</v>
      </c>
      <c r="N17" s="1564" t="s">
        <v>1241</v>
      </c>
      <c r="O17" s="1591"/>
      <c r="P17" s="1592"/>
      <c r="Q17" s="1592"/>
      <c r="R17" s="1592"/>
      <c r="S17" s="1592"/>
      <c r="T17" s="1593"/>
      <c r="U17" s="1594">
        <v>0.104133</v>
      </c>
      <c r="V17" s="1569">
        <f t="shared" si="0"/>
        <v>0.104133</v>
      </c>
      <c r="W17" s="1570">
        <v>1</v>
      </c>
      <c r="X17" s="1595">
        <v>8</v>
      </c>
      <c r="Y17" s="1572"/>
      <c r="Z17" s="1573"/>
      <c r="AA17" s="1574">
        <f t="shared" si="1"/>
        <v>0</v>
      </c>
      <c r="AB17" s="1575"/>
      <c r="AC17" s="1646">
        <v>0.1011</v>
      </c>
      <c r="AD17" s="1577">
        <f t="shared" si="2"/>
        <v>0.1011</v>
      </c>
      <c r="AE17" s="1578">
        <f t="shared" si="3"/>
        <v>3.0000000000000079E-2</v>
      </c>
      <c r="AF17" s="1579"/>
      <c r="AG17" s="1596"/>
      <c r="AH17" s="1584"/>
      <c r="AI17" s="1582">
        <f t="shared" si="4"/>
        <v>0</v>
      </c>
      <c r="AJ17" s="1583" t="e">
        <f t="shared" si="5"/>
        <v>#DIV/0!</v>
      </c>
    </row>
    <row r="18" spans="1:37" ht="50" customHeight="1">
      <c r="A18" s="1585" t="s">
        <v>1242</v>
      </c>
      <c r="B18" s="1585" t="s">
        <v>1158</v>
      </c>
      <c r="C18" s="1556" t="s">
        <v>1243</v>
      </c>
      <c r="D18" s="1585"/>
      <c r="E18" s="1613"/>
      <c r="F18" s="1602"/>
      <c r="G18" s="1588"/>
      <c r="H18" s="1585"/>
      <c r="I18" s="1560">
        <v>1</v>
      </c>
      <c r="J18" s="1606"/>
      <c r="K18" s="1607"/>
      <c r="L18" s="1608"/>
      <c r="M18" s="1563" t="s">
        <v>87</v>
      </c>
      <c r="N18" s="1564" t="s">
        <v>1234</v>
      </c>
      <c r="O18" s="1591" t="s">
        <v>1244</v>
      </c>
      <c r="P18" s="1592"/>
      <c r="Q18" s="1592"/>
      <c r="R18" s="1592"/>
      <c r="S18" s="1592"/>
      <c r="T18" s="1593"/>
      <c r="U18" s="1594">
        <v>8.1000000000000003E-2</v>
      </c>
      <c r="V18" s="1569">
        <f t="shared" si="0"/>
        <v>8.1000000000000003E-2</v>
      </c>
      <c r="W18" s="1597">
        <v>1</v>
      </c>
      <c r="X18" s="1595">
        <v>36</v>
      </c>
      <c r="Y18" s="1598"/>
      <c r="Z18" s="1599"/>
      <c r="AA18" s="1574">
        <f t="shared" si="1"/>
        <v>0</v>
      </c>
      <c r="AB18" s="1614"/>
      <c r="AC18" s="1576">
        <v>7.3200000000000001E-2</v>
      </c>
      <c r="AD18" s="1577">
        <f t="shared" si="2"/>
        <v>7.3200000000000001E-2</v>
      </c>
      <c r="AE18" s="1578">
        <f t="shared" si="3"/>
        <v>0.10655737704918035</v>
      </c>
      <c r="AF18" s="1610"/>
      <c r="AG18" s="1600"/>
      <c r="AH18" s="1601"/>
      <c r="AI18" s="1582">
        <f t="shared" si="4"/>
        <v>0</v>
      </c>
      <c r="AJ18" s="1583" t="e">
        <f t="shared" si="5"/>
        <v>#DIV/0!</v>
      </c>
      <c r="AK18" s="1615"/>
    </row>
    <row r="19" spans="1:37" ht="50" customHeight="1">
      <c r="A19" s="1585" t="s">
        <v>1161</v>
      </c>
      <c r="B19" s="1585" t="s">
        <v>1158</v>
      </c>
      <c r="C19" s="1556" t="s">
        <v>1245</v>
      </c>
      <c r="D19" s="1585"/>
      <c r="E19" s="1613"/>
      <c r="F19" s="1602"/>
      <c r="G19" s="1588"/>
      <c r="H19" s="1585"/>
      <c r="I19" s="1560">
        <v>0</v>
      </c>
      <c r="J19" s="1606"/>
      <c r="K19" s="1607"/>
      <c r="L19" s="1608"/>
      <c r="M19" s="1563" t="s">
        <v>87</v>
      </c>
      <c r="N19" s="1564" t="s">
        <v>1234</v>
      </c>
      <c r="O19" s="1591" t="s">
        <v>1246</v>
      </c>
      <c r="P19" s="1592"/>
      <c r="Q19" s="1592"/>
      <c r="R19" s="1592"/>
      <c r="S19" s="1592"/>
      <c r="T19" s="1593"/>
      <c r="U19" s="1594">
        <v>8.1000000000000003E-2</v>
      </c>
      <c r="V19" s="1569">
        <f t="shared" si="0"/>
        <v>0</v>
      </c>
      <c r="W19" s="1597"/>
      <c r="X19" s="1595"/>
      <c r="Y19" s="1598"/>
      <c r="Z19" s="1599"/>
      <c r="AA19" s="1574">
        <f t="shared" si="1"/>
        <v>0</v>
      </c>
      <c r="AB19" s="1614"/>
      <c r="AC19" s="1576">
        <v>7.3200000000000001E-2</v>
      </c>
      <c r="AD19" s="1577">
        <f t="shared" si="2"/>
        <v>0</v>
      </c>
      <c r="AE19" s="1578" t="e">
        <f t="shared" si="3"/>
        <v>#DIV/0!</v>
      </c>
      <c r="AF19" s="1610"/>
      <c r="AG19" s="1600"/>
      <c r="AH19" s="1601"/>
      <c r="AI19" s="1582">
        <f t="shared" si="4"/>
        <v>0</v>
      </c>
      <c r="AJ19" s="1583" t="e">
        <f t="shared" si="5"/>
        <v>#DIV/0!</v>
      </c>
      <c r="AK19" s="1615"/>
    </row>
    <row r="20" spans="1:37" ht="50" customHeight="1">
      <c r="A20" s="1585" t="s">
        <v>1164</v>
      </c>
      <c r="B20" s="1585" t="s">
        <v>1158</v>
      </c>
      <c r="C20" s="1556" t="s">
        <v>1247</v>
      </c>
      <c r="D20" s="1585"/>
      <c r="E20" s="1613"/>
      <c r="F20" s="1602"/>
      <c r="G20" s="1588"/>
      <c r="H20" s="1585"/>
      <c r="I20" s="1560">
        <v>0</v>
      </c>
      <c r="J20" s="1606"/>
      <c r="K20" s="1607"/>
      <c r="L20" s="1608"/>
      <c r="M20" s="1563" t="s">
        <v>87</v>
      </c>
      <c r="N20" s="1564" t="s">
        <v>1234</v>
      </c>
      <c r="O20" s="1591" t="s">
        <v>1248</v>
      </c>
      <c r="P20" s="1592"/>
      <c r="Q20" s="1592"/>
      <c r="R20" s="1592"/>
      <c r="S20" s="1592"/>
      <c r="T20" s="1593"/>
      <c r="U20" s="1594">
        <v>8.1000000000000003E-2</v>
      </c>
      <c r="V20" s="1569">
        <f t="shared" si="0"/>
        <v>0</v>
      </c>
      <c r="W20" s="1597"/>
      <c r="X20" s="1595"/>
      <c r="Y20" s="1598"/>
      <c r="Z20" s="1599"/>
      <c r="AA20" s="1574">
        <f t="shared" si="1"/>
        <v>0</v>
      </c>
      <c r="AB20" s="1614"/>
      <c r="AC20" s="1576">
        <v>7.3200000000000001E-2</v>
      </c>
      <c r="AD20" s="1577">
        <f t="shared" si="2"/>
        <v>0</v>
      </c>
      <c r="AE20" s="1578" t="e">
        <f t="shared" si="3"/>
        <v>#DIV/0!</v>
      </c>
      <c r="AF20" s="1610"/>
      <c r="AG20" s="1600"/>
      <c r="AH20" s="1601"/>
      <c r="AI20" s="1582">
        <f t="shared" si="4"/>
        <v>0</v>
      </c>
      <c r="AJ20" s="1583" t="e">
        <f t="shared" si="5"/>
        <v>#DIV/0!</v>
      </c>
      <c r="AK20" s="1615"/>
    </row>
    <row r="21" spans="1:37" ht="53.5" customHeight="1">
      <c r="A21" s="1585" t="s">
        <v>1249</v>
      </c>
      <c r="B21" s="1585" t="s">
        <v>1168</v>
      </c>
      <c r="C21" s="1556" t="s">
        <v>1250</v>
      </c>
      <c r="D21" s="1585"/>
      <c r="E21" s="1613"/>
      <c r="F21" s="1602"/>
      <c r="G21" s="1588"/>
      <c r="H21" s="1585"/>
      <c r="I21" s="1560">
        <v>2</v>
      </c>
      <c r="J21" s="1606"/>
      <c r="K21" s="1607"/>
      <c r="L21" s="1608"/>
      <c r="M21" s="1563" t="s">
        <v>91</v>
      </c>
      <c r="N21" s="1563" t="s">
        <v>1251</v>
      </c>
      <c r="O21" s="1591" t="s">
        <v>1252</v>
      </c>
      <c r="P21" s="1592"/>
      <c r="Q21" s="1592"/>
      <c r="R21" s="1592"/>
      <c r="S21" s="1592"/>
      <c r="T21" s="1593"/>
      <c r="U21" s="1594">
        <v>0.03</v>
      </c>
      <c r="V21" s="1569">
        <f t="shared" si="0"/>
        <v>0.06</v>
      </c>
      <c r="W21" s="1597"/>
      <c r="X21" s="1595"/>
      <c r="Y21" s="1598"/>
      <c r="Z21" s="1599"/>
      <c r="AA21" s="1574">
        <f t="shared" si="1"/>
        <v>0</v>
      </c>
      <c r="AB21" s="1614"/>
      <c r="AC21" s="1576">
        <v>2.8000000000000001E-2</v>
      </c>
      <c r="AD21" s="1577">
        <f t="shared" si="2"/>
        <v>5.6000000000000001E-2</v>
      </c>
      <c r="AE21" s="1578">
        <f t="shared" si="3"/>
        <v>7.1428571428571369E-2</v>
      </c>
      <c r="AF21" s="1610"/>
      <c r="AG21" s="1600"/>
      <c r="AH21" s="1601"/>
      <c r="AI21" s="1582">
        <f t="shared" si="4"/>
        <v>0</v>
      </c>
      <c r="AJ21" s="1583" t="e">
        <f t="shared" si="5"/>
        <v>#DIV/0!</v>
      </c>
      <c r="AK21" s="1615"/>
    </row>
    <row r="22" spans="1:37" ht="58.25" customHeight="1">
      <c r="A22" s="1585" t="s">
        <v>1172</v>
      </c>
      <c r="B22" s="1585" t="s">
        <v>1168</v>
      </c>
      <c r="C22" s="1556" t="s">
        <v>1253</v>
      </c>
      <c r="D22" s="1585"/>
      <c r="E22" s="1613"/>
      <c r="F22" s="1602"/>
      <c r="G22" s="1588"/>
      <c r="H22" s="1585"/>
      <c r="I22" s="1560">
        <v>1</v>
      </c>
      <c r="J22" s="1606"/>
      <c r="K22" s="1607"/>
      <c r="L22" s="1608"/>
      <c r="M22" s="1563" t="s">
        <v>91</v>
      </c>
      <c r="N22" s="1563" t="s">
        <v>1064</v>
      </c>
      <c r="O22" s="1591" t="s">
        <v>1252</v>
      </c>
      <c r="P22" s="1592"/>
      <c r="Q22" s="1592"/>
      <c r="R22" s="1592"/>
      <c r="S22" s="1592"/>
      <c r="T22" s="1593"/>
      <c r="U22" s="1594">
        <v>0.153</v>
      </c>
      <c r="V22" s="1569">
        <f t="shared" si="0"/>
        <v>0.153</v>
      </c>
      <c r="W22" s="1597"/>
      <c r="X22" s="1595"/>
      <c r="Y22" s="1598"/>
      <c r="Z22" s="1599"/>
      <c r="AA22" s="1574">
        <f t="shared" si="1"/>
        <v>0</v>
      </c>
      <c r="AB22" s="1614"/>
      <c r="AC22" s="1576">
        <v>0.14499999999999999</v>
      </c>
      <c r="AD22" s="1577">
        <f t="shared" si="2"/>
        <v>0.14499999999999999</v>
      </c>
      <c r="AE22" s="1578">
        <f t="shared" si="3"/>
        <v>5.5172413793103503E-2</v>
      </c>
      <c r="AF22" s="1610"/>
      <c r="AG22" s="1600"/>
      <c r="AH22" s="1601"/>
      <c r="AI22" s="1582">
        <f t="shared" si="4"/>
        <v>0</v>
      </c>
      <c r="AJ22" s="1583" t="e">
        <f t="shared" si="5"/>
        <v>#DIV/0!</v>
      </c>
      <c r="AK22" s="1615"/>
    </row>
    <row r="23" spans="1:37" ht="45" customHeight="1">
      <c r="A23" s="1585" t="s">
        <v>89</v>
      </c>
      <c r="B23" s="1585" t="s">
        <v>1168</v>
      </c>
      <c r="C23" s="1555" t="s">
        <v>1254</v>
      </c>
      <c r="D23" s="1585"/>
      <c r="E23" s="1613"/>
      <c r="F23" s="1602" t="s">
        <v>1177</v>
      </c>
      <c r="G23" s="1617" t="s">
        <v>98</v>
      </c>
      <c r="H23" s="1585"/>
      <c r="I23" s="1560">
        <v>4</v>
      </c>
      <c r="J23" s="1606"/>
      <c r="K23" s="1607"/>
      <c r="L23" s="1608"/>
      <c r="M23" s="1563" t="s">
        <v>96</v>
      </c>
      <c r="N23" s="1563" t="s">
        <v>1178</v>
      </c>
      <c r="O23" s="1618" t="s">
        <v>1179</v>
      </c>
      <c r="P23" s="1592"/>
      <c r="Q23" s="1592"/>
      <c r="R23" s="1592"/>
      <c r="S23" s="1592"/>
      <c r="T23" s="1593"/>
      <c r="U23" s="1594">
        <v>3.8500000000000001E-3</v>
      </c>
      <c r="V23" s="1569">
        <f t="shared" si="0"/>
        <v>1.54E-2</v>
      </c>
      <c r="W23" s="1597"/>
      <c r="X23" s="1595"/>
      <c r="Y23" s="1598"/>
      <c r="Z23" s="1599"/>
      <c r="AA23" s="1574">
        <f t="shared" si="1"/>
        <v>0</v>
      </c>
      <c r="AB23" s="1614"/>
      <c r="AC23" s="1576">
        <v>3.0899999999999999E-3</v>
      </c>
      <c r="AD23" s="1577">
        <f t="shared" si="2"/>
        <v>1.2359999999999999E-2</v>
      </c>
      <c r="AE23" s="1578">
        <f t="shared" si="3"/>
        <v>0.24595469255663441</v>
      </c>
      <c r="AF23" s="1610"/>
      <c r="AG23" s="1600"/>
      <c r="AH23" s="1601"/>
      <c r="AI23" s="1582">
        <f t="shared" si="4"/>
        <v>0</v>
      </c>
      <c r="AJ23" s="1583" t="e">
        <f t="shared" si="5"/>
        <v>#DIV/0!</v>
      </c>
      <c r="AK23" s="1615"/>
    </row>
    <row r="24" spans="1:37" ht="45" customHeight="1">
      <c r="A24" s="1585" t="s">
        <v>1180</v>
      </c>
      <c r="B24" s="1585" t="s">
        <v>1168</v>
      </c>
      <c r="C24" s="1555" t="s">
        <v>1255</v>
      </c>
      <c r="D24" s="1585"/>
      <c r="E24" s="1613"/>
      <c r="F24" s="1602" t="s">
        <v>1256</v>
      </c>
      <c r="G24" s="1617" t="s">
        <v>102</v>
      </c>
      <c r="H24" s="1585"/>
      <c r="I24" s="1560">
        <v>9</v>
      </c>
      <c r="J24" s="1606"/>
      <c r="K24" s="1607"/>
      <c r="L24" s="1608"/>
      <c r="M24" s="1563" t="s">
        <v>96</v>
      </c>
      <c r="N24" s="1563" t="s">
        <v>1063</v>
      </c>
      <c r="O24" s="1618" t="s">
        <v>1183</v>
      </c>
      <c r="P24" s="1592"/>
      <c r="Q24" s="1592"/>
      <c r="R24" s="1592"/>
      <c r="S24" s="1592"/>
      <c r="T24" s="1593"/>
      <c r="U24" s="1594">
        <v>4.9500000000000004E-3</v>
      </c>
      <c r="V24" s="1569">
        <f t="shared" si="0"/>
        <v>4.4550000000000006E-2</v>
      </c>
      <c r="W24" s="1597"/>
      <c r="X24" s="1595"/>
      <c r="Y24" s="1598"/>
      <c r="Z24" s="1599"/>
      <c r="AA24" s="1574">
        <f t="shared" si="1"/>
        <v>0</v>
      </c>
      <c r="AB24" s="1614"/>
      <c r="AC24" s="1576">
        <v>3.0000000000000001E-3</v>
      </c>
      <c r="AD24" s="1577">
        <f t="shared" si="2"/>
        <v>2.7E-2</v>
      </c>
      <c r="AE24" s="1578">
        <f t="shared" si="3"/>
        <v>0.65000000000000024</v>
      </c>
      <c r="AF24" s="1610"/>
      <c r="AG24" s="1600"/>
      <c r="AH24" s="1601"/>
      <c r="AI24" s="1582">
        <f t="shared" si="4"/>
        <v>0</v>
      </c>
      <c r="AJ24" s="1583" t="e">
        <f t="shared" si="5"/>
        <v>#DIV/0!</v>
      </c>
      <c r="AK24" s="1615"/>
    </row>
    <row r="25" spans="1:37" ht="45" customHeight="1">
      <c r="A25" s="1585" t="s">
        <v>1184</v>
      </c>
      <c r="B25" s="1585" t="s">
        <v>1168</v>
      </c>
      <c r="C25" s="1555" t="s">
        <v>1255</v>
      </c>
      <c r="D25" s="1585"/>
      <c r="E25" s="1613"/>
      <c r="F25" s="1602" t="s">
        <v>1257</v>
      </c>
      <c r="G25" s="1617" t="s">
        <v>1258</v>
      </c>
      <c r="H25" s="1585"/>
      <c r="I25" s="1560">
        <v>1</v>
      </c>
      <c r="J25" s="1606"/>
      <c r="K25" s="1607"/>
      <c r="L25" s="1608"/>
      <c r="M25" s="1563" t="s">
        <v>96</v>
      </c>
      <c r="N25" s="1563" t="s">
        <v>1170</v>
      </c>
      <c r="O25" s="1619" t="s">
        <v>1259</v>
      </c>
      <c r="P25" s="1592"/>
      <c r="Q25" s="1592"/>
      <c r="R25" s="1592"/>
      <c r="S25" s="1592"/>
      <c r="T25" s="1593"/>
      <c r="U25" s="1594">
        <v>4.9500000000000004E-3</v>
      </c>
      <c r="V25" s="1569">
        <f t="shared" si="0"/>
        <v>4.9500000000000004E-3</v>
      </c>
      <c r="W25" s="1597"/>
      <c r="X25" s="1595"/>
      <c r="Y25" s="1598"/>
      <c r="Z25" s="1599"/>
      <c r="AA25" s="1574">
        <f t="shared" si="1"/>
        <v>0</v>
      </c>
      <c r="AB25" s="1614"/>
      <c r="AC25" s="1576">
        <f>0.0385/7</f>
        <v>5.4999999999999997E-3</v>
      </c>
      <c r="AD25" s="1577">
        <f t="shared" si="2"/>
        <v>5.4999999999999997E-3</v>
      </c>
      <c r="AE25" s="1578">
        <f t="shared" si="3"/>
        <v>-9.9999999999999881E-2</v>
      </c>
      <c r="AF25" s="1610"/>
      <c r="AG25" s="1600"/>
      <c r="AH25" s="1601"/>
      <c r="AI25" s="1582">
        <f t="shared" si="4"/>
        <v>0</v>
      </c>
      <c r="AJ25" s="1583" t="e">
        <f t="shared" si="5"/>
        <v>#DIV/0!</v>
      </c>
      <c r="AK25" s="1615"/>
    </row>
    <row r="26" spans="1:37" ht="45" customHeight="1">
      <c r="A26" s="1585"/>
      <c r="B26" s="1585"/>
      <c r="C26" s="1585"/>
      <c r="D26" s="1585"/>
      <c r="E26" s="1613"/>
      <c r="F26" s="1620"/>
      <c r="G26" s="1588"/>
      <c r="H26" s="1585"/>
      <c r="I26" s="1606"/>
      <c r="J26" s="1606"/>
      <c r="K26" s="1607"/>
      <c r="L26" s="1608"/>
      <c r="M26" s="1563"/>
      <c r="N26" s="1563"/>
      <c r="O26" s="1591"/>
      <c r="P26" s="1592"/>
      <c r="Q26" s="1592"/>
      <c r="R26" s="1592"/>
      <c r="S26" s="1592"/>
      <c r="T26" s="1593"/>
      <c r="U26" s="1594"/>
      <c r="V26" s="1569">
        <f t="shared" si="0"/>
        <v>0</v>
      </c>
      <c r="W26" s="1597"/>
      <c r="X26" s="1595"/>
      <c r="Y26" s="1598"/>
      <c r="Z26" s="1599"/>
      <c r="AA26" s="1574">
        <f t="shared" si="1"/>
        <v>0</v>
      </c>
      <c r="AB26" s="1614"/>
      <c r="AC26" s="1576"/>
      <c r="AD26" s="1577">
        <f t="shared" si="2"/>
        <v>0</v>
      </c>
      <c r="AE26" s="1578" t="e">
        <f t="shared" si="3"/>
        <v>#DIV/0!</v>
      </c>
      <c r="AF26" s="1610"/>
      <c r="AG26" s="1600"/>
      <c r="AH26" s="1601"/>
      <c r="AI26" s="1582">
        <f t="shared" si="4"/>
        <v>0</v>
      </c>
      <c r="AJ26" s="1583" t="e">
        <f t="shared" si="5"/>
        <v>#DIV/0!</v>
      </c>
      <c r="AK26" s="1615"/>
    </row>
    <row r="27" spans="1:37" ht="51.5" customHeight="1">
      <c r="A27" s="1595"/>
      <c r="B27" s="1595"/>
      <c r="C27" s="1595"/>
      <c r="D27" s="1595"/>
      <c r="E27" s="1621"/>
      <c r="F27" s="1587"/>
      <c r="G27" s="1588"/>
      <c r="H27" s="1585"/>
      <c r="I27" s="1589"/>
      <c r="J27" s="1589"/>
      <c r="K27" s="1588"/>
      <c r="L27" s="1590"/>
      <c r="M27" s="1563"/>
      <c r="N27" s="1563"/>
      <c r="O27" s="1591"/>
      <c r="P27" s="1588"/>
      <c r="Q27" s="1588"/>
      <c r="R27" s="1588"/>
      <c r="S27" s="1588"/>
      <c r="T27" s="1622"/>
      <c r="U27" s="1594"/>
      <c r="V27" s="1569">
        <f t="shared" si="0"/>
        <v>0</v>
      </c>
      <c r="W27" s="1623"/>
      <c r="X27" s="1595"/>
      <c r="Y27" s="1624"/>
      <c r="Z27" s="1599"/>
      <c r="AA27" s="1574">
        <f t="shared" si="1"/>
        <v>0</v>
      </c>
      <c r="AB27" s="1625"/>
      <c r="AC27" s="1605"/>
      <c r="AD27" s="1577">
        <f t="shared" si="2"/>
        <v>0</v>
      </c>
      <c r="AE27" s="1578" t="e">
        <f t="shared" si="3"/>
        <v>#DIV/0!</v>
      </c>
      <c r="AF27" s="1626"/>
      <c r="AG27" s="1627"/>
      <c r="AH27" s="1628"/>
      <c r="AI27" s="1582">
        <f t="shared" si="4"/>
        <v>0</v>
      </c>
      <c r="AJ27" s="1583" t="e">
        <f t="shared" si="5"/>
        <v>#DIV/0!</v>
      </c>
    </row>
    <row r="28" spans="1:37" ht="19" customHeight="1">
      <c r="A28" s="1609"/>
      <c r="B28" s="1609"/>
      <c r="C28" s="1609"/>
      <c r="D28" s="1609"/>
      <c r="E28" s="1609"/>
      <c r="F28" s="1629"/>
      <c r="G28" s="1609"/>
      <c r="H28" s="1609"/>
      <c r="I28" s="1609"/>
      <c r="J28" s="1609"/>
      <c r="K28" s="1609"/>
      <c r="L28" s="1609"/>
      <c r="M28" s="1630"/>
      <c r="N28" s="1630"/>
      <c r="O28" s="1629"/>
      <c r="P28" s="1631"/>
      <c r="Q28" s="1631"/>
      <c r="R28" s="1631"/>
      <c r="S28" s="1631"/>
      <c r="T28" s="1632"/>
      <c r="W28" s="1633"/>
      <c r="X28" s="1609"/>
    </row>
    <row r="29" spans="1:37" ht="40" customHeight="1">
      <c r="M29" s="1634"/>
      <c r="N29" s="1634"/>
      <c r="O29" s="1635"/>
      <c r="P29" s="1636"/>
      <c r="Q29" s="1636"/>
      <c r="R29" s="1636"/>
      <c r="S29" s="1636"/>
      <c r="T29" s="1527"/>
      <c r="U29" s="1637" t="s">
        <v>1189</v>
      </c>
      <c r="V29" s="1638">
        <f>SUM(V8:V27)</f>
        <v>1.6993808165315771</v>
      </c>
      <c r="W29" s="1639"/>
      <c r="Z29" s="1639"/>
      <c r="AA29" s="1640">
        <f>SUM(AA8:AA27)</f>
        <v>0</v>
      </c>
      <c r="AC29" s="1639"/>
      <c r="AD29" s="1647">
        <f>SUM(AD8:AD27)</f>
        <v>1.5403829012345678</v>
      </c>
      <c r="AE29" s="1641">
        <f>(V29-AD29)/AD29</f>
        <v>0.10321973528112886</v>
      </c>
      <c r="AF29" s="1642"/>
      <c r="AG29" s="1639"/>
      <c r="AH29" s="1639"/>
      <c r="AI29" s="1643">
        <f>SUM(AI8:AI27)</f>
        <v>0</v>
      </c>
      <c r="AJ29" s="1641" t="e">
        <f>(AA29-AI29)/AI29</f>
        <v>#DIV/0!</v>
      </c>
    </row>
  </sheetData>
  <mergeCells count="6">
    <mergeCell ref="Y6:AA6"/>
    <mergeCell ref="W9:W10"/>
    <mergeCell ref="P4:Q4"/>
    <mergeCell ref="P5:Q5"/>
    <mergeCell ref="U5:W5"/>
    <mergeCell ref="U6:V6"/>
  </mergeCells>
  <phoneticPr fontId="38" type="noConversion"/>
  <dataValidations disablePrompts="1" count="3">
    <dataValidation type="list" allowBlank="1" showInputMessage="1" showErrorMessage="1" sqref="B8:B27" xr:uid="{00000000-0002-0000-0300-000000000000}">
      <formula1>"1. Plastic, 2. Metal, 3. Rubber, 4. Others"</formula1>
    </dataValidation>
    <dataValidation type="list" allowBlank="1" showInputMessage="1" showErrorMessage="1" sqref="Q8:Q27" xr:uid="{00000000-0002-0000-0300-000001000000}">
      <formula1>"1. Strategic, 2. Commodity, 3. Strategic-Exception, 4. Commodity-Exception"</formula1>
    </dataValidation>
    <dataValidation type="list" allowBlank="1" showInputMessage="1" showErrorMessage="1" sqref="R8:R27" xr:uid="{00000000-0002-0000-0300-000002000000}">
      <formula1>"Customized, Standard"</formula1>
    </dataValidation>
  </dataValidations>
  <pageMargins left="0.7" right="0.7" top="0.75" bottom="0.75" header="0.3" footer="0.3"/>
  <pageSetup paperSize="9" orientation="portrait"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A1:Z39"/>
  <sheetViews>
    <sheetView zoomScaleNormal="50" workbookViewId="0">
      <pane xSplit="10" ySplit="4" topLeftCell="K26" activePane="bottomRight" state="frozen"/>
      <selection pane="topRight" activeCell="K1" sqref="K1"/>
      <selection pane="bottomLeft" activeCell="A5" sqref="A5"/>
      <selection pane="bottomRight" activeCell="M3" sqref="M3:N3"/>
    </sheetView>
  </sheetViews>
  <sheetFormatPr baseColWidth="10" defaultColWidth="6.375" defaultRowHeight="15" customHeight="1"/>
  <cols>
    <col min="1" max="1" width="8.375" style="1992" customWidth="1"/>
    <col min="2" max="2" width="4.625" style="1992" bestFit="1" customWidth="1"/>
    <col min="3" max="3" width="12.625" style="1992" bestFit="1" customWidth="1"/>
    <col min="4" max="4" width="5.375" style="1992" customWidth="1"/>
    <col min="5" max="5" width="9.375" style="1992" customWidth="1"/>
    <col min="6" max="6" width="9.25" style="1992" customWidth="1"/>
    <col min="7" max="7" width="26.375" style="1992" customWidth="1"/>
    <col min="8" max="8" width="37.125" style="1992" customWidth="1"/>
    <col min="9" max="9" width="7.375" style="1992" customWidth="1"/>
    <col min="10" max="10" width="9.25" style="1992" customWidth="1"/>
    <col min="11" max="12" width="10.75" style="1992" bestFit="1" customWidth="1"/>
    <col min="13" max="13" width="14.75" style="1992" customWidth="1"/>
    <col min="14" max="14" width="14.875" style="1992" bestFit="1" customWidth="1"/>
    <col min="15" max="15" width="15" style="1992" customWidth="1"/>
    <col min="16" max="16" width="3.125" style="1992" customWidth="1"/>
    <col min="17" max="17" width="8.125" style="2085" bestFit="1" customWidth="1"/>
    <col min="18" max="18" width="9.625" style="2085" bestFit="1" customWidth="1"/>
    <col min="19" max="19" width="13.625" style="2085" bestFit="1" customWidth="1"/>
    <col min="20" max="20" width="9.875" style="2085" bestFit="1" customWidth="1"/>
    <col min="21" max="22" width="10.375" style="2085" bestFit="1" customWidth="1"/>
    <col min="23" max="23" width="8.375" style="2086" customWidth="1"/>
    <col min="24" max="24" width="19.375" style="2087" customWidth="1"/>
    <col min="25" max="25" width="7.5" style="1992" bestFit="1" customWidth="1"/>
    <col min="26" max="26" width="8.125" style="1992" customWidth="1"/>
    <col min="27" max="213" width="6.375" style="1992" customWidth="1"/>
    <col min="214" max="16384" width="6.375" style="1992"/>
  </cols>
  <sheetData>
    <row r="1" spans="1:26" ht="72" customHeight="1" thickBot="1"/>
    <row r="2" spans="1:26" ht="32.25" customHeight="1" thickTop="1" thickBot="1">
      <c r="A2" s="2102" t="s">
        <v>1444</v>
      </c>
      <c r="B2" s="1988"/>
      <c r="C2" s="1988"/>
      <c r="D2" s="1988"/>
      <c r="E2" s="1988"/>
      <c r="F2" s="1988"/>
      <c r="G2" s="1988"/>
      <c r="H2" s="1988"/>
      <c r="I2" s="1988"/>
      <c r="J2" s="1988"/>
      <c r="K2" s="1988"/>
      <c r="L2" s="1988"/>
      <c r="M2" s="1988"/>
      <c r="N2" s="1989" t="s">
        <v>1453</v>
      </c>
      <c r="O2" s="1988"/>
      <c r="P2" s="1990"/>
      <c r="Q2" s="2788" t="s">
        <v>505</v>
      </c>
      <c r="R2" s="2789"/>
      <c r="S2" s="2789"/>
      <c r="T2" s="2789"/>
      <c r="U2" s="2789"/>
      <c r="V2" s="2789"/>
      <c r="W2" s="2789"/>
      <c r="X2" s="1991">
        <v>7.1</v>
      </c>
    </row>
    <row r="3" spans="1:26" ht="86" thickTop="1">
      <c r="A3" s="2101" t="s">
        <v>1443</v>
      </c>
      <c r="B3" s="1994"/>
      <c r="C3" s="1994"/>
      <c r="D3" s="1994"/>
      <c r="E3" s="1995"/>
      <c r="F3" s="1995"/>
      <c r="G3" s="1996"/>
      <c r="H3" s="1995"/>
      <c r="I3" s="1995"/>
      <c r="J3" s="1993" t="s">
        <v>398</v>
      </c>
      <c r="K3" s="2792" t="s">
        <v>4</v>
      </c>
      <c r="L3" s="2793"/>
      <c r="M3" s="2790" t="s">
        <v>1440</v>
      </c>
      <c r="N3" s="2791"/>
      <c r="O3" s="1997"/>
      <c r="Q3" s="1998" t="s">
        <v>507</v>
      </c>
      <c r="R3" s="2522" t="s">
        <v>1416</v>
      </c>
      <c r="S3" s="2524"/>
      <c r="T3" s="2524"/>
      <c r="U3" s="2522" t="s">
        <v>1417</v>
      </c>
      <c r="V3" s="2525"/>
      <c r="W3" s="1999" t="s">
        <v>1418</v>
      </c>
      <c r="X3" s="2000" t="s">
        <v>1335</v>
      </c>
    </row>
    <row r="4" spans="1:26" ht="56.5" customHeight="1">
      <c r="A4" s="2001" t="s">
        <v>399</v>
      </c>
      <c r="B4" s="2002" t="s">
        <v>400</v>
      </c>
      <c r="C4" s="2001" t="s">
        <v>401</v>
      </c>
      <c r="D4" s="2001" t="s">
        <v>402</v>
      </c>
      <c r="E4" s="2003" t="s">
        <v>403</v>
      </c>
      <c r="F4" s="2004"/>
      <c r="G4" s="2001" t="s">
        <v>404</v>
      </c>
      <c r="H4" s="2001" t="s">
        <v>157</v>
      </c>
      <c r="I4" s="2001" t="s">
        <v>405</v>
      </c>
      <c r="J4" s="2001" t="s">
        <v>406</v>
      </c>
      <c r="K4" s="2001" t="s">
        <v>1385</v>
      </c>
      <c r="L4" s="2001" t="s">
        <v>1419</v>
      </c>
      <c r="M4" s="2005" t="s">
        <v>1441</v>
      </c>
      <c r="N4" s="2005" t="s">
        <v>1442</v>
      </c>
      <c r="O4" s="2001" t="s">
        <v>165</v>
      </c>
      <c r="Q4" s="2006" t="s">
        <v>508</v>
      </c>
      <c r="R4" s="2007" t="s">
        <v>803</v>
      </c>
      <c r="S4" s="2007" t="s">
        <v>509</v>
      </c>
      <c r="T4" s="2007" t="s">
        <v>510</v>
      </c>
      <c r="U4" s="2007" t="s">
        <v>802</v>
      </c>
      <c r="V4" s="2007" t="s">
        <v>511</v>
      </c>
      <c r="W4" s="2007"/>
      <c r="X4" s="2008"/>
    </row>
    <row r="5" spans="1:26" s="2018" customFormat="1" ht="150" customHeight="1">
      <c r="A5" s="2092" t="s">
        <v>512</v>
      </c>
      <c r="B5" s="2092">
        <v>1</v>
      </c>
      <c r="C5" s="2011" t="s">
        <v>513</v>
      </c>
      <c r="D5" s="2009" t="s">
        <v>407</v>
      </c>
      <c r="E5" s="2012" t="s">
        <v>408</v>
      </c>
      <c r="F5" s="2012" t="s">
        <v>514</v>
      </c>
      <c r="G5" s="2010"/>
      <c r="H5" s="2013" t="s">
        <v>1420</v>
      </c>
      <c r="I5" s="2014" t="s">
        <v>516</v>
      </c>
      <c r="J5" s="2092">
        <v>1</v>
      </c>
      <c r="K5" s="2015">
        <v>0.30330000000000001</v>
      </c>
      <c r="L5" s="2015">
        <f>J5*K5</f>
        <v>0.30330000000000001</v>
      </c>
      <c r="M5" s="2016">
        <v>0.30330000000000001</v>
      </c>
      <c r="N5" s="2016">
        <f>M5*J5</f>
        <v>0.30330000000000001</v>
      </c>
      <c r="O5" s="2017" t="s">
        <v>1454</v>
      </c>
      <c r="Q5" s="2019">
        <v>1</v>
      </c>
      <c r="R5" s="2098">
        <v>1.06</v>
      </c>
      <c r="S5" s="2088">
        <v>5000</v>
      </c>
      <c r="T5" s="2090">
        <v>14</v>
      </c>
      <c r="U5" s="2099">
        <f>R5/$X$2</f>
        <v>0.14929577464788735</v>
      </c>
      <c r="V5" s="2099">
        <f>U5*J5</f>
        <v>0.14929577464788735</v>
      </c>
      <c r="W5" s="2020">
        <f>(M5-U5)/U5</f>
        <v>1.0315377358490563</v>
      </c>
      <c r="X5" s="2097" t="s">
        <v>1445</v>
      </c>
      <c r="Y5" s="2109">
        <f>R5-'PKG BOM 20240223'!R4</f>
        <v>2.0000000000000018E-2</v>
      </c>
      <c r="Z5" s="2112">
        <f>(R5-'PKG BOM 20240223'!R4)/'PKG BOM 20240223'!R4</f>
        <v>1.9230769230769246E-2</v>
      </c>
    </row>
    <row r="6" spans="1:26" s="2021" customFormat="1" ht="104.25" customHeight="1">
      <c r="A6" s="2147">
        <v>2</v>
      </c>
      <c r="B6" s="2147"/>
      <c r="C6" s="2148" t="s">
        <v>409</v>
      </c>
      <c r="D6" s="2149" t="s">
        <v>407</v>
      </c>
      <c r="E6" s="2150" t="s">
        <v>410</v>
      </c>
      <c r="F6" s="2150" t="s">
        <v>1477</v>
      </c>
      <c r="G6" s="2151"/>
      <c r="H6" s="2152" t="s">
        <v>1478</v>
      </c>
      <c r="I6" s="2153" t="s">
        <v>1479</v>
      </c>
      <c r="J6" s="2154">
        <v>1</v>
      </c>
      <c r="K6" s="2155">
        <v>6.21176470588235E-2</v>
      </c>
      <c r="L6" s="2156">
        <f t="shared" ref="L6" si="0">K6*J6</f>
        <v>6.21176470588235E-2</v>
      </c>
      <c r="M6" s="2155">
        <v>6.21176470588235E-2</v>
      </c>
      <c r="N6" s="2155">
        <f t="shared" ref="N6" si="1">M6*J6</f>
        <v>6.21176470588235E-2</v>
      </c>
      <c r="O6" s="2157" t="s">
        <v>411</v>
      </c>
      <c r="Q6" s="2019">
        <v>1</v>
      </c>
      <c r="R6" s="2099">
        <v>0.35199999999999998</v>
      </c>
      <c r="S6" s="2088">
        <v>5000</v>
      </c>
      <c r="T6" s="2090">
        <v>14</v>
      </c>
      <c r="U6" s="2099">
        <f t="shared" ref="U6:U35" si="2">R6/$X$2</f>
        <v>4.9577464788732394E-2</v>
      </c>
      <c r="V6" s="2099">
        <f t="shared" ref="V6:V34" si="3">U6*J6</f>
        <v>4.9577464788732394E-2</v>
      </c>
      <c r="W6" s="2020">
        <f>(M6-U6)/U6</f>
        <v>0.25294117647058767</v>
      </c>
      <c r="X6" s="2111"/>
      <c r="Y6" s="2110"/>
    </row>
    <row r="7" spans="1:26" s="2018" customFormat="1" ht="104.25" customHeight="1">
      <c r="A7" s="2158">
        <v>2</v>
      </c>
      <c r="B7" s="2158"/>
      <c r="C7" s="2159" t="s">
        <v>1421</v>
      </c>
      <c r="D7" s="2160" t="s">
        <v>407</v>
      </c>
      <c r="E7" s="2161" t="s">
        <v>410</v>
      </c>
      <c r="F7" s="2161"/>
      <c r="G7" s="2162"/>
      <c r="H7" s="2163" t="s">
        <v>1422</v>
      </c>
      <c r="I7" s="2164" t="s">
        <v>520</v>
      </c>
      <c r="J7" s="2158">
        <v>0</v>
      </c>
      <c r="K7" s="2165"/>
      <c r="L7" s="2166"/>
      <c r="M7" s="2165">
        <f>U7*1.2</f>
        <v>0.1578591549295775</v>
      </c>
      <c r="N7" s="2165">
        <f>M7*J7</f>
        <v>0</v>
      </c>
      <c r="O7" s="2167"/>
      <c r="Q7" s="2019">
        <v>1</v>
      </c>
      <c r="R7" s="2124">
        <v>0.93400000000000005</v>
      </c>
      <c r="S7" s="2088">
        <v>5000</v>
      </c>
      <c r="T7" s="2090">
        <v>14</v>
      </c>
      <c r="U7" s="2099">
        <f t="shared" si="2"/>
        <v>0.13154929577464791</v>
      </c>
      <c r="V7" s="2099">
        <f t="shared" si="3"/>
        <v>0</v>
      </c>
      <c r="W7" s="2023">
        <f t="shared" ref="W7:W34" si="4">(M7-U7)/U7</f>
        <v>0.20000000000000004</v>
      </c>
      <c r="X7" s="2097"/>
      <c r="Y7" s="2109">
        <f>U7-U6</f>
        <v>8.1971830985915511E-2</v>
      </c>
      <c r="Z7" s="2140">
        <f>(U7-U6)/U6</f>
        <v>1.6534090909090913</v>
      </c>
    </row>
    <row r="8" spans="1:26" s="2018" customFormat="1" ht="104.25" customHeight="1">
      <c r="A8" s="2092">
        <v>3</v>
      </c>
      <c r="B8" s="2092">
        <v>1</v>
      </c>
      <c r="C8" s="2009" t="s">
        <v>412</v>
      </c>
      <c r="D8" s="2009" t="s">
        <v>407</v>
      </c>
      <c r="E8" s="2012" t="s">
        <v>413</v>
      </c>
      <c r="F8" s="2012" t="s">
        <v>1423</v>
      </c>
      <c r="G8" s="2010"/>
      <c r="H8" s="2014" t="s">
        <v>1424</v>
      </c>
      <c r="I8" s="2014" t="s">
        <v>523</v>
      </c>
      <c r="J8" s="2092">
        <v>1</v>
      </c>
      <c r="K8" s="2022">
        <v>7.1764705882352897E-2</v>
      </c>
      <c r="L8" s="2217">
        <f t="shared" ref="L8:L34" si="5">K8*J8</f>
        <v>7.1764705882352897E-2</v>
      </c>
      <c r="M8" s="2215">
        <f>U8*1.2</f>
        <v>8.8715492957746486E-2</v>
      </c>
      <c r="N8" s="2022">
        <f t="shared" ref="N8:N34" si="6">M8*J8</f>
        <v>8.8715492957746486E-2</v>
      </c>
      <c r="O8" s="2122" t="s">
        <v>1455</v>
      </c>
      <c r="Q8" s="2019">
        <v>1</v>
      </c>
      <c r="R8" s="2098">
        <v>0.52490000000000003</v>
      </c>
      <c r="S8" s="2088">
        <v>3000</v>
      </c>
      <c r="T8" s="2090">
        <v>14</v>
      </c>
      <c r="U8" s="2099">
        <f>R8/$X$2</f>
        <v>7.3929577464788745E-2</v>
      </c>
      <c r="V8" s="2099">
        <f t="shared" si="3"/>
        <v>7.3929577464788745E-2</v>
      </c>
      <c r="W8" s="2023">
        <f t="shared" si="4"/>
        <v>0.1999999999999999</v>
      </c>
      <c r="X8" s="2097" t="s">
        <v>1445</v>
      </c>
      <c r="Y8" s="2109">
        <f>R8-'PKG BOM 20240223'!R6</f>
        <v>0.21990000000000004</v>
      </c>
      <c r="Z8" s="2113">
        <f>(R8-'PKG BOM 20240223'!R6)/'PKG BOM 20240223'!R6</f>
        <v>0.72098360655737714</v>
      </c>
    </row>
    <row r="9" spans="1:26" s="2021" customFormat="1" ht="104.25" customHeight="1">
      <c r="A9" s="2175">
        <v>4</v>
      </c>
      <c r="B9" s="2175">
        <v>1</v>
      </c>
      <c r="C9" s="2176" t="s">
        <v>1480</v>
      </c>
      <c r="D9" s="2176" t="s">
        <v>407</v>
      </c>
      <c r="E9" s="2177" t="s">
        <v>1425</v>
      </c>
      <c r="F9" s="2177" t="s">
        <v>415</v>
      </c>
      <c r="G9" s="2178"/>
      <c r="H9" s="2179" t="s">
        <v>1481</v>
      </c>
      <c r="I9" s="2180" t="s">
        <v>526</v>
      </c>
      <c r="J9" s="2175">
        <v>2</v>
      </c>
      <c r="K9" s="2172">
        <v>4.0683823529411803E-3</v>
      </c>
      <c r="L9" s="2216">
        <f t="shared" si="5"/>
        <v>8.1367647058823607E-3</v>
      </c>
      <c r="M9" s="2172">
        <v>5.6338028169014088E-3</v>
      </c>
      <c r="N9" s="2172">
        <f>M9*J9</f>
        <v>1.1267605633802818E-2</v>
      </c>
      <c r="O9" s="2173" t="s">
        <v>416</v>
      </c>
      <c r="Q9" s="2019">
        <v>2</v>
      </c>
      <c r="R9" s="2099">
        <v>0.04</v>
      </c>
      <c r="S9" s="2088">
        <v>5000</v>
      </c>
      <c r="T9" s="2090">
        <v>14</v>
      </c>
      <c r="U9" s="2099">
        <f t="shared" si="2"/>
        <v>5.6338028169014088E-3</v>
      </c>
      <c r="V9" s="2099">
        <f t="shared" si="3"/>
        <v>1.1267605633802818E-2</v>
      </c>
      <c r="W9" s="2020">
        <f t="shared" si="4"/>
        <v>0</v>
      </c>
      <c r="X9" s="2111" t="s">
        <v>1426</v>
      </c>
      <c r="Y9" s="2110"/>
    </row>
    <row r="10" spans="1:26" s="2018" customFormat="1" ht="104.25" customHeight="1">
      <c r="A10" s="2185">
        <v>4</v>
      </c>
      <c r="B10" s="2185">
        <v>1</v>
      </c>
      <c r="C10" s="2186" t="s">
        <v>1427</v>
      </c>
      <c r="D10" s="2187" t="s">
        <v>407</v>
      </c>
      <c r="E10" s="2188" t="s">
        <v>1428</v>
      </c>
      <c r="F10" s="2188"/>
      <c r="G10" s="2189"/>
      <c r="H10" s="2190" t="s">
        <v>1429</v>
      </c>
      <c r="I10" s="2191" t="s">
        <v>526</v>
      </c>
      <c r="J10" s="2185">
        <v>0</v>
      </c>
      <c r="K10" s="2192"/>
      <c r="L10" s="2192"/>
      <c r="M10" s="2192">
        <f>U10*1.2</f>
        <v>1.2E-2</v>
      </c>
      <c r="N10" s="2192">
        <f>M10*J10</f>
        <v>0</v>
      </c>
      <c r="O10" s="2191"/>
      <c r="Q10" s="2019">
        <v>2</v>
      </c>
      <c r="R10" s="2124">
        <v>7.0999999999999994E-2</v>
      </c>
      <c r="S10" s="2088">
        <v>5000</v>
      </c>
      <c r="T10" s="2090">
        <v>14</v>
      </c>
      <c r="U10" s="2099">
        <f t="shared" si="2"/>
        <v>0.01</v>
      </c>
      <c r="V10" s="2099">
        <f>U10*J10</f>
        <v>0</v>
      </c>
      <c r="W10" s="2023">
        <f t="shared" si="4"/>
        <v>0.2</v>
      </c>
      <c r="X10" s="2097" t="s">
        <v>1426</v>
      </c>
      <c r="Y10" s="2109">
        <f>U10-U9</f>
        <v>4.3661971830985915E-3</v>
      </c>
      <c r="Z10" s="2112">
        <f>(U10-U9)/U9</f>
        <v>0.77499999999999991</v>
      </c>
    </row>
    <row r="11" spans="1:26" s="2018" customFormat="1" ht="138.75" customHeight="1">
      <c r="A11" s="2095">
        <v>5</v>
      </c>
      <c r="B11" s="2095">
        <v>1</v>
      </c>
      <c r="C11" s="2181" t="s">
        <v>527</v>
      </c>
      <c r="D11" s="2033" t="s">
        <v>407</v>
      </c>
      <c r="E11" s="2034" t="s">
        <v>417</v>
      </c>
      <c r="F11" s="2034" t="s">
        <v>528</v>
      </c>
      <c r="G11" s="2033"/>
      <c r="H11" s="2182" t="s">
        <v>1430</v>
      </c>
      <c r="I11" s="2035" t="s">
        <v>530</v>
      </c>
      <c r="J11" s="2095">
        <v>1</v>
      </c>
      <c r="K11" s="2183">
        <v>6.2799999999999995E-2</v>
      </c>
      <c r="L11" s="2183">
        <f t="shared" si="5"/>
        <v>6.2799999999999995E-2</v>
      </c>
      <c r="M11" s="2037">
        <v>6.2799999999999995E-2</v>
      </c>
      <c r="N11" s="2037">
        <f t="shared" si="6"/>
        <v>6.2799999999999995E-2</v>
      </c>
      <c r="O11" s="2184" t="s">
        <v>1456</v>
      </c>
      <c r="Q11" s="2019">
        <v>1</v>
      </c>
      <c r="R11" s="2098">
        <v>0.28899999999999998</v>
      </c>
      <c r="S11" s="2088">
        <v>5000</v>
      </c>
      <c r="T11" s="2090">
        <v>14</v>
      </c>
      <c r="U11" s="2099">
        <f t="shared" si="2"/>
        <v>4.0704225352112676E-2</v>
      </c>
      <c r="V11" s="2099">
        <f t="shared" si="3"/>
        <v>4.0704225352112676E-2</v>
      </c>
      <c r="W11" s="2020">
        <f>(M11-U11)/U11</f>
        <v>0.54283737024221446</v>
      </c>
      <c r="X11" s="2097" t="s">
        <v>1446</v>
      </c>
      <c r="Y11" s="2109">
        <f>R11-'PKG BOM 20240223'!R8</f>
        <v>2.5999999999999968E-2</v>
      </c>
      <c r="Z11" s="2112">
        <f>(R11-'PKG BOM 20240223'!R8)/'PKG BOM 20240223'!R8</f>
        <v>9.8859315589353486E-2</v>
      </c>
    </row>
    <row r="12" spans="1:26" s="2021" customFormat="1" ht="167.25" customHeight="1">
      <c r="A12" s="2147">
        <v>6</v>
      </c>
      <c r="B12" s="2147">
        <v>1</v>
      </c>
      <c r="C12" s="2148" t="s">
        <v>418</v>
      </c>
      <c r="D12" s="2148" t="s">
        <v>407</v>
      </c>
      <c r="E12" s="2168" t="s">
        <v>419</v>
      </c>
      <c r="F12" s="2168" t="s">
        <v>532</v>
      </c>
      <c r="G12" s="2169"/>
      <c r="H12" s="2170" t="s">
        <v>1482</v>
      </c>
      <c r="I12" s="2170" t="s">
        <v>1431</v>
      </c>
      <c r="J12" s="2092">
        <v>1</v>
      </c>
      <c r="K12" s="2171">
        <v>1.7205882352941199E-2</v>
      </c>
      <c r="L12" s="2171">
        <f t="shared" si="5"/>
        <v>1.7205882352941199E-2</v>
      </c>
      <c r="M12" s="2171">
        <v>1.7205882352941199E-2</v>
      </c>
      <c r="N12" s="2171">
        <f t="shared" si="6"/>
        <v>1.7205882352941199E-2</v>
      </c>
      <c r="O12" s="2193">
        <f>M13/M12</f>
        <v>12.769953051643176</v>
      </c>
      <c r="Q12" s="2019">
        <v>1</v>
      </c>
      <c r="R12" s="2099">
        <v>6.7000000000000004E-2</v>
      </c>
      <c r="S12" s="2088">
        <v>10000</v>
      </c>
      <c r="T12" s="2090">
        <v>15</v>
      </c>
      <c r="U12" s="2099">
        <f t="shared" si="2"/>
        <v>9.4366197183098598E-3</v>
      </c>
      <c r="V12" s="2099">
        <f t="shared" si="3"/>
        <v>9.4366197183098598E-3</v>
      </c>
      <c r="W12" s="2020">
        <f t="shared" si="4"/>
        <v>0.82330992098332101</v>
      </c>
      <c r="X12" s="2111"/>
      <c r="Y12" s="2110"/>
    </row>
    <row r="13" spans="1:26" s="2018" customFormat="1" ht="167.25" customHeight="1">
      <c r="A13" s="2158">
        <v>6</v>
      </c>
      <c r="B13" s="2158">
        <v>1</v>
      </c>
      <c r="C13" s="2159" t="s">
        <v>1427</v>
      </c>
      <c r="D13" s="2160" t="s">
        <v>407</v>
      </c>
      <c r="E13" s="2161" t="s">
        <v>419</v>
      </c>
      <c r="F13" s="2161"/>
      <c r="G13" s="2162"/>
      <c r="H13" s="2174" t="s">
        <v>1432</v>
      </c>
      <c r="I13" s="2164" t="s">
        <v>534</v>
      </c>
      <c r="J13" s="2158">
        <v>0</v>
      </c>
      <c r="K13" s="2165"/>
      <c r="L13" s="2165"/>
      <c r="M13" s="2165">
        <f>U13*1.2</f>
        <v>0.21971830985915494</v>
      </c>
      <c r="N13" s="2165">
        <f>M13*J13</f>
        <v>0</v>
      </c>
      <c r="O13" s="2194"/>
      <c r="Q13" s="2019">
        <v>1</v>
      </c>
      <c r="R13" s="2124">
        <v>1.3</v>
      </c>
      <c r="S13" s="2088">
        <v>10000</v>
      </c>
      <c r="T13" s="2090">
        <v>15</v>
      </c>
      <c r="U13" s="2099">
        <f t="shared" si="2"/>
        <v>0.18309859154929578</v>
      </c>
      <c r="V13" s="2099">
        <f t="shared" si="3"/>
        <v>0</v>
      </c>
      <c r="W13" s="2023">
        <f t="shared" si="4"/>
        <v>0.20000000000000004</v>
      </c>
      <c r="X13" s="2097"/>
      <c r="Y13" s="2109">
        <f>U13-U12</f>
        <v>0.17366197183098592</v>
      </c>
      <c r="Z13" s="2112">
        <f>(U13-U12)/U12</f>
        <v>18.402985074626866</v>
      </c>
    </row>
    <row r="14" spans="1:26" s="2018" customFormat="1" ht="190.5" customHeight="1">
      <c r="A14" s="2092">
        <v>7</v>
      </c>
      <c r="B14" s="2092">
        <v>1</v>
      </c>
      <c r="C14" s="2009" t="s">
        <v>420</v>
      </c>
      <c r="D14" s="2009" t="s">
        <v>407</v>
      </c>
      <c r="E14" s="2012" t="s">
        <v>421</v>
      </c>
      <c r="F14" s="2012" t="s">
        <v>422</v>
      </c>
      <c r="G14" s="2010"/>
      <c r="H14" s="2024" t="s">
        <v>1433</v>
      </c>
      <c r="I14" s="2014" t="s">
        <v>536</v>
      </c>
      <c r="J14" s="2025">
        <f t="shared" ref="J14:J19" si="7">1/6</f>
        <v>0.16666666666666666</v>
      </c>
      <c r="K14" s="2016">
        <v>0.25808823529411801</v>
      </c>
      <c r="L14" s="2016">
        <f t="shared" si="5"/>
        <v>4.3014705882352997E-2</v>
      </c>
      <c r="M14" s="2016">
        <f>U14*1.2</f>
        <v>0.32425352112676059</v>
      </c>
      <c r="N14" s="2016">
        <f t="shared" si="6"/>
        <v>5.4042253521126765E-2</v>
      </c>
      <c r="O14" s="2123" t="s">
        <v>1457</v>
      </c>
      <c r="Q14" s="2019">
        <v>0.16666666666666666</v>
      </c>
      <c r="R14" s="2098">
        <v>1.9185000000000001</v>
      </c>
      <c r="S14" s="2088">
        <v>500</v>
      </c>
      <c r="T14" s="2090">
        <v>15</v>
      </c>
      <c r="U14" s="2099">
        <f t="shared" si="2"/>
        <v>0.27021126760563385</v>
      </c>
      <c r="V14" s="2099">
        <f>U14*J14</f>
        <v>4.5035211267605638E-2</v>
      </c>
      <c r="W14" s="2023">
        <f t="shared" si="4"/>
        <v>0.19999999999999987</v>
      </c>
      <c r="X14" s="2097" t="s">
        <v>1446</v>
      </c>
      <c r="Y14" s="2109">
        <f>R14-'PKG BOM 20240223'!R10</f>
        <v>0.76850000000000018</v>
      </c>
      <c r="Z14" s="2112">
        <f>(R14-'PKG BOM 20240223'!R10)/'PKG BOM 20240223'!R10</f>
        <v>0.66826086956521757</v>
      </c>
    </row>
    <row r="15" spans="1:26" s="2018" customFormat="1" ht="130.5" customHeight="1">
      <c r="A15" s="2094">
        <v>8</v>
      </c>
      <c r="B15" s="2094">
        <v>1</v>
      </c>
      <c r="C15" s="2027" t="s">
        <v>423</v>
      </c>
      <c r="D15" s="2027" t="s">
        <v>407</v>
      </c>
      <c r="E15" s="2028" t="s">
        <v>537</v>
      </c>
      <c r="F15" s="2028" t="s">
        <v>424</v>
      </c>
      <c r="G15" s="2027"/>
      <c r="H15" s="2029" t="s">
        <v>1434</v>
      </c>
      <c r="I15" s="2029" t="s">
        <v>539</v>
      </c>
      <c r="J15" s="2030">
        <f>2/6</f>
        <v>0.33333333333333331</v>
      </c>
      <c r="K15" s="2031">
        <v>8.8235294117647106E-2</v>
      </c>
      <c r="L15" s="2031">
        <f t="shared" si="5"/>
        <v>2.9411764705882366E-2</v>
      </c>
      <c r="M15" s="2031">
        <v>8.8235294117647106E-2</v>
      </c>
      <c r="N15" s="2031">
        <f t="shared" si="6"/>
        <v>2.9411764705882366E-2</v>
      </c>
      <c r="O15" s="2032"/>
      <c r="Q15" s="2019">
        <v>0.33333333333333331</v>
      </c>
      <c r="R15" s="2099">
        <v>0.17</v>
      </c>
      <c r="S15" s="2088">
        <v>500</v>
      </c>
      <c r="T15" s="2090">
        <v>14</v>
      </c>
      <c r="U15" s="2099">
        <f t="shared" si="2"/>
        <v>2.3943661971830989E-2</v>
      </c>
      <c r="V15" s="2099">
        <f t="shared" si="3"/>
        <v>7.9812206572769957E-3</v>
      </c>
      <c r="W15" s="2020">
        <f t="shared" si="4"/>
        <v>2.685121107266438</v>
      </c>
      <c r="X15" s="2097"/>
      <c r="Y15" s="2109"/>
    </row>
    <row r="16" spans="1:26" s="2021" customFormat="1" ht="111" customHeight="1">
      <c r="A16" s="2202">
        <v>9</v>
      </c>
      <c r="B16" s="2202">
        <v>1</v>
      </c>
      <c r="C16" s="2203" t="s">
        <v>1483</v>
      </c>
      <c r="D16" s="2203" t="s">
        <v>407</v>
      </c>
      <c r="E16" s="2204" t="s">
        <v>541</v>
      </c>
      <c r="F16" s="2204" t="s">
        <v>1484</v>
      </c>
      <c r="G16" s="2203" t="s">
        <v>407</v>
      </c>
      <c r="H16" s="2205" t="s">
        <v>1485</v>
      </c>
      <c r="I16" s="2205" t="s">
        <v>1435</v>
      </c>
      <c r="J16" s="2207">
        <v>0.33333333333333331</v>
      </c>
      <c r="K16" s="2206">
        <v>1.2617647058823501E-2</v>
      </c>
      <c r="L16" s="2206">
        <f t="shared" si="5"/>
        <v>4.2058823529411669E-3</v>
      </c>
      <c r="M16" s="2206">
        <v>1.7323943661971833E-2</v>
      </c>
      <c r="N16" s="2206">
        <f>M16*J16</f>
        <v>5.7746478873239443E-3</v>
      </c>
      <c r="O16" s="2205" t="s">
        <v>545</v>
      </c>
      <c r="Q16" s="2019">
        <v>0.33333333333333331</v>
      </c>
      <c r="R16" s="2099">
        <v>0.123</v>
      </c>
      <c r="S16" s="2088">
        <v>20000</v>
      </c>
      <c r="T16" s="2090">
        <v>14</v>
      </c>
      <c r="U16" s="2099">
        <f t="shared" si="2"/>
        <v>1.7323943661971833E-2</v>
      </c>
      <c r="V16" s="2099">
        <f t="shared" si="3"/>
        <v>5.7746478873239443E-3</v>
      </c>
      <c r="W16" s="2114">
        <f>(M16-U16)/U16</f>
        <v>0</v>
      </c>
      <c r="X16" s="2111" t="s">
        <v>1426</v>
      </c>
      <c r="Y16" s="2110"/>
    </row>
    <row r="17" spans="1:26" s="2018" customFormat="1" ht="111" customHeight="1">
      <c r="A17" s="2195">
        <v>9</v>
      </c>
      <c r="B17" s="2195">
        <v>1</v>
      </c>
      <c r="C17" s="2159" t="s">
        <v>1427</v>
      </c>
      <c r="D17" s="2196" t="s">
        <v>407</v>
      </c>
      <c r="E17" s="2197" t="s">
        <v>1436</v>
      </c>
      <c r="F17" s="2197"/>
      <c r="G17" s="2196" t="s">
        <v>407</v>
      </c>
      <c r="H17" s="2198" t="s">
        <v>1437</v>
      </c>
      <c r="I17" s="2199" t="s">
        <v>544</v>
      </c>
      <c r="J17" s="2201">
        <v>0</v>
      </c>
      <c r="K17" s="2200"/>
      <c r="L17" s="2200"/>
      <c r="M17" s="2200">
        <f>U17*1.2</f>
        <v>0.21515492957746477</v>
      </c>
      <c r="N17" s="2200">
        <f>M17*J17</f>
        <v>0</v>
      </c>
      <c r="O17" s="2199"/>
      <c r="Q17" s="2019">
        <v>0.33333333333333331</v>
      </c>
      <c r="R17" s="2124">
        <v>1.2729999999999999</v>
      </c>
      <c r="S17" s="2088">
        <v>5000</v>
      </c>
      <c r="T17" s="2090">
        <v>28</v>
      </c>
      <c r="U17" s="2099">
        <f t="shared" si="2"/>
        <v>0.17929577464788732</v>
      </c>
      <c r="V17" s="2099">
        <f>U17*J17</f>
        <v>0</v>
      </c>
      <c r="W17" s="2023">
        <f t="shared" si="4"/>
        <v>0.1999999999999999</v>
      </c>
      <c r="X17" s="2097" t="s">
        <v>1438</v>
      </c>
      <c r="Y17" s="2109">
        <f>U17-U16</f>
        <v>0.1619718309859155</v>
      </c>
      <c r="Z17" s="2112">
        <f>(U17-U16)/U16</f>
        <v>9.3495934959349594</v>
      </c>
    </row>
    <row r="18" spans="1:26" s="2018" customFormat="1" ht="105" customHeight="1">
      <c r="A18" s="2095">
        <v>10</v>
      </c>
      <c r="B18" s="2095">
        <v>1</v>
      </c>
      <c r="C18" s="2033" t="s">
        <v>425</v>
      </c>
      <c r="D18" s="2033" t="s">
        <v>407</v>
      </c>
      <c r="E18" s="2034" t="s">
        <v>426</v>
      </c>
      <c r="F18" s="2034" t="s">
        <v>546</v>
      </c>
      <c r="G18" s="2033"/>
      <c r="H18" s="2035" t="s">
        <v>547</v>
      </c>
      <c r="I18" s="2035" t="s">
        <v>548</v>
      </c>
      <c r="J18" s="2036">
        <f t="shared" si="7"/>
        <v>0.16666666666666666</v>
      </c>
      <c r="K18" s="2037">
        <v>2.4264705882353001E-2</v>
      </c>
      <c r="L18" s="2037">
        <f t="shared" si="5"/>
        <v>4.0441176470588334E-3</v>
      </c>
      <c r="M18" s="2037">
        <v>2.4264705882353001E-2</v>
      </c>
      <c r="N18" s="2037">
        <f t="shared" si="6"/>
        <v>4.0441176470588334E-3</v>
      </c>
      <c r="O18" s="2038"/>
      <c r="Q18" s="2019">
        <v>0.16666666666666666</v>
      </c>
      <c r="R18" s="2099">
        <v>0.14599999999999999</v>
      </c>
      <c r="S18" s="2088">
        <v>5000</v>
      </c>
      <c r="T18" s="2090">
        <v>15</v>
      </c>
      <c r="U18" s="2099">
        <f t="shared" si="2"/>
        <v>2.0563380281690139E-2</v>
      </c>
      <c r="V18" s="2099">
        <f t="shared" si="3"/>
        <v>3.4272300469483565E-3</v>
      </c>
      <c r="W18" s="2020">
        <f t="shared" si="4"/>
        <v>0.17999597099113918</v>
      </c>
      <c r="X18" s="2097"/>
      <c r="Y18" s="2109"/>
    </row>
    <row r="19" spans="1:26" s="2018" customFormat="1" ht="108" customHeight="1">
      <c r="A19" s="2092">
        <v>11</v>
      </c>
      <c r="B19" s="2092">
        <v>1</v>
      </c>
      <c r="C19" s="2009" t="s">
        <v>427</v>
      </c>
      <c r="D19" s="2009" t="s">
        <v>407</v>
      </c>
      <c r="E19" s="2012" t="s">
        <v>549</v>
      </c>
      <c r="F19" s="2012" t="s">
        <v>550</v>
      </c>
      <c r="G19" s="2009"/>
      <c r="H19" s="2014" t="s">
        <v>453</v>
      </c>
      <c r="I19" s="2014" t="s">
        <v>548</v>
      </c>
      <c r="J19" s="2025">
        <f t="shared" si="7"/>
        <v>0.16666666666666666</v>
      </c>
      <c r="K19" s="2016">
        <v>9.7058823529411805E-3</v>
      </c>
      <c r="L19" s="2016">
        <f t="shared" si="5"/>
        <v>1.6176470588235301E-3</v>
      </c>
      <c r="M19" s="2016">
        <v>9.7058823529411805E-3</v>
      </c>
      <c r="N19" s="2016">
        <f t="shared" si="6"/>
        <v>1.6176470588235301E-3</v>
      </c>
      <c r="O19" s="2026"/>
      <c r="Q19" s="2019">
        <v>0.16666666666666666</v>
      </c>
      <c r="R19" s="2099">
        <v>5.8000000000000003E-2</v>
      </c>
      <c r="S19" s="2088">
        <v>5000</v>
      </c>
      <c r="T19" s="2090">
        <v>15</v>
      </c>
      <c r="U19" s="2099">
        <f t="shared" si="2"/>
        <v>8.1690140845070425E-3</v>
      </c>
      <c r="V19" s="2099">
        <f t="shared" si="3"/>
        <v>1.3615023474178403E-3</v>
      </c>
      <c r="W19" s="2020">
        <f t="shared" si="4"/>
        <v>0.18813387423935138</v>
      </c>
      <c r="X19" s="2097"/>
      <c r="Y19" s="2109"/>
    </row>
    <row r="20" spans="1:26" s="2018" customFormat="1" ht="117" customHeight="1">
      <c r="A20" s="2092">
        <v>12</v>
      </c>
      <c r="B20" s="2092">
        <v>1</v>
      </c>
      <c r="C20" s="2009" t="s">
        <v>428</v>
      </c>
      <c r="D20" s="2009" t="s">
        <v>407</v>
      </c>
      <c r="E20" s="2012" t="s">
        <v>429</v>
      </c>
      <c r="F20" s="2012" t="s">
        <v>551</v>
      </c>
      <c r="G20" s="2009" t="s">
        <v>407</v>
      </c>
      <c r="H20" s="2014" t="s">
        <v>552</v>
      </c>
      <c r="I20" s="2014" t="s">
        <v>553</v>
      </c>
      <c r="J20" s="2092">
        <v>1</v>
      </c>
      <c r="K20" s="2016">
        <v>5.6617647058823497E-3</v>
      </c>
      <c r="L20" s="2016">
        <f t="shared" si="5"/>
        <v>5.6617647058823497E-3</v>
      </c>
      <c r="M20" s="2016">
        <v>5.6617647058823497E-3</v>
      </c>
      <c r="N20" s="2016">
        <f t="shared" si="6"/>
        <v>5.6617647058823497E-3</v>
      </c>
      <c r="O20" s="2014" t="s">
        <v>430</v>
      </c>
      <c r="Q20" s="2019">
        <v>1</v>
      </c>
      <c r="R20" s="2099">
        <v>0.01</v>
      </c>
      <c r="S20" s="2088">
        <v>5000</v>
      </c>
      <c r="T20" s="2090">
        <v>15</v>
      </c>
      <c r="U20" s="2099">
        <f t="shared" si="2"/>
        <v>1.4084507042253522E-3</v>
      </c>
      <c r="V20" s="2099">
        <f t="shared" si="3"/>
        <v>1.4084507042253522E-3</v>
      </c>
      <c r="W20" s="2020">
        <f t="shared" si="4"/>
        <v>3.0198529411764681</v>
      </c>
      <c r="X20" s="2097"/>
      <c r="Y20" s="2109"/>
    </row>
    <row r="21" spans="1:26" s="2018" customFormat="1" ht="109.5" customHeight="1">
      <c r="A21" s="2092">
        <v>13</v>
      </c>
      <c r="B21" s="2092">
        <v>1</v>
      </c>
      <c r="C21" s="2011" t="s">
        <v>554</v>
      </c>
      <c r="D21" s="2009" t="s">
        <v>407</v>
      </c>
      <c r="E21" s="2012" t="s">
        <v>431</v>
      </c>
      <c r="F21" s="2012" t="s">
        <v>555</v>
      </c>
      <c r="G21" s="2009"/>
      <c r="H21" s="2014" t="s">
        <v>556</v>
      </c>
      <c r="I21" s="2014" t="s">
        <v>557</v>
      </c>
      <c r="J21" s="2092">
        <v>1</v>
      </c>
      <c r="K21" s="2016">
        <v>1.6985294117647001E-2</v>
      </c>
      <c r="L21" s="2016">
        <f t="shared" si="5"/>
        <v>1.6985294117647001E-2</v>
      </c>
      <c r="M21" s="2031">
        <v>2.1126760563380281E-2</v>
      </c>
      <c r="N21" s="2031">
        <f t="shared" si="6"/>
        <v>2.1126760563380281E-2</v>
      </c>
      <c r="O21" s="2026"/>
      <c r="Q21" s="2039">
        <v>1</v>
      </c>
      <c r="R21" s="2099">
        <v>0.15</v>
      </c>
      <c r="S21" s="2088">
        <v>5000</v>
      </c>
      <c r="T21" s="2090">
        <v>15</v>
      </c>
      <c r="U21" s="2099">
        <f t="shared" si="2"/>
        <v>2.1126760563380281E-2</v>
      </c>
      <c r="V21" s="2099">
        <f t="shared" si="3"/>
        <v>2.1126760563380281E-2</v>
      </c>
      <c r="W21" s="2143">
        <f t="shared" si="4"/>
        <v>0</v>
      </c>
      <c r="X21" s="2097" t="s">
        <v>1426</v>
      </c>
      <c r="Y21" s="2109"/>
    </row>
    <row r="22" spans="1:26" s="2018" customFormat="1" ht="102" customHeight="1">
      <c r="A22" s="2092">
        <v>14</v>
      </c>
      <c r="B22" s="2092">
        <v>1</v>
      </c>
      <c r="C22" s="2009" t="s">
        <v>432</v>
      </c>
      <c r="D22" s="2009" t="s">
        <v>407</v>
      </c>
      <c r="E22" s="2014" t="s">
        <v>433</v>
      </c>
      <c r="F22" s="2014" t="s">
        <v>434</v>
      </c>
      <c r="G22" s="2009" t="s">
        <v>407</v>
      </c>
      <c r="H22" s="2014" t="s">
        <v>558</v>
      </c>
      <c r="I22" s="2014" t="s">
        <v>559</v>
      </c>
      <c r="J22" s="2142">
        <f>1/750</f>
        <v>1.3333333333333333E-3</v>
      </c>
      <c r="K22" s="2041">
        <v>2.6691176470588201E-2</v>
      </c>
      <c r="L22" s="2016">
        <f t="shared" si="5"/>
        <v>3.5588235294117603E-5</v>
      </c>
      <c r="M22" s="2042">
        <v>2.6691176470588201E-2</v>
      </c>
      <c r="N22" s="2042">
        <f t="shared" si="6"/>
        <v>3.5588235294117603E-5</v>
      </c>
      <c r="O22" s="2014" t="s">
        <v>435</v>
      </c>
      <c r="Q22" s="2043">
        <v>1.3333333333333333E-3</v>
      </c>
      <c r="R22" s="2100">
        <v>0.13500000000000001</v>
      </c>
      <c r="S22" s="2088">
        <v>5000</v>
      </c>
      <c r="T22" s="2090">
        <v>7</v>
      </c>
      <c r="U22" s="2099">
        <f t="shared" si="2"/>
        <v>1.9014084507042256E-2</v>
      </c>
      <c r="V22" s="2099">
        <f t="shared" si="3"/>
        <v>2.5352112676056342E-5</v>
      </c>
      <c r="W22" s="2020">
        <f t="shared" si="4"/>
        <v>0.40375816993463853</v>
      </c>
      <c r="X22" s="2097"/>
      <c r="Y22" s="2109"/>
    </row>
    <row r="23" spans="1:26" s="2018" customFormat="1" ht="102" customHeight="1">
      <c r="A23" s="2092">
        <v>15</v>
      </c>
      <c r="B23" s="2092">
        <v>1</v>
      </c>
      <c r="C23" s="2009" t="s">
        <v>436</v>
      </c>
      <c r="D23" s="2009" t="s">
        <v>407</v>
      </c>
      <c r="E23" s="2014" t="s">
        <v>437</v>
      </c>
      <c r="F23" s="2012" t="s">
        <v>560</v>
      </c>
      <c r="G23" s="2009" t="s">
        <v>407</v>
      </c>
      <c r="H23" s="2014" t="s">
        <v>454</v>
      </c>
      <c r="I23" s="2014" t="s">
        <v>561</v>
      </c>
      <c r="J23" s="2092">
        <v>1</v>
      </c>
      <c r="K23" s="2016">
        <v>8.4117647058823495E-3</v>
      </c>
      <c r="L23" s="2016">
        <f t="shared" si="5"/>
        <v>8.4117647058823495E-3</v>
      </c>
      <c r="M23" s="2037">
        <v>8.4117647058823495E-3</v>
      </c>
      <c r="N23" s="2037">
        <f t="shared" si="6"/>
        <v>8.4117647058823495E-3</v>
      </c>
      <c r="O23" s="2014" t="s">
        <v>438</v>
      </c>
      <c r="Q23" s="2043">
        <v>1</v>
      </c>
      <c r="R23" s="2100">
        <v>4.3999999999999997E-2</v>
      </c>
      <c r="S23" s="2089">
        <v>10000</v>
      </c>
      <c r="T23" s="2091">
        <v>14</v>
      </c>
      <c r="U23" s="2099">
        <f t="shared" si="2"/>
        <v>6.1971830985915492E-3</v>
      </c>
      <c r="V23" s="2099">
        <f t="shared" si="3"/>
        <v>6.1971830985915492E-3</v>
      </c>
      <c r="W23" s="2020">
        <f t="shared" si="4"/>
        <v>0.35735294117647004</v>
      </c>
      <c r="X23" s="2097"/>
      <c r="Y23" s="2109"/>
    </row>
    <row r="24" spans="1:26" s="2018" customFormat="1" ht="91.5" customHeight="1">
      <c r="A24" s="2092">
        <v>16</v>
      </c>
      <c r="B24" s="2092">
        <v>1</v>
      </c>
      <c r="C24" s="2009" t="s">
        <v>439</v>
      </c>
      <c r="D24" s="2009" t="s">
        <v>407</v>
      </c>
      <c r="E24" s="2014" t="s">
        <v>440</v>
      </c>
      <c r="F24" s="2012" t="s">
        <v>562</v>
      </c>
      <c r="G24" s="2009"/>
      <c r="H24" s="2014" t="s">
        <v>563</v>
      </c>
      <c r="I24" s="2014" t="s">
        <v>564</v>
      </c>
      <c r="J24" s="2141">
        <v>1</v>
      </c>
      <c r="K24" s="2016">
        <v>1.2699999999999999E-2</v>
      </c>
      <c r="L24" s="2016">
        <f t="shared" si="5"/>
        <v>1.2699999999999999E-2</v>
      </c>
      <c r="M24" s="2044">
        <v>1.2699999999999999E-2</v>
      </c>
      <c r="N24" s="2045">
        <f t="shared" si="6"/>
        <v>1.2699999999999999E-2</v>
      </c>
      <c r="O24" s="2014" t="s">
        <v>441</v>
      </c>
      <c r="Q24" s="2043">
        <v>1</v>
      </c>
      <c r="R24" s="2100">
        <v>7.0000000000000007E-2</v>
      </c>
      <c r="S24" s="2089">
        <v>5000</v>
      </c>
      <c r="T24" s="2091">
        <v>14</v>
      </c>
      <c r="U24" s="2099">
        <f t="shared" si="2"/>
        <v>9.8591549295774655E-3</v>
      </c>
      <c r="V24" s="2099">
        <f t="shared" si="3"/>
        <v>9.8591549295774655E-3</v>
      </c>
      <c r="W24" s="2020">
        <f t="shared" si="4"/>
        <v>0.28814285714285698</v>
      </c>
      <c r="X24" s="2097"/>
      <c r="Y24" s="2109"/>
    </row>
    <row r="25" spans="1:26" s="2018" customFormat="1" ht="91.5" customHeight="1">
      <c r="A25" s="2092">
        <v>16</v>
      </c>
      <c r="B25" s="2092">
        <v>1</v>
      </c>
      <c r="C25" s="2046" t="s">
        <v>565</v>
      </c>
      <c r="D25" s="2009" t="s">
        <v>407</v>
      </c>
      <c r="E25" s="2014" t="s">
        <v>442</v>
      </c>
      <c r="F25" s="2047" t="s">
        <v>461</v>
      </c>
      <c r="G25" s="2010"/>
      <c r="H25" s="2012" t="s">
        <v>566</v>
      </c>
      <c r="I25" s="2014" t="s">
        <v>567</v>
      </c>
      <c r="J25" s="2040">
        <f>1/750</f>
        <v>1.3333333333333333E-3</v>
      </c>
      <c r="K25" s="2016">
        <v>15.71</v>
      </c>
      <c r="L25" s="2016">
        <f t="shared" si="5"/>
        <v>2.0946666666666666E-2</v>
      </c>
      <c r="M25" s="2048">
        <v>15.71</v>
      </c>
      <c r="N25" s="2049">
        <f t="shared" si="6"/>
        <v>2.0946666666666666E-2</v>
      </c>
      <c r="O25" s="2012" t="s">
        <v>568</v>
      </c>
      <c r="Q25" s="2043">
        <v>1.3333333333333333E-3</v>
      </c>
      <c r="R25" s="2100">
        <v>103</v>
      </c>
      <c r="S25" s="2089">
        <v>100</v>
      </c>
      <c r="T25" s="2091">
        <v>15</v>
      </c>
      <c r="U25" s="2099">
        <f>R25/$X$2</f>
        <v>14.507042253521128</v>
      </c>
      <c r="V25" s="2099">
        <f t="shared" si="3"/>
        <v>1.9342723004694837E-2</v>
      </c>
      <c r="W25" s="2020">
        <f t="shared" si="4"/>
        <v>8.2922330097087354E-2</v>
      </c>
      <c r="X25" s="2097"/>
      <c r="Y25" s="2109"/>
    </row>
    <row r="26" spans="1:26" s="2018" customFormat="1" ht="91.5" customHeight="1">
      <c r="A26" s="2092">
        <v>17</v>
      </c>
      <c r="B26" s="2092">
        <v>1</v>
      </c>
      <c r="C26" s="2009" t="s">
        <v>569</v>
      </c>
      <c r="D26" s="2009" t="s">
        <v>407</v>
      </c>
      <c r="E26" s="2014" t="s">
        <v>570</v>
      </c>
      <c r="F26" s="2014" t="s">
        <v>407</v>
      </c>
      <c r="G26" s="2009" t="s">
        <v>407</v>
      </c>
      <c r="H26" s="2014" t="s">
        <v>571</v>
      </c>
      <c r="I26" s="2014" t="s">
        <v>572</v>
      </c>
      <c r="J26" s="2093">
        <f>2/1260</f>
        <v>1.5873015873015873E-3</v>
      </c>
      <c r="K26" s="2016">
        <v>1.4041176470588199</v>
      </c>
      <c r="L26" s="2016">
        <f t="shared" si="5"/>
        <v>2.2287581699346349E-3</v>
      </c>
      <c r="M26" s="2050">
        <v>1.4041176470588199</v>
      </c>
      <c r="N26" s="2050">
        <f t="shared" si="6"/>
        <v>2.2287581699346349E-3</v>
      </c>
      <c r="O26" s="2014"/>
      <c r="Q26" s="2051">
        <v>1.5873015873015873E-3</v>
      </c>
      <c r="R26" s="2100">
        <v>7.26</v>
      </c>
      <c r="S26" s="2089">
        <v>100</v>
      </c>
      <c r="T26" s="2091">
        <v>14</v>
      </c>
      <c r="U26" s="2099">
        <f t="shared" si="2"/>
        <v>1.0225352112676056</v>
      </c>
      <c r="V26" s="2099">
        <f t="shared" si="3"/>
        <v>1.6230717639168343E-3</v>
      </c>
      <c r="W26" s="2020">
        <f t="shared" si="4"/>
        <v>0.3731729055258432</v>
      </c>
      <c r="X26" s="2097"/>
      <c r="Y26" s="2109"/>
    </row>
    <row r="27" spans="1:26" s="2018" customFormat="1" ht="91.5" customHeight="1">
      <c r="A27" s="2092">
        <v>18</v>
      </c>
      <c r="B27" s="2092">
        <v>1</v>
      </c>
      <c r="C27" s="2009" t="s">
        <v>573</v>
      </c>
      <c r="D27" s="2009" t="s">
        <v>407</v>
      </c>
      <c r="E27" s="2014" t="s">
        <v>570</v>
      </c>
      <c r="F27" s="2014" t="s">
        <v>407</v>
      </c>
      <c r="G27" s="2009" t="s">
        <v>407</v>
      </c>
      <c r="H27" s="2014" t="s">
        <v>574</v>
      </c>
      <c r="I27" s="2014" t="s">
        <v>572</v>
      </c>
      <c r="J27" s="2093">
        <f>4/1260</f>
        <v>3.1746031746031746E-3</v>
      </c>
      <c r="K27" s="2016">
        <v>0.32676470588235301</v>
      </c>
      <c r="L27" s="2016">
        <f t="shared" si="5"/>
        <v>1.0373482726423904E-3</v>
      </c>
      <c r="M27" s="2052">
        <v>0.4802816901408451</v>
      </c>
      <c r="N27" s="2052">
        <f t="shared" si="6"/>
        <v>1.5247037782249052E-3</v>
      </c>
      <c r="O27" s="2014"/>
      <c r="Q27" s="2043">
        <v>3.1746031746031746E-3</v>
      </c>
      <c r="R27" s="2100">
        <v>3.41</v>
      </c>
      <c r="S27" s="2089">
        <v>100</v>
      </c>
      <c r="T27" s="2091">
        <v>15</v>
      </c>
      <c r="U27" s="2099">
        <f t="shared" si="2"/>
        <v>0.4802816901408451</v>
      </c>
      <c r="V27" s="2099">
        <f t="shared" si="3"/>
        <v>1.5247037782249052E-3</v>
      </c>
      <c r="W27" s="2143">
        <f t="shared" si="4"/>
        <v>0</v>
      </c>
      <c r="X27" s="2097" t="s">
        <v>1426</v>
      </c>
      <c r="Y27" s="2109"/>
    </row>
    <row r="28" spans="1:26" s="2018" customFormat="1" ht="91.5" customHeight="1">
      <c r="A28" s="2092">
        <v>19</v>
      </c>
      <c r="B28" s="2092">
        <v>1</v>
      </c>
      <c r="C28" s="2053" t="s">
        <v>575</v>
      </c>
      <c r="D28" s="2009" t="s">
        <v>407</v>
      </c>
      <c r="E28" s="2014" t="s">
        <v>443</v>
      </c>
      <c r="F28" s="2014" t="s">
        <v>407</v>
      </c>
      <c r="G28" s="2009" t="s">
        <v>407</v>
      </c>
      <c r="H28" s="2014" t="s">
        <v>455</v>
      </c>
      <c r="I28" s="2014" t="s">
        <v>576</v>
      </c>
      <c r="J28" s="2054">
        <f>8/1260</f>
        <v>6.3492063492063492E-3</v>
      </c>
      <c r="K28" s="2016">
        <v>0.32676470588235301</v>
      </c>
      <c r="L28" s="2016">
        <f t="shared" si="5"/>
        <v>2.0746965452847809E-3</v>
      </c>
      <c r="M28" s="2055">
        <v>0.32676470588235301</v>
      </c>
      <c r="N28" s="2055">
        <f t="shared" si="6"/>
        <v>2.0746965452847809E-3</v>
      </c>
      <c r="O28" s="2014" t="s">
        <v>444</v>
      </c>
      <c r="Q28" s="2043">
        <v>6.3492063492063492E-3</v>
      </c>
      <c r="R28" s="2100">
        <v>2.02</v>
      </c>
      <c r="S28" s="2089">
        <v>1000</v>
      </c>
      <c r="T28" s="2091">
        <v>15</v>
      </c>
      <c r="U28" s="2099">
        <f t="shared" si="2"/>
        <v>0.28450704225352114</v>
      </c>
      <c r="V28" s="2099">
        <f t="shared" si="3"/>
        <v>1.8063939190699754E-3</v>
      </c>
      <c r="W28" s="2020">
        <f t="shared" si="4"/>
        <v>0.1485294117647061</v>
      </c>
      <c r="X28" s="2097"/>
      <c r="Y28" s="2109"/>
    </row>
    <row r="29" spans="1:26" s="2018" customFormat="1" ht="68">
      <c r="A29" s="2092">
        <v>20</v>
      </c>
      <c r="B29" s="2092">
        <v>1</v>
      </c>
      <c r="C29" s="2053" t="s">
        <v>577</v>
      </c>
      <c r="D29" s="2009" t="s">
        <v>407</v>
      </c>
      <c r="E29" s="2014" t="s">
        <v>443</v>
      </c>
      <c r="F29" s="2014" t="s">
        <v>407</v>
      </c>
      <c r="G29" s="2009" t="s">
        <v>407</v>
      </c>
      <c r="H29" s="2014" t="s">
        <v>456</v>
      </c>
      <c r="I29" s="2014" t="s">
        <v>576</v>
      </c>
      <c r="J29" s="2054">
        <f>4/1260</f>
        <v>3.1746031746031746E-3</v>
      </c>
      <c r="K29" s="2016">
        <v>0.28632352941176498</v>
      </c>
      <c r="L29" s="2016">
        <f t="shared" si="5"/>
        <v>9.0896358543417449E-4</v>
      </c>
      <c r="M29" s="2055">
        <v>0.28632352941176498</v>
      </c>
      <c r="N29" s="2055">
        <f t="shared" si="6"/>
        <v>9.0896358543417449E-4</v>
      </c>
      <c r="O29" s="2014" t="s">
        <v>445</v>
      </c>
      <c r="Q29" s="2043">
        <v>3.1746031746031746E-3</v>
      </c>
      <c r="R29" s="2100">
        <v>1.77</v>
      </c>
      <c r="S29" s="2089">
        <v>1000</v>
      </c>
      <c r="T29" s="2091">
        <v>15</v>
      </c>
      <c r="U29" s="2099">
        <f t="shared" si="2"/>
        <v>0.24929577464788735</v>
      </c>
      <c r="V29" s="2099">
        <f t="shared" si="3"/>
        <v>7.9141515761234078E-4</v>
      </c>
      <c r="W29" s="2020">
        <f t="shared" si="4"/>
        <v>0.14852941176470683</v>
      </c>
      <c r="X29" s="2097"/>
      <c r="Y29" s="2109"/>
    </row>
    <row r="30" spans="1:26" s="2018" customFormat="1" ht="51">
      <c r="A30" s="2096">
        <v>21</v>
      </c>
      <c r="B30" s="2096">
        <v>1</v>
      </c>
      <c r="C30" s="2011" t="s">
        <v>578</v>
      </c>
      <c r="D30" s="2011" t="s">
        <v>407</v>
      </c>
      <c r="E30" s="2056" t="s">
        <v>579</v>
      </c>
      <c r="F30" s="2056" t="s">
        <v>407</v>
      </c>
      <c r="G30" s="2011" t="s">
        <v>407</v>
      </c>
      <c r="H30" s="2056" t="s">
        <v>580</v>
      </c>
      <c r="I30" s="2056" t="s">
        <v>581</v>
      </c>
      <c r="J30" s="2054">
        <v>5.0000000000000001E-3</v>
      </c>
      <c r="K30" s="2057">
        <v>0</v>
      </c>
      <c r="L30" s="2057">
        <f t="shared" si="5"/>
        <v>0</v>
      </c>
      <c r="M30" s="2055">
        <v>1.8929577464788729</v>
      </c>
      <c r="N30" s="2055">
        <f t="shared" si="6"/>
        <v>9.4647887323943657E-3</v>
      </c>
      <c r="O30" s="2056"/>
      <c r="Q30" s="2043">
        <v>5.0000000000000001E-3</v>
      </c>
      <c r="R30" s="2100">
        <v>11.2</v>
      </c>
      <c r="S30" s="2089">
        <v>900</v>
      </c>
      <c r="T30" s="2091">
        <v>15</v>
      </c>
      <c r="U30" s="2099">
        <f t="shared" si="2"/>
        <v>1.5774647887323943</v>
      </c>
      <c r="V30" s="2099">
        <f t="shared" si="3"/>
        <v>7.8873239436619714E-3</v>
      </c>
      <c r="W30" s="2023">
        <f t="shared" si="4"/>
        <v>0.1999999999999999</v>
      </c>
      <c r="X30" s="2097" t="s">
        <v>1439</v>
      </c>
      <c r="Y30" s="2109"/>
    </row>
    <row r="31" spans="1:26" s="2018" customFormat="1" ht="17">
      <c r="A31" s="2096">
        <v>22</v>
      </c>
      <c r="B31" s="2096">
        <v>1</v>
      </c>
      <c r="C31" s="2011" t="s">
        <v>582</v>
      </c>
      <c r="D31" s="2011" t="s">
        <v>407</v>
      </c>
      <c r="E31" s="2056" t="s">
        <v>583</v>
      </c>
      <c r="F31" s="2056" t="s">
        <v>407</v>
      </c>
      <c r="G31" s="2011" t="s">
        <v>407</v>
      </c>
      <c r="H31" s="2056" t="s">
        <v>584</v>
      </c>
      <c r="I31" s="2058" t="s">
        <v>585</v>
      </c>
      <c r="J31" s="2054">
        <v>2.1699999999999999E-4</v>
      </c>
      <c r="K31" s="2057">
        <v>0</v>
      </c>
      <c r="L31" s="2057">
        <f t="shared" si="5"/>
        <v>0</v>
      </c>
      <c r="M31" s="2055">
        <v>9.887323943661972</v>
      </c>
      <c r="N31" s="2055">
        <f t="shared" si="6"/>
        <v>2.1455492957746479E-3</v>
      </c>
      <c r="O31" s="2056"/>
      <c r="Q31" s="2043">
        <v>2.1699999999999999E-4</v>
      </c>
      <c r="R31" s="2100">
        <v>58.5</v>
      </c>
      <c r="S31" s="2089">
        <v>10</v>
      </c>
      <c r="T31" s="2091">
        <v>7</v>
      </c>
      <c r="U31" s="2099">
        <f t="shared" si="2"/>
        <v>8.23943661971831</v>
      </c>
      <c r="V31" s="2099">
        <f t="shared" si="3"/>
        <v>1.7879577464788732E-3</v>
      </c>
      <c r="W31" s="2023">
        <f t="shared" si="4"/>
        <v>0.2</v>
      </c>
      <c r="X31" s="2097" t="s">
        <v>1439</v>
      </c>
      <c r="Y31" s="2109"/>
    </row>
    <row r="32" spans="1:26" s="2018" customFormat="1" ht="17">
      <c r="A32" s="2096">
        <v>23</v>
      </c>
      <c r="B32" s="2096">
        <v>1</v>
      </c>
      <c r="C32" s="2011" t="s">
        <v>586</v>
      </c>
      <c r="D32" s="2011" t="s">
        <v>407</v>
      </c>
      <c r="E32" s="2056" t="s">
        <v>583</v>
      </c>
      <c r="F32" s="2056" t="s">
        <v>407</v>
      </c>
      <c r="G32" s="2011" t="s">
        <v>407</v>
      </c>
      <c r="H32" s="2056" t="s">
        <v>587</v>
      </c>
      <c r="I32" s="2058" t="s">
        <v>585</v>
      </c>
      <c r="J32" s="2054">
        <v>1.18E-4</v>
      </c>
      <c r="K32" s="2057">
        <v>0</v>
      </c>
      <c r="L32" s="2057">
        <f t="shared" si="5"/>
        <v>0</v>
      </c>
      <c r="M32" s="2055">
        <v>5.3543661971830989</v>
      </c>
      <c r="N32" s="2055">
        <f t="shared" si="6"/>
        <v>6.318152112676056E-4</v>
      </c>
      <c r="O32" s="2056"/>
      <c r="Q32" s="2043">
        <v>1.18E-4</v>
      </c>
      <c r="R32" s="2100">
        <v>31.68</v>
      </c>
      <c r="S32" s="2089">
        <v>10</v>
      </c>
      <c r="T32" s="2091">
        <v>7</v>
      </c>
      <c r="U32" s="2099">
        <f t="shared" si="2"/>
        <v>4.4619718309859158</v>
      </c>
      <c r="V32" s="2099">
        <f t="shared" si="3"/>
        <v>5.26512676056338E-4</v>
      </c>
      <c r="W32" s="2023">
        <f t="shared" si="4"/>
        <v>0.2</v>
      </c>
      <c r="X32" s="2097" t="s">
        <v>1439</v>
      </c>
      <c r="Y32" s="2109"/>
    </row>
    <row r="33" spans="1:25" s="2018" customFormat="1" ht="17">
      <c r="A33" s="2096">
        <v>24</v>
      </c>
      <c r="B33" s="2096">
        <v>1</v>
      </c>
      <c r="C33" s="2011" t="s">
        <v>588</v>
      </c>
      <c r="D33" s="2011" t="s">
        <v>407</v>
      </c>
      <c r="E33" s="2056" t="s">
        <v>583</v>
      </c>
      <c r="F33" s="2056" t="s">
        <v>407</v>
      </c>
      <c r="G33" s="2011" t="s">
        <v>407</v>
      </c>
      <c r="H33" s="2056" t="s">
        <v>589</v>
      </c>
      <c r="I33" s="2058" t="s">
        <v>585</v>
      </c>
      <c r="J33" s="2054">
        <v>1E-4</v>
      </c>
      <c r="K33" s="2057">
        <v>0</v>
      </c>
      <c r="L33" s="2057">
        <f t="shared" si="5"/>
        <v>0</v>
      </c>
      <c r="M33" s="2055">
        <v>7.6394366197183103</v>
      </c>
      <c r="N33" s="2055">
        <f t="shared" si="6"/>
        <v>7.6394366197183108E-4</v>
      </c>
      <c r="O33" s="2056"/>
      <c r="Q33" s="2043">
        <v>1E-4</v>
      </c>
      <c r="R33" s="2100">
        <v>45.2</v>
      </c>
      <c r="S33" s="2089">
        <v>50</v>
      </c>
      <c r="T33" s="2091">
        <v>7</v>
      </c>
      <c r="U33" s="2099">
        <f t="shared" si="2"/>
        <v>6.3661971830985919</v>
      </c>
      <c r="V33" s="2099">
        <f t="shared" si="3"/>
        <v>6.3661971830985924E-4</v>
      </c>
      <c r="W33" s="2023">
        <f t="shared" si="4"/>
        <v>0.2</v>
      </c>
      <c r="X33" s="2097" t="s">
        <v>1439</v>
      </c>
      <c r="Y33" s="2109"/>
    </row>
    <row r="34" spans="1:25" s="2018" customFormat="1" ht="17">
      <c r="A34" s="2096">
        <v>25</v>
      </c>
      <c r="B34" s="2096">
        <v>1</v>
      </c>
      <c r="C34" s="2011" t="s">
        <v>590</v>
      </c>
      <c r="D34" s="2011" t="s">
        <v>407</v>
      </c>
      <c r="E34" s="2056" t="s">
        <v>591</v>
      </c>
      <c r="F34" s="2056" t="s">
        <v>407</v>
      </c>
      <c r="G34" s="2011" t="s">
        <v>407</v>
      </c>
      <c r="H34" s="2056" t="s">
        <v>592</v>
      </c>
      <c r="I34" s="2058" t="s">
        <v>593</v>
      </c>
      <c r="J34" s="2054">
        <v>4.4999999999999999E-4</v>
      </c>
      <c r="K34" s="2057">
        <v>0</v>
      </c>
      <c r="L34" s="2057">
        <f t="shared" si="5"/>
        <v>0</v>
      </c>
      <c r="M34" s="2055">
        <v>6.1352112676056336</v>
      </c>
      <c r="N34" s="2055">
        <f t="shared" si="6"/>
        <v>2.760845070422535E-3</v>
      </c>
      <c r="O34" s="2056"/>
      <c r="Q34" s="2043">
        <v>4.4999999999999999E-4</v>
      </c>
      <c r="R34" s="2100">
        <v>36.299999999999997</v>
      </c>
      <c r="S34" s="2089">
        <v>500</v>
      </c>
      <c r="T34" s="2091">
        <v>10</v>
      </c>
      <c r="U34" s="2099">
        <f t="shared" si="2"/>
        <v>5.112676056338028</v>
      </c>
      <c r="V34" s="2099">
        <f t="shared" si="3"/>
        <v>2.3007042253521126E-3</v>
      </c>
      <c r="W34" s="2023">
        <f t="shared" si="4"/>
        <v>0.2</v>
      </c>
      <c r="X34" s="2097" t="s">
        <v>1439</v>
      </c>
      <c r="Y34" s="2109"/>
    </row>
    <row r="35" spans="1:25" s="2067" customFormat="1" ht="35.25" customHeight="1" thickBot="1">
      <c r="A35" s="2059" t="s">
        <v>594</v>
      </c>
      <c r="B35" s="2060"/>
      <c r="C35" s="2060"/>
      <c r="D35" s="2060"/>
      <c r="E35" s="2060"/>
      <c r="F35" s="2060"/>
      <c r="G35" s="2060"/>
      <c r="H35" s="2060"/>
      <c r="I35" s="2061"/>
      <c r="J35" s="2062"/>
      <c r="K35" s="2063"/>
      <c r="L35" s="2064">
        <f>SUM(L5:L29)</f>
        <v>0.67860996265172724</v>
      </c>
      <c r="M35" s="2065"/>
      <c r="N35" s="2127">
        <f>SUM(N5:N34)</f>
        <v>0.73168366775134452</v>
      </c>
      <c r="O35" s="2066" t="s">
        <v>1050</v>
      </c>
      <c r="Q35" s="2068"/>
      <c r="R35" s="2069"/>
      <c r="S35" s="2069"/>
      <c r="T35" s="2069"/>
      <c r="U35" s="2099">
        <f t="shared" si="2"/>
        <v>0</v>
      </c>
      <c r="V35" s="2070">
        <f>SUM(V5:V34)</f>
        <v>0.4746354071540354</v>
      </c>
      <c r="W35" s="2071">
        <f>(N35-V35)/V35</f>
        <v>0.54156992235071111</v>
      </c>
      <c r="X35" s="2008" t="s">
        <v>1475</v>
      </c>
    </row>
    <row r="36" spans="1:25" s="2067" customFormat="1" ht="35.25" customHeight="1" thickTop="1">
      <c r="A36" s="2072" t="s">
        <v>594</v>
      </c>
      <c r="B36" s="2073"/>
      <c r="C36" s="2073"/>
      <c r="D36" s="2073"/>
      <c r="E36" s="2073"/>
      <c r="F36" s="2073"/>
      <c r="G36" s="2073"/>
      <c r="H36" s="2073"/>
      <c r="I36" s="2074"/>
      <c r="J36" s="2062"/>
      <c r="K36" s="2063"/>
      <c r="L36" s="2075">
        <f>L35*6.3/7</f>
        <v>0.61074896638655451</v>
      </c>
      <c r="M36" s="2065"/>
      <c r="N36" s="2065"/>
      <c r="O36" s="2018" t="s">
        <v>595</v>
      </c>
      <c r="P36" s="2076" t="s">
        <v>596</v>
      </c>
      <c r="Q36" s="2077"/>
      <c r="R36" s="2077"/>
      <c r="S36" s="2077"/>
      <c r="T36" s="2077"/>
      <c r="U36" s="2077"/>
      <c r="V36" s="2116">
        <f>V35-'PKG BOM 20240223'!V30</f>
        <v>5.5490610328638557E-2</v>
      </c>
      <c r="W36" s="2117">
        <f>(V35-'PKG BOM 20240223'!V30)/'PKG BOM 20240223'!V30</f>
        <v>0.13239007318932383</v>
      </c>
      <c r="X36" s="2136" t="s">
        <v>1474</v>
      </c>
    </row>
    <row r="37" spans="1:25" ht="15" customHeight="1">
      <c r="A37" s="2018"/>
      <c r="B37" s="2018"/>
      <c r="C37" s="2018"/>
      <c r="D37" s="2018"/>
      <c r="E37" s="2018"/>
      <c r="F37" s="2018"/>
      <c r="G37" s="2018"/>
      <c r="H37" s="2018"/>
      <c r="I37" s="2018"/>
      <c r="J37" s="2018"/>
      <c r="K37" s="2018"/>
      <c r="L37" s="2018"/>
      <c r="M37" s="2018"/>
      <c r="N37" s="2018"/>
      <c r="O37" s="2018"/>
      <c r="Q37" s="2078"/>
      <c r="R37" s="2078"/>
      <c r="S37" s="2078"/>
      <c r="T37" s="2078"/>
      <c r="U37" s="2078"/>
      <c r="V37" s="2078"/>
      <c r="W37" s="2079"/>
      <c r="X37" s="2080"/>
    </row>
    <row r="38" spans="1:25" ht="40">
      <c r="A38" s="2081"/>
      <c r="B38" s="2081"/>
      <c r="C38" s="2081"/>
      <c r="D38" s="2081"/>
      <c r="E38" s="2081"/>
      <c r="F38" s="2081"/>
      <c r="G38" s="2081"/>
      <c r="H38" s="2081"/>
      <c r="I38" s="2081"/>
      <c r="J38" s="2081"/>
      <c r="K38" s="2081"/>
      <c r="L38" s="2081"/>
      <c r="M38" s="2118" t="s">
        <v>1447</v>
      </c>
      <c r="N38" s="2115">
        <f>N35-L35</f>
        <v>5.3073705099617285E-2</v>
      </c>
      <c r="O38" s="2121">
        <f>(N35-L35)/L35</f>
        <v>7.8209439914832937E-2</v>
      </c>
      <c r="Q38" s="2078"/>
      <c r="R38" s="2078"/>
      <c r="S38" s="2078"/>
      <c r="T38" s="2078"/>
      <c r="U38" s="2078"/>
      <c r="V38" s="2139"/>
      <c r="W38" s="2138"/>
      <c r="X38" s="2137"/>
    </row>
    <row r="39" spans="1:25" ht="15" customHeight="1">
      <c r="Q39" s="2082"/>
      <c r="R39" s="2082"/>
      <c r="S39" s="2082"/>
      <c r="T39" s="2082"/>
      <c r="U39" s="2082"/>
      <c r="V39" s="2082"/>
      <c r="W39" s="2083"/>
      <c r="X39" s="2084"/>
    </row>
  </sheetData>
  <autoFilter ref="A4:HE36" xr:uid="{00000000-0001-0000-0400-000000000000}"/>
  <mergeCells count="5">
    <mergeCell ref="Q2:W2"/>
    <mergeCell ref="K3:L3"/>
    <mergeCell ref="M3:N3"/>
    <mergeCell ref="R3:T3"/>
    <mergeCell ref="U3:V3"/>
  </mergeCells>
  <phoneticPr fontId="38" type="noConversion"/>
  <conditionalFormatting sqref="Q2 O25">
    <cfRule type="cellIs" dxfId="20" priority="2" stopIfTrue="1" operator="lessThan">
      <formula>0</formula>
    </cfRule>
  </conditionalFormatting>
  <conditionalFormatting sqref="X2 Q4:Q35">
    <cfRule type="cellIs" dxfId="19" priority="1" stopIfTrue="1" operator="lessThan">
      <formula>0</formula>
    </cfRule>
  </conditionalFormatting>
  <pageMargins left="0.7" right="0.7" top="0.75" bottom="0.75" header="0.3" footer="0.3"/>
  <pageSetup paperSize="9" orientation="portrait" horizont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X34"/>
  <sheetViews>
    <sheetView showGridLines="0" zoomScale="106" zoomScaleNormal="80" workbookViewId="0">
      <pane xSplit="7" ySplit="3" topLeftCell="H6" activePane="bottomRight" state="frozen"/>
      <selection pane="topRight" activeCell="H1" sqref="H1"/>
      <selection pane="bottomLeft" activeCell="A4" sqref="A4"/>
      <selection pane="bottomRight" activeCell="H21" sqref="H21"/>
    </sheetView>
  </sheetViews>
  <sheetFormatPr baseColWidth="10" defaultColWidth="6.375" defaultRowHeight="15" customHeight="1"/>
  <cols>
    <col min="1" max="1" width="14.75" style="396" customWidth="1"/>
    <col min="2" max="2" width="4.375" style="396" bestFit="1" customWidth="1"/>
    <col min="3" max="3" width="12.625" style="396" bestFit="1" customWidth="1"/>
    <col min="4" max="4" width="7.375" style="396" customWidth="1"/>
    <col min="5" max="5" width="8.625" style="396" customWidth="1"/>
    <col min="6" max="6" width="14.625" style="396" customWidth="1"/>
    <col min="7" max="7" width="26.375" style="396" customWidth="1"/>
    <col min="8" max="8" width="37.125" style="396" customWidth="1"/>
    <col min="9" max="9" width="7.375" style="396" customWidth="1"/>
    <col min="10" max="10" width="8.125" style="396" customWidth="1"/>
    <col min="11" max="12" width="10" style="396" customWidth="1"/>
    <col min="13" max="14" width="10.75" style="396" customWidth="1"/>
    <col min="15" max="15" width="15" style="396" customWidth="1"/>
    <col min="16" max="16" width="10.75" style="396" customWidth="1"/>
    <col min="17" max="17" width="7.625" style="421" bestFit="1" customWidth="1"/>
    <col min="18" max="18" width="8.25" style="421" bestFit="1" customWidth="1"/>
    <col min="19" max="20" width="5.625" style="421" bestFit="1" customWidth="1"/>
    <col min="21" max="22" width="10.375" style="421" bestFit="1" customWidth="1"/>
    <col min="23" max="23" width="8.375" style="705" customWidth="1"/>
    <col min="24" max="24" width="17.625" style="713" bestFit="1" customWidth="1"/>
    <col min="25" max="213" width="6.375" style="396" customWidth="1"/>
    <col min="214" max="16384" width="6.375" style="396"/>
  </cols>
  <sheetData>
    <row r="1" spans="1:24" ht="32.25" customHeight="1" thickTop="1" thickBot="1">
      <c r="A1" s="1907" t="s">
        <v>801</v>
      </c>
      <c r="B1" s="1908"/>
      <c r="C1" s="1908"/>
      <c r="D1" s="1908"/>
      <c r="E1" s="1908"/>
      <c r="F1" s="1908"/>
      <c r="G1" s="1908"/>
      <c r="H1" s="1908"/>
      <c r="I1" s="1908"/>
      <c r="J1" s="1908"/>
      <c r="K1" s="1908"/>
      <c r="L1" s="1908"/>
      <c r="M1" s="1908"/>
      <c r="N1" s="1915" t="s">
        <v>1384</v>
      </c>
      <c r="O1" s="1908"/>
      <c r="P1" s="708"/>
      <c r="Q1" s="2794" t="s">
        <v>505</v>
      </c>
      <c r="R1" s="2795"/>
      <c r="S1" s="2795"/>
      <c r="T1" s="2795"/>
      <c r="U1" s="2795"/>
      <c r="V1" s="2795"/>
      <c r="W1" s="2795"/>
      <c r="X1" s="709">
        <v>7.1</v>
      </c>
    </row>
    <row r="2" spans="1:24" ht="34" customHeight="1" thickTop="1">
      <c r="A2" s="1904" t="s">
        <v>506</v>
      </c>
      <c r="B2" s="1905"/>
      <c r="C2" s="1905"/>
      <c r="D2" s="1905"/>
      <c r="E2" s="2105"/>
      <c r="F2" s="2105"/>
      <c r="G2" s="230"/>
      <c r="H2" s="242"/>
      <c r="I2" s="242"/>
      <c r="J2" s="1904" t="s">
        <v>398</v>
      </c>
      <c r="K2" s="2799" t="s">
        <v>4</v>
      </c>
      <c r="L2" s="2800"/>
      <c r="M2" s="2801" t="s">
        <v>1386</v>
      </c>
      <c r="N2" s="2802"/>
      <c r="O2" s="1906"/>
      <c r="Q2" s="397" t="s">
        <v>507</v>
      </c>
      <c r="R2" s="2796" t="s">
        <v>805</v>
      </c>
      <c r="S2" s="2797"/>
      <c r="T2" s="2797"/>
      <c r="U2" s="2796" t="s">
        <v>806</v>
      </c>
      <c r="V2" s="2798"/>
      <c r="W2" s="422" t="s">
        <v>804</v>
      </c>
      <c r="X2" s="706" t="s">
        <v>598</v>
      </c>
    </row>
    <row r="3" spans="1:24" ht="56.5" customHeight="1">
      <c r="A3" s="1938" t="s">
        <v>399</v>
      </c>
      <c r="B3" s="1939" t="s">
        <v>400</v>
      </c>
      <c r="C3" s="1938" t="s">
        <v>401</v>
      </c>
      <c r="D3" s="2103" t="s">
        <v>402</v>
      </c>
      <c r="E3" s="2107" t="s">
        <v>403</v>
      </c>
      <c r="F3" s="2108"/>
      <c r="G3" s="2104" t="s">
        <v>404</v>
      </c>
      <c r="H3" s="1938" t="s">
        <v>157</v>
      </c>
      <c r="I3" s="1938" t="s">
        <v>405</v>
      </c>
      <c r="J3" s="1938" t="s">
        <v>406</v>
      </c>
      <c r="K3" s="1938" t="s">
        <v>1385</v>
      </c>
      <c r="L3" s="1938" t="s">
        <v>807</v>
      </c>
      <c r="M3" s="1940" t="s">
        <v>1387</v>
      </c>
      <c r="N3" s="1940" t="s">
        <v>808</v>
      </c>
      <c r="O3" s="1938" t="s">
        <v>165</v>
      </c>
      <c r="Q3" s="692" t="s">
        <v>508</v>
      </c>
      <c r="R3" s="696" t="s">
        <v>803</v>
      </c>
      <c r="S3" s="696" t="s">
        <v>509</v>
      </c>
      <c r="T3" s="696" t="s">
        <v>510</v>
      </c>
      <c r="U3" s="696" t="s">
        <v>802</v>
      </c>
      <c r="V3" s="696" t="s">
        <v>511</v>
      </c>
      <c r="W3" s="696"/>
      <c r="X3" s="690"/>
    </row>
    <row r="4" spans="1:24" s="400" customFormat="1" ht="150" customHeight="1">
      <c r="A4" s="244" t="s">
        <v>512</v>
      </c>
      <c r="B4" s="243">
        <v>1</v>
      </c>
      <c r="C4" s="1922" t="s">
        <v>513</v>
      </c>
      <c r="D4" s="244" t="s">
        <v>407</v>
      </c>
      <c r="E4" s="2106" t="s">
        <v>408</v>
      </c>
      <c r="F4" s="2106" t="s">
        <v>514</v>
      </c>
      <c r="G4" s="243"/>
      <c r="H4" s="245" t="s">
        <v>515</v>
      </c>
      <c r="I4" s="246" t="s">
        <v>516</v>
      </c>
      <c r="J4" s="243">
        <v>1</v>
      </c>
      <c r="K4" s="1954">
        <v>0.30330000000000001</v>
      </c>
      <c r="L4" s="1954">
        <f>J4*K4</f>
        <v>0.30330000000000001</v>
      </c>
      <c r="M4" s="1941">
        <v>0.30330000000000001</v>
      </c>
      <c r="N4" s="1941">
        <f>M4*J4</f>
        <v>0.30330000000000001</v>
      </c>
      <c r="O4" s="399" t="s">
        <v>517</v>
      </c>
      <c r="Q4" s="697">
        <v>1</v>
      </c>
      <c r="R4" s="690">
        <v>1.04</v>
      </c>
      <c r="S4" s="690">
        <v>5000</v>
      </c>
      <c r="T4" s="690">
        <v>14</v>
      </c>
      <c r="U4" s="690">
        <f t="shared" ref="U4:U30" si="0">R4/$X$1</f>
        <v>0.14647887323943662</v>
      </c>
      <c r="V4" s="690">
        <f t="shared" ref="V4:V29" si="1">U4*J4</f>
        <v>0.14647887323943662</v>
      </c>
      <c r="W4" s="701">
        <f t="shared" ref="W4:W29" si="2">(M4-U4)/U4</f>
        <v>1.0706057692307693</v>
      </c>
      <c r="X4" s="690"/>
    </row>
    <row r="5" spans="1:24" s="400" customFormat="1" ht="104.25" customHeight="1" thickBot="1">
      <c r="A5" s="243">
        <v>2</v>
      </c>
      <c r="B5" s="243"/>
      <c r="C5" s="244" t="s">
        <v>409</v>
      </c>
      <c r="D5" s="244" t="s">
        <v>407</v>
      </c>
      <c r="E5" s="398" t="s">
        <v>410</v>
      </c>
      <c r="F5" s="398" t="s">
        <v>518</v>
      </c>
      <c r="G5" s="243"/>
      <c r="H5" s="245" t="s">
        <v>519</v>
      </c>
      <c r="I5" s="246" t="s">
        <v>520</v>
      </c>
      <c r="J5" s="243">
        <v>1</v>
      </c>
      <c r="K5" s="1941">
        <v>6.21176470588235E-2</v>
      </c>
      <c r="L5" s="1943">
        <f t="shared" ref="L5:L29" si="3">K5*J5</f>
        <v>6.21176470588235E-2</v>
      </c>
      <c r="M5" s="1941">
        <v>6.21176470588235E-2</v>
      </c>
      <c r="N5" s="1941">
        <f t="shared" ref="N5:N29" si="4">M5*J5</f>
        <v>6.21176470588235E-2</v>
      </c>
      <c r="O5" s="1909" t="s">
        <v>411</v>
      </c>
      <c r="Q5" s="697">
        <v>1</v>
      </c>
      <c r="R5" s="690">
        <v>0.35199999999999998</v>
      </c>
      <c r="S5" s="690">
        <v>5000</v>
      </c>
      <c r="T5" s="690">
        <v>14</v>
      </c>
      <c r="U5" s="690">
        <f t="shared" si="0"/>
        <v>4.9577464788732394E-2</v>
      </c>
      <c r="V5" s="690">
        <f t="shared" si="1"/>
        <v>4.9577464788732394E-2</v>
      </c>
      <c r="W5" s="701">
        <f t="shared" si="2"/>
        <v>0.25294117647058767</v>
      </c>
      <c r="X5" s="690"/>
    </row>
    <row r="6" spans="1:24" s="400" customFormat="1" ht="104.25" customHeight="1" thickBot="1">
      <c r="A6" s="243">
        <v>3</v>
      </c>
      <c r="B6" s="243">
        <v>1</v>
      </c>
      <c r="C6" s="244" t="s">
        <v>412</v>
      </c>
      <c r="D6" s="244" t="s">
        <v>407</v>
      </c>
      <c r="E6" s="398" t="s">
        <v>413</v>
      </c>
      <c r="F6" s="398" t="s">
        <v>521</v>
      </c>
      <c r="G6" s="243"/>
      <c r="H6" s="246" t="s">
        <v>522</v>
      </c>
      <c r="I6" s="246" t="s">
        <v>523</v>
      </c>
      <c r="J6" s="243">
        <v>1</v>
      </c>
      <c r="K6" s="1942">
        <v>7.1764705882352897E-2</v>
      </c>
      <c r="L6" s="1955">
        <f t="shared" si="3"/>
        <v>7.1764705882352897E-2</v>
      </c>
      <c r="M6" s="1942">
        <v>7.1764705882352897E-2</v>
      </c>
      <c r="N6" s="1942">
        <f t="shared" si="4"/>
        <v>7.1764705882352897E-2</v>
      </c>
      <c r="O6" s="1911"/>
      <c r="Q6" s="697">
        <v>1</v>
      </c>
      <c r="R6" s="690">
        <v>0.30499999999999999</v>
      </c>
      <c r="S6" s="690">
        <v>3000</v>
      </c>
      <c r="T6" s="690">
        <v>14</v>
      </c>
      <c r="U6" s="690">
        <f t="shared" si="0"/>
        <v>4.2957746478873238E-2</v>
      </c>
      <c r="V6" s="690">
        <f t="shared" si="1"/>
        <v>4.2957746478873238E-2</v>
      </c>
      <c r="W6" s="701">
        <f t="shared" si="2"/>
        <v>0.67058823529411671</v>
      </c>
      <c r="X6" s="690"/>
    </row>
    <row r="7" spans="1:24" s="400" customFormat="1" ht="104.25" customHeight="1">
      <c r="A7" s="243">
        <v>4</v>
      </c>
      <c r="B7" s="243">
        <v>1</v>
      </c>
      <c r="C7" s="244" t="s">
        <v>524</v>
      </c>
      <c r="D7" s="244" t="s">
        <v>407</v>
      </c>
      <c r="E7" s="398" t="s">
        <v>414</v>
      </c>
      <c r="F7" s="398" t="s">
        <v>415</v>
      </c>
      <c r="G7" s="243"/>
      <c r="H7" s="246" t="s">
        <v>525</v>
      </c>
      <c r="I7" s="246" t="s">
        <v>526</v>
      </c>
      <c r="J7" s="243">
        <v>2</v>
      </c>
      <c r="K7" s="1941">
        <v>4.0683823529411803E-3</v>
      </c>
      <c r="L7" s="1945">
        <f t="shared" si="3"/>
        <v>8.1367647058823607E-3</v>
      </c>
      <c r="M7" s="1941">
        <v>5.6338028169014088E-3</v>
      </c>
      <c r="N7" s="1941">
        <f>M7*J7</f>
        <v>1.1267605633802818E-2</v>
      </c>
      <c r="O7" s="1910" t="s">
        <v>416</v>
      </c>
      <c r="Q7" s="697">
        <v>2</v>
      </c>
      <c r="R7" s="690">
        <v>0.04</v>
      </c>
      <c r="S7" s="690">
        <v>5000</v>
      </c>
      <c r="T7" s="690">
        <v>14</v>
      </c>
      <c r="U7" s="691">
        <f t="shared" si="0"/>
        <v>5.6338028169014088E-3</v>
      </c>
      <c r="V7" s="690">
        <f t="shared" si="1"/>
        <v>1.1267605633802818E-2</v>
      </c>
      <c r="W7" s="707">
        <f t="shared" si="2"/>
        <v>0</v>
      </c>
      <c r="X7" s="690" t="s">
        <v>809</v>
      </c>
    </row>
    <row r="8" spans="1:24" s="400" customFormat="1" ht="138.75" customHeight="1">
      <c r="A8" s="243">
        <v>5</v>
      </c>
      <c r="B8" s="243">
        <v>1</v>
      </c>
      <c r="C8" s="1922" t="s">
        <v>527</v>
      </c>
      <c r="D8" s="244" t="s">
        <v>407</v>
      </c>
      <c r="E8" s="398" t="s">
        <v>417</v>
      </c>
      <c r="F8" s="398" t="s">
        <v>528</v>
      </c>
      <c r="G8" s="244"/>
      <c r="H8" s="245" t="s">
        <v>529</v>
      </c>
      <c r="I8" s="246" t="s">
        <v>530</v>
      </c>
      <c r="J8" s="243">
        <v>1</v>
      </c>
      <c r="K8" s="1954">
        <v>6.2799999999999995E-2</v>
      </c>
      <c r="L8" s="1954">
        <f t="shared" si="3"/>
        <v>6.2799999999999995E-2</v>
      </c>
      <c r="M8" s="1941">
        <v>6.2799999999999995E-2</v>
      </c>
      <c r="N8" s="1941">
        <f t="shared" si="4"/>
        <v>6.2799999999999995E-2</v>
      </c>
      <c r="O8" s="399" t="s">
        <v>531</v>
      </c>
      <c r="Q8" s="697">
        <v>1</v>
      </c>
      <c r="R8" s="690">
        <v>0.26300000000000001</v>
      </c>
      <c r="S8" s="690">
        <v>5000</v>
      </c>
      <c r="T8" s="690">
        <v>14</v>
      </c>
      <c r="U8" s="690">
        <f t="shared" si="0"/>
        <v>3.7042253521126764E-2</v>
      </c>
      <c r="V8" s="690">
        <f t="shared" si="1"/>
        <v>3.7042253521126764E-2</v>
      </c>
      <c r="W8" s="701">
        <f t="shared" si="2"/>
        <v>0.6953612167300377</v>
      </c>
      <c r="X8" s="690"/>
    </row>
    <row r="9" spans="1:24" s="400" customFormat="1" ht="167.25" customHeight="1">
      <c r="A9" s="243">
        <v>6</v>
      </c>
      <c r="B9" s="243">
        <v>1</v>
      </c>
      <c r="C9" s="244" t="s">
        <v>418</v>
      </c>
      <c r="D9" s="244" t="s">
        <v>407</v>
      </c>
      <c r="E9" s="398" t="s">
        <v>419</v>
      </c>
      <c r="F9" s="398" t="s">
        <v>532</v>
      </c>
      <c r="G9" s="243"/>
      <c r="H9" s="246" t="s">
        <v>533</v>
      </c>
      <c r="I9" s="246" t="s">
        <v>534</v>
      </c>
      <c r="J9" s="243">
        <v>1</v>
      </c>
      <c r="K9" s="1941">
        <v>1.7205882352941199E-2</v>
      </c>
      <c r="L9" s="1941">
        <f t="shared" si="3"/>
        <v>1.7205882352941199E-2</v>
      </c>
      <c r="M9" s="1941">
        <v>1.7205882352941199E-2</v>
      </c>
      <c r="N9" s="1941">
        <f t="shared" si="4"/>
        <v>1.7205882352941199E-2</v>
      </c>
      <c r="O9" s="401"/>
      <c r="Q9" s="697">
        <v>1</v>
      </c>
      <c r="R9" s="690">
        <v>6.7000000000000004E-2</v>
      </c>
      <c r="S9" s="690">
        <v>10000</v>
      </c>
      <c r="T9" s="690">
        <v>15</v>
      </c>
      <c r="U9" s="690">
        <f t="shared" si="0"/>
        <v>9.4366197183098598E-3</v>
      </c>
      <c r="V9" s="690">
        <f t="shared" si="1"/>
        <v>9.4366197183098598E-3</v>
      </c>
      <c r="W9" s="701">
        <f t="shared" si="2"/>
        <v>0.82330992098332101</v>
      </c>
      <c r="X9" s="690"/>
    </row>
    <row r="10" spans="1:24" s="400" customFormat="1" ht="104.25" customHeight="1">
      <c r="A10" s="243">
        <v>7</v>
      </c>
      <c r="B10" s="243">
        <v>1</v>
      </c>
      <c r="C10" s="244" t="s">
        <v>420</v>
      </c>
      <c r="D10" s="244" t="s">
        <v>407</v>
      </c>
      <c r="E10" s="398" t="s">
        <v>421</v>
      </c>
      <c r="F10" s="398" t="s">
        <v>422</v>
      </c>
      <c r="G10" s="243"/>
      <c r="H10" s="246" t="s">
        <v>535</v>
      </c>
      <c r="I10" s="246" t="s">
        <v>536</v>
      </c>
      <c r="J10" s="247">
        <f t="shared" ref="J10:J14" si="5">1/6</f>
        <v>0.16666666666666666</v>
      </c>
      <c r="K10" s="1941">
        <v>0.25808823529411801</v>
      </c>
      <c r="L10" s="1941">
        <f t="shared" si="3"/>
        <v>4.3014705882352997E-2</v>
      </c>
      <c r="M10" s="1941">
        <v>0.25808823529411801</v>
      </c>
      <c r="N10" s="1941">
        <f t="shared" si="4"/>
        <v>4.3014705882352997E-2</v>
      </c>
      <c r="O10" s="401"/>
      <c r="Q10" s="697">
        <v>0.16666666666666666</v>
      </c>
      <c r="R10" s="690">
        <v>1.1499999999999999</v>
      </c>
      <c r="S10" s="690">
        <v>500</v>
      </c>
      <c r="T10" s="690">
        <v>15</v>
      </c>
      <c r="U10" s="690">
        <f t="shared" si="0"/>
        <v>0.1619718309859155</v>
      </c>
      <c r="V10" s="690">
        <f t="shared" si="1"/>
        <v>2.699530516431925E-2</v>
      </c>
      <c r="W10" s="701">
        <f t="shared" si="2"/>
        <v>0.5934143222506415</v>
      </c>
      <c r="X10" s="690"/>
    </row>
    <row r="11" spans="1:24" s="400" customFormat="1" ht="130.5" customHeight="1">
      <c r="A11" s="248">
        <v>8</v>
      </c>
      <c r="B11" s="248">
        <v>1</v>
      </c>
      <c r="C11" s="249" t="s">
        <v>423</v>
      </c>
      <c r="D11" s="249" t="s">
        <v>407</v>
      </c>
      <c r="E11" s="402" t="s">
        <v>537</v>
      </c>
      <c r="F11" s="402" t="s">
        <v>424</v>
      </c>
      <c r="G11" s="249"/>
      <c r="H11" s="250" t="s">
        <v>538</v>
      </c>
      <c r="I11" s="250" t="s">
        <v>539</v>
      </c>
      <c r="J11" s="251">
        <f>2/6</f>
        <v>0.33333333333333331</v>
      </c>
      <c r="K11" s="1943">
        <v>8.8235294117647106E-2</v>
      </c>
      <c r="L11" s="1943">
        <f t="shared" si="3"/>
        <v>2.9411764705882366E-2</v>
      </c>
      <c r="M11" s="1943">
        <v>8.8235294117647106E-2</v>
      </c>
      <c r="N11" s="1943">
        <f t="shared" si="4"/>
        <v>2.9411764705882366E-2</v>
      </c>
      <c r="O11" s="403"/>
      <c r="Q11" s="697">
        <v>0.33333333333333331</v>
      </c>
      <c r="R11" s="690">
        <v>0.17</v>
      </c>
      <c r="S11" s="690">
        <v>500</v>
      </c>
      <c r="T11" s="690">
        <v>14</v>
      </c>
      <c r="U11" s="690">
        <f t="shared" si="0"/>
        <v>2.3943661971830989E-2</v>
      </c>
      <c r="V11" s="690">
        <f t="shared" si="1"/>
        <v>7.9812206572769957E-3</v>
      </c>
      <c r="W11" s="701">
        <f t="shared" si="2"/>
        <v>2.685121107266438</v>
      </c>
      <c r="X11" s="690"/>
    </row>
    <row r="12" spans="1:24" s="400" customFormat="1" ht="111" customHeight="1">
      <c r="A12" s="256">
        <v>9</v>
      </c>
      <c r="B12" s="256">
        <v>1</v>
      </c>
      <c r="C12" s="404" t="s">
        <v>540</v>
      </c>
      <c r="D12" s="404" t="s">
        <v>407</v>
      </c>
      <c r="E12" s="405" t="s">
        <v>541</v>
      </c>
      <c r="F12" s="405" t="s">
        <v>542</v>
      </c>
      <c r="G12" s="404" t="s">
        <v>407</v>
      </c>
      <c r="H12" s="406" t="s">
        <v>543</v>
      </c>
      <c r="I12" s="406" t="s">
        <v>544</v>
      </c>
      <c r="J12" s="407">
        <f>2/6</f>
        <v>0.33333333333333331</v>
      </c>
      <c r="K12" s="1944">
        <v>1.2617647058823501E-2</v>
      </c>
      <c r="L12" s="1944">
        <f t="shared" si="3"/>
        <v>4.2058823529411669E-3</v>
      </c>
      <c r="M12" s="1944">
        <v>1.7323943661971833E-2</v>
      </c>
      <c r="N12" s="1944">
        <f>M12*J12</f>
        <v>5.7746478873239443E-3</v>
      </c>
      <c r="O12" s="406" t="s">
        <v>545</v>
      </c>
      <c r="Q12" s="697">
        <v>0.33333333333333331</v>
      </c>
      <c r="R12" s="690">
        <v>0.123</v>
      </c>
      <c r="S12" s="690">
        <v>20000</v>
      </c>
      <c r="T12" s="690">
        <v>14</v>
      </c>
      <c r="U12" s="691">
        <f t="shared" si="0"/>
        <v>1.7323943661971833E-2</v>
      </c>
      <c r="V12" s="690">
        <f t="shared" si="1"/>
        <v>5.7746478873239443E-3</v>
      </c>
      <c r="W12" s="707">
        <f t="shared" si="2"/>
        <v>0</v>
      </c>
      <c r="X12" s="690" t="s">
        <v>809</v>
      </c>
    </row>
    <row r="13" spans="1:24" s="400" customFormat="1" ht="105" customHeight="1">
      <c r="A13" s="408">
        <v>10</v>
      </c>
      <c r="B13" s="408">
        <v>1</v>
      </c>
      <c r="C13" s="409" t="s">
        <v>425</v>
      </c>
      <c r="D13" s="409" t="s">
        <v>407</v>
      </c>
      <c r="E13" s="410" t="s">
        <v>426</v>
      </c>
      <c r="F13" s="410" t="s">
        <v>546</v>
      </c>
      <c r="G13" s="409"/>
      <c r="H13" s="411" t="s">
        <v>547</v>
      </c>
      <c r="I13" s="411" t="s">
        <v>548</v>
      </c>
      <c r="J13" s="412">
        <f t="shared" si="5"/>
        <v>0.16666666666666666</v>
      </c>
      <c r="K13" s="1945">
        <v>2.4264705882353001E-2</v>
      </c>
      <c r="L13" s="1945">
        <f t="shared" si="3"/>
        <v>4.0441176470588334E-3</v>
      </c>
      <c r="M13" s="1945">
        <v>2.4264705882353001E-2</v>
      </c>
      <c r="N13" s="1945">
        <f t="shared" si="4"/>
        <v>4.0441176470588334E-3</v>
      </c>
      <c r="O13" s="413"/>
      <c r="Q13" s="697">
        <v>0.16666666666666666</v>
      </c>
      <c r="R13" s="690">
        <v>0.14599999999999999</v>
      </c>
      <c r="S13" s="690">
        <v>5000</v>
      </c>
      <c r="T13" s="690">
        <v>15</v>
      </c>
      <c r="U13" s="690">
        <f t="shared" si="0"/>
        <v>2.0563380281690139E-2</v>
      </c>
      <c r="V13" s="690">
        <f t="shared" si="1"/>
        <v>3.4272300469483565E-3</v>
      </c>
      <c r="W13" s="701">
        <f t="shared" si="2"/>
        <v>0.17999597099113918</v>
      </c>
      <c r="X13" s="690"/>
    </row>
    <row r="14" spans="1:24" s="400" customFormat="1" ht="108" customHeight="1">
      <c r="A14" s="243">
        <v>11</v>
      </c>
      <c r="B14" s="243">
        <v>1</v>
      </c>
      <c r="C14" s="244" t="s">
        <v>427</v>
      </c>
      <c r="D14" s="244" t="s">
        <v>407</v>
      </c>
      <c r="E14" s="398" t="s">
        <v>549</v>
      </c>
      <c r="F14" s="398" t="s">
        <v>550</v>
      </c>
      <c r="G14" s="244"/>
      <c r="H14" s="246" t="s">
        <v>453</v>
      </c>
      <c r="I14" s="246" t="s">
        <v>548</v>
      </c>
      <c r="J14" s="247">
        <f t="shared" si="5"/>
        <v>0.16666666666666666</v>
      </c>
      <c r="K14" s="1941">
        <v>9.7058823529411805E-3</v>
      </c>
      <c r="L14" s="1941">
        <f t="shared" si="3"/>
        <v>1.6176470588235301E-3</v>
      </c>
      <c r="M14" s="1941">
        <v>9.7058823529411805E-3</v>
      </c>
      <c r="N14" s="1941">
        <f t="shared" si="4"/>
        <v>1.6176470588235301E-3</v>
      </c>
      <c r="O14" s="401"/>
      <c r="Q14" s="697">
        <v>0.16666666666666666</v>
      </c>
      <c r="R14" s="690">
        <v>5.8000000000000003E-2</v>
      </c>
      <c r="S14" s="690">
        <v>5000</v>
      </c>
      <c r="T14" s="690">
        <v>15</v>
      </c>
      <c r="U14" s="690">
        <f t="shared" si="0"/>
        <v>8.1690140845070425E-3</v>
      </c>
      <c r="V14" s="690">
        <f t="shared" si="1"/>
        <v>1.3615023474178403E-3</v>
      </c>
      <c r="W14" s="701">
        <f t="shared" si="2"/>
        <v>0.18813387423935138</v>
      </c>
      <c r="X14" s="690"/>
    </row>
    <row r="15" spans="1:24" s="400" customFormat="1" ht="117" customHeight="1">
      <c r="A15" s="243">
        <v>12</v>
      </c>
      <c r="B15" s="243">
        <v>1</v>
      </c>
      <c r="C15" s="244" t="s">
        <v>428</v>
      </c>
      <c r="D15" s="244" t="s">
        <v>407</v>
      </c>
      <c r="E15" s="398" t="s">
        <v>429</v>
      </c>
      <c r="F15" s="398" t="s">
        <v>551</v>
      </c>
      <c r="G15" s="244" t="s">
        <v>407</v>
      </c>
      <c r="H15" s="246" t="s">
        <v>552</v>
      </c>
      <c r="I15" s="246" t="s">
        <v>553</v>
      </c>
      <c r="J15" s="243">
        <v>1</v>
      </c>
      <c r="K15" s="1941">
        <v>5.6617647058823497E-3</v>
      </c>
      <c r="L15" s="1941">
        <f t="shared" si="3"/>
        <v>5.6617647058823497E-3</v>
      </c>
      <c r="M15" s="1941">
        <v>5.6617647058823497E-3</v>
      </c>
      <c r="N15" s="1941">
        <f t="shared" si="4"/>
        <v>5.6617647058823497E-3</v>
      </c>
      <c r="O15" s="246" t="s">
        <v>430</v>
      </c>
      <c r="Q15" s="697">
        <v>1</v>
      </c>
      <c r="R15" s="690">
        <v>0.01</v>
      </c>
      <c r="S15" s="690">
        <v>5000</v>
      </c>
      <c r="T15" s="690">
        <v>15</v>
      </c>
      <c r="U15" s="690">
        <f t="shared" si="0"/>
        <v>1.4084507042253522E-3</v>
      </c>
      <c r="V15" s="690">
        <f t="shared" si="1"/>
        <v>1.4084507042253522E-3</v>
      </c>
      <c r="W15" s="701">
        <f t="shared" si="2"/>
        <v>3.0198529411764681</v>
      </c>
      <c r="X15" s="690"/>
    </row>
    <row r="16" spans="1:24" s="400" customFormat="1" ht="109.5" customHeight="1">
      <c r="A16" s="243">
        <v>13</v>
      </c>
      <c r="B16" s="243">
        <v>1</v>
      </c>
      <c r="C16" s="1922" t="s">
        <v>554</v>
      </c>
      <c r="D16" s="244" t="s">
        <v>407</v>
      </c>
      <c r="E16" s="398" t="s">
        <v>431</v>
      </c>
      <c r="F16" s="398" t="s">
        <v>555</v>
      </c>
      <c r="G16" s="244"/>
      <c r="H16" s="246" t="s">
        <v>556</v>
      </c>
      <c r="I16" s="246" t="s">
        <v>557</v>
      </c>
      <c r="J16" s="243">
        <v>1</v>
      </c>
      <c r="K16" s="1941">
        <v>1.6985294117647001E-2</v>
      </c>
      <c r="L16" s="1941">
        <f t="shared" si="3"/>
        <v>1.6985294117647001E-2</v>
      </c>
      <c r="M16" s="1943">
        <v>2.1126760563380281E-2</v>
      </c>
      <c r="N16" s="1943">
        <f t="shared" si="4"/>
        <v>2.1126760563380281E-2</v>
      </c>
      <c r="O16" s="401"/>
      <c r="Q16" s="698">
        <v>1</v>
      </c>
      <c r="R16" s="690">
        <v>0.15</v>
      </c>
      <c r="S16" s="690">
        <v>5000</v>
      </c>
      <c r="T16" s="690">
        <v>15</v>
      </c>
      <c r="U16" s="691">
        <f t="shared" si="0"/>
        <v>2.1126760563380281E-2</v>
      </c>
      <c r="V16" s="690">
        <f t="shared" si="1"/>
        <v>2.1126760563380281E-2</v>
      </c>
      <c r="W16" s="707">
        <f t="shared" si="2"/>
        <v>0</v>
      </c>
      <c r="X16" s="690" t="s">
        <v>809</v>
      </c>
    </row>
    <row r="17" spans="1:24" s="400" customFormat="1" ht="102" customHeight="1">
      <c r="A17" s="243">
        <v>14</v>
      </c>
      <c r="B17" s="243">
        <v>1</v>
      </c>
      <c r="C17" s="244" t="s">
        <v>432</v>
      </c>
      <c r="D17" s="244" t="s">
        <v>407</v>
      </c>
      <c r="E17" s="246" t="s">
        <v>433</v>
      </c>
      <c r="F17" s="246" t="s">
        <v>434</v>
      </c>
      <c r="G17" s="244" t="s">
        <v>407</v>
      </c>
      <c r="H17" s="246" t="s">
        <v>558</v>
      </c>
      <c r="I17" s="246" t="s">
        <v>559</v>
      </c>
      <c r="J17" s="414">
        <f>1/750</f>
        <v>1.3333333333333333E-3</v>
      </c>
      <c r="K17" s="1956">
        <v>2.6691176470588201E-2</v>
      </c>
      <c r="L17" s="1941">
        <f t="shared" si="3"/>
        <v>3.5588235294117603E-5</v>
      </c>
      <c r="M17" s="1946">
        <v>2.6691176470588201E-2</v>
      </c>
      <c r="N17" s="1946">
        <f t="shared" si="4"/>
        <v>3.5588235294117603E-5</v>
      </c>
      <c r="O17" s="246" t="s">
        <v>435</v>
      </c>
      <c r="Q17" s="699">
        <v>1.3333333333333333E-3</v>
      </c>
      <c r="R17" s="693">
        <v>0.13500000000000001</v>
      </c>
      <c r="S17" s="690">
        <v>5000</v>
      </c>
      <c r="T17" s="690">
        <v>7</v>
      </c>
      <c r="U17" s="690">
        <f t="shared" si="0"/>
        <v>1.9014084507042256E-2</v>
      </c>
      <c r="V17" s="690">
        <f t="shared" si="1"/>
        <v>2.5352112676056342E-5</v>
      </c>
      <c r="W17" s="701">
        <f t="shared" si="2"/>
        <v>0.40375816993463853</v>
      </c>
      <c r="X17" s="690"/>
    </row>
    <row r="18" spans="1:24" s="400" customFormat="1" ht="102" customHeight="1">
      <c r="A18" s="243">
        <v>15</v>
      </c>
      <c r="B18" s="243">
        <v>1</v>
      </c>
      <c r="C18" s="244" t="s">
        <v>436</v>
      </c>
      <c r="D18" s="244" t="s">
        <v>407</v>
      </c>
      <c r="E18" s="246" t="s">
        <v>437</v>
      </c>
      <c r="F18" s="398" t="s">
        <v>560</v>
      </c>
      <c r="G18" s="244" t="s">
        <v>407</v>
      </c>
      <c r="H18" s="246" t="s">
        <v>454</v>
      </c>
      <c r="I18" s="246" t="s">
        <v>561</v>
      </c>
      <c r="J18" s="243">
        <v>1</v>
      </c>
      <c r="K18" s="1941">
        <v>8.4117647058823495E-3</v>
      </c>
      <c r="L18" s="1941">
        <f t="shared" si="3"/>
        <v>8.4117647058823495E-3</v>
      </c>
      <c r="M18" s="1945">
        <v>8.4117647058823495E-3</v>
      </c>
      <c r="N18" s="1945">
        <f t="shared" si="4"/>
        <v>8.4117647058823495E-3</v>
      </c>
      <c r="O18" s="246" t="s">
        <v>438</v>
      </c>
      <c r="Q18" s="699">
        <v>1</v>
      </c>
      <c r="R18" s="693">
        <v>4.3999999999999997E-2</v>
      </c>
      <c r="S18" s="693">
        <v>10000</v>
      </c>
      <c r="T18" s="693">
        <v>14</v>
      </c>
      <c r="U18" s="690">
        <f t="shared" si="0"/>
        <v>6.1971830985915492E-3</v>
      </c>
      <c r="V18" s="690">
        <f t="shared" si="1"/>
        <v>6.1971830985915492E-3</v>
      </c>
      <c r="W18" s="701">
        <f t="shared" si="2"/>
        <v>0.35735294117647004</v>
      </c>
      <c r="X18" s="690"/>
    </row>
    <row r="19" spans="1:24" s="400" customFormat="1" ht="91.5" customHeight="1">
      <c r="A19" s="243">
        <v>16</v>
      </c>
      <c r="B19" s="243">
        <v>1</v>
      </c>
      <c r="C19" s="244" t="s">
        <v>439</v>
      </c>
      <c r="D19" s="244" t="s">
        <v>407</v>
      </c>
      <c r="E19" s="246" t="s">
        <v>440</v>
      </c>
      <c r="F19" s="398" t="s">
        <v>562</v>
      </c>
      <c r="G19" s="244"/>
      <c r="H19" s="246" t="s">
        <v>563</v>
      </c>
      <c r="I19" s="246" t="s">
        <v>564</v>
      </c>
      <c r="J19" s="256">
        <v>1</v>
      </c>
      <c r="K19" s="1941">
        <v>1.2699999999999999E-2</v>
      </c>
      <c r="L19" s="1941">
        <f t="shared" si="3"/>
        <v>1.2699999999999999E-2</v>
      </c>
      <c r="M19" s="1947">
        <v>1.2699999999999999E-2</v>
      </c>
      <c r="N19" s="1952">
        <f t="shared" si="4"/>
        <v>1.2699999999999999E-2</v>
      </c>
      <c r="O19" s="246" t="s">
        <v>441</v>
      </c>
      <c r="Q19" s="699">
        <v>1</v>
      </c>
      <c r="R19" s="693">
        <v>7.0000000000000007E-2</v>
      </c>
      <c r="S19" s="693">
        <v>5000</v>
      </c>
      <c r="T19" s="693">
        <v>14</v>
      </c>
      <c r="U19" s="690">
        <f t="shared" si="0"/>
        <v>9.8591549295774655E-3</v>
      </c>
      <c r="V19" s="690">
        <f t="shared" si="1"/>
        <v>9.8591549295774655E-3</v>
      </c>
      <c r="W19" s="701">
        <f t="shared" si="2"/>
        <v>0.28814285714285698</v>
      </c>
      <c r="X19" s="690"/>
    </row>
    <row r="20" spans="1:24" s="400" customFormat="1" ht="91.5" customHeight="1">
      <c r="A20" s="243">
        <v>16</v>
      </c>
      <c r="B20" s="243">
        <v>1</v>
      </c>
      <c r="C20" s="415" t="s">
        <v>565</v>
      </c>
      <c r="D20" s="244" t="s">
        <v>407</v>
      </c>
      <c r="E20" s="246" t="s">
        <v>442</v>
      </c>
      <c r="F20" s="416" t="s">
        <v>461</v>
      </c>
      <c r="G20" s="243"/>
      <c r="H20" s="398" t="s">
        <v>566</v>
      </c>
      <c r="I20" s="246" t="s">
        <v>567</v>
      </c>
      <c r="J20" s="414">
        <f>1/750</f>
        <v>1.3333333333333333E-3</v>
      </c>
      <c r="K20" s="1941">
        <v>15.71</v>
      </c>
      <c r="L20" s="1941">
        <f t="shared" si="3"/>
        <v>2.0946666666666666E-2</v>
      </c>
      <c r="M20" s="1948">
        <v>15.71</v>
      </c>
      <c r="N20" s="1953">
        <f t="shared" si="4"/>
        <v>2.0946666666666666E-2</v>
      </c>
      <c r="O20" s="398" t="s">
        <v>568</v>
      </c>
      <c r="Q20" s="699">
        <v>1.3333333333333333E-3</v>
      </c>
      <c r="R20" s="693">
        <v>103</v>
      </c>
      <c r="S20" s="693">
        <v>100</v>
      </c>
      <c r="T20" s="693">
        <v>15</v>
      </c>
      <c r="U20" s="690">
        <f t="shared" si="0"/>
        <v>14.507042253521128</v>
      </c>
      <c r="V20" s="690">
        <f t="shared" si="1"/>
        <v>1.9342723004694837E-2</v>
      </c>
      <c r="W20" s="701">
        <f t="shared" si="2"/>
        <v>8.2922330097087354E-2</v>
      </c>
      <c r="X20" s="690"/>
    </row>
    <row r="21" spans="1:24" s="400" customFormat="1" ht="91.5" customHeight="1">
      <c r="A21" s="244">
        <v>17</v>
      </c>
      <c r="B21" s="243">
        <v>1</v>
      </c>
      <c r="C21" s="244" t="s">
        <v>569</v>
      </c>
      <c r="D21" s="244" t="s">
        <v>407</v>
      </c>
      <c r="E21" s="246" t="s">
        <v>570</v>
      </c>
      <c r="F21" s="246" t="s">
        <v>407</v>
      </c>
      <c r="G21" s="244" t="s">
        <v>407</v>
      </c>
      <c r="H21" s="246" t="s">
        <v>571</v>
      </c>
      <c r="I21" s="246" t="s">
        <v>572</v>
      </c>
      <c r="J21" s="1923">
        <f>2/1260</f>
        <v>1.5873015873015873E-3</v>
      </c>
      <c r="K21" s="1941">
        <v>1.4041176470588199</v>
      </c>
      <c r="L21" s="1941">
        <f t="shared" si="3"/>
        <v>2.2287581699346349E-3</v>
      </c>
      <c r="M21" s="1949">
        <v>1.4041176470588199</v>
      </c>
      <c r="N21" s="1949">
        <f t="shared" si="4"/>
        <v>2.2287581699346349E-3</v>
      </c>
      <c r="O21" s="246"/>
      <c r="Q21" s="700">
        <v>1.5873015873015873E-3</v>
      </c>
      <c r="R21" s="693">
        <v>7.26</v>
      </c>
      <c r="S21" s="693">
        <v>100</v>
      </c>
      <c r="T21" s="693">
        <v>14</v>
      </c>
      <c r="U21" s="690">
        <f t="shared" si="0"/>
        <v>1.0225352112676056</v>
      </c>
      <c r="V21" s="690">
        <f t="shared" si="1"/>
        <v>1.6230717639168343E-3</v>
      </c>
      <c r="W21" s="701">
        <f t="shared" si="2"/>
        <v>0.3731729055258432</v>
      </c>
      <c r="X21" s="690"/>
    </row>
    <row r="22" spans="1:24" s="400" customFormat="1" ht="91.5" customHeight="1">
      <c r="A22" s="243">
        <v>18</v>
      </c>
      <c r="B22" s="243">
        <v>1</v>
      </c>
      <c r="C22" s="244" t="s">
        <v>573</v>
      </c>
      <c r="D22" s="244" t="s">
        <v>407</v>
      </c>
      <c r="E22" s="246" t="s">
        <v>570</v>
      </c>
      <c r="F22" s="246" t="s">
        <v>407</v>
      </c>
      <c r="G22" s="244" t="s">
        <v>407</v>
      </c>
      <c r="H22" s="246" t="s">
        <v>574</v>
      </c>
      <c r="I22" s="246" t="s">
        <v>572</v>
      </c>
      <c r="J22" s="1923">
        <f>4/1260</f>
        <v>3.1746031746031746E-3</v>
      </c>
      <c r="K22" s="1941">
        <v>0.32676470588235301</v>
      </c>
      <c r="L22" s="1941">
        <f t="shared" si="3"/>
        <v>1.0373482726423904E-3</v>
      </c>
      <c r="M22" s="1950">
        <v>0.4802816901408451</v>
      </c>
      <c r="N22" s="1950">
        <f t="shared" si="4"/>
        <v>1.5247037782249052E-3</v>
      </c>
      <c r="O22" s="246"/>
      <c r="Q22" s="699">
        <v>3.1746031746031746E-3</v>
      </c>
      <c r="R22" s="693">
        <v>3.41</v>
      </c>
      <c r="S22" s="693">
        <v>100</v>
      </c>
      <c r="T22" s="693">
        <v>15</v>
      </c>
      <c r="U22" s="691">
        <f t="shared" si="0"/>
        <v>0.4802816901408451</v>
      </c>
      <c r="V22" s="690">
        <f t="shared" si="1"/>
        <v>1.5247037782249052E-3</v>
      </c>
      <c r="W22" s="707">
        <f t="shared" si="2"/>
        <v>0</v>
      </c>
      <c r="X22" s="690" t="s">
        <v>809</v>
      </c>
    </row>
    <row r="23" spans="1:24" s="400" customFormat="1" ht="91.5" customHeight="1">
      <c r="A23" s="243">
        <v>19</v>
      </c>
      <c r="B23" s="243">
        <v>1</v>
      </c>
      <c r="C23" s="1924" t="s">
        <v>575</v>
      </c>
      <c r="D23" s="244" t="s">
        <v>407</v>
      </c>
      <c r="E23" s="246" t="s">
        <v>443</v>
      </c>
      <c r="F23" s="246" t="s">
        <v>407</v>
      </c>
      <c r="G23" s="244" t="s">
        <v>407</v>
      </c>
      <c r="H23" s="246" t="s">
        <v>455</v>
      </c>
      <c r="I23" s="246" t="s">
        <v>576</v>
      </c>
      <c r="J23" s="1925">
        <f>8/1260</f>
        <v>6.3492063492063492E-3</v>
      </c>
      <c r="K23" s="1941">
        <v>0.32676470588235301</v>
      </c>
      <c r="L23" s="1941">
        <f t="shared" si="3"/>
        <v>2.0746965452847809E-3</v>
      </c>
      <c r="M23" s="1951">
        <v>0.32676470588235301</v>
      </c>
      <c r="N23" s="1951">
        <f t="shared" si="4"/>
        <v>2.0746965452847809E-3</v>
      </c>
      <c r="O23" s="246" t="s">
        <v>444</v>
      </c>
      <c r="Q23" s="699">
        <v>6.3492063492063492E-3</v>
      </c>
      <c r="R23" s="693">
        <v>2.02</v>
      </c>
      <c r="S23" s="693">
        <v>1000</v>
      </c>
      <c r="T23" s="693">
        <v>15</v>
      </c>
      <c r="U23" s="690">
        <f t="shared" si="0"/>
        <v>0.28450704225352114</v>
      </c>
      <c r="V23" s="690">
        <f t="shared" si="1"/>
        <v>1.8063939190699754E-3</v>
      </c>
      <c r="W23" s="701">
        <f t="shared" si="2"/>
        <v>0.1485294117647061</v>
      </c>
      <c r="X23" s="690"/>
    </row>
    <row r="24" spans="1:24" s="400" customFormat="1" ht="68">
      <c r="A24" s="243">
        <v>20</v>
      </c>
      <c r="B24" s="243">
        <v>1</v>
      </c>
      <c r="C24" s="1924" t="s">
        <v>577</v>
      </c>
      <c r="D24" s="244" t="s">
        <v>407</v>
      </c>
      <c r="E24" s="246" t="s">
        <v>443</v>
      </c>
      <c r="F24" s="246" t="s">
        <v>407</v>
      </c>
      <c r="G24" s="244" t="s">
        <v>407</v>
      </c>
      <c r="H24" s="246" t="s">
        <v>456</v>
      </c>
      <c r="I24" s="246" t="s">
        <v>576</v>
      </c>
      <c r="J24" s="1925">
        <f>4/1260</f>
        <v>3.1746031746031746E-3</v>
      </c>
      <c r="K24" s="1941">
        <v>0.28632352941176498</v>
      </c>
      <c r="L24" s="1941">
        <f t="shared" si="3"/>
        <v>9.0896358543417449E-4</v>
      </c>
      <c r="M24" s="1951">
        <v>0.28632352941176498</v>
      </c>
      <c r="N24" s="1951">
        <f t="shared" si="4"/>
        <v>9.0896358543417449E-4</v>
      </c>
      <c r="O24" s="246" t="s">
        <v>445</v>
      </c>
      <c r="Q24" s="699">
        <v>3.1746031746031746E-3</v>
      </c>
      <c r="R24" s="693">
        <v>1.77</v>
      </c>
      <c r="S24" s="693">
        <v>1000</v>
      </c>
      <c r="T24" s="693">
        <v>15</v>
      </c>
      <c r="U24" s="690">
        <f t="shared" si="0"/>
        <v>0.24929577464788735</v>
      </c>
      <c r="V24" s="690">
        <f t="shared" si="1"/>
        <v>7.9141515761234078E-4</v>
      </c>
      <c r="W24" s="701">
        <f t="shared" si="2"/>
        <v>0.14852941176470683</v>
      </c>
      <c r="X24" s="690"/>
    </row>
    <row r="25" spans="1:24" s="400" customFormat="1" ht="51">
      <c r="A25" s="1926">
        <v>21</v>
      </c>
      <c r="B25" s="1926">
        <v>1</v>
      </c>
      <c r="C25" s="1922" t="s">
        <v>578</v>
      </c>
      <c r="D25" s="1922" t="s">
        <v>407</v>
      </c>
      <c r="E25" s="1927" t="s">
        <v>579</v>
      </c>
      <c r="F25" s="1927" t="s">
        <v>407</v>
      </c>
      <c r="G25" s="1922" t="s">
        <v>407</v>
      </c>
      <c r="H25" s="1927" t="s">
        <v>580</v>
      </c>
      <c r="I25" s="1927" t="s">
        <v>581</v>
      </c>
      <c r="J25" s="1925">
        <v>5.0000000000000001E-3</v>
      </c>
      <c r="K25" s="1957">
        <v>0</v>
      </c>
      <c r="L25" s="1957">
        <f t="shared" si="3"/>
        <v>0</v>
      </c>
      <c r="M25" s="1951">
        <v>1.8929577464788729</v>
      </c>
      <c r="N25" s="1951">
        <f t="shared" si="4"/>
        <v>9.4647887323943657E-3</v>
      </c>
      <c r="O25" s="1927"/>
      <c r="Q25" s="699">
        <v>5.0000000000000001E-3</v>
      </c>
      <c r="R25" s="693">
        <v>11.2</v>
      </c>
      <c r="S25" s="693">
        <v>900</v>
      </c>
      <c r="T25" s="693">
        <v>15</v>
      </c>
      <c r="U25" s="690">
        <f t="shared" si="0"/>
        <v>1.5774647887323943</v>
      </c>
      <c r="V25" s="690">
        <f t="shared" si="1"/>
        <v>7.8873239436619714E-3</v>
      </c>
      <c r="W25" s="707">
        <f t="shared" si="2"/>
        <v>0.1999999999999999</v>
      </c>
      <c r="X25" s="690" t="s">
        <v>810</v>
      </c>
    </row>
    <row r="26" spans="1:24" s="400" customFormat="1" ht="17">
      <c r="A26" s="1926">
        <v>22</v>
      </c>
      <c r="B26" s="1926">
        <v>1</v>
      </c>
      <c r="C26" s="1922" t="s">
        <v>582</v>
      </c>
      <c r="D26" s="1922" t="s">
        <v>407</v>
      </c>
      <c r="E26" s="1927" t="s">
        <v>583</v>
      </c>
      <c r="F26" s="1927" t="s">
        <v>407</v>
      </c>
      <c r="G26" s="1922" t="s">
        <v>407</v>
      </c>
      <c r="H26" s="1927" t="s">
        <v>584</v>
      </c>
      <c r="I26" s="1928" t="s">
        <v>585</v>
      </c>
      <c r="J26" s="1925">
        <v>2.1699999999999999E-4</v>
      </c>
      <c r="K26" s="1957">
        <v>0</v>
      </c>
      <c r="L26" s="1957">
        <f t="shared" si="3"/>
        <v>0</v>
      </c>
      <c r="M26" s="1951">
        <v>9.887323943661972</v>
      </c>
      <c r="N26" s="1951">
        <f t="shared" si="4"/>
        <v>2.1455492957746479E-3</v>
      </c>
      <c r="O26" s="1927"/>
      <c r="Q26" s="699">
        <v>2.1699999999999999E-4</v>
      </c>
      <c r="R26" s="693">
        <v>58.5</v>
      </c>
      <c r="S26" s="693">
        <v>10</v>
      </c>
      <c r="T26" s="693">
        <v>7</v>
      </c>
      <c r="U26" s="690">
        <f t="shared" si="0"/>
        <v>8.23943661971831</v>
      </c>
      <c r="V26" s="690">
        <f t="shared" si="1"/>
        <v>1.7879577464788732E-3</v>
      </c>
      <c r="W26" s="707">
        <f t="shared" si="2"/>
        <v>0.2</v>
      </c>
      <c r="X26" s="690" t="s">
        <v>810</v>
      </c>
    </row>
    <row r="27" spans="1:24" s="400" customFormat="1" ht="17">
      <c r="A27" s="1926">
        <v>23</v>
      </c>
      <c r="B27" s="1926">
        <v>1</v>
      </c>
      <c r="C27" s="1922" t="s">
        <v>586</v>
      </c>
      <c r="D27" s="1922" t="s">
        <v>407</v>
      </c>
      <c r="E27" s="1927" t="s">
        <v>583</v>
      </c>
      <c r="F27" s="1927" t="s">
        <v>407</v>
      </c>
      <c r="G27" s="1922" t="s">
        <v>407</v>
      </c>
      <c r="H27" s="1927" t="s">
        <v>587</v>
      </c>
      <c r="I27" s="1928" t="s">
        <v>585</v>
      </c>
      <c r="J27" s="1925">
        <v>1.18E-4</v>
      </c>
      <c r="K27" s="1957">
        <v>0</v>
      </c>
      <c r="L27" s="1957">
        <f t="shared" si="3"/>
        <v>0</v>
      </c>
      <c r="M27" s="1951">
        <v>5.3543661971830989</v>
      </c>
      <c r="N27" s="1951">
        <f t="shared" si="4"/>
        <v>6.318152112676056E-4</v>
      </c>
      <c r="O27" s="1927"/>
      <c r="Q27" s="699">
        <v>1.18E-4</v>
      </c>
      <c r="R27" s="693">
        <v>31.68</v>
      </c>
      <c r="S27" s="693">
        <v>10</v>
      </c>
      <c r="T27" s="693">
        <v>7</v>
      </c>
      <c r="U27" s="690">
        <f t="shared" si="0"/>
        <v>4.4619718309859158</v>
      </c>
      <c r="V27" s="690">
        <f t="shared" si="1"/>
        <v>5.26512676056338E-4</v>
      </c>
      <c r="W27" s="707">
        <f t="shared" si="2"/>
        <v>0.2</v>
      </c>
      <c r="X27" s="690" t="s">
        <v>810</v>
      </c>
    </row>
    <row r="28" spans="1:24" s="400" customFormat="1" ht="17">
      <c r="A28" s="1926">
        <v>24</v>
      </c>
      <c r="B28" s="1926">
        <v>1</v>
      </c>
      <c r="C28" s="1922" t="s">
        <v>588</v>
      </c>
      <c r="D28" s="1922" t="s">
        <v>407</v>
      </c>
      <c r="E28" s="1927" t="s">
        <v>583</v>
      </c>
      <c r="F28" s="1927" t="s">
        <v>407</v>
      </c>
      <c r="G28" s="1922" t="s">
        <v>407</v>
      </c>
      <c r="H28" s="1927" t="s">
        <v>589</v>
      </c>
      <c r="I28" s="1928" t="s">
        <v>585</v>
      </c>
      <c r="J28" s="1925">
        <v>1E-4</v>
      </c>
      <c r="K28" s="1957">
        <v>0</v>
      </c>
      <c r="L28" s="1957">
        <f t="shared" si="3"/>
        <v>0</v>
      </c>
      <c r="M28" s="1951">
        <v>7.6394366197183103</v>
      </c>
      <c r="N28" s="1951">
        <f t="shared" si="4"/>
        <v>7.6394366197183108E-4</v>
      </c>
      <c r="O28" s="1927"/>
      <c r="Q28" s="699">
        <v>1E-4</v>
      </c>
      <c r="R28" s="693">
        <v>45.2</v>
      </c>
      <c r="S28" s="693">
        <v>50</v>
      </c>
      <c r="T28" s="693">
        <v>7</v>
      </c>
      <c r="U28" s="690">
        <f t="shared" si="0"/>
        <v>6.3661971830985919</v>
      </c>
      <c r="V28" s="690">
        <f t="shared" si="1"/>
        <v>6.3661971830985924E-4</v>
      </c>
      <c r="W28" s="707">
        <f t="shared" si="2"/>
        <v>0.2</v>
      </c>
      <c r="X28" s="690" t="s">
        <v>810</v>
      </c>
    </row>
    <row r="29" spans="1:24" s="400" customFormat="1" ht="17">
      <c r="A29" s="1926">
        <v>25</v>
      </c>
      <c r="B29" s="1926">
        <v>1</v>
      </c>
      <c r="C29" s="1922" t="s">
        <v>590</v>
      </c>
      <c r="D29" s="1922" t="s">
        <v>407</v>
      </c>
      <c r="E29" s="1927" t="s">
        <v>591</v>
      </c>
      <c r="F29" s="1927" t="s">
        <v>407</v>
      </c>
      <c r="G29" s="1922" t="s">
        <v>407</v>
      </c>
      <c r="H29" s="1927" t="s">
        <v>592</v>
      </c>
      <c r="I29" s="1928" t="s">
        <v>593</v>
      </c>
      <c r="J29" s="1925">
        <v>4.4999999999999999E-4</v>
      </c>
      <c r="K29" s="1957">
        <v>0</v>
      </c>
      <c r="L29" s="1957">
        <f t="shared" si="3"/>
        <v>0</v>
      </c>
      <c r="M29" s="1951">
        <v>6.1352112676056336</v>
      </c>
      <c r="N29" s="1951">
        <f t="shared" si="4"/>
        <v>2.760845070422535E-3</v>
      </c>
      <c r="O29" s="1927"/>
      <c r="Q29" s="699">
        <v>4.4999999999999999E-4</v>
      </c>
      <c r="R29" s="693">
        <v>36.299999999999997</v>
      </c>
      <c r="S29" s="693">
        <v>500</v>
      </c>
      <c r="T29" s="693">
        <v>10</v>
      </c>
      <c r="U29" s="690">
        <f t="shared" si="0"/>
        <v>5.112676056338028</v>
      </c>
      <c r="V29" s="690">
        <f t="shared" si="1"/>
        <v>2.3007042253521126E-3</v>
      </c>
      <c r="W29" s="707">
        <f t="shared" si="2"/>
        <v>0.2</v>
      </c>
      <c r="X29" s="690" t="s">
        <v>810</v>
      </c>
    </row>
    <row r="30" spans="1:24" s="417" customFormat="1" ht="35" customHeight="1" thickBot="1">
      <c r="A30" s="1929" t="s">
        <v>594</v>
      </c>
      <c r="B30" s="1930"/>
      <c r="C30" s="1930"/>
      <c r="D30" s="1930"/>
      <c r="E30" s="1930"/>
      <c r="F30" s="1930"/>
      <c r="G30" s="1930"/>
      <c r="H30" s="1930"/>
      <c r="I30" s="1931"/>
      <c r="J30" s="1932"/>
      <c r="K30" s="1958"/>
      <c r="L30" s="1959">
        <f>SUM(L4:L24)</f>
        <v>0.67860996265172724</v>
      </c>
      <c r="M30" s="1933"/>
      <c r="N30" s="1959">
        <f>SUM(N4:N29)</f>
        <v>0.70370533303717719</v>
      </c>
      <c r="O30" s="2120" t="s">
        <v>1452</v>
      </c>
      <c r="Q30" s="695"/>
      <c r="R30" s="694"/>
      <c r="S30" s="694"/>
      <c r="T30" s="694"/>
      <c r="U30" s="690">
        <f t="shared" si="0"/>
        <v>0</v>
      </c>
      <c r="V30" s="281">
        <f>SUM(V4:V29)</f>
        <v>0.41914479682539685</v>
      </c>
      <c r="W30" s="715">
        <f>(N30-V30)/V30</f>
        <v>0.67890747628753156</v>
      </c>
      <c r="X30" s="690"/>
    </row>
    <row r="31" spans="1:24" s="417" customFormat="1" ht="35" customHeight="1" thickTop="1">
      <c r="A31" s="1934" t="s">
        <v>594</v>
      </c>
      <c r="B31" s="1935"/>
      <c r="C31" s="1935"/>
      <c r="D31" s="1935"/>
      <c r="E31" s="1935"/>
      <c r="F31" s="1935"/>
      <c r="G31" s="1935"/>
      <c r="H31" s="1935"/>
      <c r="I31" s="1936"/>
      <c r="J31" s="1932"/>
      <c r="K31" s="1958"/>
      <c r="L31" s="1960">
        <f>L30*6.3/7</f>
        <v>0.61074896638655451</v>
      </c>
      <c r="M31" s="1933"/>
      <c r="N31" s="1933"/>
      <c r="O31" s="400" t="s">
        <v>595</v>
      </c>
      <c r="P31" s="714" t="s">
        <v>596</v>
      </c>
      <c r="Q31" s="418"/>
      <c r="R31" s="418"/>
      <c r="S31" s="418"/>
      <c r="T31" s="418"/>
      <c r="U31" s="418"/>
      <c r="V31" s="418"/>
      <c r="W31" s="702"/>
      <c r="X31" s="710"/>
    </row>
    <row r="32" spans="1:24" ht="15" customHeight="1">
      <c r="A32" s="400"/>
      <c r="B32" s="400"/>
      <c r="C32" s="400"/>
      <c r="D32" s="400"/>
      <c r="E32" s="400"/>
      <c r="F32" s="400"/>
      <c r="G32" s="400"/>
      <c r="H32" s="400"/>
      <c r="I32" s="400"/>
      <c r="J32" s="400"/>
      <c r="K32" s="400"/>
      <c r="L32" s="400"/>
      <c r="M32" s="400"/>
      <c r="N32" s="400"/>
      <c r="O32" s="400"/>
      <c r="Q32" s="419"/>
      <c r="R32" s="419"/>
      <c r="S32" s="419"/>
      <c r="T32" s="419"/>
      <c r="U32" s="419"/>
      <c r="V32" s="419"/>
      <c r="W32" s="703"/>
      <c r="X32" s="711"/>
    </row>
    <row r="33" spans="1:24" ht="34">
      <c r="A33" s="1937"/>
      <c r="B33" s="1937"/>
      <c r="C33" s="1937"/>
      <c r="D33" s="1937"/>
      <c r="E33" s="1937"/>
      <c r="F33" s="1937"/>
      <c r="G33" s="1937"/>
      <c r="H33" s="1937"/>
      <c r="I33" s="1937"/>
      <c r="J33" s="1937"/>
      <c r="K33" s="1937"/>
      <c r="L33" s="1937"/>
      <c r="M33" s="1937" t="s">
        <v>1388</v>
      </c>
      <c r="N33" s="1961">
        <f>N30-L30</f>
        <v>2.5095370385449955E-2</v>
      </c>
      <c r="O33" s="1937"/>
      <c r="Q33" s="419"/>
      <c r="R33" s="419"/>
      <c r="S33" s="419"/>
      <c r="T33" s="419"/>
      <c r="U33" s="419"/>
      <c r="V33" s="419"/>
      <c r="W33" s="703"/>
      <c r="X33" s="711"/>
    </row>
    <row r="34" spans="1:24" ht="15" customHeight="1">
      <c r="Q34" s="420"/>
      <c r="R34" s="420"/>
      <c r="S34" s="420"/>
      <c r="T34" s="420"/>
      <c r="U34" s="420"/>
      <c r="V34" s="420"/>
      <c r="W34" s="704"/>
      <c r="X34" s="712"/>
    </row>
  </sheetData>
  <mergeCells count="5">
    <mergeCell ref="Q1:W1"/>
    <mergeCell ref="R2:T2"/>
    <mergeCell ref="U2:V2"/>
    <mergeCell ref="K2:L2"/>
    <mergeCell ref="M2:N2"/>
  </mergeCells>
  <phoneticPr fontId="38" type="noConversion"/>
  <conditionalFormatting sqref="Q1 O20">
    <cfRule type="cellIs" dxfId="18" priority="2" stopIfTrue="1" operator="lessThan">
      <formula>0</formula>
    </cfRule>
  </conditionalFormatting>
  <conditionalFormatting sqref="X1 Q3:Q30">
    <cfRule type="cellIs" dxfId="17" priority="1" stopIfTrue="1" operator="lessThan">
      <formula>0</formula>
    </cfRule>
  </conditionalFormatting>
  <pageMargins left="0.75" right="0.75" top="1" bottom="1" header="0.5" footer="0.5"/>
  <pageSetup orientation="portrait"/>
  <headerFooter>
    <oddFooter>&amp;C&amp;"Helvetica Neue,Regular"&amp;12&amp;K000000&amp;P</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249977111117893"/>
  </sheetPr>
  <dimension ref="A1:IS80"/>
  <sheetViews>
    <sheetView showGridLines="0" zoomScale="110" zoomScaleNormal="60" workbookViewId="0">
      <pane xSplit="8" ySplit="7" topLeftCell="I8" activePane="bottomRight" state="frozen"/>
      <selection pane="topRight" activeCell="I1" sqref="I1"/>
      <selection pane="bottomLeft" activeCell="A8" sqref="A8"/>
      <selection pane="bottomRight" activeCell="L11" sqref="L11"/>
    </sheetView>
  </sheetViews>
  <sheetFormatPr baseColWidth="10" defaultColWidth="5.875" defaultRowHeight="15" customHeight="1"/>
  <cols>
    <col min="1" max="1" width="6" style="1216" customWidth="1"/>
    <col min="2" max="2" width="14.875" style="1216" customWidth="1"/>
    <col min="3" max="3" width="21.25" style="1216" customWidth="1"/>
    <col min="4" max="4" width="4.25" style="1216" customWidth="1"/>
    <col min="5" max="5" width="9" style="1216" customWidth="1"/>
    <col min="6" max="6" width="8.875" style="1216" customWidth="1"/>
    <col min="7" max="7" width="9.125" style="1216" customWidth="1"/>
    <col min="8" max="8" width="7.25" style="1216" customWidth="1"/>
    <col min="9" max="9" width="29.125" style="1216" customWidth="1"/>
    <col min="10" max="10" width="4.5" style="1216" customWidth="1"/>
    <col min="11" max="11" width="25.625" style="1216" customWidth="1"/>
    <col min="12" max="12" width="8.125" style="1216" customWidth="1"/>
    <col min="13" max="17" width="7.875" style="1216" customWidth="1"/>
    <col min="18" max="18" width="3.75" style="1216" bestFit="1" customWidth="1"/>
    <col min="19" max="19" width="8.875" style="1216" customWidth="1"/>
    <col min="20" max="20" width="7.625" style="1216" customWidth="1"/>
    <col min="21" max="21" width="9.25" style="1216" customWidth="1"/>
    <col min="22" max="22" width="16.625" style="1216" customWidth="1"/>
    <col min="23" max="23" width="6" style="1216" customWidth="1"/>
    <col min="24" max="24" width="8.5" style="1377" bestFit="1" customWidth="1"/>
    <col min="25" max="25" width="7.375" style="255" bestFit="1" customWidth="1"/>
    <col min="26" max="26" width="8.125" style="255" customWidth="1"/>
    <col min="27" max="27" width="7.25" style="255" bestFit="1" customWidth="1"/>
    <col min="28" max="28" width="11.375" style="255" bestFit="1" customWidth="1"/>
    <col min="29" max="29" width="8.5" style="255" bestFit="1" customWidth="1"/>
    <col min="30" max="30" width="7.125" style="255" bestFit="1" customWidth="1"/>
    <col min="31" max="31" width="9.875" style="255" customWidth="1"/>
    <col min="32" max="168" width="6" style="1216" customWidth="1"/>
    <col min="169" max="252" width="5.875" style="1216" customWidth="1"/>
    <col min="253" max="16384" width="5.875" style="1292"/>
  </cols>
  <sheetData>
    <row r="1" spans="1:168" ht="13" customHeight="1">
      <c r="A1" s="1205"/>
      <c r="B1" s="1206"/>
      <c r="C1" s="1206"/>
      <c r="D1" s="1207"/>
      <c r="E1" s="1206"/>
      <c r="F1" s="1208"/>
      <c r="G1" s="1209"/>
      <c r="H1" s="1210"/>
      <c r="I1" s="1211"/>
      <c r="J1" s="1211"/>
      <c r="K1" s="1206"/>
      <c r="L1" s="1212"/>
      <c r="M1" s="1206"/>
      <c r="N1" s="1206"/>
      <c r="O1" s="1489"/>
      <c r="P1" s="1206"/>
      <c r="Q1" s="1489"/>
      <c r="R1" s="1213"/>
      <c r="S1" s="1206"/>
      <c r="T1" s="1206"/>
      <c r="U1" s="1206"/>
      <c r="V1" s="1206"/>
      <c r="W1" s="1206"/>
      <c r="X1" s="1367"/>
      <c r="Y1" s="1214"/>
      <c r="Z1" s="1214"/>
      <c r="AA1" s="1214"/>
      <c r="AB1" s="1214"/>
      <c r="AC1" s="1214"/>
      <c r="AD1" s="1214"/>
      <c r="AE1" s="1214"/>
      <c r="AF1" s="1206"/>
      <c r="AG1" s="1206"/>
      <c r="AH1" s="1206"/>
      <c r="AI1" s="1206"/>
      <c r="AJ1" s="1206"/>
      <c r="AK1" s="1206"/>
      <c r="AL1" s="1206"/>
      <c r="AM1" s="1206"/>
      <c r="AN1" s="1206"/>
      <c r="AO1" s="1206"/>
      <c r="AP1" s="1206"/>
      <c r="AQ1" s="1206"/>
      <c r="AR1" s="1206"/>
      <c r="AS1" s="1206"/>
      <c r="AT1" s="1206"/>
      <c r="AU1" s="1206"/>
      <c r="AV1" s="1206"/>
      <c r="AW1" s="1206"/>
      <c r="AX1" s="1206"/>
      <c r="AY1" s="1206"/>
      <c r="AZ1" s="1206"/>
      <c r="BA1" s="1206"/>
      <c r="BB1" s="1206"/>
      <c r="BC1" s="1206"/>
      <c r="BD1" s="1206"/>
      <c r="BE1" s="1206"/>
      <c r="BF1" s="1206"/>
      <c r="BG1" s="1206"/>
      <c r="BH1" s="1206"/>
      <c r="BI1" s="1206"/>
      <c r="BJ1" s="1206"/>
      <c r="BK1" s="1206"/>
      <c r="BL1" s="1206"/>
      <c r="BM1" s="1206"/>
      <c r="BN1" s="1206"/>
      <c r="BO1" s="1206"/>
      <c r="BP1" s="1206"/>
      <c r="BQ1" s="1206"/>
      <c r="BR1" s="1206"/>
      <c r="BS1" s="1206"/>
      <c r="BT1" s="1206"/>
      <c r="BU1" s="1206"/>
      <c r="BV1" s="1206"/>
      <c r="BW1" s="1206"/>
      <c r="BX1" s="1206"/>
      <c r="BY1" s="1206"/>
      <c r="BZ1" s="1206"/>
      <c r="CA1" s="1206"/>
      <c r="CB1" s="1206"/>
      <c r="CC1" s="1206"/>
      <c r="CD1" s="1206"/>
      <c r="CE1" s="1206"/>
      <c r="CF1" s="1206"/>
      <c r="CG1" s="1206"/>
      <c r="CH1" s="1206"/>
      <c r="CI1" s="1206"/>
      <c r="CJ1" s="1206"/>
      <c r="CK1" s="1206"/>
      <c r="CL1" s="1206"/>
      <c r="CM1" s="1206"/>
      <c r="CN1" s="1206"/>
      <c r="CO1" s="1206"/>
      <c r="CP1" s="1206"/>
      <c r="CQ1" s="1206"/>
      <c r="CR1" s="1206"/>
      <c r="CS1" s="1206"/>
      <c r="CT1" s="1206"/>
      <c r="CU1" s="1206"/>
      <c r="CV1" s="1206"/>
      <c r="CW1" s="1206"/>
      <c r="CX1" s="1206"/>
      <c r="CY1" s="1206"/>
      <c r="CZ1" s="1206"/>
      <c r="DA1" s="1206"/>
      <c r="DB1" s="1206"/>
      <c r="DC1" s="1206"/>
      <c r="DD1" s="1206"/>
      <c r="DE1" s="1206"/>
      <c r="DF1" s="1206"/>
      <c r="DG1" s="1206"/>
      <c r="DH1" s="1206"/>
      <c r="DI1" s="1206"/>
      <c r="DJ1" s="1206"/>
      <c r="DK1" s="1206"/>
      <c r="DL1" s="1206"/>
      <c r="DM1" s="1206"/>
      <c r="DN1" s="1206"/>
      <c r="DO1" s="1206"/>
      <c r="DP1" s="1206"/>
      <c r="DQ1" s="1206"/>
      <c r="DR1" s="1206"/>
      <c r="DS1" s="1206"/>
      <c r="DT1" s="1206"/>
      <c r="DU1" s="1206"/>
      <c r="DV1" s="1206"/>
      <c r="DW1" s="1206"/>
      <c r="DX1" s="1206"/>
      <c r="DY1" s="1206"/>
      <c r="DZ1" s="1206"/>
      <c r="EA1" s="1206"/>
      <c r="EB1" s="1206"/>
      <c r="EC1" s="1206"/>
      <c r="ED1" s="1206"/>
      <c r="EE1" s="1206"/>
      <c r="EF1" s="1206"/>
      <c r="EG1" s="1206"/>
      <c r="EH1" s="1206"/>
      <c r="EI1" s="1206"/>
      <c r="EJ1" s="1206"/>
      <c r="EK1" s="1206"/>
      <c r="EL1" s="1206"/>
      <c r="EM1" s="1206"/>
      <c r="EN1" s="1206"/>
      <c r="EO1" s="1206"/>
      <c r="EP1" s="1206"/>
      <c r="EQ1" s="1206"/>
      <c r="ER1" s="1206"/>
      <c r="ES1" s="1206"/>
      <c r="ET1" s="1206"/>
      <c r="EU1" s="1206"/>
      <c r="EV1" s="1206"/>
      <c r="EW1" s="1206"/>
      <c r="EX1" s="1206"/>
      <c r="EY1" s="1206"/>
      <c r="EZ1" s="1206"/>
      <c r="FA1" s="1206"/>
      <c r="FB1" s="1206"/>
      <c r="FC1" s="1206"/>
      <c r="FD1" s="1206"/>
      <c r="FE1" s="1206"/>
      <c r="FF1" s="1206"/>
      <c r="FG1" s="1206"/>
      <c r="FH1" s="1206"/>
      <c r="FI1" s="1206"/>
      <c r="FJ1" s="1206"/>
      <c r="FK1" s="1206"/>
      <c r="FL1" s="1215"/>
    </row>
    <row r="2" spans="1:168" ht="13" customHeight="1">
      <c r="A2" s="1217" t="s">
        <v>3</v>
      </c>
      <c r="B2" s="1218"/>
      <c r="C2" s="1219" t="s">
        <v>1039</v>
      </c>
      <c r="D2" s="1220"/>
      <c r="E2" s="1218"/>
      <c r="F2" s="1221"/>
      <c r="G2" s="1222"/>
      <c r="H2" s="1223"/>
      <c r="I2" s="1220"/>
      <c r="J2" s="1220"/>
      <c r="K2" s="1218"/>
      <c r="L2" s="1224"/>
      <c r="M2" s="1218"/>
      <c r="N2" s="1218"/>
      <c r="O2" s="1218"/>
      <c r="P2" s="1218"/>
      <c r="Q2" s="1218"/>
      <c r="R2" s="1225"/>
      <c r="S2" s="1218"/>
      <c r="T2" s="1218"/>
      <c r="U2" s="1218"/>
      <c r="V2" s="1218"/>
      <c r="W2" s="1218"/>
      <c r="X2" s="2831" t="s">
        <v>1042</v>
      </c>
      <c r="Y2" s="2831"/>
      <c r="Z2" s="2831"/>
      <c r="AA2" s="2831"/>
      <c r="AB2" s="2831"/>
      <c r="AC2" s="2827" t="s">
        <v>1041</v>
      </c>
      <c r="AD2" s="2827"/>
      <c r="AE2" s="2827"/>
      <c r="AF2" s="1218"/>
      <c r="AG2" s="1218"/>
      <c r="AH2" s="1218"/>
      <c r="AI2" s="1218"/>
      <c r="AJ2" s="1218"/>
      <c r="AK2" s="1218"/>
      <c r="AL2" s="1218"/>
      <c r="AM2" s="1218"/>
      <c r="AN2" s="1218"/>
      <c r="AO2" s="1218"/>
      <c r="AP2" s="1218"/>
      <c r="AQ2" s="1218"/>
      <c r="AR2" s="1218"/>
      <c r="AS2" s="1218"/>
      <c r="AT2" s="1218"/>
      <c r="AU2" s="1218"/>
      <c r="AV2" s="1218"/>
      <c r="AW2" s="1218"/>
      <c r="AX2" s="1218"/>
      <c r="AY2" s="1218"/>
      <c r="AZ2" s="1218"/>
      <c r="BA2" s="1218"/>
      <c r="BB2" s="1218"/>
      <c r="BC2" s="1218"/>
      <c r="BD2" s="1218"/>
      <c r="BE2" s="1218"/>
      <c r="BF2" s="1218"/>
      <c r="BG2" s="1218"/>
      <c r="BH2" s="1218"/>
      <c r="BI2" s="1218"/>
      <c r="BJ2" s="1218"/>
      <c r="BK2" s="1218"/>
      <c r="BL2" s="1218"/>
      <c r="BM2" s="1218"/>
      <c r="BN2" s="1218"/>
      <c r="BO2" s="1218"/>
      <c r="BP2" s="1218"/>
      <c r="BQ2" s="1218"/>
      <c r="BR2" s="1218"/>
      <c r="BS2" s="1218"/>
      <c r="BT2" s="1218"/>
      <c r="BU2" s="1218"/>
      <c r="BV2" s="1218"/>
      <c r="BW2" s="1218"/>
      <c r="BX2" s="1218"/>
      <c r="BY2" s="1218"/>
      <c r="BZ2" s="1218"/>
      <c r="CA2" s="1218"/>
      <c r="CB2" s="1218"/>
      <c r="CC2" s="1218"/>
      <c r="CD2" s="1218"/>
      <c r="CE2" s="1218"/>
      <c r="CF2" s="1218"/>
      <c r="CG2" s="1218"/>
      <c r="CH2" s="1218"/>
      <c r="CI2" s="1218"/>
      <c r="CJ2" s="1218"/>
      <c r="CK2" s="1218"/>
      <c r="CL2" s="1218"/>
      <c r="CM2" s="1218"/>
      <c r="CN2" s="1218"/>
      <c r="CO2" s="1218"/>
      <c r="CP2" s="1218"/>
      <c r="CQ2" s="1218"/>
      <c r="CR2" s="1218"/>
      <c r="CS2" s="1218"/>
      <c r="CT2" s="1218"/>
      <c r="CU2" s="1218"/>
      <c r="CV2" s="1218"/>
      <c r="CW2" s="1218"/>
      <c r="CX2" s="1218"/>
      <c r="CY2" s="1218"/>
      <c r="CZ2" s="1218"/>
      <c r="DA2" s="1218"/>
      <c r="DB2" s="1218"/>
      <c r="DC2" s="1218"/>
      <c r="DD2" s="1218"/>
      <c r="DE2" s="1218"/>
      <c r="DF2" s="1218"/>
      <c r="DG2" s="1218"/>
      <c r="DH2" s="1218"/>
      <c r="DI2" s="1218"/>
      <c r="DJ2" s="1218"/>
      <c r="DK2" s="1218"/>
      <c r="DL2" s="1218"/>
      <c r="DM2" s="1218"/>
      <c r="DN2" s="1218"/>
      <c r="DO2" s="1218"/>
      <c r="DP2" s="1218"/>
      <c r="DQ2" s="1218"/>
      <c r="DR2" s="1218"/>
      <c r="DS2" s="1218"/>
      <c r="DT2" s="1218"/>
      <c r="DU2" s="1218"/>
      <c r="DV2" s="1218"/>
      <c r="DW2" s="1218"/>
      <c r="DX2" s="1218"/>
      <c r="DY2" s="1218"/>
      <c r="DZ2" s="1218"/>
      <c r="EA2" s="1218"/>
      <c r="EB2" s="1218"/>
      <c r="EC2" s="1218"/>
      <c r="ED2" s="1218"/>
      <c r="EE2" s="1218"/>
      <c r="EF2" s="1218"/>
      <c r="EG2" s="1218"/>
      <c r="EH2" s="1218"/>
      <c r="EI2" s="1218"/>
      <c r="EJ2" s="1218"/>
      <c r="EK2" s="1218"/>
      <c r="EL2" s="1218"/>
      <c r="EM2" s="1218"/>
      <c r="EN2" s="1218"/>
      <c r="EO2" s="1218"/>
      <c r="EP2" s="1218"/>
      <c r="EQ2" s="1218"/>
      <c r="ER2" s="1218"/>
      <c r="ES2" s="1218"/>
      <c r="ET2" s="1218"/>
      <c r="EU2" s="1218"/>
      <c r="EV2" s="1218"/>
      <c r="EW2" s="1218"/>
      <c r="EX2" s="1218"/>
      <c r="EY2" s="1218"/>
      <c r="EZ2" s="1218"/>
      <c r="FA2" s="1218"/>
      <c r="FB2" s="1218"/>
      <c r="FC2" s="1218"/>
      <c r="FD2" s="1218"/>
      <c r="FE2" s="1218"/>
      <c r="FF2" s="1218"/>
      <c r="FG2" s="1218"/>
      <c r="FH2" s="1218"/>
      <c r="FI2" s="1218"/>
      <c r="FJ2" s="1218"/>
      <c r="FK2" s="1218"/>
      <c r="FL2" s="1226"/>
    </row>
    <row r="3" spans="1:168" ht="20.25" customHeight="1">
      <c r="A3" s="1217" t="s">
        <v>20</v>
      </c>
      <c r="B3" s="1218"/>
      <c r="C3" s="1227" t="s">
        <v>21</v>
      </c>
      <c r="D3" s="1220"/>
      <c r="E3" s="1218"/>
      <c r="F3" s="1221"/>
      <c r="G3" s="1222"/>
      <c r="H3" s="1223"/>
      <c r="I3" s="1228" t="s">
        <v>22</v>
      </c>
      <c r="J3" s="1229"/>
      <c r="K3" s="1218"/>
      <c r="L3" s="2821" t="s">
        <v>1045</v>
      </c>
      <c r="M3" s="2822"/>
      <c r="N3" s="2824" t="s">
        <v>1046</v>
      </c>
      <c r="O3" s="2824"/>
      <c r="P3" s="2824"/>
      <c r="Q3" s="2824"/>
      <c r="R3" s="1225"/>
      <c r="S3" s="1218"/>
      <c r="T3" s="1218"/>
      <c r="U3" s="1218"/>
      <c r="V3" s="1218"/>
      <c r="W3" s="1218"/>
      <c r="X3" s="2831"/>
      <c r="Y3" s="2831"/>
      <c r="Z3" s="2831"/>
      <c r="AA3" s="2831"/>
      <c r="AB3" s="2831"/>
      <c r="AC3" s="2828"/>
      <c r="AD3" s="2828"/>
      <c r="AE3" s="2828"/>
      <c r="AF3" s="1218"/>
      <c r="AG3" s="1218"/>
      <c r="AH3" s="1218"/>
      <c r="AI3" s="1218"/>
      <c r="AJ3" s="1218"/>
      <c r="AK3" s="1218"/>
      <c r="AL3" s="1218"/>
      <c r="AM3" s="1218"/>
      <c r="AN3" s="1218"/>
      <c r="AO3" s="1218"/>
      <c r="AP3" s="1218"/>
      <c r="AQ3" s="1218"/>
      <c r="AR3" s="1218"/>
      <c r="AS3" s="1218"/>
      <c r="AT3" s="1218"/>
      <c r="AU3" s="1218"/>
      <c r="AV3" s="1218"/>
      <c r="AW3" s="1218"/>
      <c r="AX3" s="1218"/>
      <c r="AY3" s="1218"/>
      <c r="AZ3" s="1218"/>
      <c r="BA3" s="1218"/>
      <c r="BB3" s="1218"/>
      <c r="BC3" s="1218"/>
      <c r="BD3" s="1218"/>
      <c r="BE3" s="1218"/>
      <c r="BF3" s="1218"/>
      <c r="BG3" s="1218"/>
      <c r="BH3" s="1218"/>
      <c r="BI3" s="1218"/>
      <c r="BJ3" s="1218"/>
      <c r="BK3" s="1218"/>
      <c r="BL3" s="1218"/>
      <c r="BM3" s="1218"/>
      <c r="BN3" s="1218"/>
      <c r="BO3" s="1218"/>
      <c r="BP3" s="1218"/>
      <c r="BQ3" s="1218"/>
      <c r="BR3" s="1218"/>
      <c r="BS3" s="1218"/>
      <c r="BT3" s="1218"/>
      <c r="BU3" s="1218"/>
      <c r="BV3" s="1218"/>
      <c r="BW3" s="1218"/>
      <c r="BX3" s="1218"/>
      <c r="BY3" s="1218"/>
      <c r="BZ3" s="1218"/>
      <c r="CA3" s="1218"/>
      <c r="CB3" s="1218"/>
      <c r="CC3" s="1218"/>
      <c r="CD3" s="1218"/>
      <c r="CE3" s="1218"/>
      <c r="CF3" s="1218"/>
      <c r="CG3" s="1218"/>
      <c r="CH3" s="1218"/>
      <c r="CI3" s="1218"/>
      <c r="CJ3" s="1218"/>
      <c r="CK3" s="1218"/>
      <c r="CL3" s="1218"/>
      <c r="CM3" s="1218"/>
      <c r="CN3" s="1218"/>
      <c r="CO3" s="1218"/>
      <c r="CP3" s="1218"/>
      <c r="CQ3" s="1218"/>
      <c r="CR3" s="1218"/>
      <c r="CS3" s="1218"/>
      <c r="CT3" s="1218"/>
      <c r="CU3" s="1218"/>
      <c r="CV3" s="1218"/>
      <c r="CW3" s="1218"/>
      <c r="CX3" s="1218"/>
      <c r="CY3" s="1218"/>
      <c r="CZ3" s="1218"/>
      <c r="DA3" s="1218"/>
      <c r="DB3" s="1218"/>
      <c r="DC3" s="1218"/>
      <c r="DD3" s="1218"/>
      <c r="DE3" s="1218"/>
      <c r="DF3" s="1218"/>
      <c r="DG3" s="1218"/>
      <c r="DH3" s="1218"/>
      <c r="DI3" s="1218"/>
      <c r="DJ3" s="1218"/>
      <c r="DK3" s="1218"/>
      <c r="DL3" s="1218"/>
      <c r="DM3" s="1218"/>
      <c r="DN3" s="1218"/>
      <c r="DO3" s="1218"/>
      <c r="DP3" s="1218"/>
      <c r="DQ3" s="1218"/>
      <c r="DR3" s="1218"/>
      <c r="DS3" s="1218"/>
      <c r="DT3" s="1218"/>
      <c r="DU3" s="1218"/>
      <c r="DV3" s="1218"/>
      <c r="DW3" s="1218"/>
      <c r="DX3" s="1218"/>
      <c r="DY3" s="1218"/>
      <c r="DZ3" s="1218"/>
      <c r="EA3" s="1218"/>
      <c r="EB3" s="1218"/>
      <c r="EC3" s="1218"/>
      <c r="ED3" s="1218"/>
      <c r="EE3" s="1218"/>
      <c r="EF3" s="1218"/>
      <c r="EG3" s="1218"/>
      <c r="EH3" s="1218"/>
      <c r="EI3" s="1218"/>
      <c r="EJ3" s="1218"/>
      <c r="EK3" s="1218"/>
      <c r="EL3" s="1218"/>
      <c r="EM3" s="1218"/>
      <c r="EN3" s="1218"/>
      <c r="EO3" s="1218"/>
      <c r="EP3" s="1218"/>
      <c r="EQ3" s="1218"/>
      <c r="ER3" s="1218"/>
      <c r="ES3" s="1218"/>
      <c r="ET3" s="1218"/>
      <c r="EU3" s="1218"/>
      <c r="EV3" s="1218"/>
      <c r="EW3" s="1218"/>
      <c r="EX3" s="1218"/>
      <c r="EY3" s="1218"/>
      <c r="EZ3" s="1218"/>
      <c r="FA3" s="1218"/>
      <c r="FB3" s="1218"/>
      <c r="FC3" s="1218"/>
      <c r="FD3" s="1218"/>
      <c r="FE3" s="1218"/>
      <c r="FF3" s="1218"/>
      <c r="FG3" s="1218"/>
      <c r="FH3" s="1218"/>
      <c r="FI3" s="1218"/>
      <c r="FJ3" s="1218"/>
      <c r="FK3" s="1218"/>
      <c r="FL3" s="1226"/>
    </row>
    <row r="4" spans="1:168" ht="20.5" customHeight="1">
      <c r="A4" s="1217" t="s">
        <v>23</v>
      </c>
      <c r="B4" s="1218"/>
      <c r="C4" s="1230">
        <v>45350</v>
      </c>
      <c r="D4" s="1220"/>
      <c r="E4" s="2805" t="s">
        <v>1040</v>
      </c>
      <c r="F4" s="2806"/>
      <c r="G4" s="2807"/>
      <c r="H4" s="2806"/>
      <c r="I4" s="1231" t="s">
        <v>24</v>
      </c>
      <c r="J4" s="1232"/>
      <c r="K4" s="1218"/>
      <c r="L4" s="2822"/>
      <c r="M4" s="2822"/>
      <c r="N4" s="2824"/>
      <c r="O4" s="2824"/>
      <c r="P4" s="2824"/>
      <c r="Q4" s="2824"/>
      <c r="R4" s="1225"/>
      <c r="S4" s="1218"/>
      <c r="T4" s="1218"/>
      <c r="U4" s="1218"/>
      <c r="V4" s="1218"/>
      <c r="W4" s="1218"/>
      <c r="X4" s="2832">
        <v>45350</v>
      </c>
      <c r="Y4" s="2833"/>
      <c r="Z4" s="2808">
        <v>45350</v>
      </c>
      <c r="AA4" s="2809"/>
      <c r="AB4" s="2810">
        <v>45350</v>
      </c>
      <c r="AC4" s="2808">
        <v>43826</v>
      </c>
      <c r="AD4" s="2809"/>
      <c r="AE4" s="2810">
        <v>43826</v>
      </c>
      <c r="AF4" s="1218"/>
      <c r="AG4" s="1218"/>
      <c r="AH4" s="1218"/>
      <c r="AI4" s="1218"/>
      <c r="AJ4" s="1218"/>
      <c r="AK4" s="1218"/>
      <c r="AL4" s="1218"/>
      <c r="AM4" s="1218"/>
      <c r="AN4" s="1218"/>
      <c r="AO4" s="1218"/>
      <c r="AP4" s="1218"/>
      <c r="AQ4" s="1218"/>
      <c r="AR4" s="1218"/>
      <c r="AS4" s="1218"/>
      <c r="AT4" s="1218"/>
      <c r="AU4" s="1218"/>
      <c r="AV4" s="1218"/>
      <c r="AW4" s="1218"/>
      <c r="AX4" s="1218"/>
      <c r="AY4" s="1218"/>
      <c r="AZ4" s="1218"/>
      <c r="BA4" s="1218"/>
      <c r="BB4" s="1218"/>
      <c r="BC4" s="1218"/>
      <c r="BD4" s="1218"/>
      <c r="BE4" s="1218"/>
      <c r="BF4" s="1218"/>
      <c r="BG4" s="1218"/>
      <c r="BH4" s="1218"/>
      <c r="BI4" s="1218"/>
      <c r="BJ4" s="1218"/>
      <c r="BK4" s="1218"/>
      <c r="BL4" s="1218"/>
      <c r="BM4" s="1218"/>
      <c r="BN4" s="1218"/>
      <c r="BO4" s="1218"/>
      <c r="BP4" s="1218"/>
      <c r="BQ4" s="1218"/>
      <c r="BR4" s="1218"/>
      <c r="BS4" s="1218"/>
      <c r="BT4" s="1218"/>
      <c r="BU4" s="1218"/>
      <c r="BV4" s="1218"/>
      <c r="BW4" s="1218"/>
      <c r="BX4" s="1218"/>
      <c r="BY4" s="1218"/>
      <c r="BZ4" s="1218"/>
      <c r="CA4" s="1218"/>
      <c r="CB4" s="1218"/>
      <c r="CC4" s="1218"/>
      <c r="CD4" s="1218"/>
      <c r="CE4" s="1218"/>
      <c r="CF4" s="1218"/>
      <c r="CG4" s="1218"/>
      <c r="CH4" s="1218"/>
      <c r="CI4" s="1218"/>
      <c r="CJ4" s="1218"/>
      <c r="CK4" s="1218"/>
      <c r="CL4" s="1218"/>
      <c r="CM4" s="1218"/>
      <c r="CN4" s="1218"/>
      <c r="CO4" s="1218"/>
      <c r="CP4" s="1218"/>
      <c r="CQ4" s="1218"/>
      <c r="CR4" s="1218"/>
      <c r="CS4" s="1218"/>
      <c r="CT4" s="1218"/>
      <c r="CU4" s="1218"/>
      <c r="CV4" s="1218"/>
      <c r="CW4" s="1218"/>
      <c r="CX4" s="1218"/>
      <c r="CY4" s="1218"/>
      <c r="CZ4" s="1218"/>
      <c r="DA4" s="1218"/>
      <c r="DB4" s="1218"/>
      <c r="DC4" s="1218"/>
      <c r="DD4" s="1218"/>
      <c r="DE4" s="1218"/>
      <c r="DF4" s="1218"/>
      <c r="DG4" s="1218"/>
      <c r="DH4" s="1218"/>
      <c r="DI4" s="1218"/>
      <c r="DJ4" s="1218"/>
      <c r="DK4" s="1218"/>
      <c r="DL4" s="1218"/>
      <c r="DM4" s="1218"/>
      <c r="DN4" s="1218"/>
      <c r="DO4" s="1218"/>
      <c r="DP4" s="1218"/>
      <c r="DQ4" s="1218"/>
      <c r="DR4" s="1218"/>
      <c r="DS4" s="1218"/>
      <c r="DT4" s="1218"/>
      <c r="DU4" s="1218"/>
      <c r="DV4" s="1218"/>
      <c r="DW4" s="1218"/>
      <c r="DX4" s="1218"/>
      <c r="DY4" s="1218"/>
      <c r="DZ4" s="1218"/>
      <c r="EA4" s="1218"/>
      <c r="EB4" s="1218"/>
      <c r="EC4" s="1218"/>
      <c r="ED4" s="1218"/>
      <c r="EE4" s="1218"/>
      <c r="EF4" s="1218"/>
      <c r="EG4" s="1218"/>
      <c r="EH4" s="1218"/>
      <c r="EI4" s="1218"/>
      <c r="EJ4" s="1218"/>
      <c r="EK4" s="1218"/>
      <c r="EL4" s="1218"/>
      <c r="EM4" s="1218"/>
      <c r="EN4" s="1218"/>
      <c r="EO4" s="1218"/>
      <c r="EP4" s="1218"/>
      <c r="EQ4" s="1218"/>
      <c r="ER4" s="1218"/>
      <c r="ES4" s="1218"/>
      <c r="ET4" s="1218"/>
      <c r="EU4" s="1218"/>
      <c r="EV4" s="1218"/>
      <c r="EW4" s="1218"/>
      <c r="EX4" s="1218"/>
      <c r="EY4" s="1218"/>
      <c r="EZ4" s="1218"/>
      <c r="FA4" s="1218"/>
      <c r="FB4" s="1218"/>
      <c r="FC4" s="1218"/>
      <c r="FD4" s="1218"/>
      <c r="FE4" s="1218"/>
      <c r="FF4" s="1218"/>
      <c r="FG4" s="1218"/>
      <c r="FH4" s="1218"/>
      <c r="FI4" s="1218"/>
      <c r="FJ4" s="1218"/>
      <c r="FK4" s="1218"/>
      <c r="FL4" s="1226"/>
    </row>
    <row r="5" spans="1:168" ht="20.5" customHeight="1">
      <c r="A5" s="1233"/>
      <c r="B5" s="1234"/>
      <c r="C5" s="1235"/>
      <c r="D5" s="1236" t="s">
        <v>25</v>
      </c>
      <c r="E5" s="1237"/>
      <c r="F5" s="1234"/>
      <c r="G5" s="1238"/>
      <c r="H5" s="1234"/>
      <c r="I5" s="1239"/>
      <c r="J5" s="1235"/>
      <c r="K5" s="1234"/>
      <c r="L5" s="1236" t="s">
        <v>25</v>
      </c>
      <c r="M5" s="1236" t="s">
        <v>25</v>
      </c>
      <c r="N5" s="1236" t="s">
        <v>1047</v>
      </c>
      <c r="O5" s="1236" t="s">
        <v>1073</v>
      </c>
      <c r="P5" s="1236" t="s">
        <v>1047</v>
      </c>
      <c r="Q5" s="1236" t="s">
        <v>1077</v>
      </c>
      <c r="R5" s="1240"/>
      <c r="S5" s="1234"/>
      <c r="T5" s="1234"/>
      <c r="U5" s="1234"/>
      <c r="V5" s="1234"/>
      <c r="W5" s="1218"/>
      <c r="X5" s="2833"/>
      <c r="Y5" s="2833"/>
      <c r="Z5" s="2809"/>
      <c r="AA5" s="2809"/>
      <c r="AB5" s="2810"/>
      <c r="AC5" s="2809"/>
      <c r="AD5" s="2809"/>
      <c r="AE5" s="2810"/>
      <c r="AF5" s="1218"/>
      <c r="AG5" s="1218"/>
      <c r="AH5" s="1218"/>
      <c r="AI5" s="1218"/>
      <c r="AJ5" s="1218"/>
      <c r="AK5" s="1218"/>
      <c r="AL5" s="1218"/>
      <c r="AM5" s="1218"/>
      <c r="AN5" s="1218"/>
      <c r="AO5" s="1218"/>
      <c r="AP5" s="1218"/>
      <c r="AQ5" s="1218"/>
      <c r="AR5" s="1218"/>
      <c r="AS5" s="1218"/>
      <c r="AT5" s="1218"/>
      <c r="AU5" s="1218"/>
      <c r="AV5" s="1218"/>
      <c r="AW5" s="1218"/>
      <c r="AX5" s="1218"/>
      <c r="AY5" s="1218"/>
      <c r="AZ5" s="1218"/>
      <c r="BA5" s="1218"/>
      <c r="BB5" s="1218"/>
      <c r="BC5" s="1218"/>
      <c r="BD5" s="1218"/>
      <c r="BE5" s="1218"/>
      <c r="BF5" s="1218"/>
      <c r="BG5" s="1218"/>
      <c r="BH5" s="1218"/>
      <c r="BI5" s="1218"/>
      <c r="BJ5" s="1218"/>
      <c r="BK5" s="1218"/>
      <c r="BL5" s="1218"/>
      <c r="BM5" s="1218"/>
      <c r="BN5" s="1218"/>
      <c r="BO5" s="1218"/>
      <c r="BP5" s="1218"/>
      <c r="BQ5" s="1218"/>
      <c r="BR5" s="1218"/>
      <c r="BS5" s="1218"/>
      <c r="BT5" s="1218"/>
      <c r="BU5" s="1218"/>
      <c r="BV5" s="1218"/>
      <c r="BW5" s="1218"/>
      <c r="BX5" s="1218"/>
      <c r="BY5" s="1218"/>
      <c r="BZ5" s="1218"/>
      <c r="CA5" s="1218"/>
      <c r="CB5" s="1218"/>
      <c r="CC5" s="1218"/>
      <c r="CD5" s="1218"/>
      <c r="CE5" s="1218"/>
      <c r="CF5" s="1218"/>
      <c r="CG5" s="1218"/>
      <c r="CH5" s="1218"/>
      <c r="CI5" s="1218"/>
      <c r="CJ5" s="1218"/>
      <c r="CK5" s="1218"/>
      <c r="CL5" s="1218"/>
      <c r="CM5" s="1218"/>
      <c r="CN5" s="1218"/>
      <c r="CO5" s="1218"/>
      <c r="CP5" s="1218"/>
      <c r="CQ5" s="1218"/>
      <c r="CR5" s="1218"/>
      <c r="CS5" s="1218"/>
      <c r="CT5" s="1218"/>
      <c r="CU5" s="1218"/>
      <c r="CV5" s="1218"/>
      <c r="CW5" s="1218"/>
      <c r="CX5" s="1218"/>
      <c r="CY5" s="1218"/>
      <c r="CZ5" s="1218"/>
      <c r="DA5" s="1218"/>
      <c r="DB5" s="1218"/>
      <c r="DC5" s="1218"/>
      <c r="DD5" s="1218"/>
      <c r="DE5" s="1218"/>
      <c r="DF5" s="1218"/>
      <c r="DG5" s="1218"/>
      <c r="DH5" s="1218"/>
      <c r="DI5" s="1218"/>
      <c r="DJ5" s="1218"/>
      <c r="DK5" s="1218"/>
      <c r="DL5" s="1218"/>
      <c r="DM5" s="1218"/>
      <c r="DN5" s="1218"/>
      <c r="DO5" s="1218"/>
      <c r="DP5" s="1218"/>
      <c r="DQ5" s="1218"/>
      <c r="DR5" s="1218"/>
      <c r="DS5" s="1218"/>
      <c r="DT5" s="1218"/>
      <c r="DU5" s="1218"/>
      <c r="DV5" s="1218"/>
      <c r="DW5" s="1218"/>
      <c r="DX5" s="1218"/>
      <c r="DY5" s="1218"/>
      <c r="DZ5" s="1218"/>
      <c r="EA5" s="1218"/>
      <c r="EB5" s="1218"/>
      <c r="EC5" s="1218"/>
      <c r="ED5" s="1218"/>
      <c r="EE5" s="1218"/>
      <c r="EF5" s="1218"/>
      <c r="EG5" s="1218"/>
      <c r="EH5" s="1218"/>
      <c r="EI5" s="1218"/>
      <c r="EJ5" s="1218"/>
      <c r="EK5" s="1218"/>
      <c r="EL5" s="1218"/>
      <c r="EM5" s="1218"/>
      <c r="EN5" s="1218"/>
      <c r="EO5" s="1218"/>
      <c r="EP5" s="1218"/>
      <c r="EQ5" s="1218"/>
      <c r="ER5" s="1218"/>
      <c r="ES5" s="1218"/>
      <c r="ET5" s="1218"/>
      <c r="EU5" s="1218"/>
      <c r="EV5" s="1218"/>
      <c r="EW5" s="1218"/>
      <c r="EX5" s="1218"/>
      <c r="EY5" s="1218"/>
      <c r="EZ5" s="1218"/>
      <c r="FA5" s="1218"/>
      <c r="FB5" s="1218"/>
      <c r="FC5" s="1218"/>
      <c r="FD5" s="1218"/>
      <c r="FE5" s="1218"/>
      <c r="FF5" s="1218"/>
      <c r="FG5" s="1218"/>
      <c r="FH5" s="1218"/>
      <c r="FI5" s="1218"/>
      <c r="FJ5" s="1218"/>
      <c r="FK5" s="1218"/>
      <c r="FL5" s="1226"/>
    </row>
    <row r="6" spans="1:168" ht="48" customHeight="1">
      <c r="A6" s="1241" t="s">
        <v>0</v>
      </c>
      <c r="B6" s="1241" t="s">
        <v>26</v>
      </c>
      <c r="C6" s="1241" t="s">
        <v>27</v>
      </c>
      <c r="D6" s="1241" t="s">
        <v>2</v>
      </c>
      <c r="E6" s="1241" t="s">
        <v>28</v>
      </c>
      <c r="F6" s="1241" t="s">
        <v>29</v>
      </c>
      <c r="G6" s="1241" t="s">
        <v>30</v>
      </c>
      <c r="H6" s="1241" t="s">
        <v>31</v>
      </c>
      <c r="I6" s="1241" t="s">
        <v>32</v>
      </c>
      <c r="J6" s="1241" t="s">
        <v>33</v>
      </c>
      <c r="K6" s="1241" t="s">
        <v>34</v>
      </c>
      <c r="L6" s="1242" t="s">
        <v>35</v>
      </c>
      <c r="M6" s="1242" t="s">
        <v>36</v>
      </c>
      <c r="N6" s="1242" t="s">
        <v>1074</v>
      </c>
      <c r="O6" s="1490" t="s">
        <v>1075</v>
      </c>
      <c r="P6" s="1242" t="s">
        <v>1048</v>
      </c>
      <c r="Q6" s="1490" t="s">
        <v>1076</v>
      </c>
      <c r="R6" s="1242" t="s">
        <v>37</v>
      </c>
      <c r="S6" s="1242" t="s">
        <v>38</v>
      </c>
      <c r="T6" s="1242" t="s">
        <v>39</v>
      </c>
      <c r="U6" s="1242" t="s">
        <v>40</v>
      </c>
      <c r="V6" s="1242" t="s">
        <v>1028</v>
      </c>
      <c r="W6" s="1218"/>
      <c r="X6" s="1368" t="s">
        <v>1043</v>
      </c>
      <c r="Y6" s="1243" t="s">
        <v>1044</v>
      </c>
      <c r="Z6" s="1243" t="s">
        <v>466</v>
      </c>
      <c r="AA6" s="1243" t="s">
        <v>39</v>
      </c>
      <c r="AB6" s="1243" t="s">
        <v>467</v>
      </c>
      <c r="AC6" s="1243" t="s">
        <v>466</v>
      </c>
      <c r="AD6" s="1243" t="s">
        <v>39</v>
      </c>
      <c r="AE6" s="1243" t="s">
        <v>467</v>
      </c>
      <c r="AF6" s="1218"/>
      <c r="AG6" s="1218"/>
      <c r="AH6" s="1218"/>
      <c r="AI6" s="1218"/>
      <c r="AJ6" s="1218"/>
      <c r="AK6" s="1218"/>
      <c r="AL6" s="1218"/>
      <c r="AM6" s="1218"/>
      <c r="AN6" s="1218"/>
      <c r="AO6" s="1218"/>
      <c r="AP6" s="1218"/>
      <c r="AQ6" s="1218"/>
      <c r="AR6" s="1218"/>
      <c r="AS6" s="1218"/>
      <c r="AT6" s="1218"/>
      <c r="AU6" s="1218"/>
      <c r="AV6" s="1218"/>
      <c r="AW6" s="1218"/>
      <c r="AX6" s="1218"/>
      <c r="AY6" s="1218"/>
      <c r="AZ6" s="1218"/>
      <c r="BA6" s="1218"/>
      <c r="BB6" s="1218"/>
      <c r="BC6" s="1218"/>
      <c r="BD6" s="1218"/>
      <c r="BE6" s="1218"/>
      <c r="BF6" s="1218"/>
      <c r="BG6" s="1218"/>
      <c r="BH6" s="1218"/>
      <c r="BI6" s="1218"/>
      <c r="BJ6" s="1218"/>
      <c r="BK6" s="1218"/>
      <c r="BL6" s="1218"/>
      <c r="BM6" s="1218"/>
      <c r="BN6" s="1218"/>
      <c r="BO6" s="1218"/>
      <c r="BP6" s="1218"/>
      <c r="BQ6" s="1218"/>
      <c r="BR6" s="1218"/>
      <c r="BS6" s="1218"/>
      <c r="BT6" s="1218"/>
      <c r="BU6" s="1218"/>
      <c r="BV6" s="1218"/>
      <c r="BW6" s="1218"/>
      <c r="BX6" s="1218"/>
      <c r="BY6" s="1218"/>
      <c r="BZ6" s="1218"/>
      <c r="CA6" s="1218"/>
      <c r="CB6" s="1218"/>
      <c r="CC6" s="1218"/>
      <c r="CD6" s="1218"/>
      <c r="CE6" s="1218"/>
      <c r="CF6" s="1218"/>
      <c r="CG6" s="1218"/>
      <c r="CH6" s="1218"/>
      <c r="CI6" s="1218"/>
      <c r="CJ6" s="1218"/>
      <c r="CK6" s="1218"/>
      <c r="CL6" s="1218"/>
      <c r="CM6" s="1218"/>
      <c r="CN6" s="1218"/>
      <c r="CO6" s="1218"/>
      <c r="CP6" s="1218"/>
      <c r="CQ6" s="1218"/>
      <c r="CR6" s="1218"/>
      <c r="CS6" s="1218"/>
      <c r="CT6" s="1218"/>
      <c r="CU6" s="1218"/>
      <c r="CV6" s="1218"/>
      <c r="CW6" s="1218"/>
      <c r="CX6" s="1218"/>
      <c r="CY6" s="1218"/>
      <c r="CZ6" s="1218"/>
      <c r="DA6" s="1218"/>
      <c r="DB6" s="1218"/>
      <c r="DC6" s="1218"/>
      <c r="DD6" s="1218"/>
      <c r="DE6" s="1218"/>
      <c r="DF6" s="1218"/>
      <c r="DG6" s="1218"/>
      <c r="DH6" s="1218"/>
      <c r="DI6" s="1218"/>
      <c r="DJ6" s="1218"/>
      <c r="DK6" s="1218"/>
      <c r="DL6" s="1218"/>
      <c r="DM6" s="1218"/>
      <c r="DN6" s="1218"/>
      <c r="DO6" s="1218"/>
      <c r="DP6" s="1218"/>
      <c r="DQ6" s="1218"/>
      <c r="DR6" s="1218"/>
      <c r="DS6" s="1218"/>
      <c r="DT6" s="1218"/>
      <c r="DU6" s="1218"/>
      <c r="DV6" s="1218"/>
      <c r="DW6" s="1218"/>
      <c r="DX6" s="1218"/>
      <c r="DY6" s="1218"/>
      <c r="DZ6" s="1218"/>
      <c r="EA6" s="1218"/>
      <c r="EB6" s="1218"/>
      <c r="EC6" s="1218"/>
      <c r="ED6" s="1218"/>
      <c r="EE6" s="1218"/>
      <c r="EF6" s="1218"/>
      <c r="EG6" s="1218"/>
      <c r="EH6" s="1218"/>
      <c r="EI6" s="1218"/>
      <c r="EJ6" s="1218"/>
      <c r="EK6" s="1218"/>
      <c r="EL6" s="1218"/>
      <c r="EM6" s="1218"/>
      <c r="EN6" s="1218"/>
      <c r="EO6" s="1218"/>
      <c r="EP6" s="1218"/>
      <c r="EQ6" s="1218"/>
      <c r="ER6" s="1218"/>
      <c r="ES6" s="1218"/>
      <c r="ET6" s="1218"/>
      <c r="EU6" s="1218"/>
      <c r="EV6" s="1218"/>
      <c r="EW6" s="1218"/>
      <c r="EX6" s="1218"/>
      <c r="EY6" s="1218"/>
      <c r="EZ6" s="1218"/>
      <c r="FA6" s="1218"/>
      <c r="FB6" s="1218"/>
      <c r="FC6" s="1218"/>
      <c r="FD6" s="1218"/>
      <c r="FE6" s="1218"/>
      <c r="FF6" s="1218"/>
      <c r="FG6" s="1218"/>
      <c r="FH6" s="1218"/>
      <c r="FI6" s="1218"/>
      <c r="FJ6" s="1218"/>
      <c r="FK6" s="1218"/>
      <c r="FL6" s="1226"/>
    </row>
    <row r="7" spans="1:168" ht="25" customHeight="1">
      <c r="A7" s="1244" t="s">
        <v>41</v>
      </c>
      <c r="B7" s="1245"/>
      <c r="C7" s="1246"/>
      <c r="D7" s="1246"/>
      <c r="E7" s="1245"/>
      <c r="F7" s="1247"/>
      <c r="G7" s="1248"/>
      <c r="H7" s="1248"/>
      <c r="I7" s="1246"/>
      <c r="J7" s="1246"/>
      <c r="K7" s="1246"/>
      <c r="L7" s="1249"/>
      <c r="M7" s="1246"/>
      <c r="N7" s="1246"/>
      <c r="O7" s="1491"/>
      <c r="P7" s="1246"/>
      <c r="Q7" s="1491"/>
      <c r="R7" s="1250"/>
      <c r="S7" s="1246"/>
      <c r="T7" s="1246"/>
      <c r="U7" s="1246"/>
      <c r="V7" s="1246"/>
      <c r="W7" s="1218"/>
      <c r="X7" s="1369"/>
      <c r="Y7" s="1251"/>
      <c r="Z7" s="1251"/>
      <c r="AA7" s="1251"/>
      <c r="AB7" s="1251"/>
      <c r="AC7" s="1251"/>
      <c r="AD7" s="1251"/>
      <c r="AE7" s="1251"/>
      <c r="AF7" s="1218"/>
      <c r="AG7" s="1218"/>
      <c r="AH7" s="1218"/>
      <c r="AI7" s="1218"/>
      <c r="AJ7" s="1218"/>
      <c r="AK7" s="1218"/>
      <c r="AL7" s="1218"/>
      <c r="AM7" s="1218"/>
      <c r="AN7" s="1218"/>
      <c r="AO7" s="1218"/>
      <c r="AP7" s="1218"/>
      <c r="AQ7" s="1218"/>
      <c r="AR7" s="1218"/>
      <c r="AS7" s="1218"/>
      <c r="AT7" s="1218"/>
      <c r="AU7" s="1218"/>
      <c r="AV7" s="1218"/>
      <c r="AW7" s="1218"/>
      <c r="AX7" s="1218"/>
      <c r="AY7" s="1218"/>
      <c r="AZ7" s="1218"/>
      <c r="BA7" s="1218"/>
      <c r="BB7" s="1218"/>
      <c r="BC7" s="1218"/>
      <c r="BD7" s="1218"/>
      <c r="BE7" s="1218"/>
      <c r="BF7" s="1218"/>
      <c r="BG7" s="1218"/>
      <c r="BH7" s="1218"/>
      <c r="BI7" s="1218"/>
      <c r="BJ7" s="1218"/>
      <c r="BK7" s="1218"/>
      <c r="BL7" s="1218"/>
      <c r="BM7" s="1218"/>
      <c r="BN7" s="1218"/>
      <c r="BO7" s="1218"/>
      <c r="BP7" s="1218"/>
      <c r="BQ7" s="1218"/>
      <c r="BR7" s="1218"/>
      <c r="BS7" s="1218"/>
      <c r="BT7" s="1218"/>
      <c r="BU7" s="1218"/>
      <c r="BV7" s="1218"/>
      <c r="BW7" s="1218"/>
      <c r="BX7" s="1218"/>
      <c r="BY7" s="1218"/>
      <c r="BZ7" s="1218"/>
      <c r="CA7" s="1218"/>
      <c r="CB7" s="1218"/>
      <c r="CC7" s="1218"/>
      <c r="CD7" s="1218"/>
      <c r="CE7" s="1218"/>
      <c r="CF7" s="1218"/>
      <c r="CG7" s="1218"/>
      <c r="CH7" s="1218"/>
      <c r="CI7" s="1218"/>
      <c r="CJ7" s="1218"/>
      <c r="CK7" s="1218"/>
      <c r="CL7" s="1218"/>
      <c r="CM7" s="1218"/>
      <c r="CN7" s="1218"/>
      <c r="CO7" s="1218"/>
      <c r="CP7" s="1218"/>
      <c r="CQ7" s="1218"/>
      <c r="CR7" s="1218"/>
      <c r="CS7" s="1218"/>
      <c r="CT7" s="1218"/>
      <c r="CU7" s="1218"/>
      <c r="CV7" s="1218"/>
      <c r="CW7" s="1218"/>
      <c r="CX7" s="1218"/>
      <c r="CY7" s="1218"/>
      <c r="CZ7" s="1218"/>
      <c r="DA7" s="1218"/>
      <c r="DB7" s="1218"/>
      <c r="DC7" s="1218"/>
      <c r="DD7" s="1218"/>
      <c r="DE7" s="1218"/>
      <c r="DF7" s="1218"/>
      <c r="DG7" s="1218"/>
      <c r="DH7" s="1218"/>
      <c r="DI7" s="1218"/>
      <c r="DJ7" s="1218"/>
      <c r="DK7" s="1218"/>
      <c r="DL7" s="1218"/>
      <c r="DM7" s="1218"/>
      <c r="DN7" s="1218"/>
      <c r="DO7" s="1218"/>
      <c r="DP7" s="1218"/>
      <c r="DQ7" s="1218"/>
      <c r="DR7" s="1218"/>
      <c r="DS7" s="1218"/>
      <c r="DT7" s="1218"/>
      <c r="DU7" s="1218"/>
      <c r="DV7" s="1218"/>
      <c r="DW7" s="1218"/>
      <c r="DX7" s="1218"/>
      <c r="DY7" s="1218"/>
      <c r="DZ7" s="1218"/>
      <c r="EA7" s="1218"/>
      <c r="EB7" s="1218"/>
      <c r="EC7" s="1218"/>
      <c r="ED7" s="1218"/>
      <c r="EE7" s="1218"/>
      <c r="EF7" s="1218"/>
      <c r="EG7" s="1218"/>
      <c r="EH7" s="1218"/>
      <c r="EI7" s="1218"/>
      <c r="EJ7" s="1218"/>
      <c r="EK7" s="1218"/>
      <c r="EL7" s="1218"/>
      <c r="EM7" s="1218"/>
      <c r="EN7" s="1218"/>
      <c r="EO7" s="1218"/>
      <c r="EP7" s="1218"/>
      <c r="EQ7" s="1218"/>
      <c r="ER7" s="1218"/>
      <c r="ES7" s="1218"/>
      <c r="ET7" s="1218"/>
      <c r="EU7" s="1218"/>
      <c r="EV7" s="1218"/>
      <c r="EW7" s="1218"/>
      <c r="EX7" s="1218"/>
      <c r="EY7" s="1218"/>
      <c r="EZ7" s="1218"/>
      <c r="FA7" s="1218"/>
      <c r="FB7" s="1218"/>
      <c r="FC7" s="1218"/>
      <c r="FD7" s="1218"/>
      <c r="FE7" s="1218"/>
      <c r="FF7" s="1218"/>
      <c r="FG7" s="1218"/>
      <c r="FH7" s="1218"/>
      <c r="FI7" s="1218"/>
      <c r="FJ7" s="1218"/>
      <c r="FK7" s="1218"/>
      <c r="FL7" s="1226"/>
    </row>
    <row r="8" spans="1:168" ht="67.75" customHeight="1">
      <c r="A8" s="1252" t="s">
        <v>42</v>
      </c>
      <c r="B8" s="1253"/>
      <c r="C8" s="1254" t="s">
        <v>1029</v>
      </c>
      <c r="D8" s="1255">
        <v>1</v>
      </c>
      <c r="E8" s="1256"/>
      <c r="F8" s="1257">
        <v>22</v>
      </c>
      <c r="G8" s="1258" t="s">
        <v>43</v>
      </c>
      <c r="H8" s="1259" t="s">
        <v>44</v>
      </c>
      <c r="I8" s="1260" t="s">
        <v>45</v>
      </c>
      <c r="J8" s="1261">
        <v>2</v>
      </c>
      <c r="K8" s="1262" t="s">
        <v>46</v>
      </c>
      <c r="L8" s="1381">
        <v>1.5880000000000001</v>
      </c>
      <c r="M8" s="1382">
        <f t="shared" ref="M8:M18" si="0">L8*D8</f>
        <v>1.5880000000000001</v>
      </c>
      <c r="N8" s="1383">
        <f>X8*1.05</f>
        <v>0.36749999999999999</v>
      </c>
      <c r="O8" s="1492">
        <f>X8*1.1</f>
        <v>0.38500000000000001</v>
      </c>
      <c r="P8" s="1407">
        <f>N8*D8</f>
        <v>0.36749999999999999</v>
      </c>
      <c r="Q8" s="1503">
        <f>O8*D8</f>
        <v>0.38500000000000001</v>
      </c>
      <c r="R8" s="1263">
        <v>1</v>
      </c>
      <c r="S8" s="1264">
        <v>23100</v>
      </c>
      <c r="T8" s="1264">
        <v>0</v>
      </c>
      <c r="U8" s="1265">
        <f>(S8+T8)*R8</f>
        <v>23100</v>
      </c>
      <c r="V8" s="1409" t="s">
        <v>1030</v>
      </c>
      <c r="W8" s="1218"/>
      <c r="X8" s="1390">
        <v>0.35</v>
      </c>
      <c r="Y8" s="1391"/>
      <c r="Z8" s="1400">
        <v>21000</v>
      </c>
      <c r="AA8" s="1401">
        <v>2500</v>
      </c>
      <c r="AB8" s="1402">
        <v>23500</v>
      </c>
      <c r="AC8" s="1266">
        <v>21000</v>
      </c>
      <c r="AD8" s="1267">
        <v>2500</v>
      </c>
      <c r="AE8" s="1268">
        <f>(AC8+AD8)*R8</f>
        <v>23500</v>
      </c>
      <c r="AF8" s="1218"/>
      <c r="AG8" s="1218"/>
      <c r="AH8" s="1218"/>
      <c r="AI8" s="1218"/>
      <c r="AJ8" s="1218"/>
      <c r="AK8" s="1218"/>
      <c r="AL8" s="1218"/>
      <c r="AM8" s="1218"/>
      <c r="AN8" s="1218"/>
      <c r="AO8" s="1218"/>
      <c r="AP8" s="1218"/>
      <c r="AQ8" s="1218"/>
      <c r="AR8" s="1218"/>
      <c r="AS8" s="1218"/>
      <c r="AT8" s="1218"/>
      <c r="AU8" s="1218"/>
      <c r="AV8" s="1218"/>
      <c r="AW8" s="1218"/>
      <c r="AX8" s="1218"/>
      <c r="AY8" s="1218"/>
      <c r="AZ8" s="1218"/>
      <c r="BA8" s="1218"/>
      <c r="BB8" s="1218"/>
      <c r="BC8" s="1218"/>
      <c r="BD8" s="1218"/>
      <c r="BE8" s="1218"/>
      <c r="BF8" s="1218"/>
      <c r="BG8" s="1218"/>
      <c r="BH8" s="1218"/>
      <c r="BI8" s="1218"/>
      <c r="BJ8" s="1218"/>
      <c r="BK8" s="1218"/>
      <c r="BL8" s="1218"/>
      <c r="BM8" s="1218"/>
      <c r="BN8" s="1218"/>
      <c r="BO8" s="1218"/>
      <c r="BP8" s="1218"/>
      <c r="BQ8" s="1218"/>
      <c r="BR8" s="1218"/>
      <c r="BS8" s="1218"/>
      <c r="BT8" s="1218"/>
      <c r="BU8" s="1218"/>
      <c r="BV8" s="1218"/>
      <c r="BW8" s="1218"/>
      <c r="BX8" s="1218"/>
      <c r="BY8" s="1218"/>
      <c r="BZ8" s="1218"/>
      <c r="CA8" s="1218"/>
      <c r="CB8" s="1218"/>
      <c r="CC8" s="1218"/>
      <c r="CD8" s="1218"/>
      <c r="CE8" s="1218"/>
      <c r="CF8" s="1218"/>
      <c r="CG8" s="1218"/>
      <c r="CH8" s="1218"/>
      <c r="CI8" s="1218"/>
      <c r="CJ8" s="1218"/>
      <c r="CK8" s="1218"/>
      <c r="CL8" s="1218"/>
      <c r="CM8" s="1218"/>
      <c r="CN8" s="1218"/>
      <c r="CO8" s="1218"/>
      <c r="CP8" s="1218"/>
      <c r="CQ8" s="1218"/>
      <c r="CR8" s="1218"/>
      <c r="CS8" s="1218"/>
      <c r="CT8" s="1218"/>
      <c r="CU8" s="1218"/>
      <c r="CV8" s="1218"/>
      <c r="CW8" s="1218"/>
      <c r="CX8" s="1218"/>
      <c r="CY8" s="1218"/>
      <c r="CZ8" s="1218"/>
      <c r="DA8" s="1218"/>
      <c r="DB8" s="1218"/>
      <c r="DC8" s="1218"/>
      <c r="DD8" s="1218"/>
      <c r="DE8" s="1218"/>
      <c r="DF8" s="1218"/>
      <c r="DG8" s="1218"/>
      <c r="DH8" s="1218"/>
      <c r="DI8" s="1218"/>
      <c r="DJ8" s="1218"/>
      <c r="DK8" s="1218"/>
      <c r="DL8" s="1218"/>
      <c r="DM8" s="1218"/>
      <c r="DN8" s="1218"/>
      <c r="DO8" s="1218"/>
      <c r="DP8" s="1218"/>
      <c r="DQ8" s="1218"/>
      <c r="DR8" s="1218"/>
      <c r="DS8" s="1218"/>
      <c r="DT8" s="1218"/>
      <c r="DU8" s="1218"/>
      <c r="DV8" s="1218"/>
      <c r="DW8" s="1218"/>
      <c r="DX8" s="1218"/>
      <c r="DY8" s="1218"/>
      <c r="DZ8" s="1218"/>
      <c r="EA8" s="1218"/>
      <c r="EB8" s="1218"/>
      <c r="EC8" s="1218"/>
      <c r="ED8" s="1218"/>
      <c r="EE8" s="1218"/>
      <c r="EF8" s="1218"/>
      <c r="EG8" s="1218"/>
      <c r="EH8" s="1218"/>
      <c r="EI8" s="1218"/>
      <c r="EJ8" s="1218"/>
      <c r="EK8" s="1218"/>
      <c r="EL8" s="1218"/>
      <c r="EM8" s="1218"/>
      <c r="EN8" s="1218"/>
      <c r="EO8" s="1218"/>
      <c r="EP8" s="1218"/>
      <c r="EQ8" s="1218"/>
      <c r="ER8" s="1218"/>
      <c r="ES8" s="1218"/>
      <c r="ET8" s="1218"/>
      <c r="EU8" s="1218"/>
      <c r="EV8" s="1218"/>
      <c r="EW8" s="1218"/>
      <c r="EX8" s="1218"/>
      <c r="EY8" s="1218"/>
      <c r="EZ8" s="1218"/>
      <c r="FA8" s="1218"/>
      <c r="FB8" s="1218"/>
      <c r="FC8" s="1218"/>
      <c r="FD8" s="1218"/>
      <c r="FE8" s="1218"/>
      <c r="FF8" s="1218"/>
      <c r="FG8" s="1218"/>
      <c r="FH8" s="1218"/>
      <c r="FI8" s="1218"/>
      <c r="FJ8" s="1218"/>
      <c r="FK8" s="1218"/>
      <c r="FL8" s="1226"/>
    </row>
    <row r="9" spans="1:168" ht="67" customHeight="1">
      <c r="A9" s="1269" t="s">
        <v>47</v>
      </c>
      <c r="B9" s="1270"/>
      <c r="C9" s="1254" t="s">
        <v>1031</v>
      </c>
      <c r="D9" s="1271">
        <v>1</v>
      </c>
      <c r="E9" s="1270"/>
      <c r="F9" s="1272">
        <v>2.6</v>
      </c>
      <c r="G9" s="1273" t="s">
        <v>48</v>
      </c>
      <c r="H9" s="1273" t="s">
        <v>49</v>
      </c>
      <c r="I9" s="1274" t="s">
        <v>50</v>
      </c>
      <c r="J9" s="2811" t="s">
        <v>51</v>
      </c>
      <c r="K9" s="1275"/>
      <c r="L9" s="1384">
        <v>0.44719999999999999</v>
      </c>
      <c r="M9" s="1385">
        <f t="shared" si="0"/>
        <v>0.44719999999999999</v>
      </c>
      <c r="N9" s="1499">
        <f t="shared" ref="N9:N10" si="1">X9*1.05</f>
        <v>9.4500000000000001E-2</v>
      </c>
      <c r="O9" s="1492">
        <f>X9*1.1</f>
        <v>9.9000000000000005E-2</v>
      </c>
      <c r="P9" s="1509">
        <f t="shared" ref="P9:P18" si="2">N9*D9</f>
        <v>9.4500000000000001E-2</v>
      </c>
      <c r="Q9" s="1510">
        <f t="shared" ref="Q9:Q28" si="3">O9*D9</f>
        <v>9.9000000000000005E-2</v>
      </c>
      <c r="R9" s="2813">
        <v>1</v>
      </c>
      <c r="S9" s="2815">
        <v>10710</v>
      </c>
      <c r="T9" s="2815">
        <v>2500</v>
      </c>
      <c r="U9" s="2817">
        <f>(S9*R9)+T9</f>
        <v>13210</v>
      </c>
      <c r="V9" s="2819" t="s">
        <v>464</v>
      </c>
      <c r="W9" s="1218"/>
      <c r="X9" s="1394">
        <v>0.09</v>
      </c>
      <c r="Y9" s="1395"/>
      <c r="Z9" s="2825">
        <v>10200</v>
      </c>
      <c r="AA9" s="2825">
        <v>2500</v>
      </c>
      <c r="AB9" s="2829">
        <v>12700</v>
      </c>
      <c r="AC9" s="2803">
        <v>10200</v>
      </c>
      <c r="AD9" s="2803">
        <v>2500</v>
      </c>
      <c r="AE9" s="2834">
        <f>(AC9+AD9)*R9</f>
        <v>12700</v>
      </c>
      <c r="AF9" s="1218"/>
      <c r="AG9" s="1218"/>
      <c r="AH9" s="1218"/>
      <c r="AI9" s="1218"/>
      <c r="AJ9" s="1218"/>
      <c r="AK9" s="1218"/>
      <c r="AL9" s="1218"/>
      <c r="AM9" s="1218"/>
      <c r="AN9" s="1218"/>
      <c r="AO9" s="1218"/>
      <c r="AP9" s="1218"/>
      <c r="AQ9" s="1218"/>
      <c r="AR9" s="1218"/>
      <c r="AS9" s="1218"/>
      <c r="AT9" s="1218"/>
      <c r="AU9" s="1218"/>
      <c r="AV9" s="1218"/>
      <c r="AW9" s="1218"/>
      <c r="AX9" s="1218"/>
      <c r="AY9" s="1218"/>
      <c r="AZ9" s="1218"/>
      <c r="BA9" s="1218"/>
      <c r="BB9" s="1218"/>
      <c r="BC9" s="1218"/>
      <c r="BD9" s="1218"/>
      <c r="BE9" s="1218"/>
      <c r="BF9" s="1218"/>
      <c r="BG9" s="1218"/>
      <c r="BH9" s="1218"/>
      <c r="BI9" s="1218"/>
      <c r="BJ9" s="1218"/>
      <c r="BK9" s="1218"/>
      <c r="BL9" s="1218"/>
      <c r="BM9" s="1218"/>
      <c r="BN9" s="1218"/>
      <c r="BO9" s="1218"/>
      <c r="BP9" s="1218"/>
      <c r="BQ9" s="1218"/>
      <c r="BR9" s="1218"/>
      <c r="BS9" s="1218"/>
      <c r="BT9" s="1218"/>
      <c r="BU9" s="1218"/>
      <c r="BV9" s="1218"/>
      <c r="BW9" s="1218"/>
      <c r="BX9" s="1218"/>
      <c r="BY9" s="1218"/>
      <c r="BZ9" s="1218"/>
      <c r="CA9" s="1218"/>
      <c r="CB9" s="1218"/>
      <c r="CC9" s="1218"/>
      <c r="CD9" s="1218"/>
      <c r="CE9" s="1218"/>
      <c r="CF9" s="1218"/>
      <c r="CG9" s="1218"/>
      <c r="CH9" s="1218"/>
      <c r="CI9" s="1218"/>
      <c r="CJ9" s="1218"/>
      <c r="CK9" s="1218"/>
      <c r="CL9" s="1218"/>
      <c r="CM9" s="1218"/>
      <c r="CN9" s="1218"/>
      <c r="CO9" s="1218"/>
      <c r="CP9" s="1218"/>
      <c r="CQ9" s="1218"/>
      <c r="CR9" s="1218"/>
      <c r="CS9" s="1218"/>
      <c r="CT9" s="1218"/>
      <c r="CU9" s="1218"/>
      <c r="CV9" s="1218"/>
      <c r="CW9" s="1218"/>
      <c r="CX9" s="1218"/>
      <c r="CY9" s="1218"/>
      <c r="CZ9" s="1218"/>
      <c r="DA9" s="1218"/>
      <c r="DB9" s="1218"/>
      <c r="DC9" s="1218"/>
      <c r="DD9" s="1218"/>
      <c r="DE9" s="1218"/>
      <c r="DF9" s="1218"/>
      <c r="DG9" s="1218"/>
      <c r="DH9" s="1218"/>
      <c r="DI9" s="1218"/>
      <c r="DJ9" s="1218"/>
      <c r="DK9" s="1218"/>
      <c r="DL9" s="1218"/>
      <c r="DM9" s="1218"/>
      <c r="DN9" s="1218"/>
      <c r="DO9" s="1218"/>
      <c r="DP9" s="1218"/>
      <c r="DQ9" s="1218"/>
      <c r="DR9" s="1218"/>
      <c r="DS9" s="1218"/>
      <c r="DT9" s="1218"/>
      <c r="DU9" s="1218"/>
      <c r="DV9" s="1218"/>
      <c r="DW9" s="1218"/>
      <c r="DX9" s="1218"/>
      <c r="DY9" s="1218"/>
      <c r="DZ9" s="1218"/>
      <c r="EA9" s="1218"/>
      <c r="EB9" s="1218"/>
      <c r="EC9" s="1218"/>
      <c r="ED9" s="1218"/>
      <c r="EE9" s="1218"/>
      <c r="EF9" s="1218"/>
      <c r="EG9" s="1218"/>
      <c r="EH9" s="1218"/>
      <c r="EI9" s="1218"/>
      <c r="EJ9" s="1218"/>
      <c r="EK9" s="1218"/>
      <c r="EL9" s="1218"/>
      <c r="EM9" s="1218"/>
      <c r="EN9" s="1218"/>
      <c r="EO9" s="1218"/>
      <c r="EP9" s="1218"/>
      <c r="EQ9" s="1218"/>
      <c r="ER9" s="1218"/>
      <c r="ES9" s="1218"/>
      <c r="ET9" s="1218"/>
      <c r="EU9" s="1218"/>
      <c r="EV9" s="1218"/>
      <c r="EW9" s="1218"/>
      <c r="EX9" s="1218"/>
      <c r="EY9" s="1218"/>
      <c r="EZ9" s="1218"/>
      <c r="FA9" s="1218"/>
      <c r="FB9" s="1218"/>
      <c r="FC9" s="1218"/>
      <c r="FD9" s="1218"/>
      <c r="FE9" s="1218"/>
      <c r="FF9" s="1218"/>
      <c r="FG9" s="1218"/>
      <c r="FH9" s="1218"/>
      <c r="FI9" s="1218"/>
      <c r="FJ9" s="1218"/>
      <c r="FK9" s="1218"/>
      <c r="FL9" s="1226"/>
    </row>
    <row r="10" spans="1:168" ht="67" customHeight="1">
      <c r="A10" s="1269" t="s">
        <v>52</v>
      </c>
      <c r="B10" s="1270"/>
      <c r="C10" s="1276" t="s">
        <v>53</v>
      </c>
      <c r="D10" s="1271">
        <v>1</v>
      </c>
      <c r="E10" s="1270"/>
      <c r="F10" s="1272">
        <v>2.6</v>
      </c>
      <c r="G10" s="1273" t="s">
        <v>48</v>
      </c>
      <c r="H10" s="1273" t="s">
        <v>49</v>
      </c>
      <c r="I10" s="1274" t="s">
        <v>50</v>
      </c>
      <c r="J10" s="2812"/>
      <c r="K10" s="1275"/>
      <c r="L10" s="1384">
        <v>0.44719999999999999</v>
      </c>
      <c r="M10" s="1385">
        <f t="shared" si="0"/>
        <v>0.44719999999999999</v>
      </c>
      <c r="N10" s="1500">
        <f t="shared" si="1"/>
        <v>9.4500000000000001E-2</v>
      </c>
      <c r="O10" s="1492">
        <f>X10*1.1</f>
        <v>9.9000000000000005E-2</v>
      </c>
      <c r="P10" s="1509">
        <f t="shared" si="2"/>
        <v>9.4500000000000001E-2</v>
      </c>
      <c r="Q10" s="1510">
        <f t="shared" si="3"/>
        <v>9.9000000000000005E-2</v>
      </c>
      <c r="R10" s="2814"/>
      <c r="S10" s="2816"/>
      <c r="T10" s="2816"/>
      <c r="U10" s="2818"/>
      <c r="V10" s="2820"/>
      <c r="W10" s="1218"/>
      <c r="X10" s="1394">
        <v>0.09</v>
      </c>
      <c r="Y10" s="1395"/>
      <c r="Z10" s="2826"/>
      <c r="AA10" s="2826"/>
      <c r="AB10" s="2830"/>
      <c r="AC10" s="2804"/>
      <c r="AD10" s="2804"/>
      <c r="AE10" s="2835"/>
      <c r="AF10" s="1218"/>
      <c r="AG10" s="1218"/>
      <c r="AH10" s="1218"/>
      <c r="AI10" s="1218"/>
      <c r="AJ10" s="1218"/>
      <c r="AK10" s="1218"/>
      <c r="AL10" s="1218"/>
      <c r="AM10" s="1218"/>
      <c r="AN10" s="1218"/>
      <c r="AO10" s="1218"/>
      <c r="AP10" s="1218"/>
      <c r="AQ10" s="1218"/>
      <c r="AR10" s="1218"/>
      <c r="AS10" s="1218"/>
      <c r="AT10" s="1218"/>
      <c r="AU10" s="1218"/>
      <c r="AV10" s="1218"/>
      <c r="AW10" s="1218"/>
      <c r="AX10" s="1218"/>
      <c r="AY10" s="1218"/>
      <c r="AZ10" s="1218"/>
      <c r="BA10" s="1218"/>
      <c r="BB10" s="1218"/>
      <c r="BC10" s="1218"/>
      <c r="BD10" s="1218"/>
      <c r="BE10" s="1218"/>
      <c r="BF10" s="1218"/>
      <c r="BG10" s="1218"/>
      <c r="BH10" s="1218"/>
      <c r="BI10" s="1218"/>
      <c r="BJ10" s="1218"/>
      <c r="BK10" s="1218"/>
      <c r="BL10" s="1218"/>
      <c r="BM10" s="1218"/>
      <c r="BN10" s="1218"/>
      <c r="BO10" s="1218"/>
      <c r="BP10" s="1218"/>
      <c r="BQ10" s="1218"/>
      <c r="BR10" s="1218"/>
      <c r="BS10" s="1218"/>
      <c r="BT10" s="1218"/>
      <c r="BU10" s="1218"/>
      <c r="BV10" s="1218"/>
      <c r="BW10" s="1218"/>
      <c r="BX10" s="1218"/>
      <c r="BY10" s="1218"/>
      <c r="BZ10" s="1218"/>
      <c r="CA10" s="1218"/>
      <c r="CB10" s="1218"/>
      <c r="CC10" s="1218"/>
      <c r="CD10" s="1218"/>
      <c r="CE10" s="1218"/>
      <c r="CF10" s="1218"/>
      <c r="CG10" s="1218"/>
      <c r="CH10" s="1218"/>
      <c r="CI10" s="1218"/>
      <c r="CJ10" s="1218"/>
      <c r="CK10" s="1218"/>
      <c r="CL10" s="1218"/>
      <c r="CM10" s="1218"/>
      <c r="CN10" s="1218"/>
      <c r="CO10" s="1218"/>
      <c r="CP10" s="1218"/>
      <c r="CQ10" s="1218"/>
      <c r="CR10" s="1218"/>
      <c r="CS10" s="1218"/>
      <c r="CT10" s="1218"/>
      <c r="CU10" s="1218"/>
      <c r="CV10" s="1218"/>
      <c r="CW10" s="1218"/>
      <c r="CX10" s="1218"/>
      <c r="CY10" s="1218"/>
      <c r="CZ10" s="1218"/>
      <c r="DA10" s="1218"/>
      <c r="DB10" s="1218"/>
      <c r="DC10" s="1218"/>
      <c r="DD10" s="1218"/>
      <c r="DE10" s="1218"/>
      <c r="DF10" s="1218"/>
      <c r="DG10" s="1218"/>
      <c r="DH10" s="1218"/>
      <c r="DI10" s="1218"/>
      <c r="DJ10" s="1218"/>
      <c r="DK10" s="1218"/>
      <c r="DL10" s="1218"/>
      <c r="DM10" s="1218"/>
      <c r="DN10" s="1218"/>
      <c r="DO10" s="1218"/>
      <c r="DP10" s="1218"/>
      <c r="DQ10" s="1218"/>
      <c r="DR10" s="1218"/>
      <c r="DS10" s="1218"/>
      <c r="DT10" s="1218"/>
      <c r="DU10" s="1218"/>
      <c r="DV10" s="1218"/>
      <c r="DW10" s="1218"/>
      <c r="DX10" s="1218"/>
      <c r="DY10" s="1218"/>
      <c r="DZ10" s="1218"/>
      <c r="EA10" s="1218"/>
      <c r="EB10" s="1218"/>
      <c r="EC10" s="1218"/>
      <c r="ED10" s="1218"/>
      <c r="EE10" s="1218"/>
      <c r="EF10" s="1218"/>
      <c r="EG10" s="1218"/>
      <c r="EH10" s="1218"/>
      <c r="EI10" s="1218"/>
      <c r="EJ10" s="1218"/>
      <c r="EK10" s="1218"/>
      <c r="EL10" s="1218"/>
      <c r="EM10" s="1218"/>
      <c r="EN10" s="1218"/>
      <c r="EO10" s="1218"/>
      <c r="EP10" s="1218"/>
      <c r="EQ10" s="1218"/>
      <c r="ER10" s="1218"/>
      <c r="ES10" s="1218"/>
      <c r="ET10" s="1218"/>
      <c r="EU10" s="1218"/>
      <c r="EV10" s="1218"/>
      <c r="EW10" s="1218"/>
      <c r="EX10" s="1218"/>
      <c r="EY10" s="1218"/>
      <c r="EZ10" s="1218"/>
      <c r="FA10" s="1218"/>
      <c r="FB10" s="1218"/>
      <c r="FC10" s="1218"/>
      <c r="FD10" s="1218"/>
      <c r="FE10" s="1218"/>
      <c r="FF10" s="1218"/>
      <c r="FG10" s="1218"/>
      <c r="FH10" s="1218"/>
      <c r="FI10" s="1218"/>
      <c r="FJ10" s="1218"/>
      <c r="FK10" s="1218"/>
      <c r="FL10" s="1226"/>
    </row>
    <row r="11" spans="1:168" ht="60" customHeight="1">
      <c r="A11" s="1252" t="s">
        <v>54</v>
      </c>
      <c r="B11" s="1270"/>
      <c r="C11" s="1277" t="s">
        <v>55</v>
      </c>
      <c r="D11" s="1278">
        <v>1</v>
      </c>
      <c r="E11" s="1270"/>
      <c r="F11" s="1279">
        <v>4.4000000000000004</v>
      </c>
      <c r="G11" s="1273" t="s">
        <v>56</v>
      </c>
      <c r="H11" s="1273" t="str">
        <f t="shared" ref="H11:H18" si="4">VLOOKUP(G11,$A$34:$B$53,2,FALSE)</f>
        <v>1.2</v>
      </c>
      <c r="I11" s="1280" t="s">
        <v>1032</v>
      </c>
      <c r="J11" s="1281">
        <v>2</v>
      </c>
      <c r="K11" s="1282" t="s">
        <v>57</v>
      </c>
      <c r="L11" s="2291">
        <v>0.192885</v>
      </c>
      <c r="M11" s="1382">
        <f t="shared" si="0"/>
        <v>0.192885</v>
      </c>
      <c r="N11" s="1501">
        <v>0.192885</v>
      </c>
      <c r="O11" s="1513">
        <f>0.192885*1.05</f>
        <v>0.20252925000000002</v>
      </c>
      <c r="P11" s="1502">
        <f t="shared" si="2"/>
        <v>0.192885</v>
      </c>
      <c r="Q11" s="1504">
        <f t="shared" si="3"/>
        <v>0.20252925000000002</v>
      </c>
      <c r="R11" s="1263">
        <v>1</v>
      </c>
      <c r="S11" s="1264">
        <v>13230</v>
      </c>
      <c r="T11" s="1264">
        <v>0</v>
      </c>
      <c r="U11" s="1265">
        <f t="shared" ref="U11:U18" si="5">(S11*R11)+T11</f>
        <v>13230</v>
      </c>
      <c r="V11" s="1265"/>
      <c r="W11" s="1218"/>
      <c r="X11" s="1396"/>
      <c r="Y11" s="1397"/>
      <c r="Z11" s="1403">
        <v>12600</v>
      </c>
      <c r="AA11" s="1403">
        <v>0</v>
      </c>
      <c r="AB11" s="1402">
        <v>12600</v>
      </c>
      <c r="AC11" s="1283">
        <v>12600</v>
      </c>
      <c r="AD11" s="1283">
        <v>0</v>
      </c>
      <c r="AE11" s="1268">
        <f t="shared" ref="AE11:AE18" si="6">(AC11+AD11)*R11</f>
        <v>12600</v>
      </c>
      <c r="AF11" s="1218"/>
      <c r="AG11" s="1218"/>
      <c r="AH11" s="1218"/>
      <c r="AI11" s="1218"/>
      <c r="AJ11" s="1218"/>
      <c r="AK11" s="1218"/>
      <c r="AL11" s="1218"/>
      <c r="AM11" s="1218"/>
      <c r="AN11" s="1218"/>
      <c r="AO11" s="1218"/>
      <c r="AP11" s="1218"/>
      <c r="AQ11" s="1218"/>
      <c r="AR11" s="1218"/>
      <c r="AS11" s="1218"/>
      <c r="AT11" s="1218"/>
      <c r="AU11" s="1218"/>
      <c r="AV11" s="1218"/>
      <c r="AW11" s="1218"/>
      <c r="AX11" s="1218"/>
      <c r="AY11" s="1218"/>
      <c r="AZ11" s="1218"/>
      <c r="BA11" s="1218"/>
      <c r="BB11" s="1218"/>
      <c r="BC11" s="1218"/>
      <c r="BD11" s="1218"/>
      <c r="BE11" s="1218"/>
      <c r="BF11" s="1218"/>
      <c r="BG11" s="1218"/>
      <c r="BH11" s="1218"/>
      <c r="BI11" s="1218"/>
      <c r="BJ11" s="1218"/>
      <c r="BK11" s="1218"/>
      <c r="BL11" s="1218"/>
      <c r="BM11" s="1218"/>
      <c r="BN11" s="1218"/>
      <c r="BO11" s="1218"/>
      <c r="BP11" s="1218"/>
      <c r="BQ11" s="1218"/>
      <c r="BR11" s="1218"/>
      <c r="BS11" s="1218"/>
      <c r="BT11" s="1218"/>
      <c r="BU11" s="1218"/>
      <c r="BV11" s="1218"/>
      <c r="BW11" s="1218"/>
      <c r="BX11" s="1218"/>
      <c r="BY11" s="1218"/>
      <c r="BZ11" s="1218"/>
      <c r="CA11" s="1218"/>
      <c r="CB11" s="1218"/>
      <c r="CC11" s="1218"/>
      <c r="CD11" s="1218"/>
      <c r="CE11" s="1218"/>
      <c r="CF11" s="1218"/>
      <c r="CG11" s="1218"/>
      <c r="CH11" s="1218"/>
      <c r="CI11" s="1218"/>
      <c r="CJ11" s="1218"/>
      <c r="CK11" s="1218"/>
      <c r="CL11" s="1218"/>
      <c r="CM11" s="1218"/>
      <c r="CN11" s="1218"/>
      <c r="CO11" s="1218"/>
      <c r="CP11" s="1218"/>
      <c r="CQ11" s="1218"/>
      <c r="CR11" s="1218"/>
      <c r="CS11" s="1218"/>
      <c r="CT11" s="1218"/>
      <c r="CU11" s="1218"/>
      <c r="CV11" s="1218"/>
      <c r="CW11" s="1218"/>
      <c r="CX11" s="1218"/>
      <c r="CY11" s="1218"/>
      <c r="CZ11" s="1218"/>
      <c r="DA11" s="1218"/>
      <c r="DB11" s="1218"/>
      <c r="DC11" s="1218"/>
      <c r="DD11" s="1218"/>
      <c r="DE11" s="1218"/>
      <c r="DF11" s="1218"/>
      <c r="DG11" s="1218"/>
      <c r="DH11" s="1218"/>
      <c r="DI11" s="1218"/>
      <c r="DJ11" s="1218"/>
      <c r="DK11" s="1218"/>
      <c r="DL11" s="1218"/>
      <c r="DM11" s="1218"/>
      <c r="DN11" s="1218"/>
      <c r="DO11" s="1218"/>
      <c r="DP11" s="1218"/>
      <c r="DQ11" s="1218"/>
      <c r="DR11" s="1218"/>
      <c r="DS11" s="1218"/>
      <c r="DT11" s="1218"/>
      <c r="DU11" s="1218"/>
      <c r="DV11" s="1218"/>
      <c r="DW11" s="1218"/>
      <c r="DX11" s="1218"/>
      <c r="DY11" s="1218"/>
      <c r="DZ11" s="1218"/>
      <c r="EA11" s="1218"/>
      <c r="EB11" s="1218"/>
      <c r="EC11" s="1218"/>
      <c r="ED11" s="1218"/>
      <c r="EE11" s="1218"/>
      <c r="EF11" s="1218"/>
      <c r="EG11" s="1218"/>
      <c r="EH11" s="1218"/>
      <c r="EI11" s="1218"/>
      <c r="EJ11" s="1218"/>
      <c r="EK11" s="1218"/>
      <c r="EL11" s="1218"/>
      <c r="EM11" s="1218"/>
      <c r="EN11" s="1218"/>
      <c r="EO11" s="1218"/>
      <c r="EP11" s="1218"/>
      <c r="EQ11" s="1218"/>
      <c r="ER11" s="1218"/>
      <c r="ES11" s="1218"/>
      <c r="ET11" s="1218"/>
      <c r="EU11" s="1218"/>
      <c r="EV11" s="1218"/>
      <c r="EW11" s="1218"/>
      <c r="EX11" s="1218"/>
      <c r="EY11" s="1218"/>
      <c r="EZ11" s="1218"/>
      <c r="FA11" s="1218"/>
      <c r="FB11" s="1218"/>
      <c r="FC11" s="1218"/>
      <c r="FD11" s="1218"/>
      <c r="FE11" s="1218"/>
      <c r="FF11" s="1218"/>
      <c r="FG11" s="1218"/>
      <c r="FH11" s="1218"/>
      <c r="FI11" s="1218"/>
      <c r="FJ11" s="1218"/>
      <c r="FK11" s="1218"/>
      <c r="FL11" s="1226"/>
    </row>
    <row r="12" spans="1:168" ht="60" customHeight="1">
      <c r="A12" s="1284" t="s">
        <v>58</v>
      </c>
      <c r="B12" s="1270"/>
      <c r="C12" s="1285" t="s">
        <v>59</v>
      </c>
      <c r="D12" s="1286">
        <v>0</v>
      </c>
      <c r="E12" s="1287"/>
      <c r="F12" s="1279">
        <v>4.4000000000000004</v>
      </c>
      <c r="G12" s="1288" t="s">
        <v>56</v>
      </c>
      <c r="H12" s="1288" t="str">
        <f t="shared" si="4"/>
        <v>1.2</v>
      </c>
      <c r="I12" s="1285" t="s">
        <v>60</v>
      </c>
      <c r="J12" s="1289"/>
      <c r="K12" s="1290" t="s">
        <v>61</v>
      </c>
      <c r="L12" s="1386">
        <v>0.55465500000000001</v>
      </c>
      <c r="M12" s="1382">
        <f t="shared" si="0"/>
        <v>0</v>
      </c>
      <c r="N12" s="1382">
        <v>0.55465500000000001</v>
      </c>
      <c r="O12" s="1493">
        <v>0.55465500000000001</v>
      </c>
      <c r="P12" s="1407">
        <f t="shared" si="2"/>
        <v>0</v>
      </c>
      <c r="Q12" s="1914" t="s">
        <v>1383</v>
      </c>
      <c r="R12" s="1263">
        <v>0</v>
      </c>
      <c r="S12" s="1264">
        <v>12117</v>
      </c>
      <c r="T12" s="1264">
        <v>0</v>
      </c>
      <c r="U12" s="1265">
        <f t="shared" si="5"/>
        <v>0</v>
      </c>
      <c r="V12" s="1265"/>
      <c r="W12" s="1218"/>
      <c r="X12" s="1397"/>
      <c r="Y12" s="1397"/>
      <c r="Z12" s="1403">
        <v>11540</v>
      </c>
      <c r="AA12" s="1403">
        <v>0</v>
      </c>
      <c r="AB12" s="1402">
        <v>0</v>
      </c>
      <c r="AC12" s="1283">
        <v>11540</v>
      </c>
      <c r="AD12" s="1283">
        <v>0</v>
      </c>
      <c r="AE12" s="1268">
        <f t="shared" si="6"/>
        <v>0</v>
      </c>
      <c r="AF12" s="1218"/>
      <c r="AG12" s="1218"/>
      <c r="AH12" s="1218"/>
      <c r="AI12" s="1218"/>
      <c r="AJ12" s="1218"/>
      <c r="AK12" s="1218"/>
      <c r="AL12" s="1218"/>
      <c r="AM12" s="1218"/>
      <c r="AN12" s="1218"/>
      <c r="AO12" s="1218"/>
      <c r="AP12" s="1218"/>
      <c r="AQ12" s="1218"/>
      <c r="AR12" s="1218"/>
      <c r="AS12" s="1218"/>
      <c r="AT12" s="1218"/>
      <c r="AU12" s="1218"/>
      <c r="AV12" s="1218"/>
      <c r="AW12" s="1218"/>
      <c r="AX12" s="1218"/>
      <c r="AY12" s="1218"/>
      <c r="AZ12" s="1218"/>
      <c r="BA12" s="1218"/>
      <c r="BB12" s="1218"/>
      <c r="BC12" s="1218"/>
      <c r="BD12" s="1218"/>
      <c r="BE12" s="1218"/>
      <c r="BF12" s="1218"/>
      <c r="BG12" s="1218"/>
      <c r="BH12" s="1218"/>
      <c r="BI12" s="1218"/>
      <c r="BJ12" s="1218"/>
      <c r="BK12" s="1218"/>
      <c r="BL12" s="1218"/>
      <c r="BM12" s="1218"/>
      <c r="BN12" s="1218"/>
      <c r="BO12" s="1218"/>
      <c r="BP12" s="1218"/>
      <c r="BQ12" s="1218"/>
      <c r="BR12" s="1218"/>
      <c r="BS12" s="1218"/>
      <c r="BT12" s="1218"/>
      <c r="BU12" s="1218"/>
      <c r="BV12" s="1218"/>
      <c r="BW12" s="1218"/>
      <c r="BX12" s="1218"/>
      <c r="BY12" s="1218"/>
      <c r="BZ12" s="1218"/>
      <c r="CA12" s="1218"/>
      <c r="CB12" s="1218"/>
      <c r="CC12" s="1218"/>
      <c r="CD12" s="1218"/>
      <c r="CE12" s="1218"/>
      <c r="CF12" s="1218"/>
      <c r="CG12" s="1218"/>
      <c r="CH12" s="1218"/>
      <c r="CI12" s="1218"/>
      <c r="CJ12" s="1218"/>
      <c r="CK12" s="1218"/>
      <c r="CL12" s="1218"/>
      <c r="CM12" s="1218"/>
      <c r="CN12" s="1218"/>
      <c r="CO12" s="1218"/>
      <c r="CP12" s="1218"/>
      <c r="CQ12" s="1218"/>
      <c r="CR12" s="1218"/>
      <c r="CS12" s="1218"/>
      <c r="CT12" s="1218"/>
      <c r="CU12" s="1218"/>
      <c r="CV12" s="1218"/>
      <c r="CW12" s="1218"/>
      <c r="CX12" s="1218"/>
      <c r="CY12" s="1218"/>
      <c r="CZ12" s="1218"/>
      <c r="DA12" s="1218"/>
      <c r="DB12" s="1218"/>
      <c r="DC12" s="1218"/>
      <c r="DD12" s="1218"/>
      <c r="DE12" s="1218"/>
      <c r="DF12" s="1218"/>
      <c r="DG12" s="1218"/>
      <c r="DH12" s="1218"/>
      <c r="DI12" s="1218"/>
      <c r="DJ12" s="1218"/>
      <c r="DK12" s="1218"/>
      <c r="DL12" s="1218"/>
      <c r="DM12" s="1218"/>
      <c r="DN12" s="1218"/>
      <c r="DO12" s="1218"/>
      <c r="DP12" s="1218"/>
      <c r="DQ12" s="1218"/>
      <c r="DR12" s="1218"/>
      <c r="DS12" s="1218"/>
      <c r="DT12" s="1218"/>
      <c r="DU12" s="1218"/>
      <c r="DV12" s="1218"/>
      <c r="DW12" s="1218"/>
      <c r="DX12" s="1218"/>
      <c r="DY12" s="1218"/>
      <c r="DZ12" s="1218"/>
      <c r="EA12" s="1218"/>
      <c r="EB12" s="1218"/>
      <c r="EC12" s="1218"/>
      <c r="ED12" s="1218"/>
      <c r="EE12" s="1218"/>
      <c r="EF12" s="1218"/>
      <c r="EG12" s="1218"/>
      <c r="EH12" s="1218"/>
      <c r="EI12" s="1218"/>
      <c r="EJ12" s="1218"/>
      <c r="EK12" s="1218"/>
      <c r="EL12" s="1218"/>
      <c r="EM12" s="1218"/>
      <c r="EN12" s="1218"/>
      <c r="EO12" s="1218"/>
      <c r="EP12" s="1218"/>
      <c r="EQ12" s="1218"/>
      <c r="ER12" s="1218"/>
      <c r="ES12" s="1218"/>
      <c r="ET12" s="1218"/>
      <c r="EU12" s="1218"/>
      <c r="EV12" s="1218"/>
      <c r="EW12" s="1218"/>
      <c r="EX12" s="1218"/>
      <c r="EY12" s="1218"/>
      <c r="EZ12" s="1218"/>
      <c r="FA12" s="1218"/>
      <c r="FB12" s="1218"/>
      <c r="FC12" s="1218"/>
      <c r="FD12" s="1218"/>
      <c r="FE12" s="1218"/>
      <c r="FF12" s="1218"/>
      <c r="FG12" s="1218"/>
      <c r="FH12" s="1218"/>
      <c r="FI12" s="1218"/>
      <c r="FJ12" s="1218"/>
      <c r="FK12" s="1218"/>
      <c r="FL12" s="1226"/>
    </row>
    <row r="13" spans="1:168" ht="60" customHeight="1">
      <c r="A13" s="1273" t="s">
        <v>62</v>
      </c>
      <c r="B13" s="1270"/>
      <c r="C13" s="1511" t="s">
        <v>63</v>
      </c>
      <c r="D13" s="1271">
        <v>1</v>
      </c>
      <c r="E13" s="1270"/>
      <c r="F13" s="1272">
        <v>0.6</v>
      </c>
      <c r="G13" s="1273" t="s">
        <v>64</v>
      </c>
      <c r="H13" s="1273" t="str">
        <f t="shared" si="4"/>
        <v>1.06</v>
      </c>
      <c r="I13" s="1280" t="s">
        <v>65</v>
      </c>
      <c r="J13" s="1281">
        <v>4</v>
      </c>
      <c r="K13" s="1275"/>
      <c r="L13" s="1386">
        <v>6.2520999999999993E-2</v>
      </c>
      <c r="M13" s="1382">
        <f t="shared" si="0"/>
        <v>6.2520999999999993E-2</v>
      </c>
      <c r="N13" s="1382">
        <v>6.2520999999999993E-2</v>
      </c>
      <c r="O13" s="1512">
        <f>0.062521*1.05</f>
        <v>6.5647049999999998E-2</v>
      </c>
      <c r="P13" s="1407">
        <f t="shared" si="2"/>
        <v>6.2520999999999993E-2</v>
      </c>
      <c r="Q13" s="1503">
        <f t="shared" si="3"/>
        <v>6.5647049999999998E-2</v>
      </c>
      <c r="R13" s="1263">
        <v>1</v>
      </c>
      <c r="S13" s="1264">
        <v>9975</v>
      </c>
      <c r="T13" s="1264">
        <v>0</v>
      </c>
      <c r="U13" s="1265">
        <f t="shared" si="5"/>
        <v>9975</v>
      </c>
      <c r="V13" s="1265"/>
      <c r="W13" s="1218"/>
      <c r="X13" s="1392"/>
      <c r="Y13" s="1392"/>
      <c r="Z13" s="1401">
        <v>9500</v>
      </c>
      <c r="AA13" s="1401">
        <v>0</v>
      </c>
      <c r="AB13" s="1402">
        <v>9500</v>
      </c>
      <c r="AC13" s="1267">
        <v>9500</v>
      </c>
      <c r="AD13" s="1267">
        <v>0</v>
      </c>
      <c r="AE13" s="1268">
        <f t="shared" si="6"/>
        <v>9500</v>
      </c>
      <c r="AF13" s="1218"/>
      <c r="AG13" s="1218"/>
      <c r="AH13" s="1218"/>
      <c r="AI13" s="1218"/>
      <c r="AJ13" s="1218"/>
      <c r="AK13" s="1218"/>
      <c r="AL13" s="1218"/>
      <c r="AM13" s="1218"/>
      <c r="AN13" s="1218"/>
      <c r="AO13" s="1218"/>
      <c r="AP13" s="1218"/>
      <c r="AQ13" s="1218"/>
      <c r="AR13" s="1218"/>
      <c r="AS13" s="1218"/>
      <c r="AT13" s="1218"/>
      <c r="AU13" s="1218"/>
      <c r="AV13" s="1218"/>
      <c r="AW13" s="1218"/>
      <c r="AX13" s="1218"/>
      <c r="AY13" s="1218"/>
      <c r="AZ13" s="1218"/>
      <c r="BA13" s="1218"/>
      <c r="BB13" s="1218"/>
      <c r="BC13" s="1218"/>
      <c r="BD13" s="1218"/>
      <c r="BE13" s="1218"/>
      <c r="BF13" s="1218"/>
      <c r="BG13" s="1218"/>
      <c r="BH13" s="1218"/>
      <c r="BI13" s="1218"/>
      <c r="BJ13" s="1218"/>
      <c r="BK13" s="1218"/>
      <c r="BL13" s="1218"/>
      <c r="BM13" s="1218"/>
      <c r="BN13" s="1218"/>
      <c r="BO13" s="1218"/>
      <c r="BP13" s="1218"/>
      <c r="BQ13" s="1218"/>
      <c r="BR13" s="1218"/>
      <c r="BS13" s="1218"/>
      <c r="BT13" s="1218"/>
      <c r="BU13" s="1218"/>
      <c r="BV13" s="1218"/>
      <c r="BW13" s="1218"/>
      <c r="BX13" s="1218"/>
      <c r="BY13" s="1218"/>
      <c r="BZ13" s="1218"/>
      <c r="CA13" s="1218"/>
      <c r="CB13" s="1218"/>
      <c r="CC13" s="1218"/>
      <c r="CD13" s="1218"/>
      <c r="CE13" s="1218"/>
      <c r="CF13" s="1218"/>
      <c r="CG13" s="1218"/>
      <c r="CH13" s="1218"/>
      <c r="CI13" s="1218"/>
      <c r="CJ13" s="1218"/>
      <c r="CK13" s="1218"/>
      <c r="CL13" s="1218"/>
      <c r="CM13" s="1218"/>
      <c r="CN13" s="1218"/>
      <c r="CO13" s="1218"/>
      <c r="CP13" s="1218"/>
      <c r="CQ13" s="1218"/>
      <c r="CR13" s="1218"/>
      <c r="CS13" s="1218"/>
      <c r="CT13" s="1218"/>
      <c r="CU13" s="1218"/>
      <c r="CV13" s="1218"/>
      <c r="CW13" s="1218"/>
      <c r="CX13" s="1218"/>
      <c r="CY13" s="1218"/>
      <c r="CZ13" s="1218"/>
      <c r="DA13" s="1218"/>
      <c r="DB13" s="1218"/>
      <c r="DC13" s="1218"/>
      <c r="DD13" s="1218"/>
      <c r="DE13" s="1218"/>
      <c r="DF13" s="1218"/>
      <c r="DG13" s="1218"/>
      <c r="DH13" s="1218"/>
      <c r="DI13" s="1218"/>
      <c r="DJ13" s="1218"/>
      <c r="DK13" s="1218"/>
      <c r="DL13" s="1218"/>
      <c r="DM13" s="1218"/>
      <c r="DN13" s="1218"/>
      <c r="DO13" s="1218"/>
      <c r="DP13" s="1218"/>
      <c r="DQ13" s="1218"/>
      <c r="DR13" s="1218"/>
      <c r="DS13" s="1218"/>
      <c r="DT13" s="1218"/>
      <c r="DU13" s="1218"/>
      <c r="DV13" s="1218"/>
      <c r="DW13" s="1218"/>
      <c r="DX13" s="1218"/>
      <c r="DY13" s="1218"/>
      <c r="DZ13" s="1218"/>
      <c r="EA13" s="1218"/>
      <c r="EB13" s="1218"/>
      <c r="EC13" s="1218"/>
      <c r="ED13" s="1218"/>
      <c r="EE13" s="1218"/>
      <c r="EF13" s="1218"/>
      <c r="EG13" s="1218"/>
      <c r="EH13" s="1218"/>
      <c r="EI13" s="1218"/>
      <c r="EJ13" s="1218"/>
      <c r="EK13" s="1218"/>
      <c r="EL13" s="1218"/>
      <c r="EM13" s="1218"/>
      <c r="EN13" s="1218"/>
      <c r="EO13" s="1218"/>
      <c r="EP13" s="1218"/>
      <c r="EQ13" s="1218"/>
      <c r="ER13" s="1218"/>
      <c r="ES13" s="1218"/>
      <c r="ET13" s="1218"/>
      <c r="EU13" s="1218"/>
      <c r="EV13" s="1218"/>
      <c r="EW13" s="1218"/>
      <c r="EX13" s="1218"/>
      <c r="EY13" s="1218"/>
      <c r="EZ13" s="1218"/>
      <c r="FA13" s="1218"/>
      <c r="FB13" s="1218"/>
      <c r="FC13" s="1218"/>
      <c r="FD13" s="1218"/>
      <c r="FE13" s="1218"/>
      <c r="FF13" s="1218"/>
      <c r="FG13" s="1218"/>
      <c r="FH13" s="1218"/>
      <c r="FI13" s="1218"/>
      <c r="FJ13" s="1218"/>
      <c r="FK13" s="1218"/>
      <c r="FL13" s="1226"/>
    </row>
    <row r="14" spans="1:168" ht="60" customHeight="1">
      <c r="A14" s="1273" t="s">
        <v>66</v>
      </c>
      <c r="B14" s="1270"/>
      <c r="C14" s="1511" t="s">
        <v>67</v>
      </c>
      <c r="D14" s="1271">
        <v>1</v>
      </c>
      <c r="E14" s="1270"/>
      <c r="F14" s="1272">
        <v>0.2</v>
      </c>
      <c r="G14" s="1273" t="s">
        <v>64</v>
      </c>
      <c r="H14" s="1273" t="str">
        <f t="shared" si="4"/>
        <v>1.06</v>
      </c>
      <c r="I14" s="1280" t="s">
        <v>65</v>
      </c>
      <c r="J14" s="1281">
        <v>4</v>
      </c>
      <c r="K14" s="1275"/>
      <c r="L14" s="1386">
        <v>5.7680000000000002E-2</v>
      </c>
      <c r="M14" s="1382">
        <f t="shared" si="0"/>
        <v>5.7680000000000002E-2</v>
      </c>
      <c r="N14" s="1382">
        <v>5.7680000000000002E-2</v>
      </c>
      <c r="O14" s="1512">
        <f>0.05768*1.05</f>
        <v>6.0564000000000007E-2</v>
      </c>
      <c r="P14" s="1407">
        <f t="shared" si="2"/>
        <v>5.7680000000000002E-2</v>
      </c>
      <c r="Q14" s="1503">
        <f t="shared" si="3"/>
        <v>6.0564000000000007E-2</v>
      </c>
      <c r="R14" s="1263">
        <v>1</v>
      </c>
      <c r="S14" s="1264">
        <v>8925</v>
      </c>
      <c r="T14" s="1264">
        <v>0</v>
      </c>
      <c r="U14" s="1265">
        <f t="shared" si="5"/>
        <v>8925</v>
      </c>
      <c r="V14" s="1265"/>
      <c r="W14" s="1218"/>
      <c r="X14" s="1392"/>
      <c r="Y14" s="1392"/>
      <c r="Z14" s="1401">
        <v>8500</v>
      </c>
      <c r="AA14" s="1401">
        <v>0</v>
      </c>
      <c r="AB14" s="1402">
        <v>8500</v>
      </c>
      <c r="AC14" s="1267">
        <v>8500</v>
      </c>
      <c r="AD14" s="1267">
        <v>0</v>
      </c>
      <c r="AE14" s="1268">
        <f t="shared" si="6"/>
        <v>8500</v>
      </c>
      <c r="AF14" s="1218"/>
      <c r="AG14" s="1218"/>
      <c r="AH14" s="1218"/>
      <c r="AI14" s="1218"/>
      <c r="AJ14" s="1218"/>
      <c r="AK14" s="1218"/>
      <c r="AL14" s="1218"/>
      <c r="AM14" s="1218"/>
      <c r="AN14" s="1218"/>
      <c r="AO14" s="1218"/>
      <c r="AP14" s="1218"/>
      <c r="AQ14" s="1218"/>
      <c r="AR14" s="1218"/>
      <c r="AS14" s="1218"/>
      <c r="AT14" s="1218"/>
      <c r="AU14" s="1218"/>
      <c r="AV14" s="1218"/>
      <c r="AW14" s="1218"/>
      <c r="AX14" s="1218"/>
      <c r="AY14" s="1218"/>
      <c r="AZ14" s="1218"/>
      <c r="BA14" s="1218"/>
      <c r="BB14" s="1218"/>
      <c r="BC14" s="1218"/>
      <c r="BD14" s="1218"/>
      <c r="BE14" s="1218"/>
      <c r="BF14" s="1218"/>
      <c r="BG14" s="1218"/>
      <c r="BH14" s="1218"/>
      <c r="BI14" s="1218"/>
      <c r="BJ14" s="1218"/>
      <c r="BK14" s="1218"/>
      <c r="BL14" s="1218"/>
      <c r="BM14" s="1218"/>
      <c r="BN14" s="1218"/>
      <c r="BO14" s="1218"/>
      <c r="BP14" s="1218"/>
      <c r="BQ14" s="1218"/>
      <c r="BR14" s="1218"/>
      <c r="BS14" s="1218"/>
      <c r="BT14" s="1218"/>
      <c r="BU14" s="1218"/>
      <c r="BV14" s="1218"/>
      <c r="BW14" s="1218"/>
      <c r="BX14" s="1218"/>
      <c r="BY14" s="1218"/>
      <c r="BZ14" s="1218"/>
      <c r="CA14" s="1218"/>
      <c r="CB14" s="1218"/>
      <c r="CC14" s="1218"/>
      <c r="CD14" s="1218"/>
      <c r="CE14" s="1218"/>
      <c r="CF14" s="1218"/>
      <c r="CG14" s="1218"/>
      <c r="CH14" s="1218"/>
      <c r="CI14" s="1218"/>
      <c r="CJ14" s="1218"/>
      <c r="CK14" s="1218"/>
      <c r="CL14" s="1218"/>
      <c r="CM14" s="1218"/>
      <c r="CN14" s="1218"/>
      <c r="CO14" s="1218"/>
      <c r="CP14" s="1218"/>
      <c r="CQ14" s="1218"/>
      <c r="CR14" s="1218"/>
      <c r="CS14" s="1218"/>
      <c r="CT14" s="1218"/>
      <c r="CU14" s="1218"/>
      <c r="CV14" s="1218"/>
      <c r="CW14" s="1218"/>
      <c r="CX14" s="1218"/>
      <c r="CY14" s="1218"/>
      <c r="CZ14" s="1218"/>
      <c r="DA14" s="1218"/>
      <c r="DB14" s="1218"/>
      <c r="DC14" s="1218"/>
      <c r="DD14" s="1218"/>
      <c r="DE14" s="1218"/>
      <c r="DF14" s="1218"/>
      <c r="DG14" s="1218"/>
      <c r="DH14" s="1218"/>
      <c r="DI14" s="1218"/>
      <c r="DJ14" s="1218"/>
      <c r="DK14" s="1218"/>
      <c r="DL14" s="1218"/>
      <c r="DM14" s="1218"/>
      <c r="DN14" s="1218"/>
      <c r="DO14" s="1218"/>
      <c r="DP14" s="1218"/>
      <c r="DQ14" s="1218"/>
      <c r="DR14" s="1218"/>
      <c r="DS14" s="1218"/>
      <c r="DT14" s="1218"/>
      <c r="DU14" s="1218"/>
      <c r="DV14" s="1218"/>
      <c r="DW14" s="1218"/>
      <c r="DX14" s="1218"/>
      <c r="DY14" s="1218"/>
      <c r="DZ14" s="1218"/>
      <c r="EA14" s="1218"/>
      <c r="EB14" s="1218"/>
      <c r="EC14" s="1218"/>
      <c r="ED14" s="1218"/>
      <c r="EE14" s="1218"/>
      <c r="EF14" s="1218"/>
      <c r="EG14" s="1218"/>
      <c r="EH14" s="1218"/>
      <c r="EI14" s="1218"/>
      <c r="EJ14" s="1218"/>
      <c r="EK14" s="1218"/>
      <c r="EL14" s="1218"/>
      <c r="EM14" s="1218"/>
      <c r="EN14" s="1218"/>
      <c r="EO14" s="1218"/>
      <c r="EP14" s="1218"/>
      <c r="EQ14" s="1218"/>
      <c r="ER14" s="1218"/>
      <c r="ES14" s="1218"/>
      <c r="ET14" s="1218"/>
      <c r="EU14" s="1218"/>
      <c r="EV14" s="1218"/>
      <c r="EW14" s="1218"/>
      <c r="EX14" s="1218"/>
      <c r="EY14" s="1218"/>
      <c r="EZ14" s="1218"/>
      <c r="FA14" s="1218"/>
      <c r="FB14" s="1218"/>
      <c r="FC14" s="1218"/>
      <c r="FD14" s="1218"/>
      <c r="FE14" s="1218"/>
      <c r="FF14" s="1218"/>
      <c r="FG14" s="1218"/>
      <c r="FH14" s="1218"/>
      <c r="FI14" s="1218"/>
      <c r="FJ14" s="1218"/>
      <c r="FK14" s="1218"/>
      <c r="FL14" s="1226"/>
    </row>
    <row r="15" spans="1:168" ht="60" customHeight="1">
      <c r="A15" s="1273" t="s">
        <v>68</v>
      </c>
      <c r="B15" s="1270"/>
      <c r="C15" s="1511" t="s">
        <v>69</v>
      </c>
      <c r="D15" s="1271">
        <v>1</v>
      </c>
      <c r="E15" s="1270"/>
      <c r="F15" s="1272">
        <v>1.8</v>
      </c>
      <c r="G15" s="1273" t="s">
        <v>56</v>
      </c>
      <c r="H15" s="1273" t="str">
        <f t="shared" si="4"/>
        <v>1.2</v>
      </c>
      <c r="I15" s="1280" t="s">
        <v>1033</v>
      </c>
      <c r="J15" s="1281">
        <v>4</v>
      </c>
      <c r="K15" s="1275"/>
      <c r="L15" s="1386">
        <v>8.9198E-2</v>
      </c>
      <c r="M15" s="1382">
        <f t="shared" si="0"/>
        <v>8.9198E-2</v>
      </c>
      <c r="N15" s="1382">
        <v>8.9198E-2</v>
      </c>
      <c r="O15" s="1512">
        <f>0.089198*1.05</f>
        <v>9.3657900000000002E-2</v>
      </c>
      <c r="P15" s="1407">
        <f t="shared" si="2"/>
        <v>8.9198E-2</v>
      </c>
      <c r="Q15" s="1503">
        <f t="shared" si="3"/>
        <v>9.3657900000000002E-2</v>
      </c>
      <c r="R15" s="1263">
        <v>1</v>
      </c>
      <c r="S15" s="1264">
        <v>9450</v>
      </c>
      <c r="T15" s="1264">
        <v>0</v>
      </c>
      <c r="U15" s="1265">
        <f t="shared" si="5"/>
        <v>9450</v>
      </c>
      <c r="V15" s="1265"/>
      <c r="W15" s="1218"/>
      <c r="X15" s="1392"/>
      <c r="Y15" s="1392"/>
      <c r="Z15" s="1401">
        <v>9000</v>
      </c>
      <c r="AA15" s="1401">
        <v>0</v>
      </c>
      <c r="AB15" s="1402">
        <v>9000</v>
      </c>
      <c r="AC15" s="1267">
        <v>9000</v>
      </c>
      <c r="AD15" s="1267">
        <v>0</v>
      </c>
      <c r="AE15" s="1268">
        <f t="shared" si="6"/>
        <v>9000</v>
      </c>
      <c r="AF15" s="1218"/>
      <c r="AG15" s="1218"/>
      <c r="AH15" s="1218"/>
      <c r="AI15" s="1218"/>
      <c r="AJ15" s="1218"/>
      <c r="AK15" s="1218"/>
      <c r="AL15" s="1218"/>
      <c r="AM15" s="1218"/>
      <c r="AN15" s="1218"/>
      <c r="AO15" s="1218"/>
      <c r="AP15" s="1218"/>
      <c r="AQ15" s="1218"/>
      <c r="AR15" s="1218"/>
      <c r="AS15" s="1218"/>
      <c r="AT15" s="1218"/>
      <c r="AU15" s="1218"/>
      <c r="AV15" s="1218"/>
      <c r="AW15" s="1218"/>
      <c r="AX15" s="1218"/>
      <c r="AY15" s="1218"/>
      <c r="AZ15" s="1218"/>
      <c r="BA15" s="1218"/>
      <c r="BB15" s="1218"/>
      <c r="BC15" s="1218"/>
      <c r="BD15" s="1218"/>
      <c r="BE15" s="1218"/>
      <c r="BF15" s="1218"/>
      <c r="BG15" s="1218"/>
      <c r="BH15" s="1218"/>
      <c r="BI15" s="1218"/>
      <c r="BJ15" s="1218"/>
      <c r="BK15" s="1218"/>
      <c r="BL15" s="1218"/>
      <c r="BM15" s="1218"/>
      <c r="BN15" s="1218"/>
      <c r="BO15" s="1218"/>
      <c r="BP15" s="1218"/>
      <c r="BQ15" s="1218"/>
      <c r="BR15" s="1218"/>
      <c r="BS15" s="1218"/>
      <c r="BT15" s="1218"/>
      <c r="BU15" s="1218"/>
      <c r="BV15" s="1218"/>
      <c r="BW15" s="1218"/>
      <c r="BX15" s="1218"/>
      <c r="BY15" s="1218"/>
      <c r="BZ15" s="1218"/>
      <c r="CA15" s="1218"/>
      <c r="CB15" s="1218"/>
      <c r="CC15" s="1218"/>
      <c r="CD15" s="1218"/>
      <c r="CE15" s="1218"/>
      <c r="CF15" s="1218"/>
      <c r="CG15" s="1218"/>
      <c r="CH15" s="1218"/>
      <c r="CI15" s="1218"/>
      <c r="CJ15" s="1218"/>
      <c r="CK15" s="1218"/>
      <c r="CL15" s="1218"/>
      <c r="CM15" s="1218"/>
      <c r="CN15" s="1218"/>
      <c r="CO15" s="1218"/>
      <c r="CP15" s="1218"/>
      <c r="CQ15" s="1218"/>
      <c r="CR15" s="1218"/>
      <c r="CS15" s="1218"/>
      <c r="CT15" s="1218"/>
      <c r="CU15" s="1218"/>
      <c r="CV15" s="1218"/>
      <c r="CW15" s="1218"/>
      <c r="CX15" s="1218"/>
      <c r="CY15" s="1218"/>
      <c r="CZ15" s="1218"/>
      <c r="DA15" s="1218"/>
      <c r="DB15" s="1218"/>
      <c r="DC15" s="1218"/>
      <c r="DD15" s="1218"/>
      <c r="DE15" s="1218"/>
      <c r="DF15" s="1218"/>
      <c r="DG15" s="1218"/>
      <c r="DH15" s="1218"/>
      <c r="DI15" s="1218"/>
      <c r="DJ15" s="1218"/>
      <c r="DK15" s="1218"/>
      <c r="DL15" s="1218"/>
      <c r="DM15" s="1218"/>
      <c r="DN15" s="1218"/>
      <c r="DO15" s="1218"/>
      <c r="DP15" s="1218"/>
      <c r="DQ15" s="1218"/>
      <c r="DR15" s="1218"/>
      <c r="DS15" s="1218"/>
      <c r="DT15" s="1218"/>
      <c r="DU15" s="1218"/>
      <c r="DV15" s="1218"/>
      <c r="DW15" s="1218"/>
      <c r="DX15" s="1218"/>
      <c r="DY15" s="1218"/>
      <c r="DZ15" s="1218"/>
      <c r="EA15" s="1218"/>
      <c r="EB15" s="1218"/>
      <c r="EC15" s="1218"/>
      <c r="ED15" s="1218"/>
      <c r="EE15" s="1218"/>
      <c r="EF15" s="1218"/>
      <c r="EG15" s="1218"/>
      <c r="EH15" s="1218"/>
      <c r="EI15" s="1218"/>
      <c r="EJ15" s="1218"/>
      <c r="EK15" s="1218"/>
      <c r="EL15" s="1218"/>
      <c r="EM15" s="1218"/>
      <c r="EN15" s="1218"/>
      <c r="EO15" s="1218"/>
      <c r="EP15" s="1218"/>
      <c r="EQ15" s="1218"/>
      <c r="ER15" s="1218"/>
      <c r="ES15" s="1218"/>
      <c r="ET15" s="1218"/>
      <c r="EU15" s="1218"/>
      <c r="EV15" s="1218"/>
      <c r="EW15" s="1218"/>
      <c r="EX15" s="1218"/>
      <c r="EY15" s="1218"/>
      <c r="EZ15" s="1218"/>
      <c r="FA15" s="1218"/>
      <c r="FB15" s="1218"/>
      <c r="FC15" s="1218"/>
      <c r="FD15" s="1218"/>
      <c r="FE15" s="1218"/>
      <c r="FF15" s="1218"/>
      <c r="FG15" s="1218"/>
      <c r="FH15" s="1218"/>
      <c r="FI15" s="1218"/>
      <c r="FJ15" s="1218"/>
      <c r="FK15" s="1218"/>
      <c r="FL15" s="1226"/>
    </row>
    <row r="16" spans="1:168" ht="60" customHeight="1">
      <c r="A16" s="1273" t="s">
        <v>70</v>
      </c>
      <c r="B16" s="1270"/>
      <c r="C16" s="1511" t="s">
        <v>71</v>
      </c>
      <c r="D16" s="1271">
        <v>1</v>
      </c>
      <c r="E16" s="1270"/>
      <c r="F16" s="1272">
        <v>11</v>
      </c>
      <c r="G16" s="1273" t="s">
        <v>64</v>
      </c>
      <c r="H16" s="1273" t="str">
        <f t="shared" si="4"/>
        <v>1.06</v>
      </c>
      <c r="I16" s="1280" t="s">
        <v>72</v>
      </c>
      <c r="J16" s="1281">
        <v>2</v>
      </c>
      <c r="K16" s="1275"/>
      <c r="L16" s="1386">
        <v>0.22639400000000001</v>
      </c>
      <c r="M16" s="1382">
        <f t="shared" si="0"/>
        <v>0.22639400000000001</v>
      </c>
      <c r="N16" s="1387">
        <f>X16*1.05</f>
        <v>0.26250000000000001</v>
      </c>
      <c r="O16" s="1492">
        <f>X16*1.1</f>
        <v>0.27500000000000002</v>
      </c>
      <c r="P16" s="1407">
        <f t="shared" si="2"/>
        <v>0.26250000000000001</v>
      </c>
      <c r="Q16" s="1503">
        <f t="shared" si="3"/>
        <v>0.27500000000000002</v>
      </c>
      <c r="R16" s="1263">
        <v>1</v>
      </c>
      <c r="S16" s="1264">
        <v>13650</v>
      </c>
      <c r="T16" s="1264">
        <v>0</v>
      </c>
      <c r="U16" s="1265">
        <f t="shared" si="5"/>
        <v>13650</v>
      </c>
      <c r="V16" s="1265"/>
      <c r="W16" s="1218"/>
      <c r="X16" s="1394">
        <v>0.25</v>
      </c>
      <c r="Y16" s="1392"/>
      <c r="Z16" s="1401">
        <v>13000</v>
      </c>
      <c r="AA16" s="1401">
        <v>0</v>
      </c>
      <c r="AB16" s="1402">
        <v>13000</v>
      </c>
      <c r="AC16" s="1267">
        <v>13000</v>
      </c>
      <c r="AD16" s="1267">
        <v>0</v>
      </c>
      <c r="AE16" s="1268">
        <f t="shared" si="6"/>
        <v>13000</v>
      </c>
      <c r="AF16" s="1218"/>
      <c r="AG16" s="1218"/>
      <c r="AH16" s="1218"/>
      <c r="AI16" s="1218"/>
      <c r="AJ16" s="1218"/>
      <c r="AK16" s="1218"/>
      <c r="AL16" s="1218"/>
      <c r="AM16" s="1218"/>
      <c r="AN16" s="1218"/>
      <c r="AO16" s="1218"/>
      <c r="AP16" s="1218"/>
      <c r="AQ16" s="1218"/>
      <c r="AR16" s="1218"/>
      <c r="AS16" s="1218"/>
      <c r="AT16" s="1218"/>
      <c r="AU16" s="1218"/>
      <c r="AV16" s="1218"/>
      <c r="AW16" s="1218"/>
      <c r="AX16" s="1218"/>
      <c r="AY16" s="1218"/>
      <c r="AZ16" s="1218"/>
      <c r="BA16" s="1218"/>
      <c r="BB16" s="1218"/>
      <c r="BC16" s="1218"/>
      <c r="BD16" s="1218"/>
      <c r="BE16" s="1218"/>
      <c r="BF16" s="1218"/>
      <c r="BG16" s="1218"/>
      <c r="BH16" s="1218"/>
      <c r="BI16" s="1218"/>
      <c r="BJ16" s="1218"/>
      <c r="BK16" s="1218"/>
      <c r="BL16" s="1218"/>
      <c r="BM16" s="1218"/>
      <c r="BN16" s="1218"/>
      <c r="BO16" s="1218"/>
      <c r="BP16" s="1218"/>
      <c r="BQ16" s="1218"/>
      <c r="BR16" s="1218"/>
      <c r="BS16" s="1218"/>
      <c r="BT16" s="1218"/>
      <c r="BU16" s="1218"/>
      <c r="BV16" s="1218"/>
      <c r="BW16" s="1218"/>
      <c r="BX16" s="1218"/>
      <c r="BY16" s="1218"/>
      <c r="BZ16" s="1218"/>
      <c r="CA16" s="1218"/>
      <c r="CB16" s="1218"/>
      <c r="CC16" s="1218"/>
      <c r="CD16" s="1218"/>
      <c r="CE16" s="1218"/>
      <c r="CF16" s="1218"/>
      <c r="CG16" s="1218"/>
      <c r="CH16" s="1218"/>
      <c r="CI16" s="1218"/>
      <c r="CJ16" s="1218"/>
      <c r="CK16" s="1218"/>
      <c r="CL16" s="1218"/>
      <c r="CM16" s="1218"/>
      <c r="CN16" s="1218"/>
      <c r="CO16" s="1218"/>
      <c r="CP16" s="1218"/>
      <c r="CQ16" s="1218"/>
      <c r="CR16" s="1218"/>
      <c r="CS16" s="1218"/>
      <c r="CT16" s="1218"/>
      <c r="CU16" s="1218"/>
      <c r="CV16" s="1218"/>
      <c r="CW16" s="1218"/>
      <c r="CX16" s="1218"/>
      <c r="CY16" s="1218"/>
      <c r="CZ16" s="1218"/>
      <c r="DA16" s="1218"/>
      <c r="DB16" s="1218"/>
      <c r="DC16" s="1218"/>
      <c r="DD16" s="1218"/>
      <c r="DE16" s="1218"/>
      <c r="DF16" s="1218"/>
      <c r="DG16" s="1218"/>
      <c r="DH16" s="1218"/>
      <c r="DI16" s="1218"/>
      <c r="DJ16" s="1218"/>
      <c r="DK16" s="1218"/>
      <c r="DL16" s="1218"/>
      <c r="DM16" s="1218"/>
      <c r="DN16" s="1218"/>
      <c r="DO16" s="1218"/>
      <c r="DP16" s="1218"/>
      <c r="DQ16" s="1218"/>
      <c r="DR16" s="1218"/>
      <c r="DS16" s="1218"/>
      <c r="DT16" s="1218"/>
      <c r="DU16" s="1218"/>
      <c r="DV16" s="1218"/>
      <c r="DW16" s="1218"/>
      <c r="DX16" s="1218"/>
      <c r="DY16" s="1218"/>
      <c r="DZ16" s="1218"/>
      <c r="EA16" s="1218"/>
      <c r="EB16" s="1218"/>
      <c r="EC16" s="1218"/>
      <c r="ED16" s="1218"/>
      <c r="EE16" s="1218"/>
      <c r="EF16" s="1218"/>
      <c r="EG16" s="1218"/>
      <c r="EH16" s="1218"/>
      <c r="EI16" s="1218"/>
      <c r="EJ16" s="1218"/>
      <c r="EK16" s="1218"/>
      <c r="EL16" s="1218"/>
      <c r="EM16" s="1218"/>
      <c r="EN16" s="1218"/>
      <c r="EO16" s="1218"/>
      <c r="EP16" s="1218"/>
      <c r="EQ16" s="1218"/>
      <c r="ER16" s="1218"/>
      <c r="ES16" s="1218"/>
      <c r="ET16" s="1218"/>
      <c r="EU16" s="1218"/>
      <c r="EV16" s="1218"/>
      <c r="EW16" s="1218"/>
      <c r="EX16" s="1218"/>
      <c r="EY16" s="1218"/>
      <c r="EZ16" s="1218"/>
      <c r="FA16" s="1218"/>
      <c r="FB16" s="1218"/>
      <c r="FC16" s="1218"/>
      <c r="FD16" s="1218"/>
      <c r="FE16" s="1218"/>
      <c r="FF16" s="1218"/>
      <c r="FG16" s="1218"/>
      <c r="FH16" s="1218"/>
      <c r="FI16" s="1218"/>
      <c r="FJ16" s="1218"/>
      <c r="FK16" s="1218"/>
      <c r="FL16" s="1226"/>
    </row>
    <row r="17" spans="1:253" ht="60" customHeight="1">
      <c r="A17" s="1273" t="s">
        <v>73</v>
      </c>
      <c r="B17" s="1270"/>
      <c r="C17" s="1276" t="s">
        <v>74</v>
      </c>
      <c r="D17" s="1271">
        <v>1</v>
      </c>
      <c r="E17" s="1270"/>
      <c r="F17" s="1272"/>
      <c r="G17" s="1273" t="s">
        <v>75</v>
      </c>
      <c r="H17" s="1273" t="e">
        <f t="shared" si="4"/>
        <v>#N/A</v>
      </c>
      <c r="I17" s="1291"/>
      <c r="J17" s="1281">
        <v>8</v>
      </c>
      <c r="K17" s="1262" t="s">
        <v>76</v>
      </c>
      <c r="L17" s="1386">
        <v>3.1522844309354502E-2</v>
      </c>
      <c r="M17" s="1382">
        <f t="shared" si="0"/>
        <v>3.1522844309354502E-2</v>
      </c>
      <c r="N17" s="1382">
        <v>3.1522844309354502E-2</v>
      </c>
      <c r="O17" s="1494">
        <v>3.1522844309354502E-2</v>
      </c>
      <c r="P17" s="1407">
        <f>N17*D17</f>
        <v>3.1522844309354502E-2</v>
      </c>
      <c r="Q17" s="1503">
        <f t="shared" si="3"/>
        <v>3.1522844309354502E-2</v>
      </c>
      <c r="R17" s="1263">
        <v>0</v>
      </c>
      <c r="S17" s="1264">
        <v>0</v>
      </c>
      <c r="T17" s="1264">
        <v>0</v>
      </c>
      <c r="U17" s="1265">
        <f t="shared" si="5"/>
        <v>0</v>
      </c>
      <c r="V17" s="1265"/>
      <c r="W17" s="1218"/>
      <c r="X17" s="1392"/>
      <c r="Y17" s="1392"/>
      <c r="Z17" s="1401">
        <v>0</v>
      </c>
      <c r="AA17" s="1401">
        <v>0</v>
      </c>
      <c r="AB17" s="1402">
        <v>0</v>
      </c>
      <c r="AC17" s="1267">
        <v>0</v>
      </c>
      <c r="AD17" s="1267">
        <v>0</v>
      </c>
      <c r="AE17" s="1268">
        <f t="shared" si="6"/>
        <v>0</v>
      </c>
      <c r="AF17" s="1218"/>
      <c r="AG17" s="1218"/>
      <c r="AH17" s="1218"/>
      <c r="AI17" s="1218"/>
      <c r="AJ17" s="1218"/>
      <c r="AK17" s="1218"/>
      <c r="AL17" s="1218"/>
      <c r="AM17" s="1218"/>
      <c r="AN17" s="1218"/>
      <c r="AO17" s="1218"/>
      <c r="AP17" s="1218"/>
      <c r="AQ17" s="1218"/>
      <c r="AR17" s="1218"/>
      <c r="AS17" s="1218"/>
      <c r="AT17" s="1218"/>
      <c r="AU17" s="1218"/>
      <c r="AV17" s="1218"/>
      <c r="AW17" s="1218"/>
      <c r="AX17" s="1218"/>
      <c r="AY17" s="1218"/>
      <c r="AZ17" s="1218"/>
      <c r="BA17" s="1218"/>
      <c r="BB17" s="1218"/>
      <c r="BC17" s="1218"/>
      <c r="BD17" s="1218"/>
      <c r="BE17" s="1218"/>
      <c r="BF17" s="1218"/>
      <c r="BG17" s="1218"/>
      <c r="BH17" s="1218"/>
      <c r="BI17" s="1218"/>
      <c r="BJ17" s="1218"/>
      <c r="BK17" s="1218"/>
      <c r="BL17" s="1218"/>
      <c r="BM17" s="1218"/>
      <c r="BN17" s="1218"/>
      <c r="BO17" s="1218"/>
      <c r="BP17" s="1218"/>
      <c r="BQ17" s="1218"/>
      <c r="BR17" s="1218"/>
      <c r="BS17" s="1218"/>
      <c r="BT17" s="1218"/>
      <c r="BU17" s="1218"/>
      <c r="BV17" s="1218"/>
      <c r="BW17" s="1218"/>
      <c r="BX17" s="1218"/>
      <c r="BY17" s="1218"/>
      <c r="BZ17" s="1218"/>
      <c r="CA17" s="1218"/>
      <c r="CB17" s="1218"/>
      <c r="CC17" s="1218"/>
      <c r="CD17" s="1218"/>
      <c r="CE17" s="1218"/>
      <c r="CF17" s="1218"/>
      <c r="CG17" s="1218"/>
      <c r="CH17" s="1218"/>
      <c r="CI17" s="1218"/>
      <c r="CJ17" s="1218"/>
      <c r="CK17" s="1218"/>
      <c r="CL17" s="1218"/>
      <c r="CM17" s="1218"/>
      <c r="CN17" s="1218"/>
      <c r="CO17" s="1218"/>
      <c r="CP17" s="1218"/>
      <c r="CQ17" s="1218"/>
      <c r="CR17" s="1218"/>
      <c r="CS17" s="1218"/>
      <c r="CT17" s="1218"/>
      <c r="CU17" s="1218"/>
      <c r="CV17" s="1218"/>
      <c r="CW17" s="1218"/>
      <c r="CX17" s="1218"/>
      <c r="CY17" s="1218"/>
      <c r="CZ17" s="1218"/>
      <c r="DA17" s="1218"/>
      <c r="DB17" s="1218"/>
      <c r="DC17" s="1218"/>
      <c r="DD17" s="1218"/>
      <c r="DE17" s="1218"/>
      <c r="DF17" s="1218"/>
      <c r="DG17" s="1218"/>
      <c r="DH17" s="1218"/>
      <c r="DI17" s="1218"/>
      <c r="DJ17" s="1218"/>
      <c r="DK17" s="1218"/>
      <c r="DL17" s="1218"/>
      <c r="DM17" s="1218"/>
      <c r="DN17" s="1218"/>
      <c r="DO17" s="1218"/>
      <c r="DP17" s="1218"/>
      <c r="DQ17" s="1218"/>
      <c r="DR17" s="1218"/>
      <c r="DS17" s="1218"/>
      <c r="DT17" s="1218"/>
      <c r="DU17" s="1218"/>
      <c r="DV17" s="1218"/>
      <c r="DW17" s="1218"/>
      <c r="DX17" s="1218"/>
      <c r="DY17" s="1218"/>
      <c r="DZ17" s="1218"/>
      <c r="EA17" s="1218"/>
      <c r="EB17" s="1218"/>
      <c r="EC17" s="1218"/>
      <c r="ED17" s="1218"/>
      <c r="EE17" s="1218"/>
      <c r="EF17" s="1218"/>
      <c r="EG17" s="1218"/>
      <c r="EH17" s="1218"/>
      <c r="EI17" s="1218"/>
      <c r="EJ17" s="1218"/>
      <c r="EK17" s="1218"/>
      <c r="EL17" s="1218"/>
      <c r="EM17" s="1218"/>
      <c r="EN17" s="1218"/>
      <c r="EO17" s="1218"/>
      <c r="EP17" s="1218"/>
      <c r="EQ17" s="1218"/>
      <c r="ER17" s="1218"/>
      <c r="ES17" s="1218"/>
      <c r="ET17" s="1218"/>
      <c r="EU17" s="1218"/>
      <c r="EV17" s="1218"/>
      <c r="EW17" s="1218"/>
      <c r="EX17" s="1218"/>
      <c r="EY17" s="1218"/>
      <c r="EZ17" s="1218"/>
      <c r="FA17" s="1218"/>
      <c r="FB17" s="1218"/>
      <c r="FC17" s="1218"/>
      <c r="FD17" s="1218"/>
      <c r="FE17" s="1218"/>
      <c r="FF17" s="1218"/>
      <c r="FG17" s="1218"/>
      <c r="FH17" s="1218"/>
      <c r="FI17" s="1218"/>
      <c r="FJ17" s="1218"/>
      <c r="FK17" s="1218"/>
      <c r="FL17" s="1226"/>
    </row>
    <row r="18" spans="1:253" ht="60" customHeight="1">
      <c r="A18" s="1293" t="s">
        <v>77</v>
      </c>
      <c r="B18" s="1270"/>
      <c r="C18" s="1276" t="s">
        <v>78</v>
      </c>
      <c r="D18" s="1271">
        <v>1</v>
      </c>
      <c r="E18" s="1270"/>
      <c r="F18" s="1272">
        <v>0.2</v>
      </c>
      <c r="G18" s="1273" t="s">
        <v>79</v>
      </c>
      <c r="H18" s="1273" t="e">
        <f t="shared" si="4"/>
        <v>#N/A</v>
      </c>
      <c r="I18" s="1280" t="s">
        <v>80</v>
      </c>
      <c r="J18" s="1281">
        <v>8</v>
      </c>
      <c r="K18" s="1294" t="s">
        <v>81</v>
      </c>
      <c r="L18" s="1386">
        <v>0.104133</v>
      </c>
      <c r="M18" s="1382">
        <f t="shared" si="0"/>
        <v>0.104133</v>
      </c>
      <c r="N18" s="1382">
        <v>0.104133</v>
      </c>
      <c r="O18" s="1494">
        <v>0.104133</v>
      </c>
      <c r="P18" s="1407">
        <f t="shared" si="2"/>
        <v>0.104133</v>
      </c>
      <c r="Q18" s="1503">
        <f t="shared" si="3"/>
        <v>0.104133</v>
      </c>
      <c r="R18" s="1263">
        <v>1</v>
      </c>
      <c r="S18" s="1264">
        <v>12390</v>
      </c>
      <c r="T18" s="1264">
        <v>0</v>
      </c>
      <c r="U18" s="1265">
        <f t="shared" si="5"/>
        <v>12390</v>
      </c>
      <c r="V18" s="1265"/>
      <c r="W18" s="1218"/>
      <c r="X18" s="1393"/>
      <c r="Y18" s="1393"/>
      <c r="Z18" s="1402">
        <v>11800</v>
      </c>
      <c r="AA18" s="1402">
        <v>0</v>
      </c>
      <c r="AB18" s="1402">
        <v>11800</v>
      </c>
      <c r="AC18" s="1268">
        <v>11800</v>
      </c>
      <c r="AD18" s="1268">
        <v>0</v>
      </c>
      <c r="AE18" s="1268">
        <f t="shared" si="6"/>
        <v>11800</v>
      </c>
      <c r="AF18" s="1218"/>
      <c r="AG18" s="1218"/>
      <c r="AH18" s="1218"/>
      <c r="AI18" s="1218"/>
      <c r="AJ18" s="1218"/>
      <c r="AK18" s="1218"/>
      <c r="AL18" s="1218"/>
      <c r="AM18" s="1218"/>
      <c r="AN18" s="1218"/>
      <c r="AO18" s="1218"/>
      <c r="AP18" s="1218"/>
      <c r="AQ18" s="1218"/>
      <c r="AR18" s="1218"/>
      <c r="AS18" s="1218"/>
      <c r="AT18" s="1218"/>
      <c r="AU18" s="1218"/>
      <c r="AV18" s="1218"/>
      <c r="AW18" s="1218"/>
      <c r="AX18" s="1218"/>
      <c r="AY18" s="1218"/>
      <c r="AZ18" s="1218"/>
      <c r="BA18" s="1218"/>
      <c r="BB18" s="1218"/>
      <c r="BC18" s="1218"/>
      <c r="BD18" s="1218"/>
      <c r="BE18" s="1218"/>
      <c r="BF18" s="1218"/>
      <c r="BG18" s="1218"/>
      <c r="BH18" s="1218"/>
      <c r="BI18" s="1218"/>
      <c r="BJ18" s="1218"/>
      <c r="BK18" s="1218"/>
      <c r="BL18" s="1218"/>
      <c r="BM18" s="1218"/>
      <c r="BN18" s="1218"/>
      <c r="BO18" s="1218"/>
      <c r="BP18" s="1218"/>
      <c r="BQ18" s="1218"/>
      <c r="BR18" s="1218"/>
      <c r="BS18" s="1218"/>
      <c r="BT18" s="1218"/>
      <c r="BU18" s="1218"/>
      <c r="BV18" s="1218"/>
      <c r="BW18" s="1218"/>
      <c r="BX18" s="1218"/>
      <c r="BY18" s="1218"/>
      <c r="BZ18" s="1218"/>
      <c r="CA18" s="1218"/>
      <c r="CB18" s="1218"/>
      <c r="CC18" s="1218"/>
      <c r="CD18" s="1218"/>
      <c r="CE18" s="1218"/>
      <c r="CF18" s="1218"/>
      <c r="CG18" s="1218"/>
      <c r="CH18" s="1218"/>
      <c r="CI18" s="1218"/>
      <c r="CJ18" s="1218"/>
      <c r="CK18" s="1218"/>
      <c r="CL18" s="1218"/>
      <c r="CM18" s="1218"/>
      <c r="CN18" s="1218"/>
      <c r="CO18" s="1218"/>
      <c r="CP18" s="1218"/>
      <c r="CQ18" s="1218"/>
      <c r="CR18" s="1218"/>
      <c r="CS18" s="1218"/>
      <c r="CT18" s="1218"/>
      <c r="CU18" s="1218"/>
      <c r="CV18" s="1218"/>
      <c r="CW18" s="1218"/>
      <c r="CX18" s="1218"/>
      <c r="CY18" s="1218"/>
      <c r="CZ18" s="1218"/>
      <c r="DA18" s="1218"/>
      <c r="DB18" s="1218"/>
      <c r="DC18" s="1218"/>
      <c r="DD18" s="1218"/>
      <c r="DE18" s="1218"/>
      <c r="DF18" s="1218"/>
      <c r="DG18" s="1218"/>
      <c r="DH18" s="1218"/>
      <c r="DI18" s="1218"/>
      <c r="DJ18" s="1218"/>
      <c r="DK18" s="1218"/>
      <c r="DL18" s="1218"/>
      <c r="DM18" s="1218"/>
      <c r="DN18" s="1218"/>
      <c r="DO18" s="1218"/>
      <c r="DP18" s="1218"/>
      <c r="DQ18" s="1218"/>
      <c r="DR18" s="1218"/>
      <c r="DS18" s="1218"/>
      <c r="DT18" s="1218"/>
      <c r="DU18" s="1218"/>
      <c r="DV18" s="1218"/>
      <c r="DW18" s="1218"/>
      <c r="DX18" s="1218"/>
      <c r="DY18" s="1218"/>
      <c r="DZ18" s="1218"/>
      <c r="EA18" s="1218"/>
      <c r="EB18" s="1218"/>
      <c r="EC18" s="1218"/>
      <c r="ED18" s="1218"/>
      <c r="EE18" s="1218"/>
      <c r="EF18" s="1218"/>
      <c r="EG18" s="1218"/>
      <c r="EH18" s="1218"/>
      <c r="EI18" s="1218"/>
      <c r="EJ18" s="1218"/>
      <c r="EK18" s="1218"/>
      <c r="EL18" s="1218"/>
      <c r="EM18" s="1218"/>
      <c r="EN18" s="1218"/>
      <c r="EO18" s="1218"/>
      <c r="EP18" s="1218"/>
      <c r="EQ18" s="1218"/>
      <c r="ER18" s="1218"/>
      <c r="ES18" s="1218"/>
      <c r="ET18" s="1218"/>
      <c r="EU18" s="1218"/>
      <c r="EV18" s="1218"/>
      <c r="EW18" s="1218"/>
      <c r="EX18" s="1218"/>
      <c r="EY18" s="1218"/>
      <c r="EZ18" s="1218"/>
      <c r="FA18" s="1218"/>
      <c r="FB18" s="1218"/>
      <c r="FC18" s="1218"/>
      <c r="FD18" s="1218"/>
      <c r="FE18" s="1218"/>
      <c r="FF18" s="1218"/>
      <c r="FG18" s="1218"/>
      <c r="FH18" s="1218"/>
      <c r="FI18" s="1218"/>
      <c r="FJ18" s="1218"/>
      <c r="FK18" s="1218"/>
      <c r="FL18" s="1226"/>
    </row>
    <row r="19" spans="1:253" ht="25" customHeight="1">
      <c r="A19" s="1244" t="s">
        <v>82</v>
      </c>
      <c r="B19" s="1245"/>
      <c r="C19" s="1246"/>
      <c r="D19" s="1246"/>
      <c r="E19" s="1245"/>
      <c r="F19" s="1247"/>
      <c r="G19" s="1248"/>
      <c r="H19" s="1248"/>
      <c r="I19" s="1246"/>
      <c r="J19" s="1246"/>
      <c r="K19" s="1246"/>
      <c r="L19" s="1388"/>
      <c r="M19" s="1388"/>
      <c r="N19" s="1388"/>
      <c r="O19" s="1495"/>
      <c r="P19" s="1379"/>
      <c r="Q19" s="1505"/>
      <c r="R19" s="1250"/>
      <c r="S19" s="1246"/>
      <c r="T19" s="1246"/>
      <c r="U19" s="1246"/>
      <c r="V19" s="1246"/>
      <c r="W19" s="1218"/>
      <c r="X19" s="1398"/>
      <c r="Y19" s="1398"/>
      <c r="Z19" s="1404"/>
      <c r="AA19" s="1404"/>
      <c r="AB19" s="1404"/>
      <c r="AC19" s="1251"/>
      <c r="AD19" s="1251"/>
      <c r="AE19" s="1251"/>
      <c r="AF19" s="1218"/>
      <c r="AG19" s="1218"/>
      <c r="AH19" s="1218"/>
      <c r="AI19" s="1218"/>
      <c r="AJ19" s="1218"/>
      <c r="AK19" s="1218"/>
      <c r="AL19" s="1218"/>
      <c r="AM19" s="1218"/>
      <c r="AN19" s="1218"/>
      <c r="AO19" s="1218"/>
      <c r="AP19" s="1218"/>
      <c r="AQ19" s="1218"/>
      <c r="AR19" s="1218"/>
      <c r="AS19" s="1218"/>
      <c r="AT19" s="1218"/>
      <c r="AU19" s="1218"/>
      <c r="AV19" s="1218"/>
      <c r="AW19" s="1218"/>
      <c r="AX19" s="1218"/>
      <c r="AY19" s="1218"/>
      <c r="AZ19" s="1218"/>
      <c r="BA19" s="1218"/>
      <c r="BB19" s="1218"/>
      <c r="BC19" s="1218"/>
      <c r="BD19" s="1218"/>
      <c r="BE19" s="1218"/>
      <c r="BF19" s="1218"/>
      <c r="BG19" s="1218"/>
      <c r="BH19" s="1218"/>
      <c r="BI19" s="1218"/>
      <c r="BJ19" s="1218"/>
      <c r="BK19" s="1218"/>
      <c r="BL19" s="1218"/>
      <c r="BM19" s="1218"/>
      <c r="BN19" s="1218"/>
      <c r="BO19" s="1218"/>
      <c r="BP19" s="1218"/>
      <c r="BQ19" s="1218"/>
      <c r="BR19" s="1218"/>
      <c r="BS19" s="1218"/>
      <c r="BT19" s="1218"/>
      <c r="BU19" s="1218"/>
      <c r="BV19" s="1218"/>
      <c r="BW19" s="1218"/>
      <c r="BX19" s="1218"/>
      <c r="BY19" s="1218"/>
      <c r="BZ19" s="1218"/>
      <c r="CA19" s="1218"/>
      <c r="CB19" s="1218"/>
      <c r="CC19" s="1218"/>
      <c r="CD19" s="1218"/>
      <c r="CE19" s="1218"/>
      <c r="CF19" s="1218"/>
      <c r="CG19" s="1218"/>
      <c r="CH19" s="1218"/>
      <c r="CI19" s="1218"/>
      <c r="CJ19" s="1218"/>
      <c r="CK19" s="1218"/>
      <c r="CL19" s="1218"/>
      <c r="CM19" s="1218"/>
      <c r="CN19" s="1218"/>
      <c r="CO19" s="1218"/>
      <c r="CP19" s="1218"/>
      <c r="CQ19" s="1218"/>
      <c r="CR19" s="1218"/>
      <c r="CS19" s="1218"/>
      <c r="CT19" s="1218"/>
      <c r="CU19" s="1218"/>
      <c r="CV19" s="1218"/>
      <c r="CW19" s="1218"/>
      <c r="CX19" s="1218"/>
      <c r="CY19" s="1218"/>
      <c r="CZ19" s="1218"/>
      <c r="DA19" s="1218"/>
      <c r="DB19" s="1218"/>
      <c r="DC19" s="1218"/>
      <c r="DD19" s="1218"/>
      <c r="DE19" s="1218"/>
      <c r="DF19" s="1218"/>
      <c r="DG19" s="1218"/>
      <c r="DH19" s="1218"/>
      <c r="DI19" s="1218"/>
      <c r="DJ19" s="1218"/>
      <c r="DK19" s="1218"/>
      <c r="DL19" s="1218"/>
      <c r="DM19" s="1218"/>
      <c r="DN19" s="1218"/>
      <c r="DO19" s="1218"/>
      <c r="DP19" s="1218"/>
      <c r="DQ19" s="1218"/>
      <c r="DR19" s="1218"/>
      <c r="DS19" s="1218"/>
      <c r="DT19" s="1218"/>
      <c r="DU19" s="1218"/>
      <c r="DV19" s="1218"/>
      <c r="DW19" s="1218"/>
      <c r="DX19" s="1218"/>
      <c r="DY19" s="1218"/>
      <c r="DZ19" s="1218"/>
      <c r="EA19" s="1218"/>
      <c r="EB19" s="1218"/>
      <c r="EC19" s="1218"/>
      <c r="ED19" s="1218"/>
      <c r="EE19" s="1218"/>
      <c r="EF19" s="1218"/>
      <c r="EG19" s="1218"/>
      <c r="EH19" s="1218"/>
      <c r="EI19" s="1218"/>
      <c r="EJ19" s="1218"/>
      <c r="EK19" s="1218"/>
      <c r="EL19" s="1218"/>
      <c r="EM19" s="1218"/>
      <c r="EN19" s="1218"/>
      <c r="EO19" s="1218"/>
      <c r="EP19" s="1218"/>
      <c r="EQ19" s="1218"/>
      <c r="ER19" s="1218"/>
      <c r="ES19" s="1218"/>
      <c r="ET19" s="1218"/>
      <c r="EU19" s="1218"/>
      <c r="EV19" s="1218"/>
      <c r="EW19" s="1218"/>
      <c r="EX19" s="1218"/>
      <c r="EY19" s="1218"/>
      <c r="EZ19" s="1218"/>
      <c r="FA19" s="1218"/>
      <c r="FB19" s="1218"/>
      <c r="FC19" s="1218"/>
      <c r="FD19" s="1218"/>
      <c r="FE19" s="1218"/>
      <c r="FF19" s="1218"/>
      <c r="FG19" s="1218"/>
      <c r="FH19" s="1218"/>
      <c r="FI19" s="1218"/>
      <c r="FJ19" s="1218"/>
      <c r="FK19" s="1218"/>
      <c r="FL19" s="1226"/>
    </row>
    <row r="20" spans="1:253" ht="40.5" hidden="1" customHeight="1">
      <c r="A20" s="1273" t="s">
        <v>83</v>
      </c>
      <c r="B20" s="1270"/>
      <c r="C20" s="1295"/>
      <c r="D20" s="1296"/>
      <c r="E20" s="1270"/>
      <c r="F20" s="1297"/>
      <c r="G20" s="1273"/>
      <c r="H20" s="1298"/>
      <c r="I20" s="1289"/>
      <c r="J20" s="1299"/>
      <c r="K20" s="1300"/>
      <c r="L20" s="1386"/>
      <c r="M20" s="1382">
        <f>L20*D20</f>
        <v>0</v>
      </c>
      <c r="N20" s="1382"/>
      <c r="O20" s="1496"/>
      <c r="P20" s="1378"/>
      <c r="Q20" s="1506"/>
      <c r="R20" s="1263"/>
      <c r="S20" s="1264"/>
      <c r="T20" s="1264"/>
      <c r="U20" s="1265">
        <f>(S20+T20)*D20</f>
        <v>0</v>
      </c>
      <c r="V20" s="1265"/>
      <c r="W20" s="1218"/>
      <c r="X20" s="1399">
        <v>0</v>
      </c>
      <c r="Y20" s="1399"/>
      <c r="Z20" s="1405">
        <v>0</v>
      </c>
      <c r="AA20" s="1405">
        <v>0</v>
      </c>
      <c r="AB20" s="1405"/>
      <c r="AC20" s="1301">
        <v>0</v>
      </c>
      <c r="AD20" s="1301">
        <v>0</v>
      </c>
      <c r="AE20" s="1301"/>
      <c r="AF20" s="1218"/>
      <c r="AG20" s="1218"/>
      <c r="AH20" s="1218"/>
      <c r="AI20" s="1218"/>
      <c r="AJ20" s="1218"/>
      <c r="AK20" s="1218"/>
      <c r="AL20" s="1218"/>
      <c r="AM20" s="1218"/>
      <c r="AN20" s="1218"/>
      <c r="AO20" s="1218"/>
      <c r="AP20" s="1218"/>
      <c r="AQ20" s="1218"/>
      <c r="AR20" s="1218"/>
      <c r="AS20" s="1218"/>
      <c r="AT20" s="1218"/>
      <c r="AU20" s="1218"/>
      <c r="AV20" s="1218"/>
      <c r="AW20" s="1218"/>
      <c r="AX20" s="1218"/>
      <c r="AY20" s="1218"/>
      <c r="AZ20" s="1218"/>
      <c r="BA20" s="1218"/>
      <c r="BB20" s="1218"/>
      <c r="BC20" s="1218"/>
      <c r="BD20" s="1218"/>
      <c r="BE20" s="1218"/>
      <c r="BF20" s="1218"/>
      <c r="BG20" s="1218"/>
      <c r="BH20" s="1218"/>
      <c r="BI20" s="1218"/>
      <c r="BJ20" s="1218"/>
      <c r="BK20" s="1218"/>
      <c r="BL20" s="1218"/>
      <c r="BM20" s="1218"/>
      <c r="BN20" s="1218"/>
      <c r="BO20" s="1218"/>
      <c r="BP20" s="1218"/>
      <c r="BQ20" s="1218"/>
      <c r="BR20" s="1218"/>
      <c r="BS20" s="1218"/>
      <c r="BT20" s="1218"/>
      <c r="BU20" s="1218"/>
      <c r="BV20" s="1218"/>
      <c r="BW20" s="1218"/>
      <c r="BX20" s="1218"/>
      <c r="BY20" s="1218"/>
      <c r="BZ20" s="1218"/>
      <c r="CA20" s="1218"/>
      <c r="CB20" s="1218"/>
      <c r="CC20" s="1218"/>
      <c r="CD20" s="1218"/>
      <c r="CE20" s="1218"/>
      <c r="CF20" s="1218"/>
      <c r="CG20" s="1218"/>
      <c r="CH20" s="1218"/>
      <c r="CI20" s="1218"/>
      <c r="CJ20" s="1218"/>
      <c r="CK20" s="1218"/>
      <c r="CL20" s="1218"/>
      <c r="CM20" s="1218"/>
      <c r="CN20" s="1218"/>
      <c r="CO20" s="1218"/>
      <c r="CP20" s="1218"/>
      <c r="CQ20" s="1218"/>
      <c r="CR20" s="1218"/>
      <c r="CS20" s="1218"/>
      <c r="CT20" s="1218"/>
      <c r="CU20" s="1218"/>
      <c r="CV20" s="1218"/>
      <c r="CW20" s="1218"/>
      <c r="CX20" s="1218"/>
      <c r="CY20" s="1218"/>
      <c r="CZ20" s="1218"/>
      <c r="DA20" s="1218"/>
      <c r="DB20" s="1218"/>
      <c r="DC20" s="1218"/>
      <c r="DD20" s="1218"/>
      <c r="DE20" s="1218"/>
      <c r="DF20" s="1218"/>
      <c r="DG20" s="1218"/>
      <c r="DH20" s="1218"/>
      <c r="DI20" s="1218"/>
      <c r="DJ20" s="1218"/>
      <c r="DK20" s="1218"/>
      <c r="DL20" s="1218"/>
      <c r="DM20" s="1218"/>
      <c r="DN20" s="1218"/>
      <c r="DO20" s="1218"/>
      <c r="DP20" s="1218"/>
      <c r="DQ20" s="1218"/>
      <c r="DR20" s="1218"/>
      <c r="DS20" s="1218"/>
      <c r="DT20" s="1218"/>
      <c r="DU20" s="1218"/>
      <c r="DV20" s="1218"/>
      <c r="DW20" s="1218"/>
      <c r="DX20" s="1218"/>
      <c r="DY20" s="1218"/>
      <c r="DZ20" s="1218"/>
      <c r="EA20" s="1218"/>
      <c r="EB20" s="1218"/>
      <c r="EC20" s="1218"/>
      <c r="ED20" s="1218"/>
      <c r="EE20" s="1218"/>
      <c r="EF20" s="1218"/>
      <c r="EG20" s="1218"/>
      <c r="EH20" s="1218"/>
      <c r="EI20" s="1218"/>
      <c r="EJ20" s="1218"/>
      <c r="EK20" s="1218"/>
      <c r="EL20" s="1218"/>
      <c r="EM20" s="1218"/>
      <c r="EN20" s="1218"/>
      <c r="EO20" s="1218"/>
      <c r="EP20" s="1218"/>
      <c r="EQ20" s="1218"/>
      <c r="ER20" s="1218"/>
      <c r="ES20" s="1218"/>
      <c r="ET20" s="1218"/>
      <c r="EU20" s="1218"/>
      <c r="EV20" s="1218"/>
      <c r="EW20" s="1218"/>
      <c r="EX20" s="1218"/>
      <c r="EY20" s="1218"/>
      <c r="EZ20" s="1218"/>
      <c r="FA20" s="1218"/>
      <c r="FB20" s="1218"/>
      <c r="FC20" s="1218"/>
      <c r="FD20" s="1218"/>
      <c r="FE20" s="1218"/>
      <c r="FF20" s="1218"/>
      <c r="FG20" s="1218"/>
      <c r="FH20" s="1218"/>
      <c r="FI20" s="1218"/>
      <c r="FJ20" s="1218"/>
      <c r="FK20" s="1218"/>
      <c r="FL20" s="1226"/>
    </row>
    <row r="21" spans="1:253" ht="25" customHeight="1">
      <c r="A21" s="1244" t="s">
        <v>84</v>
      </c>
      <c r="B21" s="1245"/>
      <c r="C21" s="1246"/>
      <c r="D21" s="1246"/>
      <c r="E21" s="1245"/>
      <c r="F21" s="1247"/>
      <c r="G21" s="1248"/>
      <c r="H21" s="1248"/>
      <c r="I21" s="1246"/>
      <c r="J21" s="1246"/>
      <c r="K21" s="1246"/>
      <c r="L21" s="1388"/>
      <c r="M21" s="1388"/>
      <c r="N21" s="1388"/>
      <c r="O21" s="1495"/>
      <c r="P21" s="1379"/>
      <c r="Q21" s="1505"/>
      <c r="R21" s="1250"/>
      <c r="S21" s="1246"/>
      <c r="T21" s="1246"/>
      <c r="U21" s="1246"/>
      <c r="V21" s="1246"/>
      <c r="W21" s="1218"/>
      <c r="X21" s="1398"/>
      <c r="Y21" s="1398"/>
      <c r="Z21" s="1404"/>
      <c r="AA21" s="1404"/>
      <c r="AB21" s="1404"/>
      <c r="AC21" s="1251"/>
      <c r="AD21" s="1251"/>
      <c r="AE21" s="1251"/>
      <c r="AF21" s="1218"/>
      <c r="AG21" s="1218"/>
      <c r="AH21" s="1218"/>
      <c r="AI21" s="1218"/>
      <c r="AJ21" s="1218"/>
      <c r="AK21" s="1218"/>
      <c r="AL21" s="1218"/>
      <c r="AM21" s="1218"/>
      <c r="AN21" s="1218"/>
      <c r="AO21" s="1218"/>
      <c r="AP21" s="1218"/>
      <c r="AQ21" s="1218"/>
      <c r="AR21" s="1218"/>
      <c r="AS21" s="1218"/>
      <c r="AT21" s="1218"/>
      <c r="AU21" s="1218"/>
      <c r="AV21" s="1218"/>
      <c r="AW21" s="1218"/>
      <c r="AX21" s="1218"/>
      <c r="AY21" s="1218"/>
      <c r="AZ21" s="1218"/>
      <c r="BA21" s="1218"/>
      <c r="BB21" s="1218"/>
      <c r="BC21" s="1218"/>
      <c r="BD21" s="1218"/>
      <c r="BE21" s="1218"/>
      <c r="BF21" s="1218"/>
      <c r="BG21" s="1218"/>
      <c r="BH21" s="1218"/>
      <c r="BI21" s="1218"/>
      <c r="BJ21" s="1218"/>
      <c r="BK21" s="1218"/>
      <c r="BL21" s="1218"/>
      <c r="BM21" s="1218"/>
      <c r="BN21" s="1218"/>
      <c r="BO21" s="1218"/>
      <c r="BP21" s="1218"/>
      <c r="BQ21" s="1218"/>
      <c r="BR21" s="1218"/>
      <c r="BS21" s="1218"/>
      <c r="BT21" s="1218"/>
      <c r="BU21" s="1218"/>
      <c r="BV21" s="1218"/>
      <c r="BW21" s="1218"/>
      <c r="BX21" s="1218"/>
      <c r="BY21" s="1218"/>
      <c r="BZ21" s="1218"/>
      <c r="CA21" s="1218"/>
      <c r="CB21" s="1218"/>
      <c r="CC21" s="1218"/>
      <c r="CD21" s="1218"/>
      <c r="CE21" s="1218"/>
      <c r="CF21" s="1218"/>
      <c r="CG21" s="1218"/>
      <c r="CH21" s="1218"/>
      <c r="CI21" s="1218"/>
      <c r="CJ21" s="1218"/>
      <c r="CK21" s="1218"/>
      <c r="CL21" s="1218"/>
      <c r="CM21" s="1218"/>
      <c r="CN21" s="1218"/>
      <c r="CO21" s="1218"/>
      <c r="CP21" s="1218"/>
      <c r="CQ21" s="1218"/>
      <c r="CR21" s="1218"/>
      <c r="CS21" s="1218"/>
      <c r="CT21" s="1218"/>
      <c r="CU21" s="1218"/>
      <c r="CV21" s="1218"/>
      <c r="CW21" s="1218"/>
      <c r="CX21" s="1218"/>
      <c r="CY21" s="1218"/>
      <c r="CZ21" s="1218"/>
      <c r="DA21" s="1218"/>
      <c r="DB21" s="1218"/>
      <c r="DC21" s="1218"/>
      <c r="DD21" s="1218"/>
      <c r="DE21" s="1218"/>
      <c r="DF21" s="1218"/>
      <c r="DG21" s="1218"/>
      <c r="DH21" s="1218"/>
      <c r="DI21" s="1218"/>
      <c r="DJ21" s="1218"/>
      <c r="DK21" s="1218"/>
      <c r="DL21" s="1218"/>
      <c r="DM21" s="1218"/>
      <c r="DN21" s="1218"/>
      <c r="DO21" s="1218"/>
      <c r="DP21" s="1218"/>
      <c r="DQ21" s="1218"/>
      <c r="DR21" s="1218"/>
      <c r="DS21" s="1218"/>
      <c r="DT21" s="1218"/>
      <c r="DU21" s="1218"/>
      <c r="DV21" s="1218"/>
      <c r="DW21" s="1218"/>
      <c r="DX21" s="1218"/>
      <c r="DY21" s="1218"/>
      <c r="DZ21" s="1218"/>
      <c r="EA21" s="1218"/>
      <c r="EB21" s="1218"/>
      <c r="EC21" s="1218"/>
      <c r="ED21" s="1218"/>
      <c r="EE21" s="1218"/>
      <c r="EF21" s="1218"/>
      <c r="EG21" s="1218"/>
      <c r="EH21" s="1218"/>
      <c r="EI21" s="1218"/>
      <c r="EJ21" s="1218"/>
      <c r="EK21" s="1218"/>
      <c r="EL21" s="1218"/>
      <c r="EM21" s="1218"/>
      <c r="EN21" s="1218"/>
      <c r="EO21" s="1218"/>
      <c r="EP21" s="1218"/>
      <c r="EQ21" s="1218"/>
      <c r="ER21" s="1218"/>
      <c r="ES21" s="1218"/>
      <c r="ET21" s="1218"/>
      <c r="EU21" s="1218"/>
      <c r="EV21" s="1218"/>
      <c r="EW21" s="1218"/>
      <c r="EX21" s="1218"/>
      <c r="EY21" s="1218"/>
      <c r="EZ21" s="1218"/>
      <c r="FA21" s="1218"/>
      <c r="FB21" s="1218"/>
      <c r="FC21" s="1218"/>
      <c r="FD21" s="1218"/>
      <c r="FE21" s="1218"/>
      <c r="FF21" s="1218"/>
      <c r="FG21" s="1218"/>
      <c r="FH21" s="1218"/>
      <c r="FI21" s="1218"/>
      <c r="FJ21" s="1218"/>
      <c r="FK21" s="1218"/>
      <c r="FL21" s="1226"/>
    </row>
    <row r="22" spans="1:253" ht="60" customHeight="1">
      <c r="A22" s="1273" t="s">
        <v>85</v>
      </c>
      <c r="B22" s="1270"/>
      <c r="C22" s="1511" t="s">
        <v>86</v>
      </c>
      <c r="D22" s="1271">
        <v>1</v>
      </c>
      <c r="E22" s="1270"/>
      <c r="F22" s="1302"/>
      <c r="G22" s="1273" t="s">
        <v>87</v>
      </c>
      <c r="H22" s="1276"/>
      <c r="I22" s="1273" t="s">
        <v>65</v>
      </c>
      <c r="J22" s="1289"/>
      <c r="K22" s="1300"/>
      <c r="L22" s="1386">
        <v>6.7979999999999999E-2</v>
      </c>
      <c r="M22" s="1382">
        <f>L22*D22</f>
        <v>6.7979999999999999E-2</v>
      </c>
      <c r="N22" s="1382">
        <v>6.7979999999999999E-2</v>
      </c>
      <c r="O22" s="1514">
        <f>0.06798*1.05</f>
        <v>7.1378999999999998E-2</v>
      </c>
      <c r="P22" s="1378">
        <f>N22*D22</f>
        <v>6.7979999999999999E-2</v>
      </c>
      <c r="Q22" s="1506">
        <f t="shared" si="3"/>
        <v>7.1378999999999998E-2</v>
      </c>
      <c r="R22" s="1263">
        <v>1</v>
      </c>
      <c r="S22" s="1264">
        <v>5775</v>
      </c>
      <c r="T22" s="1264">
        <v>0</v>
      </c>
      <c r="U22" s="1265">
        <f>(S22*R22)+T22</f>
        <v>5775</v>
      </c>
      <c r="V22" s="1265"/>
      <c r="W22" s="1218"/>
      <c r="X22" s="1392"/>
      <c r="Y22" s="1392"/>
      <c r="Z22" s="1401">
        <v>5500</v>
      </c>
      <c r="AA22" s="1401">
        <v>0</v>
      </c>
      <c r="AB22" s="1402">
        <v>5500</v>
      </c>
      <c r="AC22" s="1267">
        <v>5500</v>
      </c>
      <c r="AD22" s="1267">
        <v>0</v>
      </c>
      <c r="AE22" s="1268">
        <f>(AC22+AD22)*R22</f>
        <v>5500</v>
      </c>
      <c r="AF22" s="1218"/>
      <c r="AG22" s="1218"/>
      <c r="AH22" s="1218"/>
      <c r="AI22" s="1218"/>
      <c r="AJ22" s="1218"/>
      <c r="AK22" s="1218"/>
      <c r="AL22" s="1218"/>
      <c r="AM22" s="1218"/>
      <c r="AN22" s="1218"/>
      <c r="AO22" s="1218"/>
      <c r="AP22" s="1218"/>
      <c r="AQ22" s="1218"/>
      <c r="AR22" s="1218"/>
      <c r="AS22" s="1218"/>
      <c r="AT22" s="1218"/>
      <c r="AU22" s="1218"/>
      <c r="AV22" s="1218"/>
      <c r="AW22" s="1218"/>
      <c r="AX22" s="1218"/>
      <c r="AY22" s="1218"/>
      <c r="AZ22" s="1218"/>
      <c r="BA22" s="1218"/>
      <c r="BB22" s="1218"/>
      <c r="BC22" s="1218"/>
      <c r="BD22" s="1218"/>
      <c r="BE22" s="1218"/>
      <c r="BF22" s="1218"/>
      <c r="BG22" s="1218"/>
      <c r="BH22" s="1218"/>
      <c r="BI22" s="1218"/>
      <c r="BJ22" s="1218"/>
      <c r="BK22" s="1218"/>
      <c r="BL22" s="1218"/>
      <c r="BM22" s="1218"/>
      <c r="BN22" s="1218"/>
      <c r="BO22" s="1218"/>
      <c r="BP22" s="1218"/>
      <c r="BQ22" s="1218"/>
      <c r="BR22" s="1218"/>
      <c r="BS22" s="1218"/>
      <c r="BT22" s="1218"/>
      <c r="BU22" s="1218"/>
      <c r="BV22" s="1218"/>
      <c r="BW22" s="1218"/>
      <c r="BX22" s="1218"/>
      <c r="BY22" s="1218"/>
      <c r="BZ22" s="1218"/>
      <c r="CA22" s="1218"/>
      <c r="CB22" s="1218"/>
      <c r="CC22" s="1218"/>
      <c r="CD22" s="1218"/>
      <c r="CE22" s="1218"/>
      <c r="CF22" s="1218"/>
      <c r="CG22" s="1218"/>
      <c r="CH22" s="1218"/>
      <c r="CI22" s="1218"/>
      <c r="CJ22" s="1218"/>
      <c r="CK22" s="1218"/>
      <c r="CL22" s="1218"/>
      <c r="CM22" s="1218"/>
      <c r="CN22" s="1218"/>
      <c r="CO22" s="1218"/>
      <c r="CP22" s="1218"/>
      <c r="CQ22" s="1218"/>
      <c r="CR22" s="1218"/>
      <c r="CS22" s="1218"/>
      <c r="CT22" s="1218"/>
      <c r="CU22" s="1218"/>
      <c r="CV22" s="1218"/>
      <c r="CW22" s="1218"/>
      <c r="CX22" s="1218"/>
      <c r="CY22" s="1218"/>
      <c r="CZ22" s="1218"/>
      <c r="DA22" s="1218"/>
      <c r="DB22" s="1218"/>
      <c r="DC22" s="1218"/>
      <c r="DD22" s="1218"/>
      <c r="DE22" s="1218"/>
      <c r="DF22" s="1218"/>
      <c r="DG22" s="1218"/>
      <c r="DH22" s="1218"/>
      <c r="DI22" s="1218"/>
      <c r="DJ22" s="1218"/>
      <c r="DK22" s="1218"/>
      <c r="DL22" s="1218"/>
      <c r="DM22" s="1218"/>
      <c r="DN22" s="1218"/>
      <c r="DO22" s="1218"/>
      <c r="DP22" s="1218"/>
      <c r="DQ22" s="1218"/>
      <c r="DR22" s="1218"/>
      <c r="DS22" s="1218"/>
      <c r="DT22" s="1218"/>
      <c r="DU22" s="1218"/>
      <c r="DV22" s="1218"/>
      <c r="DW22" s="1218"/>
      <c r="DX22" s="1218"/>
      <c r="DY22" s="1218"/>
      <c r="DZ22" s="1218"/>
      <c r="EA22" s="1218"/>
      <c r="EB22" s="1218"/>
      <c r="EC22" s="1218"/>
      <c r="ED22" s="1218"/>
      <c r="EE22" s="1218"/>
      <c r="EF22" s="1218"/>
      <c r="EG22" s="1218"/>
      <c r="EH22" s="1218"/>
      <c r="EI22" s="1218"/>
      <c r="EJ22" s="1218"/>
      <c r="EK22" s="1218"/>
      <c r="EL22" s="1218"/>
      <c r="EM22" s="1218"/>
      <c r="EN22" s="1218"/>
      <c r="EO22" s="1218"/>
      <c r="EP22" s="1218"/>
      <c r="EQ22" s="1218"/>
      <c r="ER22" s="1218"/>
      <c r="ES22" s="1218"/>
      <c r="ET22" s="1218"/>
      <c r="EU22" s="1218"/>
      <c r="EV22" s="1218"/>
      <c r="EW22" s="1218"/>
      <c r="EX22" s="1218"/>
      <c r="EY22" s="1218"/>
      <c r="EZ22" s="1218"/>
      <c r="FA22" s="1218"/>
      <c r="FB22" s="1218"/>
      <c r="FC22" s="1218"/>
      <c r="FD22" s="1218"/>
      <c r="FE22" s="1218"/>
      <c r="FF22" s="1218"/>
      <c r="FG22" s="1218"/>
      <c r="FH22" s="1218"/>
      <c r="FI22" s="1218"/>
      <c r="FJ22" s="1218"/>
      <c r="FK22" s="1218"/>
      <c r="FL22" s="1226"/>
    </row>
    <row r="23" spans="1:253" ht="25" customHeight="1">
      <c r="A23" s="1244" t="s">
        <v>88</v>
      </c>
      <c r="B23" s="1245"/>
      <c r="C23" s="1246"/>
      <c r="D23" s="1246"/>
      <c r="E23" s="1245"/>
      <c r="F23" s="1247"/>
      <c r="G23" s="1248"/>
      <c r="H23" s="1248"/>
      <c r="I23" s="1246"/>
      <c r="J23" s="1246"/>
      <c r="K23" s="1246"/>
      <c r="L23" s="1388"/>
      <c r="M23" s="1388"/>
      <c r="N23" s="1388"/>
      <c r="O23" s="1495"/>
      <c r="P23" s="1379"/>
      <c r="Q23" s="1505"/>
      <c r="R23" s="1250"/>
      <c r="S23" s="1246"/>
      <c r="T23" s="1246"/>
      <c r="U23" s="1246"/>
      <c r="V23" s="1246"/>
      <c r="W23" s="1218"/>
      <c r="X23" s="1398"/>
      <c r="Y23" s="1398"/>
      <c r="Z23" s="1404"/>
      <c r="AA23" s="1404"/>
      <c r="AB23" s="1404"/>
      <c r="AC23" s="1251"/>
      <c r="AD23" s="1251"/>
      <c r="AE23" s="1251"/>
      <c r="AF23" s="1218"/>
      <c r="AG23" s="1218"/>
      <c r="AH23" s="1218"/>
      <c r="AI23" s="1218"/>
      <c r="AJ23" s="1218"/>
      <c r="AK23" s="1218"/>
      <c r="AL23" s="1218"/>
      <c r="AM23" s="1218"/>
      <c r="AN23" s="1218"/>
      <c r="AO23" s="1218"/>
      <c r="AP23" s="1218"/>
      <c r="AQ23" s="1218"/>
      <c r="AR23" s="1218"/>
      <c r="AS23" s="1218"/>
      <c r="AT23" s="1218"/>
      <c r="AU23" s="1218"/>
      <c r="AV23" s="1218"/>
      <c r="AW23" s="1218"/>
      <c r="AX23" s="1218"/>
      <c r="AY23" s="1218"/>
      <c r="AZ23" s="1218"/>
      <c r="BA23" s="1218"/>
      <c r="BB23" s="1218"/>
      <c r="BC23" s="1218"/>
      <c r="BD23" s="1218"/>
      <c r="BE23" s="1218"/>
      <c r="BF23" s="1218"/>
      <c r="BG23" s="1218"/>
      <c r="BH23" s="1218"/>
      <c r="BI23" s="1218"/>
      <c r="BJ23" s="1218"/>
      <c r="BK23" s="1218"/>
      <c r="BL23" s="1218"/>
      <c r="BM23" s="1218"/>
      <c r="BN23" s="1218"/>
      <c r="BO23" s="1218"/>
      <c r="BP23" s="1218"/>
      <c r="BQ23" s="1218"/>
      <c r="BR23" s="1218"/>
      <c r="BS23" s="1218"/>
      <c r="BT23" s="1218"/>
      <c r="BU23" s="1218"/>
      <c r="BV23" s="1218"/>
      <c r="BW23" s="1218"/>
      <c r="BX23" s="1218"/>
      <c r="BY23" s="1218"/>
      <c r="BZ23" s="1218"/>
      <c r="CA23" s="1218"/>
      <c r="CB23" s="1218"/>
      <c r="CC23" s="1218"/>
      <c r="CD23" s="1218"/>
      <c r="CE23" s="1218"/>
      <c r="CF23" s="1218"/>
      <c r="CG23" s="1218"/>
      <c r="CH23" s="1218"/>
      <c r="CI23" s="1218"/>
      <c r="CJ23" s="1218"/>
      <c r="CK23" s="1218"/>
      <c r="CL23" s="1218"/>
      <c r="CM23" s="1218"/>
      <c r="CN23" s="1218"/>
      <c r="CO23" s="1218"/>
      <c r="CP23" s="1218"/>
      <c r="CQ23" s="1218"/>
      <c r="CR23" s="1218"/>
      <c r="CS23" s="1218"/>
      <c r="CT23" s="1218"/>
      <c r="CU23" s="1218"/>
      <c r="CV23" s="1218"/>
      <c r="CW23" s="1218"/>
      <c r="CX23" s="1218"/>
      <c r="CY23" s="1218"/>
      <c r="CZ23" s="1218"/>
      <c r="DA23" s="1218"/>
      <c r="DB23" s="1218"/>
      <c r="DC23" s="1218"/>
      <c r="DD23" s="1218"/>
      <c r="DE23" s="1218"/>
      <c r="DF23" s="1218"/>
      <c r="DG23" s="1218"/>
      <c r="DH23" s="1218"/>
      <c r="DI23" s="1218"/>
      <c r="DJ23" s="1218"/>
      <c r="DK23" s="1218"/>
      <c r="DL23" s="1218"/>
      <c r="DM23" s="1218"/>
      <c r="DN23" s="1218"/>
      <c r="DO23" s="1218"/>
      <c r="DP23" s="1218"/>
      <c r="DQ23" s="1218"/>
      <c r="DR23" s="1218"/>
      <c r="DS23" s="1218"/>
      <c r="DT23" s="1218"/>
      <c r="DU23" s="1218"/>
      <c r="DV23" s="1218"/>
      <c r="DW23" s="1218"/>
      <c r="DX23" s="1218"/>
      <c r="DY23" s="1218"/>
      <c r="DZ23" s="1218"/>
      <c r="EA23" s="1218"/>
      <c r="EB23" s="1218"/>
      <c r="EC23" s="1218"/>
      <c r="ED23" s="1218"/>
      <c r="EE23" s="1218"/>
      <c r="EF23" s="1218"/>
      <c r="EG23" s="1218"/>
      <c r="EH23" s="1218"/>
      <c r="EI23" s="1218"/>
      <c r="EJ23" s="1218"/>
      <c r="EK23" s="1218"/>
      <c r="EL23" s="1218"/>
      <c r="EM23" s="1218"/>
      <c r="EN23" s="1218"/>
      <c r="EO23" s="1218"/>
      <c r="EP23" s="1218"/>
      <c r="EQ23" s="1218"/>
      <c r="ER23" s="1218"/>
      <c r="ES23" s="1218"/>
      <c r="ET23" s="1218"/>
      <c r="EU23" s="1218"/>
      <c r="EV23" s="1218"/>
      <c r="EW23" s="1218"/>
      <c r="EX23" s="1218"/>
      <c r="EY23" s="1218"/>
      <c r="EZ23" s="1218"/>
      <c r="FA23" s="1218"/>
      <c r="FB23" s="1218"/>
      <c r="FC23" s="1218"/>
      <c r="FD23" s="1218"/>
      <c r="FE23" s="1218"/>
      <c r="FF23" s="1218"/>
      <c r="FG23" s="1218"/>
      <c r="FH23" s="1218"/>
      <c r="FI23" s="1218"/>
      <c r="FJ23" s="1218"/>
      <c r="FK23" s="1218"/>
      <c r="FL23" s="1226"/>
    </row>
    <row r="24" spans="1:253" ht="60" customHeight="1">
      <c r="A24" s="1273" t="s">
        <v>89</v>
      </c>
      <c r="B24" s="1270"/>
      <c r="C24" s="1511" t="s">
        <v>90</v>
      </c>
      <c r="D24" s="1271">
        <v>2</v>
      </c>
      <c r="E24" s="1270"/>
      <c r="F24" s="1303"/>
      <c r="G24" s="1273" t="s">
        <v>91</v>
      </c>
      <c r="H24" s="1273"/>
      <c r="I24" s="1273" t="s">
        <v>1034</v>
      </c>
      <c r="J24" s="1289"/>
      <c r="K24" s="1300"/>
      <c r="L24" s="1386">
        <v>2.06E-2</v>
      </c>
      <c r="M24" s="1382">
        <f>L24*D24</f>
        <v>4.1200000000000001E-2</v>
      </c>
      <c r="N24" s="1382">
        <v>2.06E-2</v>
      </c>
      <c r="O24" s="1514">
        <f>0.0206*1.05</f>
        <v>2.163E-2</v>
      </c>
      <c r="P24" s="1378">
        <f>N24*D24</f>
        <v>4.1200000000000001E-2</v>
      </c>
      <c r="Q24" s="1506">
        <f>O24*D24</f>
        <v>4.326E-2</v>
      </c>
      <c r="R24" s="1263">
        <v>0</v>
      </c>
      <c r="S24" s="1264">
        <v>0</v>
      </c>
      <c r="T24" s="1264">
        <v>0</v>
      </c>
      <c r="U24" s="1265">
        <f>(S24*R24)+T24</f>
        <v>0</v>
      </c>
      <c r="V24" s="1265"/>
      <c r="W24" s="1218"/>
      <c r="X24" s="1392"/>
      <c r="Y24" s="1392"/>
      <c r="Z24" s="1401">
        <v>0</v>
      </c>
      <c r="AA24" s="1401">
        <v>0</v>
      </c>
      <c r="AB24" s="1402">
        <v>0</v>
      </c>
      <c r="AC24" s="1267">
        <v>0</v>
      </c>
      <c r="AD24" s="1267">
        <v>0</v>
      </c>
      <c r="AE24" s="1268">
        <f>(AC24+AD24)*R24</f>
        <v>0</v>
      </c>
      <c r="AF24" s="1218"/>
      <c r="AG24" s="1218"/>
      <c r="AH24" s="1218"/>
      <c r="AI24" s="1218"/>
      <c r="AJ24" s="1218"/>
      <c r="AK24" s="1218"/>
      <c r="AL24" s="1218"/>
      <c r="AM24" s="1218"/>
      <c r="AN24" s="1218"/>
      <c r="AO24" s="1218"/>
      <c r="AP24" s="1218"/>
      <c r="AQ24" s="1218"/>
      <c r="AR24" s="1218"/>
      <c r="AS24" s="1218"/>
      <c r="AT24" s="1218"/>
      <c r="AU24" s="1218"/>
      <c r="AV24" s="1218"/>
      <c r="AW24" s="1218"/>
      <c r="AX24" s="1218"/>
      <c r="AY24" s="1218"/>
      <c r="AZ24" s="1218"/>
      <c r="BA24" s="1218"/>
      <c r="BB24" s="1218"/>
      <c r="BC24" s="1218"/>
      <c r="BD24" s="1218"/>
      <c r="BE24" s="1218"/>
      <c r="BF24" s="1218"/>
      <c r="BG24" s="1218"/>
      <c r="BH24" s="1218"/>
      <c r="BI24" s="1218"/>
      <c r="BJ24" s="1218"/>
      <c r="BK24" s="1218"/>
      <c r="BL24" s="1218"/>
      <c r="BM24" s="1218"/>
      <c r="BN24" s="1218"/>
      <c r="BO24" s="1218"/>
      <c r="BP24" s="1218"/>
      <c r="BQ24" s="1218"/>
      <c r="BR24" s="1218"/>
      <c r="BS24" s="1218"/>
      <c r="BT24" s="1218"/>
      <c r="BU24" s="1218"/>
      <c r="BV24" s="1218"/>
      <c r="BW24" s="1218"/>
      <c r="BX24" s="1218"/>
      <c r="BY24" s="1218"/>
      <c r="BZ24" s="1218"/>
      <c r="CA24" s="1218"/>
      <c r="CB24" s="1218"/>
      <c r="CC24" s="1218"/>
      <c r="CD24" s="1218"/>
      <c r="CE24" s="1218"/>
      <c r="CF24" s="1218"/>
      <c r="CG24" s="1218"/>
      <c r="CH24" s="1218"/>
      <c r="CI24" s="1218"/>
      <c r="CJ24" s="1218"/>
      <c r="CK24" s="1218"/>
      <c r="CL24" s="1218"/>
      <c r="CM24" s="1218"/>
      <c r="CN24" s="1218"/>
      <c r="CO24" s="1218"/>
      <c r="CP24" s="1218"/>
      <c r="CQ24" s="1218"/>
      <c r="CR24" s="1218"/>
      <c r="CS24" s="1218"/>
      <c r="CT24" s="1218"/>
      <c r="CU24" s="1218"/>
      <c r="CV24" s="1218"/>
      <c r="CW24" s="1218"/>
      <c r="CX24" s="1218"/>
      <c r="CY24" s="1218"/>
      <c r="CZ24" s="1218"/>
      <c r="DA24" s="1218"/>
      <c r="DB24" s="1218"/>
      <c r="DC24" s="1218"/>
      <c r="DD24" s="1218"/>
      <c r="DE24" s="1218"/>
      <c r="DF24" s="1218"/>
      <c r="DG24" s="1218"/>
      <c r="DH24" s="1218"/>
      <c r="DI24" s="1218"/>
      <c r="DJ24" s="1218"/>
      <c r="DK24" s="1218"/>
      <c r="DL24" s="1218"/>
      <c r="DM24" s="1218"/>
      <c r="DN24" s="1218"/>
      <c r="DO24" s="1218"/>
      <c r="DP24" s="1218"/>
      <c r="DQ24" s="1218"/>
      <c r="DR24" s="1218"/>
      <c r="DS24" s="1218"/>
      <c r="DT24" s="1218"/>
      <c r="DU24" s="1218"/>
      <c r="DV24" s="1218"/>
      <c r="DW24" s="1218"/>
      <c r="DX24" s="1218"/>
      <c r="DY24" s="1218"/>
      <c r="DZ24" s="1218"/>
      <c r="EA24" s="1218"/>
      <c r="EB24" s="1218"/>
      <c r="EC24" s="1218"/>
      <c r="ED24" s="1218"/>
      <c r="EE24" s="1218"/>
      <c r="EF24" s="1218"/>
      <c r="EG24" s="1218"/>
      <c r="EH24" s="1218"/>
      <c r="EI24" s="1218"/>
      <c r="EJ24" s="1218"/>
      <c r="EK24" s="1218"/>
      <c r="EL24" s="1218"/>
      <c r="EM24" s="1218"/>
      <c r="EN24" s="1218"/>
      <c r="EO24" s="1218"/>
      <c r="EP24" s="1218"/>
      <c r="EQ24" s="1218"/>
      <c r="ER24" s="1218"/>
      <c r="ES24" s="1218"/>
      <c r="ET24" s="1218"/>
      <c r="EU24" s="1218"/>
      <c r="EV24" s="1218"/>
      <c r="EW24" s="1218"/>
      <c r="EX24" s="1218"/>
      <c r="EY24" s="1218"/>
      <c r="EZ24" s="1218"/>
      <c r="FA24" s="1218"/>
      <c r="FB24" s="1218"/>
      <c r="FC24" s="1218"/>
      <c r="FD24" s="1218"/>
      <c r="FE24" s="1218"/>
      <c r="FF24" s="1218"/>
      <c r="FG24" s="1218"/>
      <c r="FH24" s="1218"/>
      <c r="FI24" s="1218"/>
      <c r="FJ24" s="1218"/>
      <c r="FK24" s="1218"/>
      <c r="FL24" s="1226"/>
    </row>
    <row r="25" spans="1:253" ht="60" customHeight="1">
      <c r="A25" s="1273" t="s">
        <v>92</v>
      </c>
      <c r="B25" s="1270"/>
      <c r="C25" s="1511" t="s">
        <v>93</v>
      </c>
      <c r="D25" s="1271">
        <v>1</v>
      </c>
      <c r="E25" s="1270"/>
      <c r="F25" s="1302"/>
      <c r="G25" s="1273" t="s">
        <v>91</v>
      </c>
      <c r="H25" s="1276"/>
      <c r="I25" s="1273" t="s">
        <v>1034</v>
      </c>
      <c r="J25" s="1289"/>
      <c r="K25" s="1300"/>
      <c r="L25" s="1386">
        <v>0.10299999999999999</v>
      </c>
      <c r="M25" s="1382">
        <f>L25*D25</f>
        <v>0.10299999999999999</v>
      </c>
      <c r="N25" s="1382">
        <v>0.10299999999999999</v>
      </c>
      <c r="O25" s="1514">
        <f>0.103*1.05</f>
        <v>0.10815</v>
      </c>
      <c r="P25" s="1378">
        <f t="shared" ref="P25:P28" si="7">N25*D25</f>
        <v>0.10299999999999999</v>
      </c>
      <c r="Q25" s="1506">
        <f t="shared" si="3"/>
        <v>0.10815</v>
      </c>
      <c r="R25" s="1263">
        <v>0</v>
      </c>
      <c r="S25" s="1264">
        <v>0</v>
      </c>
      <c r="T25" s="1264">
        <v>0</v>
      </c>
      <c r="U25" s="1265">
        <f>(S25*R25)+T25</f>
        <v>0</v>
      </c>
      <c r="V25" s="1265"/>
      <c r="W25" s="1218"/>
      <c r="X25" s="1392"/>
      <c r="Y25" s="1392"/>
      <c r="Z25" s="1401">
        <v>0</v>
      </c>
      <c r="AA25" s="1401">
        <v>0</v>
      </c>
      <c r="AB25" s="1402">
        <v>0</v>
      </c>
      <c r="AC25" s="1267">
        <v>0</v>
      </c>
      <c r="AD25" s="1267">
        <v>0</v>
      </c>
      <c r="AE25" s="1268">
        <f>(AC25+AD25)*R25</f>
        <v>0</v>
      </c>
      <c r="AF25" s="1218"/>
      <c r="AG25" s="1218"/>
      <c r="AH25" s="1218"/>
      <c r="AI25" s="1218"/>
      <c r="AJ25" s="1218"/>
      <c r="AK25" s="1218"/>
      <c r="AL25" s="1218"/>
      <c r="AM25" s="1218"/>
      <c r="AN25" s="1218"/>
      <c r="AO25" s="1218"/>
      <c r="AP25" s="1218"/>
      <c r="AQ25" s="1218"/>
      <c r="AR25" s="1218"/>
      <c r="AS25" s="1218"/>
      <c r="AT25" s="1218"/>
      <c r="AU25" s="1218"/>
      <c r="AV25" s="1218"/>
      <c r="AW25" s="1218"/>
      <c r="AX25" s="1218"/>
      <c r="AY25" s="1218"/>
      <c r="AZ25" s="1218"/>
      <c r="BA25" s="1218"/>
      <c r="BB25" s="1218"/>
      <c r="BC25" s="1218"/>
      <c r="BD25" s="1218"/>
      <c r="BE25" s="1218"/>
      <c r="BF25" s="1218"/>
      <c r="BG25" s="1218"/>
      <c r="BH25" s="1218"/>
      <c r="BI25" s="1218"/>
      <c r="BJ25" s="1218"/>
      <c r="BK25" s="1218"/>
      <c r="BL25" s="1218"/>
      <c r="BM25" s="1218"/>
      <c r="BN25" s="1218"/>
      <c r="BO25" s="1218"/>
      <c r="BP25" s="1218"/>
      <c r="BQ25" s="1218"/>
      <c r="BR25" s="1218"/>
      <c r="BS25" s="1218"/>
      <c r="BT25" s="1218"/>
      <c r="BU25" s="1218"/>
      <c r="BV25" s="1218"/>
      <c r="BW25" s="1218"/>
      <c r="BX25" s="1218"/>
      <c r="BY25" s="1218"/>
      <c r="BZ25" s="1218"/>
      <c r="CA25" s="1218"/>
      <c r="CB25" s="1218"/>
      <c r="CC25" s="1218"/>
      <c r="CD25" s="1218"/>
      <c r="CE25" s="1218"/>
      <c r="CF25" s="1218"/>
      <c r="CG25" s="1218"/>
      <c r="CH25" s="1218"/>
      <c r="CI25" s="1218"/>
      <c r="CJ25" s="1218"/>
      <c r="CK25" s="1218"/>
      <c r="CL25" s="1218"/>
      <c r="CM25" s="1218"/>
      <c r="CN25" s="1218"/>
      <c r="CO25" s="1218"/>
      <c r="CP25" s="1218"/>
      <c r="CQ25" s="1218"/>
      <c r="CR25" s="1218"/>
      <c r="CS25" s="1218"/>
      <c r="CT25" s="1218"/>
      <c r="CU25" s="1218"/>
      <c r="CV25" s="1218"/>
      <c r="CW25" s="1218"/>
      <c r="CX25" s="1218"/>
      <c r="CY25" s="1218"/>
      <c r="CZ25" s="1218"/>
      <c r="DA25" s="1218"/>
      <c r="DB25" s="1218"/>
      <c r="DC25" s="1218"/>
      <c r="DD25" s="1218"/>
      <c r="DE25" s="1218"/>
      <c r="DF25" s="1218"/>
      <c r="DG25" s="1218"/>
      <c r="DH25" s="1218"/>
      <c r="DI25" s="1218"/>
      <c r="DJ25" s="1218"/>
      <c r="DK25" s="1218"/>
      <c r="DL25" s="1218"/>
      <c r="DM25" s="1218"/>
      <c r="DN25" s="1218"/>
      <c r="DO25" s="1218"/>
      <c r="DP25" s="1218"/>
      <c r="DQ25" s="1218"/>
      <c r="DR25" s="1218"/>
      <c r="DS25" s="1218"/>
      <c r="DT25" s="1218"/>
      <c r="DU25" s="1218"/>
      <c r="DV25" s="1218"/>
      <c r="DW25" s="1218"/>
      <c r="DX25" s="1218"/>
      <c r="DY25" s="1218"/>
      <c r="DZ25" s="1218"/>
      <c r="EA25" s="1218"/>
      <c r="EB25" s="1218"/>
      <c r="EC25" s="1218"/>
      <c r="ED25" s="1218"/>
      <c r="EE25" s="1218"/>
      <c r="EF25" s="1218"/>
      <c r="EG25" s="1218"/>
      <c r="EH25" s="1218"/>
      <c r="EI25" s="1218"/>
      <c r="EJ25" s="1218"/>
      <c r="EK25" s="1218"/>
      <c r="EL25" s="1218"/>
      <c r="EM25" s="1218"/>
      <c r="EN25" s="1218"/>
      <c r="EO25" s="1218"/>
      <c r="EP25" s="1218"/>
      <c r="EQ25" s="1218"/>
      <c r="ER25" s="1218"/>
      <c r="ES25" s="1218"/>
      <c r="ET25" s="1218"/>
      <c r="EU25" s="1218"/>
      <c r="EV25" s="1218"/>
      <c r="EW25" s="1218"/>
      <c r="EX25" s="1218"/>
      <c r="EY25" s="1218"/>
      <c r="EZ25" s="1218"/>
      <c r="FA25" s="1218"/>
      <c r="FB25" s="1218"/>
      <c r="FC25" s="1218"/>
      <c r="FD25" s="1218"/>
      <c r="FE25" s="1218"/>
      <c r="FF25" s="1218"/>
      <c r="FG25" s="1218"/>
      <c r="FH25" s="1218"/>
      <c r="FI25" s="1218"/>
      <c r="FJ25" s="1218"/>
      <c r="FK25" s="1218"/>
      <c r="FL25" s="1226"/>
    </row>
    <row r="26" spans="1:253" ht="60" customHeight="1">
      <c r="A26" s="1273" t="s">
        <v>94</v>
      </c>
      <c r="B26" s="1270"/>
      <c r="C26" s="1276" t="s">
        <v>95</v>
      </c>
      <c r="D26" s="1271">
        <v>4</v>
      </c>
      <c r="E26" s="1270"/>
      <c r="F26" s="1302"/>
      <c r="G26" s="1273" t="s">
        <v>96</v>
      </c>
      <c r="H26" s="1276"/>
      <c r="I26" s="1276" t="s">
        <v>97</v>
      </c>
      <c r="J26" s="1289"/>
      <c r="K26" s="1276" t="s">
        <v>98</v>
      </c>
      <c r="L26" s="1386">
        <v>3.8500000000000001E-3</v>
      </c>
      <c r="M26" s="1382">
        <f>L26*D26</f>
        <v>1.54E-2</v>
      </c>
      <c r="N26" s="1382">
        <v>3.8500000000000001E-3</v>
      </c>
      <c r="O26" s="1496">
        <v>3.8500000000000001E-3</v>
      </c>
      <c r="P26" s="1378">
        <f>N26*D26</f>
        <v>1.54E-2</v>
      </c>
      <c r="Q26" s="1506">
        <f t="shared" si="3"/>
        <v>1.54E-2</v>
      </c>
      <c r="R26" s="1263">
        <v>0</v>
      </c>
      <c r="S26" s="1264">
        <v>0</v>
      </c>
      <c r="T26" s="1264">
        <v>0</v>
      </c>
      <c r="U26" s="1265">
        <f>(S26*R26)+T26</f>
        <v>0</v>
      </c>
      <c r="V26" s="1265"/>
      <c r="W26" s="1218"/>
      <c r="X26" s="1397"/>
      <c r="Y26" s="1397"/>
      <c r="Z26" s="1403">
        <v>0</v>
      </c>
      <c r="AA26" s="1403">
        <v>0</v>
      </c>
      <c r="AB26" s="1402">
        <v>0</v>
      </c>
      <c r="AC26" s="1283">
        <v>0</v>
      </c>
      <c r="AD26" s="1283">
        <v>0</v>
      </c>
      <c r="AE26" s="1268">
        <f>(AC26+AD26)*R26</f>
        <v>0</v>
      </c>
      <c r="AF26" s="1218"/>
      <c r="AG26" s="1218"/>
      <c r="AH26" s="1218"/>
      <c r="AI26" s="1218"/>
      <c r="AJ26" s="1218"/>
      <c r="AK26" s="1218"/>
      <c r="AL26" s="1218"/>
      <c r="AM26" s="1218"/>
      <c r="AN26" s="1218"/>
      <c r="AO26" s="1218"/>
      <c r="AP26" s="1218"/>
      <c r="AQ26" s="1218"/>
      <c r="AR26" s="1218"/>
      <c r="AS26" s="1218"/>
      <c r="AT26" s="1218"/>
      <c r="AU26" s="1218"/>
      <c r="AV26" s="1218"/>
      <c r="AW26" s="1218"/>
      <c r="AX26" s="1218"/>
      <c r="AY26" s="1218"/>
      <c r="AZ26" s="1218"/>
      <c r="BA26" s="1218"/>
      <c r="BB26" s="1218"/>
      <c r="BC26" s="1218"/>
      <c r="BD26" s="1218"/>
      <c r="BE26" s="1218"/>
      <c r="BF26" s="1218"/>
      <c r="BG26" s="1218"/>
      <c r="BH26" s="1218"/>
      <c r="BI26" s="1218"/>
      <c r="BJ26" s="1218"/>
      <c r="BK26" s="1218"/>
      <c r="BL26" s="1218"/>
      <c r="BM26" s="1218"/>
      <c r="BN26" s="1218"/>
      <c r="BO26" s="1218"/>
      <c r="BP26" s="1218"/>
      <c r="BQ26" s="1218"/>
      <c r="BR26" s="1218"/>
      <c r="BS26" s="1218"/>
      <c r="BT26" s="1218"/>
      <c r="BU26" s="1218"/>
      <c r="BV26" s="1218"/>
      <c r="BW26" s="1218"/>
      <c r="BX26" s="1218"/>
      <c r="BY26" s="1218"/>
      <c r="BZ26" s="1218"/>
      <c r="CA26" s="1218"/>
      <c r="CB26" s="1218"/>
      <c r="CC26" s="1218"/>
      <c r="CD26" s="1218"/>
      <c r="CE26" s="1218"/>
      <c r="CF26" s="1218"/>
      <c r="CG26" s="1218"/>
      <c r="CH26" s="1218"/>
      <c r="CI26" s="1218"/>
      <c r="CJ26" s="1218"/>
      <c r="CK26" s="1218"/>
      <c r="CL26" s="1218"/>
      <c r="CM26" s="1218"/>
      <c r="CN26" s="1218"/>
      <c r="CO26" s="1218"/>
      <c r="CP26" s="1218"/>
      <c r="CQ26" s="1218"/>
      <c r="CR26" s="1218"/>
      <c r="CS26" s="1218"/>
      <c r="CT26" s="1218"/>
      <c r="CU26" s="1218"/>
      <c r="CV26" s="1218"/>
      <c r="CW26" s="1218"/>
      <c r="CX26" s="1218"/>
      <c r="CY26" s="1218"/>
      <c r="CZ26" s="1218"/>
      <c r="DA26" s="1218"/>
      <c r="DB26" s="1218"/>
      <c r="DC26" s="1218"/>
      <c r="DD26" s="1218"/>
      <c r="DE26" s="1218"/>
      <c r="DF26" s="1218"/>
      <c r="DG26" s="1218"/>
      <c r="DH26" s="1218"/>
      <c r="DI26" s="1218"/>
      <c r="DJ26" s="1218"/>
      <c r="DK26" s="1218"/>
      <c r="DL26" s="1218"/>
      <c r="DM26" s="1218"/>
      <c r="DN26" s="1218"/>
      <c r="DO26" s="1218"/>
      <c r="DP26" s="1218"/>
      <c r="DQ26" s="1218"/>
      <c r="DR26" s="1218"/>
      <c r="DS26" s="1218"/>
      <c r="DT26" s="1218"/>
      <c r="DU26" s="1218"/>
      <c r="DV26" s="1218"/>
      <c r="DW26" s="1218"/>
      <c r="DX26" s="1218"/>
      <c r="DY26" s="1218"/>
      <c r="DZ26" s="1218"/>
      <c r="EA26" s="1218"/>
      <c r="EB26" s="1218"/>
      <c r="EC26" s="1218"/>
      <c r="ED26" s="1218"/>
      <c r="EE26" s="1218"/>
      <c r="EF26" s="1218"/>
      <c r="EG26" s="1218"/>
      <c r="EH26" s="1218"/>
      <c r="EI26" s="1218"/>
      <c r="EJ26" s="1218"/>
      <c r="EK26" s="1218"/>
      <c r="EL26" s="1218"/>
      <c r="EM26" s="1218"/>
      <c r="EN26" s="1218"/>
      <c r="EO26" s="1218"/>
      <c r="EP26" s="1218"/>
      <c r="EQ26" s="1218"/>
      <c r="ER26" s="1218"/>
      <c r="ES26" s="1218"/>
      <c r="ET26" s="1218"/>
      <c r="EU26" s="1218"/>
      <c r="EV26" s="1218"/>
      <c r="EW26" s="1218"/>
      <c r="EX26" s="1218"/>
      <c r="EY26" s="1218"/>
      <c r="EZ26" s="1218"/>
      <c r="FA26" s="1218"/>
      <c r="FB26" s="1218"/>
      <c r="FC26" s="1218"/>
      <c r="FD26" s="1218"/>
      <c r="FE26" s="1218"/>
      <c r="FF26" s="1218"/>
      <c r="FG26" s="1218"/>
      <c r="FH26" s="1218"/>
      <c r="FI26" s="1218"/>
      <c r="FJ26" s="1218"/>
      <c r="FK26" s="1218"/>
      <c r="FL26" s="1226"/>
    </row>
    <row r="27" spans="1:253" ht="60" customHeight="1">
      <c r="A27" s="1273" t="s">
        <v>99</v>
      </c>
      <c r="B27" s="1270"/>
      <c r="C27" s="1276" t="s">
        <v>100</v>
      </c>
      <c r="D27" s="1304">
        <v>9</v>
      </c>
      <c r="E27" s="1270"/>
      <c r="F27" s="1302"/>
      <c r="G27" s="1273" t="s">
        <v>96</v>
      </c>
      <c r="H27" s="1276"/>
      <c r="I27" s="1276" t="s">
        <v>101</v>
      </c>
      <c r="J27" s="1289"/>
      <c r="K27" s="1276" t="s">
        <v>102</v>
      </c>
      <c r="L27" s="1386">
        <v>4.9500000000000004E-3</v>
      </c>
      <c r="M27" s="1406">
        <f>L27*D27</f>
        <v>4.4550000000000006E-2</v>
      </c>
      <c r="N27" s="1382">
        <v>4.9500000000000004E-3</v>
      </c>
      <c r="O27" s="1496">
        <v>4.9500000000000004E-3</v>
      </c>
      <c r="P27" s="1378">
        <f t="shared" si="7"/>
        <v>4.4550000000000006E-2</v>
      </c>
      <c r="Q27" s="1506">
        <f t="shared" si="3"/>
        <v>4.4550000000000006E-2</v>
      </c>
      <c r="R27" s="1263">
        <v>0</v>
      </c>
      <c r="S27" s="1264">
        <v>0</v>
      </c>
      <c r="T27" s="1264">
        <v>0</v>
      </c>
      <c r="U27" s="1265">
        <f>(S27*R27)+T27</f>
        <v>0</v>
      </c>
      <c r="V27" s="1265"/>
      <c r="W27" s="1218"/>
      <c r="X27" s="1397"/>
      <c r="Y27" s="1397"/>
      <c r="Z27" s="1403">
        <v>0</v>
      </c>
      <c r="AA27" s="1403">
        <v>0</v>
      </c>
      <c r="AB27" s="1402">
        <v>0</v>
      </c>
      <c r="AC27" s="1283">
        <v>0</v>
      </c>
      <c r="AD27" s="1283">
        <v>0</v>
      </c>
      <c r="AE27" s="1268">
        <f>(AC27+AD27)*R27</f>
        <v>0</v>
      </c>
      <c r="AF27" s="1218"/>
      <c r="AG27" s="1218"/>
      <c r="AH27" s="1218"/>
      <c r="AI27" s="1218"/>
      <c r="AJ27" s="1218"/>
      <c r="AK27" s="1218"/>
      <c r="AL27" s="1218"/>
      <c r="AM27" s="1218"/>
      <c r="AN27" s="1218"/>
      <c r="AO27" s="1218"/>
      <c r="AP27" s="1218"/>
      <c r="AQ27" s="1218"/>
      <c r="AR27" s="1218"/>
      <c r="AS27" s="1218"/>
      <c r="AT27" s="1218"/>
      <c r="AU27" s="1218"/>
      <c r="AV27" s="1218"/>
      <c r="AW27" s="1218"/>
      <c r="AX27" s="1218"/>
      <c r="AY27" s="1218"/>
      <c r="AZ27" s="1218"/>
      <c r="BA27" s="1218"/>
      <c r="BB27" s="1218"/>
      <c r="BC27" s="1218"/>
      <c r="BD27" s="1218"/>
      <c r="BE27" s="1218"/>
      <c r="BF27" s="1218"/>
      <c r="BG27" s="1218"/>
      <c r="BH27" s="1218"/>
      <c r="BI27" s="1218"/>
      <c r="BJ27" s="1218"/>
      <c r="BK27" s="1218"/>
      <c r="BL27" s="1218"/>
      <c r="BM27" s="1218"/>
      <c r="BN27" s="1218"/>
      <c r="BO27" s="1218"/>
      <c r="BP27" s="1218"/>
      <c r="BQ27" s="1218"/>
      <c r="BR27" s="1218"/>
      <c r="BS27" s="1218"/>
      <c r="BT27" s="1218"/>
      <c r="BU27" s="1218"/>
      <c r="BV27" s="1218"/>
      <c r="BW27" s="1218"/>
      <c r="BX27" s="1218"/>
      <c r="BY27" s="1218"/>
      <c r="BZ27" s="1218"/>
      <c r="CA27" s="1218"/>
      <c r="CB27" s="1218"/>
      <c r="CC27" s="1218"/>
      <c r="CD27" s="1218"/>
      <c r="CE27" s="1218"/>
      <c r="CF27" s="1218"/>
      <c r="CG27" s="1218"/>
      <c r="CH27" s="1218"/>
      <c r="CI27" s="1218"/>
      <c r="CJ27" s="1218"/>
      <c r="CK27" s="1218"/>
      <c r="CL27" s="1218"/>
      <c r="CM27" s="1218"/>
      <c r="CN27" s="1218"/>
      <c r="CO27" s="1218"/>
      <c r="CP27" s="1218"/>
      <c r="CQ27" s="1218"/>
      <c r="CR27" s="1218"/>
      <c r="CS27" s="1218"/>
      <c r="CT27" s="1218"/>
      <c r="CU27" s="1218"/>
      <c r="CV27" s="1218"/>
      <c r="CW27" s="1218"/>
      <c r="CX27" s="1218"/>
      <c r="CY27" s="1218"/>
      <c r="CZ27" s="1218"/>
      <c r="DA27" s="1218"/>
      <c r="DB27" s="1218"/>
      <c r="DC27" s="1218"/>
      <c r="DD27" s="1218"/>
      <c r="DE27" s="1218"/>
      <c r="DF27" s="1218"/>
      <c r="DG27" s="1218"/>
      <c r="DH27" s="1218"/>
      <c r="DI27" s="1218"/>
      <c r="DJ27" s="1218"/>
      <c r="DK27" s="1218"/>
      <c r="DL27" s="1218"/>
      <c r="DM27" s="1218"/>
      <c r="DN27" s="1218"/>
      <c r="DO27" s="1218"/>
      <c r="DP27" s="1218"/>
      <c r="DQ27" s="1218"/>
      <c r="DR27" s="1218"/>
      <c r="DS27" s="1218"/>
      <c r="DT27" s="1218"/>
      <c r="DU27" s="1218"/>
      <c r="DV27" s="1218"/>
      <c r="DW27" s="1218"/>
      <c r="DX27" s="1218"/>
      <c r="DY27" s="1218"/>
      <c r="DZ27" s="1218"/>
      <c r="EA27" s="1218"/>
      <c r="EB27" s="1218"/>
      <c r="EC27" s="1218"/>
      <c r="ED27" s="1218"/>
      <c r="EE27" s="1218"/>
      <c r="EF27" s="1218"/>
      <c r="EG27" s="1218"/>
      <c r="EH27" s="1218"/>
      <c r="EI27" s="1218"/>
      <c r="EJ27" s="1218"/>
      <c r="EK27" s="1218"/>
      <c r="EL27" s="1218"/>
      <c r="EM27" s="1218"/>
      <c r="EN27" s="1218"/>
      <c r="EO27" s="1218"/>
      <c r="EP27" s="1218"/>
      <c r="EQ27" s="1218"/>
      <c r="ER27" s="1218"/>
      <c r="ES27" s="1218"/>
      <c r="ET27" s="1218"/>
      <c r="EU27" s="1218"/>
      <c r="EV27" s="1218"/>
      <c r="EW27" s="1218"/>
      <c r="EX27" s="1218"/>
      <c r="EY27" s="1218"/>
      <c r="EZ27" s="1218"/>
      <c r="FA27" s="1218"/>
      <c r="FB27" s="1218"/>
      <c r="FC27" s="1218"/>
      <c r="FD27" s="1218"/>
      <c r="FE27" s="1218"/>
      <c r="FF27" s="1218"/>
      <c r="FG27" s="1218"/>
      <c r="FH27" s="1218"/>
      <c r="FI27" s="1218"/>
      <c r="FJ27" s="1218"/>
      <c r="FK27" s="1218"/>
      <c r="FL27" s="1226"/>
    </row>
    <row r="28" spans="1:253" s="255" customFormat="1" ht="60" customHeight="1">
      <c r="A28" s="1305" t="s">
        <v>1035</v>
      </c>
      <c r="B28" s="1306"/>
      <c r="C28" s="1307" t="s">
        <v>1036</v>
      </c>
      <c r="D28" s="1308">
        <v>1</v>
      </c>
      <c r="E28" s="1309"/>
      <c r="F28" s="1310"/>
      <c r="G28" s="1311" t="s">
        <v>96</v>
      </c>
      <c r="H28" s="1307"/>
      <c r="I28" s="1312" t="s">
        <v>1037</v>
      </c>
      <c r="J28" s="1313"/>
      <c r="K28" s="1307" t="s">
        <v>1038</v>
      </c>
      <c r="L28" s="1389">
        <f>L27</f>
        <v>4.9500000000000004E-3</v>
      </c>
      <c r="M28" s="1389">
        <f>L28*D28</f>
        <v>4.9500000000000004E-3</v>
      </c>
      <c r="N28" s="1389">
        <v>4.9500000000000004E-3</v>
      </c>
      <c r="O28" s="1497">
        <v>4.9500000000000004E-3</v>
      </c>
      <c r="P28" s="1380">
        <f t="shared" si="7"/>
        <v>4.9500000000000004E-3</v>
      </c>
      <c r="Q28" s="1507">
        <f t="shared" si="3"/>
        <v>4.9500000000000004E-3</v>
      </c>
      <c r="R28" s="1314">
        <v>0</v>
      </c>
      <c r="S28" s="1264">
        <v>0</v>
      </c>
      <c r="T28" s="1315">
        <v>0</v>
      </c>
      <c r="U28" s="1301">
        <f t="shared" ref="U28" si="8">(S28*R28)+T28</f>
        <v>0</v>
      </c>
      <c r="V28" s="1301"/>
      <c r="W28" s="253"/>
      <c r="X28" s="1397"/>
      <c r="Y28" s="1397"/>
      <c r="Z28" s="1403"/>
      <c r="AA28" s="1403"/>
      <c r="AB28" s="1402">
        <v>0</v>
      </c>
      <c r="AC28" s="1283"/>
      <c r="AD28" s="1283"/>
      <c r="AE28" s="1268">
        <f>(AC28+AD28)*R28</f>
        <v>0</v>
      </c>
      <c r="AF28" s="253"/>
      <c r="AG28" s="253"/>
      <c r="AH28" s="253"/>
      <c r="AI28" s="253"/>
      <c r="AJ28" s="253"/>
      <c r="AK28" s="253"/>
      <c r="AL28" s="253"/>
      <c r="AM28" s="253"/>
      <c r="AN28" s="253"/>
      <c r="AO28" s="253"/>
      <c r="AP28" s="253"/>
      <c r="AQ28" s="253"/>
      <c r="AR28" s="253"/>
      <c r="AS28" s="253"/>
      <c r="AT28" s="253"/>
      <c r="AU28" s="253"/>
      <c r="AV28" s="253"/>
      <c r="AW28" s="253"/>
      <c r="AX28" s="253"/>
      <c r="AY28" s="253"/>
      <c r="AZ28" s="253"/>
      <c r="BA28" s="253"/>
      <c r="BB28" s="253"/>
      <c r="BC28" s="253"/>
      <c r="BD28" s="253"/>
      <c r="BE28" s="253"/>
      <c r="BF28" s="253"/>
      <c r="BG28" s="253"/>
      <c r="BH28" s="253"/>
      <c r="BI28" s="253"/>
      <c r="BJ28" s="253"/>
      <c r="BK28" s="253"/>
      <c r="BL28" s="253"/>
      <c r="BM28" s="253"/>
      <c r="BN28" s="253"/>
      <c r="BO28" s="253"/>
      <c r="BP28" s="253"/>
      <c r="BQ28" s="253"/>
      <c r="BR28" s="253"/>
      <c r="BS28" s="253"/>
      <c r="BT28" s="253"/>
      <c r="BU28" s="253"/>
      <c r="BV28" s="253"/>
      <c r="BW28" s="253"/>
      <c r="BX28" s="253"/>
      <c r="BY28" s="253"/>
      <c r="BZ28" s="253"/>
      <c r="CA28" s="253"/>
      <c r="CB28" s="253"/>
      <c r="CC28" s="253"/>
      <c r="CD28" s="253"/>
      <c r="CE28" s="253"/>
      <c r="CF28" s="253"/>
      <c r="CG28" s="253"/>
      <c r="CH28" s="253"/>
      <c r="CI28" s="253"/>
      <c r="CJ28" s="253"/>
      <c r="CK28" s="253"/>
      <c r="CL28" s="253"/>
      <c r="CM28" s="253"/>
      <c r="CN28" s="253"/>
      <c r="CO28" s="253"/>
      <c r="CP28" s="253"/>
      <c r="CQ28" s="253"/>
      <c r="CR28" s="253"/>
      <c r="CS28" s="253"/>
      <c r="CT28" s="253"/>
      <c r="CU28" s="253"/>
      <c r="CV28" s="253"/>
      <c r="CW28" s="253"/>
      <c r="CX28" s="253"/>
      <c r="CY28" s="253"/>
      <c r="CZ28" s="253"/>
      <c r="DA28" s="253"/>
      <c r="DB28" s="253"/>
      <c r="DC28" s="253"/>
      <c r="DD28" s="253"/>
      <c r="DE28" s="253"/>
      <c r="DF28" s="253"/>
      <c r="DG28" s="253"/>
      <c r="DH28" s="253"/>
      <c r="DI28" s="253"/>
      <c r="DJ28" s="253"/>
      <c r="DK28" s="253"/>
      <c r="DL28" s="253"/>
      <c r="DM28" s="253"/>
      <c r="DN28" s="253"/>
      <c r="DO28" s="253"/>
      <c r="DP28" s="253"/>
      <c r="DQ28" s="253"/>
      <c r="DR28" s="253"/>
      <c r="DS28" s="253"/>
      <c r="DT28" s="253"/>
      <c r="DU28" s="253"/>
      <c r="DV28" s="253"/>
      <c r="DW28" s="253"/>
      <c r="DX28" s="253"/>
      <c r="DY28" s="253"/>
      <c r="DZ28" s="253"/>
      <c r="EA28" s="253"/>
      <c r="EB28" s="253"/>
      <c r="EC28" s="253"/>
      <c r="ED28" s="253"/>
      <c r="EE28" s="253"/>
      <c r="EF28" s="253"/>
      <c r="EG28" s="253"/>
      <c r="EH28" s="253"/>
      <c r="EI28" s="253"/>
      <c r="EJ28" s="253"/>
      <c r="EK28" s="253"/>
      <c r="EL28" s="253"/>
      <c r="EM28" s="253"/>
      <c r="EN28" s="253"/>
      <c r="EO28" s="253"/>
      <c r="EP28" s="253"/>
      <c r="EQ28" s="253"/>
      <c r="ER28" s="253"/>
      <c r="ES28" s="253"/>
      <c r="ET28" s="253"/>
      <c r="EU28" s="253"/>
      <c r="EV28" s="253"/>
      <c r="EW28" s="253"/>
      <c r="EX28" s="253"/>
      <c r="EY28" s="253"/>
      <c r="EZ28" s="253"/>
      <c r="FA28" s="253"/>
      <c r="FB28" s="253"/>
      <c r="FC28" s="253"/>
      <c r="FD28" s="253"/>
      <c r="FE28" s="253"/>
      <c r="FF28" s="253"/>
      <c r="FG28" s="253"/>
      <c r="FH28" s="253"/>
      <c r="FI28" s="253"/>
      <c r="FJ28" s="253"/>
      <c r="FK28" s="253"/>
      <c r="FL28" s="253"/>
      <c r="FM28" s="253"/>
      <c r="FN28" s="253"/>
      <c r="FO28" s="253"/>
      <c r="FP28" s="253"/>
      <c r="FQ28" s="253"/>
      <c r="FR28" s="253"/>
      <c r="FS28" s="253"/>
      <c r="FT28" s="253"/>
      <c r="FU28" s="253"/>
      <c r="FV28" s="253"/>
      <c r="FW28" s="253"/>
      <c r="FX28" s="253"/>
      <c r="FY28" s="253"/>
      <c r="FZ28" s="253"/>
      <c r="GA28" s="254"/>
    </row>
    <row r="29" spans="1:253" ht="60" customHeight="1">
      <c r="A29" s="1316"/>
      <c r="B29" s="1317"/>
      <c r="C29" s="1318"/>
      <c r="D29" s="1319"/>
      <c r="E29" s="1317"/>
      <c r="F29" s="1320"/>
      <c r="G29" s="1321"/>
      <c r="H29" s="1318"/>
      <c r="I29" s="1318"/>
      <c r="J29" s="1322"/>
      <c r="K29" s="1318"/>
      <c r="L29" s="1321" t="s">
        <v>103</v>
      </c>
      <c r="M29" s="1323">
        <f>SUM(M8:M28)</f>
        <v>3.523813844309355</v>
      </c>
      <c r="N29" s="1408"/>
      <c r="O29" s="1498"/>
      <c r="P29" s="1323">
        <f>SUM(P8:P28)</f>
        <v>1.6340198443093545</v>
      </c>
      <c r="Q29" s="1508">
        <f>SUM(Q8:Q28)</f>
        <v>1.7037430443093549</v>
      </c>
      <c r="R29" s="1324"/>
      <c r="S29" s="1325"/>
      <c r="T29" s="1325"/>
      <c r="U29" s="1326">
        <f>SUM(U8:U27)</f>
        <v>109705</v>
      </c>
      <c r="V29" s="1326"/>
      <c r="W29" s="1218"/>
      <c r="X29" s="1370"/>
      <c r="Y29" s="282">
        <f>SUM(Y8:Y28)</f>
        <v>0</v>
      </c>
      <c r="Z29" s="282"/>
      <c r="AA29" s="282"/>
      <c r="AB29" s="282">
        <f>SUM(AB8:AB28)</f>
        <v>106100</v>
      </c>
      <c r="AC29" s="282"/>
      <c r="AD29" s="282"/>
      <c r="AE29" s="282">
        <f>SUM(AE8:AE28)</f>
        <v>106100</v>
      </c>
      <c r="AF29" s="1218"/>
      <c r="AG29" s="1218"/>
      <c r="AH29" s="1218"/>
      <c r="AI29" s="1218"/>
      <c r="AJ29" s="1218"/>
      <c r="AK29" s="1218"/>
      <c r="AL29" s="1218"/>
      <c r="AM29" s="1218"/>
      <c r="AN29" s="1218"/>
      <c r="AO29" s="1218"/>
      <c r="AP29" s="1218"/>
      <c r="AQ29" s="1218"/>
      <c r="AR29" s="1218"/>
      <c r="AS29" s="1218"/>
      <c r="AT29" s="1218"/>
      <c r="AU29" s="1218"/>
      <c r="AV29" s="1218"/>
      <c r="AW29" s="1218"/>
      <c r="AX29" s="1218"/>
      <c r="AY29" s="1218"/>
      <c r="AZ29" s="1218"/>
      <c r="BA29" s="1218"/>
      <c r="BB29" s="1218"/>
      <c r="BC29" s="1218"/>
      <c r="BD29" s="1218"/>
      <c r="BE29" s="1218"/>
      <c r="BF29" s="1218"/>
      <c r="BG29" s="1218"/>
      <c r="BH29" s="1218"/>
      <c r="BI29" s="1218"/>
      <c r="BJ29" s="1218"/>
      <c r="BK29" s="1218"/>
      <c r="BL29" s="1218"/>
      <c r="BM29" s="1218"/>
      <c r="BN29" s="1218"/>
      <c r="BO29" s="1218"/>
      <c r="BP29" s="1218"/>
      <c r="BQ29" s="1218"/>
      <c r="BR29" s="1218"/>
      <c r="BS29" s="1218"/>
      <c r="BT29" s="1218"/>
      <c r="BU29" s="1218"/>
      <c r="BV29" s="1218"/>
      <c r="BW29" s="1218"/>
      <c r="BX29" s="1218"/>
      <c r="BY29" s="1218"/>
      <c r="BZ29" s="1218"/>
      <c r="CA29" s="1218"/>
      <c r="CB29" s="1218"/>
      <c r="CC29" s="1218"/>
      <c r="CD29" s="1218"/>
      <c r="CE29" s="1218"/>
      <c r="CF29" s="1218"/>
      <c r="CG29" s="1218"/>
      <c r="CH29" s="1218"/>
      <c r="CI29" s="1218"/>
      <c r="CJ29" s="1218"/>
      <c r="CK29" s="1218"/>
      <c r="CL29" s="1218"/>
      <c r="CM29" s="1218"/>
      <c r="CN29" s="1218"/>
      <c r="CO29" s="1218"/>
      <c r="CP29" s="1218"/>
      <c r="CQ29" s="1218"/>
      <c r="CR29" s="1218"/>
      <c r="CS29" s="1218"/>
      <c r="CT29" s="1218"/>
      <c r="CU29" s="1218"/>
      <c r="CV29" s="1218"/>
      <c r="CW29" s="1218"/>
      <c r="CX29" s="1218"/>
      <c r="CY29" s="1218"/>
      <c r="CZ29" s="1218"/>
      <c r="DA29" s="1218"/>
      <c r="DB29" s="1218"/>
      <c r="DC29" s="1218"/>
      <c r="DD29" s="1218"/>
      <c r="DE29" s="1218"/>
      <c r="DF29" s="1218"/>
      <c r="DG29" s="1218"/>
      <c r="DH29" s="1218"/>
      <c r="DI29" s="1218"/>
      <c r="DJ29" s="1218"/>
      <c r="DK29" s="1218"/>
      <c r="DL29" s="1218"/>
      <c r="DM29" s="1218"/>
      <c r="DN29" s="1218"/>
      <c r="DO29" s="1218"/>
      <c r="DP29" s="1218"/>
      <c r="DQ29" s="1218"/>
      <c r="DR29" s="1218"/>
      <c r="DS29" s="1218"/>
      <c r="DT29" s="1218"/>
      <c r="DU29" s="1218"/>
      <c r="DV29" s="1218"/>
      <c r="DW29" s="1218"/>
      <c r="DX29" s="1218"/>
      <c r="DY29" s="1218"/>
      <c r="DZ29" s="1218"/>
      <c r="EA29" s="1218"/>
      <c r="EB29" s="1218"/>
      <c r="EC29" s="1218"/>
      <c r="ED29" s="1218"/>
      <c r="EE29" s="1218"/>
      <c r="EF29" s="1218"/>
      <c r="EG29" s="1218"/>
      <c r="EH29" s="1218"/>
      <c r="EI29" s="1218"/>
      <c r="EJ29" s="1218"/>
      <c r="EK29" s="1218"/>
      <c r="EL29" s="1218"/>
      <c r="EM29" s="1218"/>
      <c r="EN29" s="1218"/>
      <c r="EO29" s="1218"/>
      <c r="EP29" s="1218"/>
      <c r="EQ29" s="1218"/>
      <c r="ER29" s="1218"/>
      <c r="ES29" s="1218"/>
      <c r="ET29" s="1218"/>
      <c r="EU29" s="1218"/>
      <c r="EV29" s="1218"/>
      <c r="EW29" s="1218"/>
      <c r="EX29" s="1218"/>
      <c r="EY29" s="1218"/>
      <c r="EZ29" s="1218"/>
      <c r="FA29" s="1218"/>
      <c r="FB29" s="1218"/>
      <c r="FC29" s="1218"/>
      <c r="FD29" s="1218"/>
      <c r="FE29" s="1218"/>
      <c r="FF29" s="1218"/>
      <c r="FG29" s="1218"/>
      <c r="FH29" s="1218"/>
      <c r="FI29" s="1218"/>
      <c r="FJ29" s="1218"/>
      <c r="FK29" s="1218"/>
      <c r="FL29" s="1226"/>
    </row>
    <row r="30" spans="1:253" s="1216" customFormat="1" ht="49.75" customHeight="1">
      <c r="A30" s="1327"/>
      <c r="B30" s="1328"/>
      <c r="C30" s="1222"/>
      <c r="D30" s="1329"/>
      <c r="E30" s="1328"/>
      <c r="F30" s="1330"/>
      <c r="G30" s="1331"/>
      <c r="H30" s="1331"/>
      <c r="I30" s="1332"/>
      <c r="J30" s="1220"/>
      <c r="K30" s="1333"/>
      <c r="L30" s="1334"/>
      <c r="M30" s="1335"/>
      <c r="N30" s="1335"/>
      <c r="O30" s="1335"/>
      <c r="P30" s="1335" t="s">
        <v>1078</v>
      </c>
      <c r="Q30" s="1335" t="s">
        <v>1079</v>
      </c>
      <c r="R30" s="1336"/>
      <c r="S30" s="1337"/>
      <c r="T30" s="1337"/>
      <c r="U30" s="1338"/>
      <c r="V30" s="1338"/>
      <c r="W30" s="1218"/>
      <c r="X30" s="1371"/>
      <c r="Y30" s="283"/>
      <c r="Z30" s="283"/>
      <c r="AA30" s="283"/>
      <c r="AB30" s="283"/>
      <c r="AC30" s="283"/>
      <c r="AD30" s="283"/>
      <c r="AE30" s="283"/>
      <c r="AF30" s="1218"/>
      <c r="AG30" s="1218"/>
      <c r="AH30" s="1218"/>
      <c r="AI30" s="1218"/>
      <c r="AJ30" s="1218"/>
      <c r="AK30" s="1218"/>
      <c r="AL30" s="1218"/>
      <c r="AM30" s="1218"/>
      <c r="AN30" s="1218"/>
      <c r="AO30" s="1218"/>
      <c r="AP30" s="1218"/>
      <c r="AQ30" s="1218"/>
      <c r="AR30" s="1218"/>
      <c r="AS30" s="1218"/>
      <c r="AT30" s="1218"/>
      <c r="AU30" s="1218"/>
      <c r="AV30" s="1218"/>
      <c r="AW30" s="1218"/>
      <c r="AX30" s="1218"/>
      <c r="AY30" s="1218"/>
      <c r="AZ30" s="1218"/>
      <c r="BA30" s="1218"/>
      <c r="BB30" s="1218"/>
      <c r="BC30" s="1218"/>
      <c r="BD30" s="1218"/>
      <c r="BE30" s="1218"/>
      <c r="BF30" s="1218"/>
      <c r="BG30" s="1218"/>
      <c r="BH30" s="1218"/>
      <c r="BI30" s="1218"/>
      <c r="BJ30" s="1218"/>
      <c r="BK30" s="1218"/>
      <c r="BL30" s="1218"/>
      <c r="BM30" s="1218"/>
      <c r="BN30" s="1218"/>
      <c r="BO30" s="1218"/>
      <c r="BP30" s="1218"/>
      <c r="BQ30" s="1218"/>
      <c r="BR30" s="1218"/>
      <c r="BS30" s="1218"/>
      <c r="BT30" s="1218"/>
      <c r="BU30" s="1218"/>
      <c r="BV30" s="1218"/>
      <c r="BW30" s="1218"/>
      <c r="BX30" s="1218"/>
      <c r="BY30" s="1218"/>
      <c r="BZ30" s="1218"/>
      <c r="CA30" s="1218"/>
      <c r="CB30" s="1218"/>
      <c r="CC30" s="1218"/>
      <c r="CD30" s="1218"/>
      <c r="CE30" s="1218"/>
      <c r="CF30" s="1218"/>
      <c r="CG30" s="1218"/>
      <c r="CH30" s="1218"/>
      <c r="CI30" s="1218"/>
      <c r="CJ30" s="1218"/>
      <c r="CK30" s="1218"/>
      <c r="CL30" s="1218"/>
      <c r="CM30" s="1218"/>
      <c r="CN30" s="1218"/>
      <c r="CO30" s="1218"/>
      <c r="CP30" s="1218"/>
      <c r="CQ30" s="1218"/>
      <c r="CR30" s="1218"/>
      <c r="CS30" s="1218"/>
      <c r="CT30" s="1218"/>
      <c r="CU30" s="1218"/>
      <c r="CV30" s="1218"/>
      <c r="CW30" s="1218"/>
      <c r="CX30" s="1218"/>
      <c r="CY30" s="1218"/>
      <c r="CZ30" s="1218"/>
      <c r="DA30" s="1218"/>
      <c r="DB30" s="1218"/>
      <c r="DC30" s="1218"/>
      <c r="DD30" s="1218"/>
      <c r="DE30" s="1218"/>
      <c r="DF30" s="1218"/>
      <c r="DG30" s="1218"/>
      <c r="DH30" s="1218"/>
      <c r="DI30" s="1218"/>
      <c r="DJ30" s="1218"/>
      <c r="DK30" s="1218"/>
      <c r="DL30" s="1218"/>
      <c r="DM30" s="1218"/>
      <c r="DN30" s="1218"/>
      <c r="DO30" s="1218"/>
      <c r="DP30" s="1218"/>
      <c r="DQ30" s="1218"/>
      <c r="DR30" s="1218"/>
      <c r="DS30" s="1218"/>
      <c r="DT30" s="1218"/>
      <c r="DU30" s="1218"/>
      <c r="DV30" s="1218"/>
      <c r="DW30" s="1218"/>
      <c r="DX30" s="1218"/>
      <c r="DY30" s="1218"/>
      <c r="DZ30" s="1218"/>
      <c r="EA30" s="1218"/>
      <c r="EB30" s="1218"/>
      <c r="EC30" s="1218"/>
      <c r="ED30" s="1218"/>
      <c r="EE30" s="1218"/>
      <c r="EF30" s="1218"/>
      <c r="EG30" s="1218"/>
      <c r="EH30" s="1218"/>
      <c r="EI30" s="1218"/>
      <c r="EJ30" s="1218"/>
      <c r="EK30" s="1218"/>
      <c r="EL30" s="1218"/>
      <c r="EM30" s="1218"/>
      <c r="EN30" s="1218"/>
      <c r="EO30" s="1218"/>
      <c r="EP30" s="1218"/>
      <c r="EQ30" s="1218"/>
      <c r="ER30" s="1218"/>
      <c r="ES30" s="1218"/>
      <c r="ET30" s="1218"/>
      <c r="EU30" s="1218"/>
      <c r="EV30" s="1218"/>
      <c r="EW30" s="1218"/>
      <c r="EX30" s="1218"/>
      <c r="EY30" s="1218"/>
      <c r="EZ30" s="1218"/>
      <c r="FA30" s="1218"/>
      <c r="FB30" s="1218"/>
      <c r="FC30" s="1218"/>
      <c r="FD30" s="1218"/>
      <c r="FE30" s="1218"/>
      <c r="FF30" s="1218"/>
      <c r="FG30" s="1218"/>
      <c r="FH30" s="1218"/>
      <c r="FI30" s="1218"/>
      <c r="FJ30" s="1218"/>
      <c r="FK30" s="1218"/>
      <c r="FL30" s="1226"/>
      <c r="IS30" s="1292"/>
    </row>
    <row r="31" spans="1:253" s="1216" customFormat="1" ht="19" customHeight="1">
      <c r="A31" s="1339"/>
      <c r="B31" s="1334"/>
      <c r="C31" s="1334"/>
      <c r="D31" s="1334"/>
      <c r="E31" s="1334"/>
      <c r="F31" s="1340"/>
      <c r="G31" s="1331"/>
      <c r="H31" s="1222"/>
      <c r="I31" s="1334"/>
      <c r="J31" s="1334"/>
      <c r="K31" s="1341"/>
      <c r="L31" s="1218"/>
      <c r="M31" s="1218"/>
      <c r="N31" s="1218"/>
      <c r="O31" s="1218"/>
      <c r="P31" s="1218"/>
      <c r="Q31" s="1218"/>
      <c r="R31" s="1218"/>
      <c r="S31" s="1218"/>
      <c r="T31" s="1218"/>
      <c r="U31" s="1218"/>
      <c r="V31" s="1218"/>
      <c r="W31" s="1218"/>
      <c r="X31" s="1372"/>
      <c r="Y31" s="1361"/>
      <c r="Z31" s="1361"/>
      <c r="AA31" s="1361"/>
      <c r="AB31" s="1362"/>
      <c r="AC31" s="1355"/>
      <c r="AD31" s="1342"/>
      <c r="AE31" s="1342"/>
      <c r="AF31" s="1218"/>
      <c r="AG31" s="1218"/>
      <c r="AH31" s="1218"/>
      <c r="AI31" s="1218"/>
      <c r="AJ31" s="1218"/>
      <c r="AK31" s="1218"/>
      <c r="AL31" s="1218"/>
      <c r="AM31" s="1218"/>
      <c r="AN31" s="1218"/>
      <c r="AO31" s="1218"/>
      <c r="AP31" s="1218"/>
      <c r="AQ31" s="1218"/>
      <c r="AR31" s="1218"/>
      <c r="AS31" s="1218"/>
      <c r="AT31" s="1218"/>
      <c r="AU31" s="1218"/>
      <c r="AV31" s="1218"/>
      <c r="AW31" s="1218"/>
      <c r="AX31" s="1218"/>
      <c r="AY31" s="1218"/>
      <c r="AZ31" s="1218"/>
      <c r="BA31" s="1218"/>
      <c r="BB31" s="1218"/>
      <c r="BC31" s="1218"/>
      <c r="BD31" s="1218"/>
      <c r="BE31" s="1218"/>
      <c r="BF31" s="1218"/>
      <c r="BG31" s="1218"/>
      <c r="BH31" s="1218"/>
      <c r="BI31" s="1218"/>
      <c r="BJ31" s="1218"/>
      <c r="BK31" s="1218"/>
      <c r="BL31" s="1218"/>
      <c r="BM31" s="1218"/>
      <c r="BN31" s="1218"/>
      <c r="BO31" s="1218"/>
      <c r="BP31" s="1218"/>
      <c r="BQ31" s="1218"/>
      <c r="BR31" s="1218"/>
      <c r="BS31" s="1218"/>
      <c r="BT31" s="1218"/>
      <c r="BU31" s="1218"/>
      <c r="BV31" s="1218"/>
      <c r="BW31" s="1218"/>
      <c r="BX31" s="1218"/>
      <c r="BY31" s="1218"/>
      <c r="BZ31" s="1218"/>
      <c r="CA31" s="1218"/>
      <c r="CB31" s="1218"/>
      <c r="CC31" s="1218"/>
      <c r="CD31" s="1218"/>
      <c r="CE31" s="1218"/>
      <c r="CF31" s="1218"/>
      <c r="CG31" s="1218"/>
      <c r="CH31" s="1218"/>
      <c r="CI31" s="1218"/>
      <c r="CJ31" s="1218"/>
      <c r="CK31" s="1218"/>
      <c r="CL31" s="1218"/>
      <c r="CM31" s="1218"/>
      <c r="CN31" s="1218"/>
      <c r="CO31" s="1218"/>
      <c r="CP31" s="1218"/>
      <c r="CQ31" s="1218"/>
      <c r="CR31" s="1218"/>
      <c r="CS31" s="1218"/>
      <c r="CT31" s="1218"/>
      <c r="CU31" s="1218"/>
      <c r="CV31" s="1218"/>
      <c r="CW31" s="1218"/>
      <c r="CX31" s="1218"/>
      <c r="CY31" s="1218"/>
      <c r="CZ31" s="1218"/>
      <c r="DA31" s="1218"/>
      <c r="DB31" s="1218"/>
      <c r="DC31" s="1218"/>
      <c r="DD31" s="1218"/>
      <c r="DE31" s="1218"/>
      <c r="DF31" s="1218"/>
      <c r="DG31" s="1218"/>
      <c r="DH31" s="1218"/>
      <c r="DI31" s="1218"/>
      <c r="DJ31" s="1218"/>
      <c r="DK31" s="1218"/>
      <c r="DL31" s="1218"/>
      <c r="DM31" s="1218"/>
      <c r="DN31" s="1218"/>
      <c r="DO31" s="1218"/>
      <c r="DP31" s="1218"/>
      <c r="DQ31" s="1218"/>
      <c r="DR31" s="1218"/>
      <c r="DS31" s="1218"/>
      <c r="DT31" s="1218"/>
      <c r="DU31" s="1218"/>
      <c r="DV31" s="1218"/>
      <c r="DW31" s="1218"/>
      <c r="DX31" s="1218"/>
      <c r="DY31" s="1218"/>
      <c r="DZ31" s="1218"/>
      <c r="EA31" s="1218"/>
      <c r="EB31" s="1218"/>
      <c r="EC31" s="1218"/>
      <c r="ED31" s="1218"/>
      <c r="EE31" s="1218"/>
      <c r="EF31" s="1218"/>
      <c r="EG31" s="1218"/>
      <c r="EH31" s="1218"/>
      <c r="EI31" s="1218"/>
      <c r="EJ31" s="1218"/>
      <c r="EK31" s="1218"/>
      <c r="EL31" s="1218"/>
      <c r="EM31" s="1218"/>
      <c r="EN31" s="1218"/>
      <c r="EO31" s="1218"/>
      <c r="EP31" s="1218"/>
      <c r="EQ31" s="1218"/>
      <c r="ER31" s="1218"/>
      <c r="ES31" s="1218"/>
      <c r="ET31" s="1218"/>
      <c r="EU31" s="1218"/>
      <c r="EV31" s="1218"/>
      <c r="EW31" s="1218"/>
      <c r="EX31" s="1218"/>
      <c r="EY31" s="1218"/>
      <c r="EZ31" s="1218"/>
      <c r="FA31" s="1218"/>
      <c r="FB31" s="1218"/>
      <c r="FC31" s="1218"/>
      <c r="FD31" s="1218"/>
      <c r="FE31" s="1218"/>
      <c r="FF31" s="1218"/>
      <c r="FG31" s="1218"/>
      <c r="FH31" s="1218"/>
      <c r="FI31" s="1218"/>
      <c r="FJ31" s="1218"/>
      <c r="FK31" s="1218"/>
      <c r="FL31" s="1226"/>
      <c r="IS31" s="1292"/>
    </row>
    <row r="32" spans="1:253" s="1216" customFormat="1" ht="19" customHeight="1">
      <c r="A32" s="1343"/>
      <c r="B32" s="1344"/>
      <c r="C32" s="1344"/>
      <c r="D32" s="1344"/>
      <c r="E32" s="1334"/>
      <c r="F32" s="1340"/>
      <c r="G32" s="1331"/>
      <c r="H32" s="1222"/>
      <c r="I32" s="1334"/>
      <c r="J32" s="1334"/>
      <c r="K32" s="1345"/>
      <c r="L32" s="1218"/>
      <c r="M32" s="1218"/>
      <c r="N32" s="1218"/>
      <c r="O32" s="1218"/>
      <c r="P32" s="1218"/>
      <c r="Q32" s="1218"/>
      <c r="R32" s="1218"/>
      <c r="S32" s="1218"/>
      <c r="T32" s="1218"/>
      <c r="U32" s="1218"/>
      <c r="V32" s="1218"/>
      <c r="W32" s="1218"/>
      <c r="X32" s="1371"/>
      <c r="Y32" s="283"/>
      <c r="Z32" s="283"/>
      <c r="AA32" s="283"/>
      <c r="AB32" s="1360"/>
      <c r="AC32" s="1356">
        <v>21000</v>
      </c>
      <c r="AD32" s="1267">
        <v>6500</v>
      </c>
      <c r="AE32" s="1267">
        <v>27500</v>
      </c>
      <c r="AF32" s="1218"/>
      <c r="AG32" s="1218"/>
      <c r="AH32" s="1218"/>
      <c r="AI32" s="1218"/>
      <c r="AJ32" s="1218"/>
      <c r="AK32" s="1218"/>
      <c r="AL32" s="1218"/>
      <c r="AM32" s="1218"/>
      <c r="AN32" s="1218"/>
      <c r="AO32" s="1218"/>
      <c r="AP32" s="1218"/>
      <c r="AQ32" s="1218"/>
      <c r="AR32" s="1218"/>
      <c r="AS32" s="1218"/>
      <c r="AT32" s="1218"/>
      <c r="AU32" s="1218"/>
      <c r="AV32" s="1218"/>
      <c r="AW32" s="1218"/>
      <c r="AX32" s="1218"/>
      <c r="AY32" s="1218"/>
      <c r="AZ32" s="1218"/>
      <c r="BA32" s="1218"/>
      <c r="BB32" s="1218"/>
      <c r="BC32" s="1218"/>
      <c r="BD32" s="1218"/>
      <c r="BE32" s="1218"/>
      <c r="BF32" s="1218"/>
      <c r="BG32" s="1218"/>
      <c r="BH32" s="1218"/>
      <c r="BI32" s="1218"/>
      <c r="BJ32" s="1218"/>
      <c r="BK32" s="1218"/>
      <c r="BL32" s="1218"/>
      <c r="BM32" s="1218"/>
      <c r="BN32" s="1218"/>
      <c r="BO32" s="1218"/>
      <c r="BP32" s="1218"/>
      <c r="BQ32" s="1218"/>
      <c r="BR32" s="1218"/>
      <c r="BS32" s="1218"/>
      <c r="BT32" s="1218"/>
      <c r="BU32" s="1218"/>
      <c r="BV32" s="1218"/>
      <c r="BW32" s="1218"/>
      <c r="BX32" s="1218"/>
      <c r="BY32" s="1218"/>
      <c r="BZ32" s="1218"/>
      <c r="CA32" s="1218"/>
      <c r="CB32" s="1218"/>
      <c r="CC32" s="1218"/>
      <c r="CD32" s="1218"/>
      <c r="CE32" s="1218"/>
      <c r="CF32" s="1218"/>
      <c r="CG32" s="1218"/>
      <c r="CH32" s="1218"/>
      <c r="CI32" s="1218"/>
      <c r="CJ32" s="1218"/>
      <c r="CK32" s="1218"/>
      <c r="CL32" s="1218"/>
      <c r="CM32" s="1218"/>
      <c r="CN32" s="1218"/>
      <c r="CO32" s="1218"/>
      <c r="CP32" s="1218"/>
      <c r="CQ32" s="1218"/>
      <c r="CR32" s="1218"/>
      <c r="CS32" s="1218"/>
      <c r="CT32" s="1218"/>
      <c r="CU32" s="1218"/>
      <c r="CV32" s="1218"/>
      <c r="CW32" s="1218"/>
      <c r="CX32" s="1218"/>
      <c r="CY32" s="1218"/>
      <c r="CZ32" s="1218"/>
      <c r="DA32" s="1218"/>
      <c r="DB32" s="1218"/>
      <c r="DC32" s="1218"/>
      <c r="DD32" s="1218"/>
      <c r="DE32" s="1218"/>
      <c r="DF32" s="1218"/>
      <c r="DG32" s="1218"/>
      <c r="DH32" s="1218"/>
      <c r="DI32" s="1218"/>
      <c r="DJ32" s="1218"/>
      <c r="DK32" s="1218"/>
      <c r="DL32" s="1218"/>
      <c r="DM32" s="1218"/>
      <c r="DN32" s="1218"/>
      <c r="DO32" s="1218"/>
      <c r="DP32" s="1218"/>
      <c r="DQ32" s="1218"/>
      <c r="DR32" s="1218"/>
      <c r="DS32" s="1218"/>
      <c r="DT32" s="1218"/>
      <c r="DU32" s="1218"/>
      <c r="DV32" s="1218"/>
      <c r="DW32" s="1218"/>
      <c r="DX32" s="1218"/>
      <c r="DY32" s="1218"/>
      <c r="DZ32" s="1218"/>
      <c r="EA32" s="1218"/>
      <c r="EB32" s="1218"/>
      <c r="EC32" s="1218"/>
      <c r="ED32" s="1218"/>
      <c r="EE32" s="1218"/>
      <c r="EF32" s="1218"/>
      <c r="EG32" s="1218"/>
      <c r="EH32" s="1218"/>
      <c r="EI32" s="1218"/>
      <c r="EJ32" s="1218"/>
      <c r="EK32" s="1218"/>
      <c r="EL32" s="1218"/>
      <c r="EM32" s="1218"/>
      <c r="EN32" s="1218"/>
      <c r="EO32" s="1218"/>
      <c r="EP32" s="1218"/>
      <c r="EQ32" s="1218"/>
      <c r="ER32" s="1218"/>
      <c r="ES32" s="1218"/>
      <c r="ET32" s="1218"/>
      <c r="EU32" s="1218"/>
      <c r="EV32" s="1218"/>
      <c r="EW32" s="1218"/>
      <c r="EX32" s="1218"/>
      <c r="EY32" s="1218"/>
      <c r="EZ32" s="1218"/>
      <c r="FA32" s="1218"/>
      <c r="FB32" s="1218"/>
      <c r="FC32" s="1218"/>
      <c r="FD32" s="1218"/>
      <c r="FE32" s="1218"/>
      <c r="FF32" s="1218"/>
      <c r="FG32" s="1218"/>
      <c r="FH32" s="1218"/>
      <c r="FI32" s="1218"/>
      <c r="FJ32" s="1218"/>
      <c r="FK32" s="1218"/>
      <c r="FL32" s="1226"/>
      <c r="IS32" s="1292"/>
    </row>
    <row r="33" spans="1:253" s="1216" customFormat="1" ht="19" customHeight="1">
      <c r="A33" s="1346" t="s">
        <v>105</v>
      </c>
      <c r="B33" s="1346" t="s">
        <v>106</v>
      </c>
      <c r="C33" s="1346" t="s">
        <v>107</v>
      </c>
      <c r="D33" s="1346" t="s">
        <v>106</v>
      </c>
      <c r="E33" s="1334"/>
      <c r="F33" s="1340"/>
      <c r="G33" s="1331"/>
      <c r="H33" s="1222"/>
      <c r="I33" s="1334"/>
      <c r="J33" s="1334"/>
      <c r="K33" s="1345"/>
      <c r="L33" s="1218"/>
      <c r="M33" s="1218"/>
      <c r="N33" s="1218"/>
      <c r="O33" s="1218"/>
      <c r="P33" s="1218"/>
      <c r="Q33" s="1218"/>
      <c r="R33" s="1218"/>
      <c r="S33" s="1218"/>
      <c r="T33" s="1218"/>
      <c r="U33" s="1218"/>
      <c r="V33" s="1218"/>
      <c r="W33" s="1218"/>
      <c r="X33" s="1371"/>
      <c r="Y33" s="283"/>
      <c r="Z33" s="283"/>
      <c r="AA33" s="283"/>
      <c r="AB33" s="1360"/>
      <c r="AC33" s="1356">
        <v>9800</v>
      </c>
      <c r="AD33" s="1267">
        <v>0</v>
      </c>
      <c r="AE33" s="1267">
        <v>9800</v>
      </c>
      <c r="AF33" s="1218"/>
      <c r="AG33" s="1218"/>
      <c r="AH33" s="1218"/>
      <c r="AI33" s="1218"/>
      <c r="AJ33" s="1218"/>
      <c r="AK33" s="1218"/>
      <c r="AL33" s="1218"/>
      <c r="AM33" s="1218"/>
      <c r="AN33" s="1218"/>
      <c r="AO33" s="1218"/>
      <c r="AP33" s="1218"/>
      <c r="AQ33" s="1218"/>
      <c r="AR33" s="1218"/>
      <c r="AS33" s="1218"/>
      <c r="AT33" s="1218"/>
      <c r="AU33" s="1218"/>
      <c r="AV33" s="1218"/>
      <c r="AW33" s="1218"/>
      <c r="AX33" s="1218"/>
      <c r="AY33" s="1218"/>
      <c r="AZ33" s="1218"/>
      <c r="BA33" s="1218"/>
      <c r="BB33" s="1218"/>
      <c r="BC33" s="1218"/>
      <c r="BD33" s="1218"/>
      <c r="BE33" s="1218"/>
      <c r="BF33" s="1218"/>
      <c r="BG33" s="1218"/>
      <c r="BH33" s="1218"/>
      <c r="BI33" s="1218"/>
      <c r="BJ33" s="1218"/>
      <c r="BK33" s="1218"/>
      <c r="BL33" s="1218"/>
      <c r="BM33" s="1218"/>
      <c r="BN33" s="1218"/>
      <c r="BO33" s="1218"/>
      <c r="BP33" s="1218"/>
      <c r="BQ33" s="1218"/>
      <c r="BR33" s="1218"/>
      <c r="BS33" s="1218"/>
      <c r="BT33" s="1218"/>
      <c r="BU33" s="1218"/>
      <c r="BV33" s="1218"/>
      <c r="BW33" s="1218"/>
      <c r="BX33" s="1218"/>
      <c r="BY33" s="1218"/>
      <c r="BZ33" s="1218"/>
      <c r="CA33" s="1218"/>
      <c r="CB33" s="1218"/>
      <c r="CC33" s="1218"/>
      <c r="CD33" s="1218"/>
      <c r="CE33" s="1218"/>
      <c r="CF33" s="1218"/>
      <c r="CG33" s="1218"/>
      <c r="CH33" s="1218"/>
      <c r="CI33" s="1218"/>
      <c r="CJ33" s="1218"/>
      <c r="CK33" s="1218"/>
      <c r="CL33" s="1218"/>
      <c r="CM33" s="1218"/>
      <c r="CN33" s="1218"/>
      <c r="CO33" s="1218"/>
      <c r="CP33" s="1218"/>
      <c r="CQ33" s="1218"/>
      <c r="CR33" s="1218"/>
      <c r="CS33" s="1218"/>
      <c r="CT33" s="1218"/>
      <c r="CU33" s="1218"/>
      <c r="CV33" s="1218"/>
      <c r="CW33" s="1218"/>
      <c r="CX33" s="1218"/>
      <c r="CY33" s="1218"/>
      <c r="CZ33" s="1218"/>
      <c r="DA33" s="1218"/>
      <c r="DB33" s="1218"/>
      <c r="DC33" s="1218"/>
      <c r="DD33" s="1218"/>
      <c r="DE33" s="1218"/>
      <c r="DF33" s="1218"/>
      <c r="DG33" s="1218"/>
      <c r="DH33" s="1218"/>
      <c r="DI33" s="1218"/>
      <c r="DJ33" s="1218"/>
      <c r="DK33" s="1218"/>
      <c r="DL33" s="1218"/>
      <c r="DM33" s="1218"/>
      <c r="DN33" s="1218"/>
      <c r="DO33" s="1218"/>
      <c r="DP33" s="1218"/>
      <c r="DQ33" s="1218"/>
      <c r="DR33" s="1218"/>
      <c r="DS33" s="1218"/>
      <c r="DT33" s="1218"/>
      <c r="DU33" s="1218"/>
      <c r="DV33" s="1218"/>
      <c r="DW33" s="1218"/>
      <c r="DX33" s="1218"/>
      <c r="DY33" s="1218"/>
      <c r="DZ33" s="1218"/>
      <c r="EA33" s="1218"/>
      <c r="EB33" s="1218"/>
      <c r="EC33" s="1218"/>
      <c r="ED33" s="1218"/>
      <c r="EE33" s="1218"/>
      <c r="EF33" s="1218"/>
      <c r="EG33" s="1218"/>
      <c r="EH33" s="1218"/>
      <c r="EI33" s="1218"/>
      <c r="EJ33" s="1218"/>
      <c r="EK33" s="1218"/>
      <c r="EL33" s="1218"/>
      <c r="EM33" s="1218"/>
      <c r="EN33" s="1218"/>
      <c r="EO33" s="1218"/>
      <c r="EP33" s="1218"/>
      <c r="EQ33" s="1218"/>
      <c r="ER33" s="1218"/>
      <c r="ES33" s="1218"/>
      <c r="ET33" s="1218"/>
      <c r="EU33" s="1218"/>
      <c r="EV33" s="1218"/>
      <c r="EW33" s="1218"/>
      <c r="EX33" s="1218"/>
      <c r="EY33" s="1218"/>
      <c r="EZ33" s="1218"/>
      <c r="FA33" s="1218"/>
      <c r="FB33" s="1218"/>
      <c r="FC33" s="1218"/>
      <c r="FD33" s="1218"/>
      <c r="FE33" s="1218"/>
      <c r="FF33" s="1218"/>
      <c r="FG33" s="1218"/>
      <c r="FH33" s="1218"/>
      <c r="FI33" s="1218"/>
      <c r="FJ33" s="1218"/>
      <c r="FK33" s="1218"/>
      <c r="FL33" s="1226"/>
      <c r="IS33" s="1292"/>
    </row>
    <row r="34" spans="1:253" s="1216" customFormat="1" ht="19" customHeight="1">
      <c r="A34" s="1347" t="s">
        <v>64</v>
      </c>
      <c r="B34" s="1346" t="s">
        <v>44</v>
      </c>
      <c r="C34" s="1347" t="s">
        <v>108</v>
      </c>
      <c r="D34" s="1346" t="s">
        <v>109</v>
      </c>
      <c r="E34" s="1334"/>
      <c r="F34" s="1340"/>
      <c r="G34" s="1331"/>
      <c r="H34" s="1222"/>
      <c r="I34" s="1334"/>
      <c r="J34" s="1334"/>
      <c r="K34" s="1345"/>
      <c r="L34" s="1218"/>
      <c r="M34" s="1218"/>
      <c r="N34" s="1218"/>
      <c r="O34" s="1218"/>
      <c r="P34" s="1218"/>
      <c r="Q34" s="1218"/>
      <c r="R34" s="1218"/>
      <c r="S34" s="1218"/>
      <c r="T34" s="1218"/>
      <c r="U34" s="1218"/>
      <c r="V34" s="1218"/>
      <c r="W34" s="1218"/>
      <c r="X34" s="1371"/>
      <c r="Y34" s="283"/>
      <c r="Z34" s="283"/>
      <c r="AA34" s="283"/>
      <c r="AB34" s="1360"/>
      <c r="AC34" s="1356">
        <v>0</v>
      </c>
      <c r="AD34" s="1267">
        <v>0</v>
      </c>
      <c r="AE34" s="1267">
        <f>(AC34*F34)+AD34</f>
        <v>0</v>
      </c>
      <c r="AF34" s="1218"/>
      <c r="AG34" s="1218"/>
      <c r="AH34" s="1218"/>
      <c r="AI34" s="1218"/>
      <c r="AJ34" s="1218"/>
      <c r="AK34" s="1218"/>
      <c r="AL34" s="1218"/>
      <c r="AM34" s="1218"/>
      <c r="AN34" s="1218"/>
      <c r="AO34" s="1218"/>
      <c r="AP34" s="1218"/>
      <c r="AQ34" s="1218"/>
      <c r="AR34" s="1218"/>
      <c r="AS34" s="1218"/>
      <c r="AT34" s="1218"/>
      <c r="AU34" s="1218"/>
      <c r="AV34" s="1218"/>
      <c r="AW34" s="1218"/>
      <c r="AX34" s="1218"/>
      <c r="AY34" s="1218"/>
      <c r="AZ34" s="1218"/>
      <c r="BA34" s="1218"/>
      <c r="BB34" s="1218"/>
      <c r="BC34" s="1218"/>
      <c r="BD34" s="1218"/>
      <c r="BE34" s="1218"/>
      <c r="BF34" s="1218"/>
      <c r="BG34" s="1218"/>
      <c r="BH34" s="1218"/>
      <c r="BI34" s="1218"/>
      <c r="BJ34" s="1218"/>
      <c r="BK34" s="1218"/>
      <c r="BL34" s="1218"/>
      <c r="BM34" s="1218"/>
      <c r="BN34" s="1218"/>
      <c r="BO34" s="1218"/>
      <c r="BP34" s="1218"/>
      <c r="BQ34" s="1218"/>
      <c r="BR34" s="1218"/>
      <c r="BS34" s="1218"/>
      <c r="BT34" s="1218"/>
      <c r="BU34" s="1218"/>
      <c r="BV34" s="1218"/>
      <c r="BW34" s="1218"/>
      <c r="BX34" s="1218"/>
      <c r="BY34" s="1218"/>
      <c r="BZ34" s="1218"/>
      <c r="CA34" s="1218"/>
      <c r="CB34" s="1218"/>
      <c r="CC34" s="1218"/>
      <c r="CD34" s="1218"/>
      <c r="CE34" s="1218"/>
      <c r="CF34" s="1218"/>
      <c r="CG34" s="1218"/>
      <c r="CH34" s="1218"/>
      <c r="CI34" s="1218"/>
      <c r="CJ34" s="1218"/>
      <c r="CK34" s="1218"/>
      <c r="CL34" s="1218"/>
      <c r="CM34" s="1218"/>
      <c r="CN34" s="1218"/>
      <c r="CO34" s="1218"/>
      <c r="CP34" s="1218"/>
      <c r="CQ34" s="1218"/>
      <c r="CR34" s="1218"/>
      <c r="CS34" s="1218"/>
      <c r="CT34" s="1218"/>
      <c r="CU34" s="1218"/>
      <c r="CV34" s="1218"/>
      <c r="CW34" s="1218"/>
      <c r="CX34" s="1218"/>
      <c r="CY34" s="1218"/>
      <c r="CZ34" s="1218"/>
      <c r="DA34" s="1218"/>
      <c r="DB34" s="1218"/>
      <c r="DC34" s="1218"/>
      <c r="DD34" s="1218"/>
      <c r="DE34" s="1218"/>
      <c r="DF34" s="1218"/>
      <c r="DG34" s="1218"/>
      <c r="DH34" s="1218"/>
      <c r="DI34" s="1218"/>
      <c r="DJ34" s="1218"/>
      <c r="DK34" s="1218"/>
      <c r="DL34" s="1218"/>
      <c r="DM34" s="1218"/>
      <c r="DN34" s="1218"/>
      <c r="DO34" s="1218"/>
      <c r="DP34" s="1218"/>
      <c r="DQ34" s="1218"/>
      <c r="DR34" s="1218"/>
      <c r="DS34" s="1218"/>
      <c r="DT34" s="1218"/>
      <c r="DU34" s="1218"/>
      <c r="DV34" s="1218"/>
      <c r="DW34" s="1218"/>
      <c r="DX34" s="1218"/>
      <c r="DY34" s="1218"/>
      <c r="DZ34" s="1218"/>
      <c r="EA34" s="1218"/>
      <c r="EB34" s="1218"/>
      <c r="EC34" s="1218"/>
      <c r="ED34" s="1218"/>
      <c r="EE34" s="1218"/>
      <c r="EF34" s="1218"/>
      <c r="EG34" s="1218"/>
      <c r="EH34" s="1218"/>
      <c r="EI34" s="1218"/>
      <c r="EJ34" s="1218"/>
      <c r="EK34" s="1218"/>
      <c r="EL34" s="1218"/>
      <c r="EM34" s="1218"/>
      <c r="EN34" s="1218"/>
      <c r="EO34" s="1218"/>
      <c r="EP34" s="1218"/>
      <c r="EQ34" s="1218"/>
      <c r="ER34" s="1218"/>
      <c r="ES34" s="1218"/>
      <c r="ET34" s="1218"/>
      <c r="EU34" s="1218"/>
      <c r="EV34" s="1218"/>
      <c r="EW34" s="1218"/>
      <c r="EX34" s="1218"/>
      <c r="EY34" s="1218"/>
      <c r="EZ34" s="1218"/>
      <c r="FA34" s="1218"/>
      <c r="FB34" s="1218"/>
      <c r="FC34" s="1218"/>
      <c r="FD34" s="1218"/>
      <c r="FE34" s="1218"/>
      <c r="FF34" s="1218"/>
      <c r="FG34" s="1218"/>
      <c r="FH34" s="1218"/>
      <c r="FI34" s="1218"/>
      <c r="FJ34" s="1218"/>
      <c r="FK34" s="1218"/>
      <c r="FL34" s="1226"/>
      <c r="IS34" s="1292"/>
    </row>
    <row r="35" spans="1:253" s="1216" customFormat="1" ht="19" customHeight="1">
      <c r="A35" s="1347" t="s">
        <v>56</v>
      </c>
      <c r="B35" s="1346" t="s">
        <v>110</v>
      </c>
      <c r="C35" s="1347" t="s">
        <v>111</v>
      </c>
      <c r="D35" s="1346" t="s">
        <v>109</v>
      </c>
      <c r="E35" s="1334"/>
      <c r="F35" s="1340"/>
      <c r="G35" s="1331"/>
      <c r="H35" s="1222"/>
      <c r="I35" s="1334"/>
      <c r="J35" s="1334"/>
      <c r="K35" s="1345"/>
      <c r="L35" s="1218"/>
      <c r="M35" s="1218"/>
      <c r="N35" s="1218"/>
      <c r="O35" s="1218"/>
      <c r="P35" s="1218"/>
      <c r="Q35" s="1218"/>
      <c r="R35" s="1218"/>
      <c r="S35" s="1218"/>
      <c r="T35" s="1218"/>
      <c r="U35" s="1218"/>
      <c r="V35" s="1218"/>
      <c r="W35" s="1218"/>
      <c r="X35" s="1370"/>
      <c r="Y35" s="282"/>
      <c r="Z35" s="282"/>
      <c r="AA35" s="282"/>
      <c r="AB35" s="1363"/>
      <c r="AC35" s="1357">
        <v>0</v>
      </c>
      <c r="AD35" s="1283">
        <v>0</v>
      </c>
      <c r="AE35" s="1283">
        <f>(AC35*F35)+AD35</f>
        <v>0</v>
      </c>
      <c r="AF35" s="1218"/>
      <c r="AG35" s="1218"/>
      <c r="AH35" s="1218"/>
      <c r="AI35" s="1218"/>
      <c r="AJ35" s="1218"/>
      <c r="AK35" s="1218"/>
      <c r="AL35" s="1218"/>
      <c r="AM35" s="1218"/>
      <c r="AN35" s="1218"/>
      <c r="AO35" s="1218"/>
      <c r="AP35" s="1218"/>
      <c r="AQ35" s="1218"/>
      <c r="AR35" s="1218"/>
      <c r="AS35" s="1218"/>
      <c r="AT35" s="1218"/>
      <c r="AU35" s="1218"/>
      <c r="AV35" s="1218"/>
      <c r="AW35" s="1218"/>
      <c r="AX35" s="1218"/>
      <c r="AY35" s="1218"/>
      <c r="AZ35" s="1218"/>
      <c r="BA35" s="1218"/>
      <c r="BB35" s="1218"/>
      <c r="BC35" s="1218"/>
      <c r="BD35" s="1218"/>
      <c r="BE35" s="1218"/>
      <c r="BF35" s="1218"/>
      <c r="BG35" s="1218"/>
      <c r="BH35" s="1218"/>
      <c r="BI35" s="1218"/>
      <c r="BJ35" s="1218"/>
      <c r="BK35" s="1218"/>
      <c r="BL35" s="1218"/>
      <c r="BM35" s="1218"/>
      <c r="BN35" s="1218"/>
      <c r="BO35" s="1218"/>
      <c r="BP35" s="1218"/>
      <c r="BQ35" s="1218"/>
      <c r="BR35" s="1218"/>
      <c r="BS35" s="1218"/>
      <c r="BT35" s="1218"/>
      <c r="BU35" s="1218"/>
      <c r="BV35" s="1218"/>
      <c r="BW35" s="1218"/>
      <c r="BX35" s="1218"/>
      <c r="BY35" s="1218"/>
      <c r="BZ35" s="1218"/>
      <c r="CA35" s="1218"/>
      <c r="CB35" s="1218"/>
      <c r="CC35" s="1218"/>
      <c r="CD35" s="1218"/>
      <c r="CE35" s="1218"/>
      <c r="CF35" s="1218"/>
      <c r="CG35" s="1218"/>
      <c r="CH35" s="1218"/>
      <c r="CI35" s="1218"/>
      <c r="CJ35" s="1218"/>
      <c r="CK35" s="1218"/>
      <c r="CL35" s="1218"/>
      <c r="CM35" s="1218"/>
      <c r="CN35" s="1218"/>
      <c r="CO35" s="1218"/>
      <c r="CP35" s="1218"/>
      <c r="CQ35" s="1218"/>
      <c r="CR35" s="1218"/>
      <c r="CS35" s="1218"/>
      <c r="CT35" s="1218"/>
      <c r="CU35" s="1218"/>
      <c r="CV35" s="1218"/>
      <c r="CW35" s="1218"/>
      <c r="CX35" s="1218"/>
      <c r="CY35" s="1218"/>
      <c r="CZ35" s="1218"/>
      <c r="DA35" s="1218"/>
      <c r="DB35" s="1218"/>
      <c r="DC35" s="1218"/>
      <c r="DD35" s="1218"/>
      <c r="DE35" s="1218"/>
      <c r="DF35" s="1218"/>
      <c r="DG35" s="1218"/>
      <c r="DH35" s="1218"/>
      <c r="DI35" s="1218"/>
      <c r="DJ35" s="1218"/>
      <c r="DK35" s="1218"/>
      <c r="DL35" s="1218"/>
      <c r="DM35" s="1218"/>
      <c r="DN35" s="1218"/>
      <c r="DO35" s="1218"/>
      <c r="DP35" s="1218"/>
      <c r="DQ35" s="1218"/>
      <c r="DR35" s="1218"/>
      <c r="DS35" s="1218"/>
      <c r="DT35" s="1218"/>
      <c r="DU35" s="1218"/>
      <c r="DV35" s="1218"/>
      <c r="DW35" s="1218"/>
      <c r="DX35" s="1218"/>
      <c r="DY35" s="1218"/>
      <c r="DZ35" s="1218"/>
      <c r="EA35" s="1218"/>
      <c r="EB35" s="1218"/>
      <c r="EC35" s="1218"/>
      <c r="ED35" s="1218"/>
      <c r="EE35" s="1218"/>
      <c r="EF35" s="1218"/>
      <c r="EG35" s="1218"/>
      <c r="EH35" s="1218"/>
      <c r="EI35" s="1218"/>
      <c r="EJ35" s="1218"/>
      <c r="EK35" s="1218"/>
      <c r="EL35" s="1218"/>
      <c r="EM35" s="1218"/>
      <c r="EN35" s="1218"/>
      <c r="EO35" s="1218"/>
      <c r="EP35" s="1218"/>
      <c r="EQ35" s="1218"/>
      <c r="ER35" s="1218"/>
      <c r="ES35" s="1218"/>
      <c r="ET35" s="1218"/>
      <c r="EU35" s="1218"/>
      <c r="EV35" s="1218"/>
      <c r="EW35" s="1218"/>
      <c r="EX35" s="1218"/>
      <c r="EY35" s="1218"/>
      <c r="EZ35" s="1218"/>
      <c r="FA35" s="1218"/>
      <c r="FB35" s="1218"/>
      <c r="FC35" s="1218"/>
      <c r="FD35" s="1218"/>
      <c r="FE35" s="1218"/>
      <c r="FF35" s="1218"/>
      <c r="FG35" s="1218"/>
      <c r="FH35" s="1218"/>
      <c r="FI35" s="1218"/>
      <c r="FJ35" s="1218"/>
      <c r="FK35" s="1218"/>
      <c r="FL35" s="1226"/>
      <c r="IS35" s="1292"/>
    </row>
    <row r="36" spans="1:253" s="1216" customFormat="1" ht="19" customHeight="1">
      <c r="A36" s="1347" t="s">
        <v>104</v>
      </c>
      <c r="B36" s="1346" t="s">
        <v>49</v>
      </c>
      <c r="C36" s="1347" t="s">
        <v>112</v>
      </c>
      <c r="D36" s="1346" t="s">
        <v>113</v>
      </c>
      <c r="E36" s="1334"/>
      <c r="F36" s="1340"/>
      <c r="G36" s="1331"/>
      <c r="H36" s="1222"/>
      <c r="I36" s="1334"/>
      <c r="J36" s="1334"/>
      <c r="K36" s="1341"/>
      <c r="L36" s="1218"/>
      <c r="M36" s="1218"/>
      <c r="N36" s="1218"/>
      <c r="O36" s="1218"/>
      <c r="P36" s="1218"/>
      <c r="Q36" s="1218"/>
      <c r="R36" s="1218"/>
      <c r="S36" s="1218"/>
      <c r="T36" s="1218"/>
      <c r="U36" s="1218"/>
      <c r="V36" s="1218"/>
      <c r="W36" s="1218"/>
      <c r="X36" s="1370"/>
      <c r="Y36" s="282"/>
      <c r="Z36" s="282"/>
      <c r="AA36" s="282"/>
      <c r="AB36" s="1363"/>
      <c r="AC36" s="1357">
        <v>0</v>
      </c>
      <c r="AD36" s="1283">
        <v>0</v>
      </c>
      <c r="AE36" s="1283">
        <v>0</v>
      </c>
      <c r="AF36" s="1218"/>
      <c r="AG36" s="1218"/>
      <c r="AH36" s="1218"/>
      <c r="AI36" s="1218"/>
      <c r="AJ36" s="1218"/>
      <c r="AK36" s="1218"/>
      <c r="AL36" s="1218"/>
      <c r="AM36" s="1218"/>
      <c r="AN36" s="1218"/>
      <c r="AO36" s="1218"/>
      <c r="AP36" s="1218"/>
      <c r="AQ36" s="1218"/>
      <c r="AR36" s="1218"/>
      <c r="AS36" s="1218"/>
      <c r="AT36" s="1218"/>
      <c r="AU36" s="1218"/>
      <c r="AV36" s="1218"/>
      <c r="AW36" s="1218"/>
      <c r="AX36" s="1218"/>
      <c r="AY36" s="1218"/>
      <c r="AZ36" s="1218"/>
      <c r="BA36" s="1218"/>
      <c r="BB36" s="1218"/>
      <c r="BC36" s="1218"/>
      <c r="BD36" s="1218"/>
      <c r="BE36" s="1218"/>
      <c r="BF36" s="1218"/>
      <c r="BG36" s="1218"/>
      <c r="BH36" s="1218"/>
      <c r="BI36" s="1218"/>
      <c r="BJ36" s="1218"/>
      <c r="BK36" s="1218"/>
      <c r="BL36" s="1218"/>
      <c r="BM36" s="1218"/>
      <c r="BN36" s="1218"/>
      <c r="BO36" s="1218"/>
      <c r="BP36" s="1218"/>
      <c r="BQ36" s="1218"/>
      <c r="BR36" s="1218"/>
      <c r="BS36" s="1218"/>
      <c r="BT36" s="1218"/>
      <c r="BU36" s="1218"/>
      <c r="BV36" s="1218"/>
      <c r="BW36" s="1218"/>
      <c r="BX36" s="1218"/>
      <c r="BY36" s="1218"/>
      <c r="BZ36" s="1218"/>
      <c r="CA36" s="1218"/>
      <c r="CB36" s="1218"/>
      <c r="CC36" s="1218"/>
      <c r="CD36" s="1218"/>
      <c r="CE36" s="1218"/>
      <c r="CF36" s="1218"/>
      <c r="CG36" s="1218"/>
      <c r="CH36" s="1218"/>
      <c r="CI36" s="1218"/>
      <c r="CJ36" s="1218"/>
      <c r="CK36" s="1218"/>
      <c r="CL36" s="1218"/>
      <c r="CM36" s="1218"/>
      <c r="CN36" s="1218"/>
      <c r="CO36" s="1218"/>
      <c r="CP36" s="1218"/>
      <c r="CQ36" s="1218"/>
      <c r="CR36" s="1218"/>
      <c r="CS36" s="1218"/>
      <c r="CT36" s="1218"/>
      <c r="CU36" s="1218"/>
      <c r="CV36" s="1218"/>
      <c r="CW36" s="1218"/>
      <c r="CX36" s="1218"/>
      <c r="CY36" s="1218"/>
      <c r="CZ36" s="1218"/>
      <c r="DA36" s="1218"/>
      <c r="DB36" s="1218"/>
      <c r="DC36" s="1218"/>
      <c r="DD36" s="1218"/>
      <c r="DE36" s="1218"/>
      <c r="DF36" s="1218"/>
      <c r="DG36" s="1218"/>
      <c r="DH36" s="1218"/>
      <c r="DI36" s="1218"/>
      <c r="DJ36" s="1218"/>
      <c r="DK36" s="1218"/>
      <c r="DL36" s="1218"/>
      <c r="DM36" s="1218"/>
      <c r="DN36" s="1218"/>
      <c r="DO36" s="1218"/>
      <c r="DP36" s="1218"/>
      <c r="DQ36" s="1218"/>
      <c r="DR36" s="1218"/>
      <c r="DS36" s="1218"/>
      <c r="DT36" s="1218"/>
      <c r="DU36" s="1218"/>
      <c r="DV36" s="1218"/>
      <c r="DW36" s="1218"/>
      <c r="DX36" s="1218"/>
      <c r="DY36" s="1218"/>
      <c r="DZ36" s="1218"/>
      <c r="EA36" s="1218"/>
      <c r="EB36" s="1218"/>
      <c r="EC36" s="1218"/>
      <c r="ED36" s="1218"/>
      <c r="EE36" s="1218"/>
      <c r="EF36" s="1218"/>
      <c r="EG36" s="1218"/>
      <c r="EH36" s="1218"/>
      <c r="EI36" s="1218"/>
      <c r="EJ36" s="1218"/>
      <c r="EK36" s="1218"/>
      <c r="EL36" s="1218"/>
      <c r="EM36" s="1218"/>
      <c r="EN36" s="1218"/>
      <c r="EO36" s="1218"/>
      <c r="EP36" s="1218"/>
      <c r="EQ36" s="1218"/>
      <c r="ER36" s="1218"/>
      <c r="ES36" s="1218"/>
      <c r="ET36" s="1218"/>
      <c r="EU36" s="1218"/>
      <c r="EV36" s="1218"/>
      <c r="EW36" s="1218"/>
      <c r="EX36" s="1218"/>
      <c r="EY36" s="1218"/>
      <c r="EZ36" s="1218"/>
      <c r="FA36" s="1218"/>
      <c r="FB36" s="1218"/>
      <c r="FC36" s="1218"/>
      <c r="FD36" s="1218"/>
      <c r="FE36" s="1218"/>
      <c r="FF36" s="1218"/>
      <c r="FG36" s="1218"/>
      <c r="FH36" s="1218"/>
      <c r="FI36" s="1218"/>
      <c r="FJ36" s="1218"/>
      <c r="FK36" s="1218"/>
      <c r="FL36" s="1226"/>
      <c r="IS36" s="1292"/>
    </row>
    <row r="37" spans="1:253" s="1216" customFormat="1" ht="19" customHeight="1">
      <c r="A37" s="1347" t="s">
        <v>114</v>
      </c>
      <c r="B37" s="1346" t="s">
        <v>115</v>
      </c>
      <c r="C37" s="1347" t="s">
        <v>116</v>
      </c>
      <c r="D37" s="1346" t="s">
        <v>117</v>
      </c>
      <c r="E37" s="1334"/>
      <c r="F37" s="1340"/>
      <c r="G37" s="1331"/>
      <c r="H37" s="1222"/>
      <c r="I37" s="1334"/>
      <c r="J37" s="1334"/>
      <c r="K37" s="1345"/>
      <c r="L37" s="1218"/>
      <c r="M37" s="1218"/>
      <c r="N37" s="1218"/>
      <c r="O37" s="1218"/>
      <c r="P37" s="1218"/>
      <c r="Q37" s="1218"/>
      <c r="R37" s="1218"/>
      <c r="S37" s="1218"/>
      <c r="T37" s="1218"/>
      <c r="U37" s="1218"/>
      <c r="V37" s="1218"/>
      <c r="W37" s="1218"/>
      <c r="X37" s="1370"/>
      <c r="Y37" s="282"/>
      <c r="Z37" s="282"/>
      <c r="AA37" s="282"/>
      <c r="AB37" s="1363"/>
      <c r="AC37" s="1357">
        <v>0</v>
      </c>
      <c r="AD37" s="1283">
        <v>0</v>
      </c>
      <c r="AE37" s="1283">
        <v>0</v>
      </c>
      <c r="AF37" s="1218"/>
      <c r="AG37" s="1218"/>
      <c r="AH37" s="1218"/>
      <c r="AI37" s="1218"/>
      <c r="AJ37" s="1218"/>
      <c r="AK37" s="1218"/>
      <c r="AL37" s="1218"/>
      <c r="AM37" s="1218"/>
      <c r="AN37" s="1218"/>
      <c r="AO37" s="1218"/>
      <c r="AP37" s="1218"/>
      <c r="AQ37" s="1218"/>
      <c r="AR37" s="1218"/>
      <c r="AS37" s="1218"/>
      <c r="AT37" s="1218"/>
      <c r="AU37" s="1218"/>
      <c r="AV37" s="1218"/>
      <c r="AW37" s="1218"/>
      <c r="AX37" s="1218"/>
      <c r="AY37" s="1218"/>
      <c r="AZ37" s="1218"/>
      <c r="BA37" s="1218"/>
      <c r="BB37" s="1218"/>
      <c r="BC37" s="1218"/>
      <c r="BD37" s="1218"/>
      <c r="BE37" s="1218"/>
      <c r="BF37" s="1218"/>
      <c r="BG37" s="1218"/>
      <c r="BH37" s="1218"/>
      <c r="BI37" s="1218"/>
      <c r="BJ37" s="1218"/>
      <c r="BK37" s="1218"/>
      <c r="BL37" s="1218"/>
      <c r="BM37" s="1218"/>
      <c r="BN37" s="1218"/>
      <c r="BO37" s="1218"/>
      <c r="BP37" s="1218"/>
      <c r="BQ37" s="1218"/>
      <c r="BR37" s="1218"/>
      <c r="BS37" s="1218"/>
      <c r="BT37" s="1218"/>
      <c r="BU37" s="1218"/>
      <c r="BV37" s="1218"/>
      <c r="BW37" s="1218"/>
      <c r="BX37" s="1218"/>
      <c r="BY37" s="1218"/>
      <c r="BZ37" s="1218"/>
      <c r="CA37" s="1218"/>
      <c r="CB37" s="1218"/>
      <c r="CC37" s="1218"/>
      <c r="CD37" s="1218"/>
      <c r="CE37" s="1218"/>
      <c r="CF37" s="1218"/>
      <c r="CG37" s="1218"/>
      <c r="CH37" s="1218"/>
      <c r="CI37" s="1218"/>
      <c r="CJ37" s="1218"/>
      <c r="CK37" s="1218"/>
      <c r="CL37" s="1218"/>
      <c r="CM37" s="1218"/>
      <c r="CN37" s="1218"/>
      <c r="CO37" s="1218"/>
      <c r="CP37" s="1218"/>
      <c r="CQ37" s="1218"/>
      <c r="CR37" s="1218"/>
      <c r="CS37" s="1218"/>
      <c r="CT37" s="1218"/>
      <c r="CU37" s="1218"/>
      <c r="CV37" s="1218"/>
      <c r="CW37" s="1218"/>
      <c r="CX37" s="1218"/>
      <c r="CY37" s="1218"/>
      <c r="CZ37" s="1218"/>
      <c r="DA37" s="1218"/>
      <c r="DB37" s="1218"/>
      <c r="DC37" s="1218"/>
      <c r="DD37" s="1218"/>
      <c r="DE37" s="1218"/>
      <c r="DF37" s="1218"/>
      <c r="DG37" s="1218"/>
      <c r="DH37" s="1218"/>
      <c r="DI37" s="1218"/>
      <c r="DJ37" s="1218"/>
      <c r="DK37" s="1218"/>
      <c r="DL37" s="1218"/>
      <c r="DM37" s="1218"/>
      <c r="DN37" s="1218"/>
      <c r="DO37" s="1218"/>
      <c r="DP37" s="1218"/>
      <c r="DQ37" s="1218"/>
      <c r="DR37" s="1218"/>
      <c r="DS37" s="1218"/>
      <c r="DT37" s="1218"/>
      <c r="DU37" s="1218"/>
      <c r="DV37" s="1218"/>
      <c r="DW37" s="1218"/>
      <c r="DX37" s="1218"/>
      <c r="DY37" s="1218"/>
      <c r="DZ37" s="1218"/>
      <c r="EA37" s="1218"/>
      <c r="EB37" s="1218"/>
      <c r="EC37" s="1218"/>
      <c r="ED37" s="1218"/>
      <c r="EE37" s="1218"/>
      <c r="EF37" s="1218"/>
      <c r="EG37" s="1218"/>
      <c r="EH37" s="1218"/>
      <c r="EI37" s="1218"/>
      <c r="EJ37" s="1218"/>
      <c r="EK37" s="1218"/>
      <c r="EL37" s="1218"/>
      <c r="EM37" s="1218"/>
      <c r="EN37" s="1218"/>
      <c r="EO37" s="1218"/>
      <c r="EP37" s="1218"/>
      <c r="EQ37" s="1218"/>
      <c r="ER37" s="1218"/>
      <c r="ES37" s="1218"/>
      <c r="ET37" s="1218"/>
      <c r="EU37" s="1218"/>
      <c r="EV37" s="1218"/>
      <c r="EW37" s="1218"/>
      <c r="EX37" s="1218"/>
      <c r="EY37" s="1218"/>
      <c r="EZ37" s="1218"/>
      <c r="FA37" s="1218"/>
      <c r="FB37" s="1218"/>
      <c r="FC37" s="1218"/>
      <c r="FD37" s="1218"/>
      <c r="FE37" s="1218"/>
      <c r="FF37" s="1218"/>
      <c r="FG37" s="1218"/>
      <c r="FH37" s="1218"/>
      <c r="FI37" s="1218"/>
      <c r="FJ37" s="1218"/>
      <c r="FK37" s="1218"/>
      <c r="FL37" s="1226"/>
      <c r="IS37" s="1292"/>
    </row>
    <row r="38" spans="1:253" s="1216" customFormat="1" ht="19" customHeight="1">
      <c r="A38" s="1347" t="s">
        <v>118</v>
      </c>
      <c r="B38" s="1346" t="s">
        <v>119</v>
      </c>
      <c r="C38" s="1347" t="s">
        <v>120</v>
      </c>
      <c r="D38" s="1346" t="s">
        <v>121</v>
      </c>
      <c r="E38" s="1334"/>
      <c r="F38" s="1340"/>
      <c r="G38" s="1331"/>
      <c r="H38" s="1222"/>
      <c r="I38" s="1334"/>
      <c r="J38" s="1334"/>
      <c r="K38" s="1345"/>
      <c r="L38" s="1218"/>
      <c r="M38" s="1218"/>
      <c r="N38" s="1218"/>
      <c r="O38" s="1218"/>
      <c r="P38" s="1218"/>
      <c r="Q38" s="1218"/>
      <c r="R38" s="1218"/>
      <c r="S38" s="1218"/>
      <c r="T38" s="1218"/>
      <c r="U38" s="1218"/>
      <c r="V38" s="1218"/>
      <c r="W38" s="1218"/>
      <c r="X38" s="1371"/>
      <c r="Y38" s="283"/>
      <c r="Z38" s="283"/>
      <c r="AA38" s="283"/>
      <c r="AB38" s="1360"/>
      <c r="AC38" s="283"/>
      <c r="AD38" s="283"/>
      <c r="AE38" s="1360"/>
      <c r="AF38" s="1218"/>
      <c r="AG38" s="1218"/>
      <c r="AH38" s="1218"/>
      <c r="AI38" s="1218"/>
      <c r="AJ38" s="1218"/>
      <c r="AK38" s="1218"/>
      <c r="AL38" s="1218"/>
      <c r="AM38" s="1218"/>
      <c r="AN38" s="1218"/>
      <c r="AO38" s="1218"/>
      <c r="AP38" s="1218"/>
      <c r="AQ38" s="1218"/>
      <c r="AR38" s="1218"/>
      <c r="AS38" s="1218"/>
      <c r="AT38" s="1218"/>
      <c r="AU38" s="1218"/>
      <c r="AV38" s="1218"/>
      <c r="AW38" s="1218"/>
      <c r="AX38" s="1218"/>
      <c r="AY38" s="1218"/>
      <c r="AZ38" s="1218"/>
      <c r="BA38" s="1218"/>
      <c r="BB38" s="1218"/>
      <c r="BC38" s="1218"/>
      <c r="BD38" s="1218"/>
      <c r="BE38" s="1218"/>
      <c r="BF38" s="1218"/>
      <c r="BG38" s="1218"/>
      <c r="BH38" s="1218"/>
      <c r="BI38" s="1218"/>
      <c r="BJ38" s="1218"/>
      <c r="BK38" s="1218"/>
      <c r="BL38" s="1218"/>
      <c r="BM38" s="1218"/>
      <c r="BN38" s="1218"/>
      <c r="BO38" s="1218"/>
      <c r="BP38" s="1218"/>
      <c r="BQ38" s="1218"/>
      <c r="BR38" s="1218"/>
      <c r="BS38" s="1218"/>
      <c r="BT38" s="1218"/>
      <c r="BU38" s="1218"/>
      <c r="BV38" s="1218"/>
      <c r="BW38" s="1218"/>
      <c r="BX38" s="1218"/>
      <c r="BY38" s="1218"/>
      <c r="BZ38" s="1218"/>
      <c r="CA38" s="1218"/>
      <c r="CB38" s="1218"/>
      <c r="CC38" s="1218"/>
      <c r="CD38" s="1218"/>
      <c r="CE38" s="1218"/>
      <c r="CF38" s="1218"/>
      <c r="CG38" s="1218"/>
      <c r="CH38" s="1218"/>
      <c r="CI38" s="1218"/>
      <c r="CJ38" s="1218"/>
      <c r="CK38" s="1218"/>
      <c r="CL38" s="1218"/>
      <c r="CM38" s="1218"/>
      <c r="CN38" s="1218"/>
      <c r="CO38" s="1218"/>
      <c r="CP38" s="1218"/>
      <c r="CQ38" s="1218"/>
      <c r="CR38" s="1218"/>
      <c r="CS38" s="1218"/>
      <c r="CT38" s="1218"/>
      <c r="CU38" s="1218"/>
      <c r="CV38" s="1218"/>
      <c r="CW38" s="1218"/>
      <c r="CX38" s="1218"/>
      <c r="CY38" s="1218"/>
      <c r="CZ38" s="1218"/>
      <c r="DA38" s="1218"/>
      <c r="DB38" s="1218"/>
      <c r="DC38" s="1218"/>
      <c r="DD38" s="1218"/>
      <c r="DE38" s="1218"/>
      <c r="DF38" s="1218"/>
      <c r="DG38" s="1218"/>
      <c r="DH38" s="1218"/>
      <c r="DI38" s="1218"/>
      <c r="DJ38" s="1218"/>
      <c r="DK38" s="1218"/>
      <c r="DL38" s="1218"/>
      <c r="DM38" s="1218"/>
      <c r="DN38" s="1218"/>
      <c r="DO38" s="1218"/>
      <c r="DP38" s="1218"/>
      <c r="DQ38" s="1218"/>
      <c r="DR38" s="1218"/>
      <c r="DS38" s="1218"/>
      <c r="DT38" s="1218"/>
      <c r="DU38" s="1218"/>
      <c r="DV38" s="1218"/>
      <c r="DW38" s="1218"/>
      <c r="DX38" s="1218"/>
      <c r="DY38" s="1218"/>
      <c r="DZ38" s="1218"/>
      <c r="EA38" s="1218"/>
      <c r="EB38" s="1218"/>
      <c r="EC38" s="1218"/>
      <c r="ED38" s="1218"/>
      <c r="EE38" s="1218"/>
      <c r="EF38" s="1218"/>
      <c r="EG38" s="1218"/>
      <c r="EH38" s="1218"/>
      <c r="EI38" s="1218"/>
      <c r="EJ38" s="1218"/>
      <c r="EK38" s="1218"/>
      <c r="EL38" s="1218"/>
      <c r="EM38" s="1218"/>
      <c r="EN38" s="1218"/>
      <c r="EO38" s="1218"/>
      <c r="EP38" s="1218"/>
      <c r="EQ38" s="1218"/>
      <c r="ER38" s="1218"/>
      <c r="ES38" s="1218"/>
      <c r="ET38" s="1218"/>
      <c r="EU38" s="1218"/>
      <c r="EV38" s="1218"/>
      <c r="EW38" s="1218"/>
      <c r="EX38" s="1218"/>
      <c r="EY38" s="1218"/>
      <c r="EZ38" s="1218"/>
      <c r="FA38" s="1218"/>
      <c r="FB38" s="1218"/>
      <c r="FC38" s="1218"/>
      <c r="FD38" s="1218"/>
      <c r="FE38" s="1218"/>
      <c r="FF38" s="1218"/>
      <c r="FG38" s="1218"/>
      <c r="FH38" s="1218"/>
      <c r="FI38" s="1218"/>
      <c r="FJ38" s="1218"/>
      <c r="FK38" s="1218"/>
      <c r="FL38" s="1226"/>
      <c r="IS38" s="1292"/>
    </row>
    <row r="39" spans="1:253" s="1216" customFormat="1" ht="19" customHeight="1">
      <c r="A39" s="1347" t="s">
        <v>122</v>
      </c>
      <c r="B39" s="1346" t="s">
        <v>123</v>
      </c>
      <c r="C39" s="1348" t="s">
        <v>124</v>
      </c>
      <c r="D39" s="1346" t="s">
        <v>125</v>
      </c>
      <c r="E39" s="1334"/>
      <c r="F39" s="1340"/>
      <c r="G39" s="1331"/>
      <c r="H39" s="1222"/>
      <c r="I39" s="1334"/>
      <c r="J39" s="1334"/>
      <c r="K39" s="1341"/>
      <c r="L39" s="1218"/>
      <c r="M39" s="1218"/>
      <c r="N39" s="1218"/>
      <c r="O39" s="1218"/>
      <c r="P39" s="1218"/>
      <c r="Q39" s="1218"/>
      <c r="R39" s="1218"/>
      <c r="S39" s="1218"/>
      <c r="T39" s="1218"/>
      <c r="U39" s="1218"/>
      <c r="V39" s="1218"/>
      <c r="W39" s="1218"/>
      <c r="X39" s="1371"/>
      <c r="Y39" s="283"/>
      <c r="Z39" s="283"/>
      <c r="AA39" s="283"/>
      <c r="AB39" s="1360"/>
      <c r="AC39" s="283"/>
      <c r="AD39" s="283"/>
      <c r="AE39" s="1360"/>
      <c r="AF39" s="1218"/>
      <c r="AG39" s="1218"/>
      <c r="AH39" s="1218"/>
      <c r="AI39" s="1218"/>
      <c r="AJ39" s="1218"/>
      <c r="AK39" s="1218"/>
      <c r="AL39" s="1218"/>
      <c r="AM39" s="1218"/>
      <c r="AN39" s="1218"/>
      <c r="AO39" s="1218"/>
      <c r="AP39" s="1218"/>
      <c r="AQ39" s="1218"/>
      <c r="AR39" s="1218"/>
      <c r="AS39" s="1218"/>
      <c r="AT39" s="1218"/>
      <c r="AU39" s="1218"/>
      <c r="AV39" s="1218"/>
      <c r="AW39" s="1218"/>
      <c r="AX39" s="1218"/>
      <c r="AY39" s="1218"/>
      <c r="AZ39" s="1218"/>
      <c r="BA39" s="1218"/>
      <c r="BB39" s="1218"/>
      <c r="BC39" s="1218"/>
      <c r="BD39" s="1218"/>
      <c r="BE39" s="1218"/>
      <c r="BF39" s="1218"/>
      <c r="BG39" s="1218"/>
      <c r="BH39" s="1218"/>
      <c r="BI39" s="1218"/>
      <c r="BJ39" s="1218"/>
      <c r="BK39" s="1218"/>
      <c r="BL39" s="1218"/>
      <c r="BM39" s="1218"/>
      <c r="BN39" s="1218"/>
      <c r="BO39" s="1218"/>
      <c r="BP39" s="1218"/>
      <c r="BQ39" s="1218"/>
      <c r="BR39" s="1218"/>
      <c r="BS39" s="1218"/>
      <c r="BT39" s="1218"/>
      <c r="BU39" s="1218"/>
      <c r="BV39" s="1218"/>
      <c r="BW39" s="1218"/>
      <c r="BX39" s="1218"/>
      <c r="BY39" s="1218"/>
      <c r="BZ39" s="1218"/>
      <c r="CA39" s="1218"/>
      <c r="CB39" s="1218"/>
      <c r="CC39" s="1218"/>
      <c r="CD39" s="1218"/>
      <c r="CE39" s="1218"/>
      <c r="CF39" s="1218"/>
      <c r="CG39" s="1218"/>
      <c r="CH39" s="1218"/>
      <c r="CI39" s="1218"/>
      <c r="CJ39" s="1218"/>
      <c r="CK39" s="1218"/>
      <c r="CL39" s="1218"/>
      <c r="CM39" s="1218"/>
      <c r="CN39" s="1218"/>
      <c r="CO39" s="1218"/>
      <c r="CP39" s="1218"/>
      <c r="CQ39" s="1218"/>
      <c r="CR39" s="1218"/>
      <c r="CS39" s="1218"/>
      <c r="CT39" s="1218"/>
      <c r="CU39" s="1218"/>
      <c r="CV39" s="1218"/>
      <c r="CW39" s="1218"/>
      <c r="CX39" s="1218"/>
      <c r="CY39" s="1218"/>
      <c r="CZ39" s="1218"/>
      <c r="DA39" s="1218"/>
      <c r="DB39" s="1218"/>
      <c r="DC39" s="1218"/>
      <c r="DD39" s="1218"/>
      <c r="DE39" s="1218"/>
      <c r="DF39" s="1218"/>
      <c r="DG39" s="1218"/>
      <c r="DH39" s="1218"/>
      <c r="DI39" s="1218"/>
      <c r="DJ39" s="1218"/>
      <c r="DK39" s="1218"/>
      <c r="DL39" s="1218"/>
      <c r="DM39" s="1218"/>
      <c r="DN39" s="1218"/>
      <c r="DO39" s="1218"/>
      <c r="DP39" s="1218"/>
      <c r="DQ39" s="1218"/>
      <c r="DR39" s="1218"/>
      <c r="DS39" s="1218"/>
      <c r="DT39" s="1218"/>
      <c r="DU39" s="1218"/>
      <c r="DV39" s="1218"/>
      <c r="DW39" s="1218"/>
      <c r="DX39" s="1218"/>
      <c r="DY39" s="1218"/>
      <c r="DZ39" s="1218"/>
      <c r="EA39" s="1218"/>
      <c r="EB39" s="1218"/>
      <c r="EC39" s="1218"/>
      <c r="ED39" s="1218"/>
      <c r="EE39" s="1218"/>
      <c r="EF39" s="1218"/>
      <c r="EG39" s="1218"/>
      <c r="EH39" s="1218"/>
      <c r="EI39" s="1218"/>
      <c r="EJ39" s="1218"/>
      <c r="EK39" s="1218"/>
      <c r="EL39" s="1218"/>
      <c r="EM39" s="1218"/>
      <c r="EN39" s="1218"/>
      <c r="EO39" s="1218"/>
      <c r="EP39" s="1218"/>
      <c r="EQ39" s="1218"/>
      <c r="ER39" s="1218"/>
      <c r="ES39" s="1218"/>
      <c r="ET39" s="1218"/>
      <c r="EU39" s="1218"/>
      <c r="EV39" s="1218"/>
      <c r="EW39" s="1218"/>
      <c r="EX39" s="1218"/>
      <c r="EY39" s="1218"/>
      <c r="EZ39" s="1218"/>
      <c r="FA39" s="1218"/>
      <c r="FB39" s="1218"/>
      <c r="FC39" s="1218"/>
      <c r="FD39" s="1218"/>
      <c r="FE39" s="1218"/>
      <c r="FF39" s="1218"/>
      <c r="FG39" s="1218"/>
      <c r="FH39" s="1218"/>
      <c r="FI39" s="1218"/>
      <c r="FJ39" s="1218"/>
      <c r="FK39" s="1218"/>
      <c r="FL39" s="1226"/>
      <c r="IS39" s="1292"/>
    </row>
    <row r="40" spans="1:253" s="1216" customFormat="1" ht="19" customHeight="1">
      <c r="A40" s="1347" t="s">
        <v>126</v>
      </c>
      <c r="B40" s="1346" t="s">
        <v>119</v>
      </c>
      <c r="C40" s="1348" t="s">
        <v>127</v>
      </c>
      <c r="D40" s="1346" t="s">
        <v>128</v>
      </c>
      <c r="E40" s="1334"/>
      <c r="F40" s="1340"/>
      <c r="G40" s="1331"/>
      <c r="H40" s="1222"/>
      <c r="I40" s="1334"/>
      <c r="J40" s="1334"/>
      <c r="K40" s="1341"/>
      <c r="L40" s="1218"/>
      <c r="M40" s="1218"/>
      <c r="N40" s="1218"/>
      <c r="O40" s="1218"/>
      <c r="P40" s="1218"/>
      <c r="Q40" s="1218"/>
      <c r="R40" s="1218"/>
      <c r="S40" s="1218"/>
      <c r="T40" s="1218"/>
      <c r="U40" s="1218"/>
      <c r="V40" s="1218"/>
      <c r="W40" s="1218"/>
      <c r="X40" s="1373"/>
      <c r="Y40" s="284"/>
      <c r="Z40" s="284"/>
      <c r="AA40" s="285"/>
      <c r="AB40" s="1364"/>
      <c r="AC40" s="284"/>
      <c r="AD40" s="285"/>
      <c r="AE40" s="1364"/>
      <c r="AF40" s="1218"/>
      <c r="AG40" s="1218"/>
      <c r="AH40" s="1218"/>
      <c r="AI40" s="1218"/>
      <c r="AJ40" s="1218"/>
      <c r="AK40" s="1218"/>
      <c r="AL40" s="1218"/>
      <c r="AM40" s="1218"/>
      <c r="AN40" s="1218"/>
      <c r="AO40" s="1218"/>
      <c r="AP40" s="1218"/>
      <c r="AQ40" s="1218"/>
      <c r="AR40" s="1218"/>
      <c r="AS40" s="1218"/>
      <c r="AT40" s="1218"/>
      <c r="AU40" s="1218"/>
      <c r="AV40" s="1218"/>
      <c r="AW40" s="1218"/>
      <c r="AX40" s="1218"/>
      <c r="AY40" s="1218"/>
      <c r="AZ40" s="1218"/>
      <c r="BA40" s="1218"/>
      <c r="BB40" s="1218"/>
      <c r="BC40" s="1218"/>
      <c r="BD40" s="1218"/>
      <c r="BE40" s="1218"/>
      <c r="BF40" s="1218"/>
      <c r="BG40" s="1218"/>
      <c r="BH40" s="1218"/>
      <c r="BI40" s="1218"/>
      <c r="BJ40" s="1218"/>
      <c r="BK40" s="1218"/>
      <c r="BL40" s="1218"/>
      <c r="BM40" s="1218"/>
      <c r="BN40" s="1218"/>
      <c r="BO40" s="1218"/>
      <c r="BP40" s="1218"/>
      <c r="BQ40" s="1218"/>
      <c r="BR40" s="1218"/>
      <c r="BS40" s="1218"/>
      <c r="BT40" s="1218"/>
      <c r="BU40" s="1218"/>
      <c r="BV40" s="1218"/>
      <c r="BW40" s="1218"/>
      <c r="BX40" s="1218"/>
      <c r="BY40" s="1218"/>
      <c r="BZ40" s="1218"/>
      <c r="CA40" s="1218"/>
      <c r="CB40" s="1218"/>
      <c r="CC40" s="1218"/>
      <c r="CD40" s="1218"/>
      <c r="CE40" s="1218"/>
      <c r="CF40" s="1218"/>
      <c r="CG40" s="1218"/>
      <c r="CH40" s="1218"/>
      <c r="CI40" s="1218"/>
      <c r="CJ40" s="1218"/>
      <c r="CK40" s="1218"/>
      <c r="CL40" s="1218"/>
      <c r="CM40" s="1218"/>
      <c r="CN40" s="1218"/>
      <c r="CO40" s="1218"/>
      <c r="CP40" s="1218"/>
      <c r="CQ40" s="1218"/>
      <c r="CR40" s="1218"/>
      <c r="CS40" s="1218"/>
      <c r="CT40" s="1218"/>
      <c r="CU40" s="1218"/>
      <c r="CV40" s="1218"/>
      <c r="CW40" s="1218"/>
      <c r="CX40" s="1218"/>
      <c r="CY40" s="1218"/>
      <c r="CZ40" s="1218"/>
      <c r="DA40" s="1218"/>
      <c r="DB40" s="1218"/>
      <c r="DC40" s="1218"/>
      <c r="DD40" s="1218"/>
      <c r="DE40" s="1218"/>
      <c r="DF40" s="1218"/>
      <c r="DG40" s="1218"/>
      <c r="DH40" s="1218"/>
      <c r="DI40" s="1218"/>
      <c r="DJ40" s="1218"/>
      <c r="DK40" s="1218"/>
      <c r="DL40" s="1218"/>
      <c r="DM40" s="1218"/>
      <c r="DN40" s="1218"/>
      <c r="DO40" s="1218"/>
      <c r="DP40" s="1218"/>
      <c r="DQ40" s="1218"/>
      <c r="DR40" s="1218"/>
      <c r="DS40" s="1218"/>
      <c r="DT40" s="1218"/>
      <c r="DU40" s="1218"/>
      <c r="DV40" s="1218"/>
      <c r="DW40" s="1218"/>
      <c r="DX40" s="1218"/>
      <c r="DY40" s="1218"/>
      <c r="DZ40" s="1218"/>
      <c r="EA40" s="1218"/>
      <c r="EB40" s="1218"/>
      <c r="EC40" s="1218"/>
      <c r="ED40" s="1218"/>
      <c r="EE40" s="1218"/>
      <c r="EF40" s="1218"/>
      <c r="EG40" s="1218"/>
      <c r="EH40" s="1218"/>
      <c r="EI40" s="1218"/>
      <c r="EJ40" s="1218"/>
      <c r="EK40" s="1218"/>
      <c r="EL40" s="1218"/>
      <c r="EM40" s="1218"/>
      <c r="EN40" s="1218"/>
      <c r="EO40" s="1218"/>
      <c r="EP40" s="1218"/>
      <c r="EQ40" s="1218"/>
      <c r="ER40" s="1218"/>
      <c r="ES40" s="1218"/>
      <c r="ET40" s="1218"/>
      <c r="EU40" s="1218"/>
      <c r="EV40" s="1218"/>
      <c r="EW40" s="1218"/>
      <c r="EX40" s="1218"/>
      <c r="EY40" s="1218"/>
      <c r="EZ40" s="1218"/>
      <c r="FA40" s="1218"/>
      <c r="FB40" s="1218"/>
      <c r="FC40" s="1218"/>
      <c r="FD40" s="1218"/>
      <c r="FE40" s="1218"/>
      <c r="FF40" s="1218"/>
      <c r="FG40" s="1218"/>
      <c r="FH40" s="1218"/>
      <c r="FI40" s="1218"/>
      <c r="FJ40" s="1218"/>
      <c r="FK40" s="1218"/>
      <c r="FL40" s="1226"/>
      <c r="IS40" s="1292"/>
    </row>
    <row r="41" spans="1:253" s="1216" customFormat="1" ht="19" customHeight="1">
      <c r="A41" s="1347" t="s">
        <v>129</v>
      </c>
      <c r="B41" s="1346" t="s">
        <v>130</v>
      </c>
      <c r="C41" s="1348" t="s">
        <v>131</v>
      </c>
      <c r="D41" s="1346" t="s">
        <v>132</v>
      </c>
      <c r="E41" s="1334"/>
      <c r="F41" s="1340"/>
      <c r="G41" s="1331"/>
      <c r="H41" s="1222"/>
      <c r="I41" s="1334"/>
      <c r="J41" s="1334"/>
      <c r="K41" s="1341"/>
      <c r="L41" s="1218"/>
      <c r="M41" s="1218"/>
      <c r="N41" s="1218"/>
      <c r="O41" s="1218"/>
      <c r="P41" s="1218"/>
      <c r="Q41" s="1218"/>
      <c r="R41" s="1218"/>
      <c r="S41" s="1218"/>
      <c r="T41" s="1218"/>
      <c r="U41" s="1218"/>
      <c r="V41" s="1218"/>
      <c r="W41" s="1218"/>
      <c r="X41" s="1371"/>
      <c r="Y41" s="283"/>
      <c r="Z41" s="283"/>
      <c r="AA41" s="283"/>
      <c r="AB41" s="1360"/>
      <c r="AC41" s="1356">
        <v>2800</v>
      </c>
      <c r="AD41" s="1267">
        <v>0</v>
      </c>
      <c r="AE41" s="1267">
        <f>(AC41*F41)+AD41</f>
        <v>0</v>
      </c>
      <c r="AF41" s="1218"/>
      <c r="AG41" s="1218"/>
      <c r="AH41" s="1218"/>
      <c r="AI41" s="1218"/>
      <c r="AJ41" s="1218"/>
      <c r="AK41" s="1218"/>
      <c r="AL41" s="1218"/>
      <c r="AM41" s="1218"/>
      <c r="AN41" s="1218"/>
      <c r="AO41" s="1218"/>
      <c r="AP41" s="1218"/>
      <c r="AQ41" s="1218"/>
      <c r="AR41" s="1218"/>
      <c r="AS41" s="1218"/>
      <c r="AT41" s="1218"/>
      <c r="AU41" s="1218"/>
      <c r="AV41" s="1218"/>
      <c r="AW41" s="1218"/>
      <c r="AX41" s="1218"/>
      <c r="AY41" s="1218"/>
      <c r="AZ41" s="1218"/>
      <c r="BA41" s="1218"/>
      <c r="BB41" s="1218"/>
      <c r="BC41" s="1218"/>
      <c r="BD41" s="1218"/>
      <c r="BE41" s="1218"/>
      <c r="BF41" s="1218"/>
      <c r="BG41" s="1218"/>
      <c r="BH41" s="1218"/>
      <c r="BI41" s="1218"/>
      <c r="BJ41" s="1218"/>
      <c r="BK41" s="1218"/>
      <c r="BL41" s="1218"/>
      <c r="BM41" s="1218"/>
      <c r="BN41" s="1218"/>
      <c r="BO41" s="1218"/>
      <c r="BP41" s="1218"/>
      <c r="BQ41" s="1218"/>
      <c r="BR41" s="1218"/>
      <c r="BS41" s="1218"/>
      <c r="BT41" s="1218"/>
      <c r="BU41" s="1218"/>
      <c r="BV41" s="1218"/>
      <c r="BW41" s="1218"/>
      <c r="BX41" s="1218"/>
      <c r="BY41" s="1218"/>
      <c r="BZ41" s="1218"/>
      <c r="CA41" s="1218"/>
      <c r="CB41" s="1218"/>
      <c r="CC41" s="1218"/>
      <c r="CD41" s="1218"/>
      <c r="CE41" s="1218"/>
      <c r="CF41" s="1218"/>
      <c r="CG41" s="1218"/>
      <c r="CH41" s="1218"/>
      <c r="CI41" s="1218"/>
      <c r="CJ41" s="1218"/>
      <c r="CK41" s="1218"/>
      <c r="CL41" s="1218"/>
      <c r="CM41" s="1218"/>
      <c r="CN41" s="1218"/>
      <c r="CO41" s="1218"/>
      <c r="CP41" s="1218"/>
      <c r="CQ41" s="1218"/>
      <c r="CR41" s="1218"/>
      <c r="CS41" s="1218"/>
      <c r="CT41" s="1218"/>
      <c r="CU41" s="1218"/>
      <c r="CV41" s="1218"/>
      <c r="CW41" s="1218"/>
      <c r="CX41" s="1218"/>
      <c r="CY41" s="1218"/>
      <c r="CZ41" s="1218"/>
      <c r="DA41" s="1218"/>
      <c r="DB41" s="1218"/>
      <c r="DC41" s="1218"/>
      <c r="DD41" s="1218"/>
      <c r="DE41" s="1218"/>
      <c r="DF41" s="1218"/>
      <c r="DG41" s="1218"/>
      <c r="DH41" s="1218"/>
      <c r="DI41" s="1218"/>
      <c r="DJ41" s="1218"/>
      <c r="DK41" s="1218"/>
      <c r="DL41" s="1218"/>
      <c r="DM41" s="1218"/>
      <c r="DN41" s="1218"/>
      <c r="DO41" s="1218"/>
      <c r="DP41" s="1218"/>
      <c r="DQ41" s="1218"/>
      <c r="DR41" s="1218"/>
      <c r="DS41" s="1218"/>
      <c r="DT41" s="1218"/>
      <c r="DU41" s="1218"/>
      <c r="DV41" s="1218"/>
      <c r="DW41" s="1218"/>
      <c r="DX41" s="1218"/>
      <c r="DY41" s="1218"/>
      <c r="DZ41" s="1218"/>
      <c r="EA41" s="1218"/>
      <c r="EB41" s="1218"/>
      <c r="EC41" s="1218"/>
      <c r="ED41" s="1218"/>
      <c r="EE41" s="1218"/>
      <c r="EF41" s="1218"/>
      <c r="EG41" s="1218"/>
      <c r="EH41" s="1218"/>
      <c r="EI41" s="1218"/>
      <c r="EJ41" s="1218"/>
      <c r="EK41" s="1218"/>
      <c r="EL41" s="1218"/>
      <c r="EM41" s="1218"/>
      <c r="EN41" s="1218"/>
      <c r="EO41" s="1218"/>
      <c r="EP41" s="1218"/>
      <c r="EQ41" s="1218"/>
      <c r="ER41" s="1218"/>
      <c r="ES41" s="1218"/>
      <c r="ET41" s="1218"/>
      <c r="EU41" s="1218"/>
      <c r="EV41" s="1218"/>
      <c r="EW41" s="1218"/>
      <c r="EX41" s="1218"/>
      <c r="EY41" s="1218"/>
      <c r="EZ41" s="1218"/>
      <c r="FA41" s="1218"/>
      <c r="FB41" s="1218"/>
      <c r="FC41" s="1218"/>
      <c r="FD41" s="1218"/>
      <c r="FE41" s="1218"/>
      <c r="FF41" s="1218"/>
      <c r="FG41" s="1218"/>
      <c r="FH41" s="1218"/>
      <c r="FI41" s="1218"/>
      <c r="FJ41" s="1218"/>
      <c r="FK41" s="1218"/>
      <c r="FL41" s="1226"/>
      <c r="IS41" s="1292"/>
    </row>
    <row r="42" spans="1:253" s="1216" customFormat="1" ht="19" customHeight="1">
      <c r="A42" s="1348" t="s">
        <v>133</v>
      </c>
      <c r="B42" s="1346" t="s">
        <v>134</v>
      </c>
      <c r="C42" s="1348" t="s">
        <v>135</v>
      </c>
      <c r="D42" s="1346" t="s">
        <v>109</v>
      </c>
      <c r="E42" s="1334"/>
      <c r="F42" s="1340"/>
      <c r="G42" s="1331"/>
      <c r="H42" s="1222"/>
      <c r="I42" s="1334"/>
      <c r="J42" s="1334"/>
      <c r="K42" s="1341"/>
      <c r="L42" s="1218"/>
      <c r="M42" s="1218"/>
      <c r="N42" s="1218"/>
      <c r="O42" s="1218"/>
      <c r="P42" s="1218"/>
      <c r="Q42" s="1218"/>
      <c r="R42" s="1218"/>
      <c r="S42" s="1218"/>
      <c r="T42" s="1218"/>
      <c r="U42" s="1218"/>
      <c r="V42" s="1218"/>
      <c r="W42" s="1218"/>
      <c r="X42" s="1371"/>
      <c r="Y42" s="283"/>
      <c r="Z42" s="283"/>
      <c r="AA42" s="283"/>
      <c r="AB42" s="1360"/>
      <c r="AC42" s="1356">
        <v>0</v>
      </c>
      <c r="AD42" s="1267">
        <v>0</v>
      </c>
      <c r="AE42" s="1267">
        <f>(AC42*F42)+AD42</f>
        <v>0</v>
      </c>
      <c r="AF42" s="1218"/>
      <c r="AG42" s="1218"/>
      <c r="AH42" s="1218"/>
      <c r="AI42" s="1218"/>
      <c r="AJ42" s="1218"/>
      <c r="AK42" s="1218"/>
      <c r="AL42" s="1218"/>
      <c r="AM42" s="1218"/>
      <c r="AN42" s="1218"/>
      <c r="AO42" s="1218"/>
      <c r="AP42" s="1218"/>
      <c r="AQ42" s="1218"/>
      <c r="AR42" s="1218"/>
      <c r="AS42" s="1218"/>
      <c r="AT42" s="1218"/>
      <c r="AU42" s="1218"/>
      <c r="AV42" s="1218"/>
      <c r="AW42" s="1218"/>
      <c r="AX42" s="1218"/>
      <c r="AY42" s="1218"/>
      <c r="AZ42" s="1218"/>
      <c r="BA42" s="1218"/>
      <c r="BB42" s="1218"/>
      <c r="BC42" s="1218"/>
      <c r="BD42" s="1218"/>
      <c r="BE42" s="1218"/>
      <c r="BF42" s="1218"/>
      <c r="BG42" s="1218"/>
      <c r="BH42" s="1218"/>
      <c r="BI42" s="1218"/>
      <c r="BJ42" s="1218"/>
      <c r="BK42" s="1218"/>
      <c r="BL42" s="1218"/>
      <c r="BM42" s="1218"/>
      <c r="BN42" s="1218"/>
      <c r="BO42" s="1218"/>
      <c r="BP42" s="1218"/>
      <c r="BQ42" s="1218"/>
      <c r="BR42" s="1218"/>
      <c r="BS42" s="1218"/>
      <c r="BT42" s="1218"/>
      <c r="BU42" s="1218"/>
      <c r="BV42" s="1218"/>
      <c r="BW42" s="1218"/>
      <c r="BX42" s="1218"/>
      <c r="BY42" s="1218"/>
      <c r="BZ42" s="1218"/>
      <c r="CA42" s="1218"/>
      <c r="CB42" s="1218"/>
      <c r="CC42" s="1218"/>
      <c r="CD42" s="1218"/>
      <c r="CE42" s="1218"/>
      <c r="CF42" s="1218"/>
      <c r="CG42" s="1218"/>
      <c r="CH42" s="1218"/>
      <c r="CI42" s="1218"/>
      <c r="CJ42" s="1218"/>
      <c r="CK42" s="1218"/>
      <c r="CL42" s="1218"/>
      <c r="CM42" s="1218"/>
      <c r="CN42" s="1218"/>
      <c r="CO42" s="1218"/>
      <c r="CP42" s="1218"/>
      <c r="CQ42" s="1218"/>
      <c r="CR42" s="1218"/>
      <c r="CS42" s="1218"/>
      <c r="CT42" s="1218"/>
      <c r="CU42" s="1218"/>
      <c r="CV42" s="1218"/>
      <c r="CW42" s="1218"/>
      <c r="CX42" s="1218"/>
      <c r="CY42" s="1218"/>
      <c r="CZ42" s="1218"/>
      <c r="DA42" s="1218"/>
      <c r="DB42" s="1218"/>
      <c r="DC42" s="1218"/>
      <c r="DD42" s="1218"/>
      <c r="DE42" s="1218"/>
      <c r="DF42" s="1218"/>
      <c r="DG42" s="1218"/>
      <c r="DH42" s="1218"/>
      <c r="DI42" s="1218"/>
      <c r="DJ42" s="1218"/>
      <c r="DK42" s="1218"/>
      <c r="DL42" s="1218"/>
      <c r="DM42" s="1218"/>
      <c r="DN42" s="1218"/>
      <c r="DO42" s="1218"/>
      <c r="DP42" s="1218"/>
      <c r="DQ42" s="1218"/>
      <c r="DR42" s="1218"/>
      <c r="DS42" s="1218"/>
      <c r="DT42" s="1218"/>
      <c r="DU42" s="1218"/>
      <c r="DV42" s="1218"/>
      <c r="DW42" s="1218"/>
      <c r="DX42" s="1218"/>
      <c r="DY42" s="1218"/>
      <c r="DZ42" s="1218"/>
      <c r="EA42" s="1218"/>
      <c r="EB42" s="1218"/>
      <c r="EC42" s="1218"/>
      <c r="ED42" s="1218"/>
      <c r="EE42" s="1218"/>
      <c r="EF42" s="1218"/>
      <c r="EG42" s="1218"/>
      <c r="EH42" s="1218"/>
      <c r="EI42" s="1218"/>
      <c r="EJ42" s="1218"/>
      <c r="EK42" s="1218"/>
      <c r="EL42" s="1218"/>
      <c r="EM42" s="1218"/>
      <c r="EN42" s="1218"/>
      <c r="EO42" s="1218"/>
      <c r="EP42" s="1218"/>
      <c r="EQ42" s="1218"/>
      <c r="ER42" s="1218"/>
      <c r="ES42" s="1218"/>
      <c r="ET42" s="1218"/>
      <c r="EU42" s="1218"/>
      <c r="EV42" s="1218"/>
      <c r="EW42" s="1218"/>
      <c r="EX42" s="1218"/>
      <c r="EY42" s="1218"/>
      <c r="EZ42" s="1218"/>
      <c r="FA42" s="1218"/>
      <c r="FB42" s="1218"/>
      <c r="FC42" s="1218"/>
      <c r="FD42" s="1218"/>
      <c r="FE42" s="1218"/>
      <c r="FF42" s="1218"/>
      <c r="FG42" s="1218"/>
      <c r="FH42" s="1218"/>
      <c r="FI42" s="1218"/>
      <c r="FJ42" s="1218"/>
      <c r="FK42" s="1218"/>
      <c r="FL42" s="1226"/>
      <c r="IS42" s="1292"/>
    </row>
    <row r="43" spans="1:253" s="1216" customFormat="1" ht="15" customHeight="1">
      <c r="A43" s="1348" t="s">
        <v>136</v>
      </c>
      <c r="B43" s="1346" t="s">
        <v>137</v>
      </c>
      <c r="C43" s="1348" t="s">
        <v>138</v>
      </c>
      <c r="D43" s="1346" t="s">
        <v>109</v>
      </c>
      <c r="E43" s="1334"/>
      <c r="F43" s="1340"/>
      <c r="G43" s="1331"/>
      <c r="H43" s="1222"/>
      <c r="I43" s="1334"/>
      <c r="J43" s="1334"/>
      <c r="K43" s="1341"/>
      <c r="L43" s="1218"/>
      <c r="M43" s="1218"/>
      <c r="N43" s="1218"/>
      <c r="O43" s="1218"/>
      <c r="P43" s="1218"/>
      <c r="Q43" s="1218"/>
      <c r="R43" s="1218"/>
      <c r="S43" s="1218"/>
      <c r="T43" s="1218"/>
      <c r="U43" s="1218"/>
      <c r="V43" s="1218"/>
      <c r="W43" s="1218"/>
      <c r="X43" s="1371"/>
      <c r="Y43" s="283"/>
      <c r="Z43" s="283"/>
      <c r="AA43" s="283"/>
      <c r="AB43" s="1360"/>
      <c r="AC43" s="1356">
        <v>0</v>
      </c>
      <c r="AD43" s="1267">
        <v>0</v>
      </c>
      <c r="AE43" s="1267">
        <f>(AC43*F43)+AD43</f>
        <v>0</v>
      </c>
      <c r="AF43" s="1218"/>
      <c r="AG43" s="1218"/>
      <c r="AH43" s="1218"/>
      <c r="AI43" s="1218"/>
      <c r="AJ43" s="1218"/>
      <c r="AK43" s="1218"/>
      <c r="AL43" s="1218"/>
      <c r="AM43" s="1218"/>
      <c r="AN43" s="1218"/>
      <c r="AO43" s="1218"/>
      <c r="AP43" s="1218"/>
      <c r="AQ43" s="1218"/>
      <c r="AR43" s="1218"/>
      <c r="AS43" s="1218"/>
      <c r="AT43" s="1218"/>
      <c r="AU43" s="1218"/>
      <c r="AV43" s="1218"/>
      <c r="AW43" s="1218"/>
      <c r="AX43" s="1218"/>
      <c r="AY43" s="1218"/>
      <c r="AZ43" s="1218"/>
      <c r="BA43" s="1218"/>
      <c r="BB43" s="1218"/>
      <c r="BC43" s="1218"/>
      <c r="BD43" s="1218"/>
      <c r="BE43" s="1218"/>
      <c r="BF43" s="1218"/>
      <c r="BG43" s="1218"/>
      <c r="BH43" s="1218"/>
      <c r="BI43" s="1218"/>
      <c r="BJ43" s="1218"/>
      <c r="BK43" s="1218"/>
      <c r="BL43" s="1218"/>
      <c r="BM43" s="1218"/>
      <c r="BN43" s="1218"/>
      <c r="BO43" s="1218"/>
      <c r="BP43" s="1218"/>
      <c r="BQ43" s="1218"/>
      <c r="BR43" s="1218"/>
      <c r="BS43" s="1218"/>
      <c r="BT43" s="1218"/>
      <c r="BU43" s="1218"/>
      <c r="BV43" s="1218"/>
      <c r="BW43" s="1218"/>
      <c r="BX43" s="1218"/>
      <c r="BY43" s="1218"/>
      <c r="BZ43" s="1218"/>
      <c r="CA43" s="1218"/>
      <c r="CB43" s="1218"/>
      <c r="CC43" s="1218"/>
      <c r="CD43" s="1218"/>
      <c r="CE43" s="1218"/>
      <c r="CF43" s="1218"/>
      <c r="CG43" s="1218"/>
      <c r="CH43" s="1218"/>
      <c r="CI43" s="1218"/>
      <c r="CJ43" s="1218"/>
      <c r="CK43" s="1218"/>
      <c r="CL43" s="1218"/>
      <c r="CM43" s="1218"/>
      <c r="CN43" s="1218"/>
      <c r="CO43" s="1218"/>
      <c r="CP43" s="1218"/>
      <c r="CQ43" s="1218"/>
      <c r="CR43" s="1218"/>
      <c r="CS43" s="1218"/>
      <c r="CT43" s="1218"/>
      <c r="CU43" s="1218"/>
      <c r="CV43" s="1218"/>
      <c r="CW43" s="1218"/>
      <c r="CX43" s="1218"/>
      <c r="CY43" s="1218"/>
      <c r="CZ43" s="1218"/>
      <c r="DA43" s="1218"/>
      <c r="DB43" s="1218"/>
      <c r="DC43" s="1218"/>
      <c r="DD43" s="1218"/>
      <c r="DE43" s="1218"/>
      <c r="DF43" s="1218"/>
      <c r="DG43" s="1218"/>
      <c r="DH43" s="1218"/>
      <c r="DI43" s="1218"/>
      <c r="DJ43" s="1218"/>
      <c r="DK43" s="1218"/>
      <c r="DL43" s="1218"/>
      <c r="DM43" s="1218"/>
      <c r="DN43" s="1218"/>
      <c r="DO43" s="1218"/>
      <c r="DP43" s="1218"/>
      <c r="DQ43" s="1218"/>
      <c r="DR43" s="1218"/>
      <c r="DS43" s="1218"/>
      <c r="DT43" s="1218"/>
      <c r="DU43" s="1218"/>
      <c r="DV43" s="1218"/>
      <c r="DW43" s="1218"/>
      <c r="DX43" s="1218"/>
      <c r="DY43" s="1218"/>
      <c r="DZ43" s="1218"/>
      <c r="EA43" s="1218"/>
      <c r="EB43" s="1218"/>
      <c r="EC43" s="1218"/>
      <c r="ED43" s="1218"/>
      <c r="EE43" s="1218"/>
      <c r="EF43" s="1218"/>
      <c r="EG43" s="1218"/>
      <c r="EH43" s="1218"/>
      <c r="EI43" s="1218"/>
      <c r="EJ43" s="1218"/>
      <c r="EK43" s="1218"/>
      <c r="EL43" s="1218"/>
      <c r="EM43" s="1218"/>
      <c r="EN43" s="1218"/>
      <c r="EO43" s="1218"/>
      <c r="EP43" s="1218"/>
      <c r="EQ43" s="1218"/>
      <c r="ER43" s="1218"/>
      <c r="ES43" s="1218"/>
      <c r="ET43" s="1218"/>
      <c r="EU43" s="1218"/>
      <c r="EV43" s="1218"/>
      <c r="EW43" s="1218"/>
      <c r="EX43" s="1218"/>
      <c r="EY43" s="1218"/>
      <c r="EZ43" s="1218"/>
      <c r="FA43" s="1218"/>
      <c r="FB43" s="1218"/>
      <c r="FC43" s="1218"/>
      <c r="FD43" s="1218"/>
      <c r="FE43" s="1218"/>
      <c r="FF43" s="1218"/>
      <c r="FG43" s="1218"/>
      <c r="FH43" s="1218"/>
      <c r="FI43" s="1218"/>
      <c r="FJ43" s="1218"/>
      <c r="FK43" s="1218"/>
      <c r="FL43" s="1226"/>
      <c r="IS43" s="1292"/>
    </row>
    <row r="44" spans="1:253" s="1216" customFormat="1" ht="15" customHeight="1">
      <c r="A44" s="1347" t="s">
        <v>139</v>
      </c>
      <c r="B44" s="1346" t="s">
        <v>140</v>
      </c>
      <c r="C44" s="1348" t="s">
        <v>96</v>
      </c>
      <c r="D44" s="1346" t="s">
        <v>109</v>
      </c>
      <c r="E44" s="1334"/>
      <c r="F44" s="1340"/>
      <c r="G44" s="1331"/>
      <c r="H44" s="1222"/>
      <c r="I44" s="1334"/>
      <c r="J44" s="1334"/>
      <c r="K44" s="1341"/>
      <c r="L44" s="1218"/>
      <c r="M44" s="1218"/>
      <c r="N44" s="1218"/>
      <c r="O44" s="1218"/>
      <c r="P44" s="1218"/>
      <c r="Q44" s="1218"/>
      <c r="R44" s="1218"/>
      <c r="S44" s="1218"/>
      <c r="T44" s="1218"/>
      <c r="U44" s="1218"/>
      <c r="V44" s="1218"/>
      <c r="W44" s="1218"/>
      <c r="X44" s="1371"/>
      <c r="Y44" s="283"/>
      <c r="Z44" s="283"/>
      <c r="AA44" s="283"/>
      <c r="AB44" s="1360"/>
      <c r="AC44" s="1356">
        <v>0</v>
      </c>
      <c r="AD44" s="1267">
        <v>0</v>
      </c>
      <c r="AE44" s="1267">
        <f>(AC44*F44)+AD44</f>
        <v>0</v>
      </c>
      <c r="AF44" s="1218"/>
      <c r="AG44" s="1218"/>
      <c r="AH44" s="1218"/>
      <c r="AI44" s="1218"/>
      <c r="AJ44" s="1218"/>
      <c r="AK44" s="1218"/>
      <c r="AL44" s="1218"/>
      <c r="AM44" s="1218"/>
      <c r="AN44" s="1218"/>
      <c r="AO44" s="1218"/>
      <c r="AP44" s="1218"/>
      <c r="AQ44" s="1218"/>
      <c r="AR44" s="1218"/>
      <c r="AS44" s="1218"/>
      <c r="AT44" s="1218"/>
      <c r="AU44" s="1218"/>
      <c r="AV44" s="1218"/>
      <c r="AW44" s="1218"/>
      <c r="AX44" s="1218"/>
      <c r="AY44" s="1218"/>
      <c r="AZ44" s="1218"/>
      <c r="BA44" s="1218"/>
      <c r="BB44" s="1218"/>
      <c r="BC44" s="1218"/>
      <c r="BD44" s="1218"/>
      <c r="BE44" s="1218"/>
      <c r="BF44" s="1218"/>
      <c r="BG44" s="1218"/>
      <c r="BH44" s="1218"/>
      <c r="BI44" s="1218"/>
      <c r="BJ44" s="1218"/>
      <c r="BK44" s="1218"/>
      <c r="BL44" s="1218"/>
      <c r="BM44" s="1218"/>
      <c r="BN44" s="1218"/>
      <c r="BO44" s="1218"/>
      <c r="BP44" s="1218"/>
      <c r="BQ44" s="1218"/>
      <c r="BR44" s="1218"/>
      <c r="BS44" s="1218"/>
      <c r="BT44" s="1218"/>
      <c r="BU44" s="1218"/>
      <c r="BV44" s="1218"/>
      <c r="BW44" s="1218"/>
      <c r="BX44" s="1218"/>
      <c r="BY44" s="1218"/>
      <c r="BZ44" s="1218"/>
      <c r="CA44" s="1218"/>
      <c r="CB44" s="1218"/>
      <c r="CC44" s="1218"/>
      <c r="CD44" s="1218"/>
      <c r="CE44" s="1218"/>
      <c r="CF44" s="1218"/>
      <c r="CG44" s="1218"/>
      <c r="CH44" s="1218"/>
      <c r="CI44" s="1218"/>
      <c r="CJ44" s="1218"/>
      <c r="CK44" s="1218"/>
      <c r="CL44" s="1218"/>
      <c r="CM44" s="1218"/>
      <c r="CN44" s="1218"/>
      <c r="CO44" s="1218"/>
      <c r="CP44" s="1218"/>
      <c r="CQ44" s="1218"/>
      <c r="CR44" s="1218"/>
      <c r="CS44" s="1218"/>
      <c r="CT44" s="1218"/>
      <c r="CU44" s="1218"/>
      <c r="CV44" s="1218"/>
      <c r="CW44" s="1218"/>
      <c r="CX44" s="1218"/>
      <c r="CY44" s="1218"/>
      <c r="CZ44" s="1218"/>
      <c r="DA44" s="1218"/>
      <c r="DB44" s="1218"/>
      <c r="DC44" s="1218"/>
      <c r="DD44" s="1218"/>
      <c r="DE44" s="1218"/>
      <c r="DF44" s="1218"/>
      <c r="DG44" s="1218"/>
      <c r="DH44" s="1218"/>
      <c r="DI44" s="1218"/>
      <c r="DJ44" s="1218"/>
      <c r="DK44" s="1218"/>
      <c r="DL44" s="1218"/>
      <c r="DM44" s="1218"/>
      <c r="DN44" s="1218"/>
      <c r="DO44" s="1218"/>
      <c r="DP44" s="1218"/>
      <c r="DQ44" s="1218"/>
      <c r="DR44" s="1218"/>
      <c r="DS44" s="1218"/>
      <c r="DT44" s="1218"/>
      <c r="DU44" s="1218"/>
      <c r="DV44" s="1218"/>
      <c r="DW44" s="1218"/>
      <c r="DX44" s="1218"/>
      <c r="DY44" s="1218"/>
      <c r="DZ44" s="1218"/>
      <c r="EA44" s="1218"/>
      <c r="EB44" s="1218"/>
      <c r="EC44" s="1218"/>
      <c r="ED44" s="1218"/>
      <c r="EE44" s="1218"/>
      <c r="EF44" s="1218"/>
      <c r="EG44" s="1218"/>
      <c r="EH44" s="1218"/>
      <c r="EI44" s="1218"/>
      <c r="EJ44" s="1218"/>
      <c r="EK44" s="1218"/>
      <c r="EL44" s="1218"/>
      <c r="EM44" s="1218"/>
      <c r="EN44" s="1218"/>
      <c r="EO44" s="1218"/>
      <c r="EP44" s="1218"/>
      <c r="EQ44" s="1218"/>
      <c r="ER44" s="1218"/>
      <c r="ES44" s="1218"/>
      <c r="ET44" s="1218"/>
      <c r="EU44" s="1218"/>
      <c r="EV44" s="1218"/>
      <c r="EW44" s="1218"/>
      <c r="EX44" s="1218"/>
      <c r="EY44" s="1218"/>
      <c r="EZ44" s="1218"/>
      <c r="FA44" s="1218"/>
      <c r="FB44" s="1218"/>
      <c r="FC44" s="1218"/>
      <c r="FD44" s="1218"/>
      <c r="FE44" s="1218"/>
      <c r="FF44" s="1218"/>
      <c r="FG44" s="1218"/>
      <c r="FH44" s="1218"/>
      <c r="FI44" s="1218"/>
      <c r="FJ44" s="1218"/>
      <c r="FK44" s="1218"/>
      <c r="FL44" s="1226"/>
      <c r="IS44" s="1292"/>
    </row>
    <row r="45" spans="1:253" s="1216" customFormat="1" ht="15" customHeight="1">
      <c r="A45" s="1347" t="s">
        <v>141</v>
      </c>
      <c r="B45" s="1346" t="s">
        <v>142</v>
      </c>
      <c r="C45" s="1348" t="s">
        <v>143</v>
      </c>
      <c r="D45" s="1346" t="s">
        <v>109</v>
      </c>
      <c r="E45" s="1224"/>
      <c r="F45" s="1224"/>
      <c r="G45" s="1220"/>
      <c r="H45" s="1218"/>
      <c r="I45" s="1224"/>
      <c r="J45" s="1224"/>
      <c r="K45" s="1341"/>
      <c r="L45" s="1218"/>
      <c r="M45" s="1218"/>
      <c r="N45" s="1218"/>
      <c r="O45" s="1218"/>
      <c r="P45" s="1218"/>
      <c r="Q45" s="1218"/>
      <c r="R45" s="1218"/>
      <c r="S45" s="1218"/>
      <c r="T45" s="1218"/>
      <c r="U45" s="1218"/>
      <c r="V45" s="1218"/>
      <c r="W45" s="1218"/>
      <c r="X45" s="1371"/>
      <c r="Y45" s="283"/>
      <c r="Z45" s="283"/>
      <c r="AA45" s="283"/>
      <c r="AB45" s="1360"/>
      <c r="AC45" s="1356">
        <v>42000</v>
      </c>
      <c r="AD45" s="1267">
        <v>0</v>
      </c>
      <c r="AE45" s="1267">
        <f>(AC45*F45)+(AD45*F45)</f>
        <v>0</v>
      </c>
      <c r="AF45" s="1218"/>
      <c r="AG45" s="1218"/>
      <c r="AH45" s="1218"/>
      <c r="AI45" s="1218"/>
      <c r="AJ45" s="1218"/>
      <c r="AK45" s="1218"/>
      <c r="AL45" s="1218"/>
      <c r="AM45" s="1218"/>
      <c r="AN45" s="1218"/>
      <c r="AO45" s="1218"/>
      <c r="AP45" s="1218"/>
      <c r="AQ45" s="1218"/>
      <c r="AR45" s="1218"/>
      <c r="AS45" s="1218"/>
      <c r="AT45" s="1218"/>
      <c r="AU45" s="1218"/>
      <c r="AV45" s="1218"/>
      <c r="AW45" s="1218"/>
      <c r="AX45" s="1218"/>
      <c r="AY45" s="1218"/>
      <c r="AZ45" s="1218"/>
      <c r="BA45" s="1218"/>
      <c r="BB45" s="1218"/>
      <c r="BC45" s="1218"/>
      <c r="BD45" s="1218"/>
      <c r="BE45" s="1218"/>
      <c r="BF45" s="1218"/>
      <c r="BG45" s="1218"/>
      <c r="BH45" s="1218"/>
      <c r="BI45" s="1218"/>
      <c r="BJ45" s="1218"/>
      <c r="BK45" s="1218"/>
      <c r="BL45" s="1218"/>
      <c r="BM45" s="1218"/>
      <c r="BN45" s="1218"/>
      <c r="BO45" s="1218"/>
      <c r="BP45" s="1218"/>
      <c r="BQ45" s="1218"/>
      <c r="BR45" s="1218"/>
      <c r="BS45" s="1218"/>
      <c r="BT45" s="1218"/>
      <c r="BU45" s="1218"/>
      <c r="BV45" s="1218"/>
      <c r="BW45" s="1218"/>
      <c r="BX45" s="1218"/>
      <c r="BY45" s="1218"/>
      <c r="BZ45" s="1218"/>
      <c r="CA45" s="1218"/>
      <c r="CB45" s="1218"/>
      <c r="CC45" s="1218"/>
      <c r="CD45" s="1218"/>
      <c r="CE45" s="1218"/>
      <c r="CF45" s="1218"/>
      <c r="CG45" s="1218"/>
      <c r="CH45" s="1218"/>
      <c r="CI45" s="1218"/>
      <c r="CJ45" s="1218"/>
      <c r="CK45" s="1218"/>
      <c r="CL45" s="1218"/>
      <c r="CM45" s="1218"/>
      <c r="CN45" s="1218"/>
      <c r="CO45" s="1218"/>
      <c r="CP45" s="1218"/>
      <c r="CQ45" s="1218"/>
      <c r="CR45" s="1218"/>
      <c r="CS45" s="1218"/>
      <c r="CT45" s="1218"/>
      <c r="CU45" s="1218"/>
      <c r="CV45" s="1218"/>
      <c r="CW45" s="1218"/>
      <c r="CX45" s="1218"/>
      <c r="CY45" s="1218"/>
      <c r="CZ45" s="1218"/>
      <c r="DA45" s="1218"/>
      <c r="DB45" s="1218"/>
      <c r="DC45" s="1218"/>
      <c r="DD45" s="1218"/>
      <c r="DE45" s="1218"/>
      <c r="DF45" s="1218"/>
      <c r="DG45" s="1218"/>
      <c r="DH45" s="1218"/>
      <c r="DI45" s="1218"/>
      <c r="DJ45" s="1218"/>
      <c r="DK45" s="1218"/>
      <c r="DL45" s="1218"/>
      <c r="DM45" s="1218"/>
      <c r="DN45" s="1218"/>
      <c r="DO45" s="1218"/>
      <c r="DP45" s="1218"/>
      <c r="DQ45" s="1218"/>
      <c r="DR45" s="1218"/>
      <c r="DS45" s="1218"/>
      <c r="DT45" s="1218"/>
      <c r="DU45" s="1218"/>
      <c r="DV45" s="1218"/>
      <c r="DW45" s="1218"/>
      <c r="DX45" s="1218"/>
      <c r="DY45" s="1218"/>
      <c r="DZ45" s="1218"/>
      <c r="EA45" s="1218"/>
      <c r="EB45" s="1218"/>
      <c r="EC45" s="1218"/>
      <c r="ED45" s="1218"/>
      <c r="EE45" s="1218"/>
      <c r="EF45" s="1218"/>
      <c r="EG45" s="1218"/>
      <c r="EH45" s="1218"/>
      <c r="EI45" s="1218"/>
      <c r="EJ45" s="1218"/>
      <c r="EK45" s="1218"/>
      <c r="EL45" s="1218"/>
      <c r="EM45" s="1218"/>
      <c r="EN45" s="1218"/>
      <c r="EO45" s="1218"/>
      <c r="EP45" s="1218"/>
      <c r="EQ45" s="1218"/>
      <c r="ER45" s="1218"/>
      <c r="ES45" s="1218"/>
      <c r="ET45" s="1218"/>
      <c r="EU45" s="1218"/>
      <c r="EV45" s="1218"/>
      <c r="EW45" s="1218"/>
      <c r="EX45" s="1218"/>
      <c r="EY45" s="1218"/>
      <c r="EZ45" s="1218"/>
      <c r="FA45" s="1218"/>
      <c r="FB45" s="1218"/>
      <c r="FC45" s="1218"/>
      <c r="FD45" s="1218"/>
      <c r="FE45" s="1218"/>
      <c r="FF45" s="1218"/>
      <c r="FG45" s="1218"/>
      <c r="FH45" s="1218"/>
      <c r="FI45" s="1218"/>
      <c r="FJ45" s="1218"/>
      <c r="FK45" s="1218"/>
      <c r="FL45" s="1226"/>
      <c r="IS45" s="1292"/>
    </row>
    <row r="46" spans="1:253" s="1216" customFormat="1" ht="15" customHeight="1">
      <c r="A46" s="1347" t="s">
        <v>144</v>
      </c>
      <c r="B46" s="1346" t="s">
        <v>145</v>
      </c>
      <c r="C46" s="1349"/>
      <c r="D46" s="1346"/>
      <c r="E46" s="1218"/>
      <c r="F46" s="1218"/>
      <c r="G46" s="1220"/>
      <c r="H46" s="1218"/>
      <c r="I46" s="1218"/>
      <c r="J46" s="1218"/>
      <c r="K46" s="1341"/>
      <c r="L46" s="1218"/>
      <c r="M46" s="1218"/>
      <c r="N46" s="1218"/>
      <c r="O46" s="1218"/>
      <c r="P46" s="1218"/>
      <c r="Q46" s="1218"/>
      <c r="R46" s="1218"/>
      <c r="S46" s="1218"/>
      <c r="T46" s="1218"/>
      <c r="U46" s="1218"/>
      <c r="V46" s="1218"/>
      <c r="W46" s="1218"/>
      <c r="X46" s="1371"/>
      <c r="Y46" s="283"/>
      <c r="Z46" s="283"/>
      <c r="AA46" s="283"/>
      <c r="AB46" s="1360"/>
      <c r="AC46" s="1356">
        <v>42000</v>
      </c>
      <c r="AD46" s="1267">
        <v>0</v>
      </c>
      <c r="AE46" s="1267">
        <f>(AC46*F46)+(AD46*F46)</f>
        <v>0</v>
      </c>
      <c r="AF46" s="1218"/>
      <c r="AG46" s="1218"/>
      <c r="AH46" s="1218"/>
      <c r="AI46" s="1218"/>
      <c r="AJ46" s="1218"/>
      <c r="AK46" s="1218"/>
      <c r="AL46" s="1218"/>
      <c r="AM46" s="1218"/>
      <c r="AN46" s="1218"/>
      <c r="AO46" s="1218"/>
      <c r="AP46" s="1218"/>
      <c r="AQ46" s="1218"/>
      <c r="AR46" s="1218"/>
      <c r="AS46" s="1218"/>
      <c r="AT46" s="1218"/>
      <c r="AU46" s="1218"/>
      <c r="AV46" s="1218"/>
      <c r="AW46" s="1218"/>
      <c r="AX46" s="1218"/>
      <c r="AY46" s="1218"/>
      <c r="AZ46" s="1218"/>
      <c r="BA46" s="1218"/>
      <c r="BB46" s="1218"/>
      <c r="BC46" s="1218"/>
      <c r="BD46" s="1218"/>
      <c r="BE46" s="1218"/>
      <c r="BF46" s="1218"/>
      <c r="BG46" s="1218"/>
      <c r="BH46" s="1218"/>
      <c r="BI46" s="1218"/>
      <c r="BJ46" s="1218"/>
      <c r="BK46" s="1218"/>
      <c r="BL46" s="1218"/>
      <c r="BM46" s="1218"/>
      <c r="BN46" s="1218"/>
      <c r="BO46" s="1218"/>
      <c r="BP46" s="1218"/>
      <c r="BQ46" s="1218"/>
      <c r="BR46" s="1218"/>
      <c r="BS46" s="1218"/>
      <c r="BT46" s="1218"/>
      <c r="BU46" s="1218"/>
      <c r="BV46" s="1218"/>
      <c r="BW46" s="1218"/>
      <c r="BX46" s="1218"/>
      <c r="BY46" s="1218"/>
      <c r="BZ46" s="1218"/>
      <c r="CA46" s="1218"/>
      <c r="CB46" s="1218"/>
      <c r="CC46" s="1218"/>
      <c r="CD46" s="1218"/>
      <c r="CE46" s="1218"/>
      <c r="CF46" s="1218"/>
      <c r="CG46" s="1218"/>
      <c r="CH46" s="1218"/>
      <c r="CI46" s="1218"/>
      <c r="CJ46" s="1218"/>
      <c r="CK46" s="1218"/>
      <c r="CL46" s="1218"/>
      <c r="CM46" s="1218"/>
      <c r="CN46" s="1218"/>
      <c r="CO46" s="1218"/>
      <c r="CP46" s="1218"/>
      <c r="CQ46" s="1218"/>
      <c r="CR46" s="1218"/>
      <c r="CS46" s="1218"/>
      <c r="CT46" s="1218"/>
      <c r="CU46" s="1218"/>
      <c r="CV46" s="1218"/>
      <c r="CW46" s="1218"/>
      <c r="CX46" s="1218"/>
      <c r="CY46" s="1218"/>
      <c r="CZ46" s="1218"/>
      <c r="DA46" s="1218"/>
      <c r="DB46" s="1218"/>
      <c r="DC46" s="1218"/>
      <c r="DD46" s="1218"/>
      <c r="DE46" s="1218"/>
      <c r="DF46" s="1218"/>
      <c r="DG46" s="1218"/>
      <c r="DH46" s="1218"/>
      <c r="DI46" s="1218"/>
      <c r="DJ46" s="1218"/>
      <c r="DK46" s="1218"/>
      <c r="DL46" s="1218"/>
      <c r="DM46" s="1218"/>
      <c r="DN46" s="1218"/>
      <c r="DO46" s="1218"/>
      <c r="DP46" s="1218"/>
      <c r="DQ46" s="1218"/>
      <c r="DR46" s="1218"/>
      <c r="DS46" s="1218"/>
      <c r="DT46" s="1218"/>
      <c r="DU46" s="1218"/>
      <c r="DV46" s="1218"/>
      <c r="DW46" s="1218"/>
      <c r="DX46" s="1218"/>
      <c r="DY46" s="1218"/>
      <c r="DZ46" s="1218"/>
      <c r="EA46" s="1218"/>
      <c r="EB46" s="1218"/>
      <c r="EC46" s="1218"/>
      <c r="ED46" s="1218"/>
      <c r="EE46" s="1218"/>
      <c r="EF46" s="1218"/>
      <c r="EG46" s="1218"/>
      <c r="EH46" s="1218"/>
      <c r="EI46" s="1218"/>
      <c r="EJ46" s="1218"/>
      <c r="EK46" s="1218"/>
      <c r="EL46" s="1218"/>
      <c r="EM46" s="1218"/>
      <c r="EN46" s="1218"/>
      <c r="EO46" s="1218"/>
      <c r="EP46" s="1218"/>
      <c r="EQ46" s="1218"/>
      <c r="ER46" s="1218"/>
      <c r="ES46" s="1218"/>
      <c r="ET46" s="1218"/>
      <c r="EU46" s="1218"/>
      <c r="EV46" s="1218"/>
      <c r="EW46" s="1218"/>
      <c r="EX46" s="1218"/>
      <c r="EY46" s="1218"/>
      <c r="EZ46" s="1218"/>
      <c r="FA46" s="1218"/>
      <c r="FB46" s="1218"/>
      <c r="FC46" s="1218"/>
      <c r="FD46" s="1218"/>
      <c r="FE46" s="1218"/>
      <c r="FF46" s="1218"/>
      <c r="FG46" s="1218"/>
      <c r="FH46" s="1218"/>
      <c r="FI46" s="1218"/>
      <c r="FJ46" s="1218"/>
      <c r="FK46" s="1218"/>
      <c r="FL46" s="1226"/>
      <c r="IS46" s="1292"/>
    </row>
    <row r="47" spans="1:253" s="1216" customFormat="1" ht="15" customHeight="1">
      <c r="A47" s="1347" t="s">
        <v>146</v>
      </c>
      <c r="B47" s="1346" t="s">
        <v>147</v>
      </c>
      <c r="C47" s="1349"/>
      <c r="D47" s="1346"/>
      <c r="E47" s="1218"/>
      <c r="F47" s="1218"/>
      <c r="G47" s="1220"/>
      <c r="H47" s="1218"/>
      <c r="I47" s="1218"/>
      <c r="J47" s="1218"/>
      <c r="K47" s="1218"/>
      <c r="L47" s="1218"/>
      <c r="M47" s="1218"/>
      <c r="N47" s="1218"/>
      <c r="O47" s="1218"/>
      <c r="P47" s="1218"/>
      <c r="Q47" s="1218"/>
      <c r="R47" s="1218"/>
      <c r="S47" s="1218"/>
      <c r="T47" s="1218"/>
      <c r="U47" s="1218"/>
      <c r="V47" s="1218"/>
      <c r="W47" s="1218"/>
      <c r="X47" s="1371"/>
      <c r="Y47" s="283"/>
      <c r="Z47" s="283"/>
      <c r="AA47" s="283"/>
      <c r="AB47" s="1360"/>
      <c r="AC47" s="1358">
        <v>21000</v>
      </c>
      <c r="AD47" s="1267">
        <v>0</v>
      </c>
      <c r="AE47" s="1267">
        <f>(AC47*F47)+(AD47*F47)</f>
        <v>0</v>
      </c>
      <c r="AF47" s="1218"/>
      <c r="AG47" s="1218"/>
      <c r="AH47" s="1218"/>
      <c r="AI47" s="1218"/>
      <c r="AJ47" s="1218"/>
      <c r="AK47" s="1218"/>
      <c r="AL47" s="1218"/>
      <c r="AM47" s="1218"/>
      <c r="AN47" s="1218"/>
      <c r="AO47" s="1218"/>
      <c r="AP47" s="1218"/>
      <c r="AQ47" s="1218"/>
      <c r="AR47" s="1218"/>
      <c r="AS47" s="1218"/>
      <c r="AT47" s="1218"/>
      <c r="AU47" s="1218"/>
      <c r="AV47" s="1218"/>
      <c r="AW47" s="1218"/>
      <c r="AX47" s="1218"/>
      <c r="AY47" s="1218"/>
      <c r="AZ47" s="1218"/>
      <c r="BA47" s="1218"/>
      <c r="BB47" s="1218"/>
      <c r="BC47" s="1218"/>
      <c r="BD47" s="1218"/>
      <c r="BE47" s="1218"/>
      <c r="BF47" s="1218"/>
      <c r="BG47" s="1218"/>
      <c r="BH47" s="1218"/>
      <c r="BI47" s="1218"/>
      <c r="BJ47" s="1218"/>
      <c r="BK47" s="1218"/>
      <c r="BL47" s="1218"/>
      <c r="BM47" s="1218"/>
      <c r="BN47" s="1218"/>
      <c r="BO47" s="1218"/>
      <c r="BP47" s="1218"/>
      <c r="BQ47" s="1218"/>
      <c r="BR47" s="1218"/>
      <c r="BS47" s="1218"/>
      <c r="BT47" s="1218"/>
      <c r="BU47" s="1218"/>
      <c r="BV47" s="1218"/>
      <c r="BW47" s="1218"/>
      <c r="BX47" s="1218"/>
      <c r="BY47" s="1218"/>
      <c r="BZ47" s="1218"/>
      <c r="CA47" s="1218"/>
      <c r="CB47" s="1218"/>
      <c r="CC47" s="1218"/>
      <c r="CD47" s="1218"/>
      <c r="CE47" s="1218"/>
      <c r="CF47" s="1218"/>
      <c r="CG47" s="1218"/>
      <c r="CH47" s="1218"/>
      <c r="CI47" s="1218"/>
      <c r="CJ47" s="1218"/>
      <c r="CK47" s="1218"/>
      <c r="CL47" s="1218"/>
      <c r="CM47" s="1218"/>
      <c r="CN47" s="1218"/>
      <c r="CO47" s="1218"/>
      <c r="CP47" s="1218"/>
      <c r="CQ47" s="1218"/>
      <c r="CR47" s="1218"/>
      <c r="CS47" s="1218"/>
      <c r="CT47" s="1218"/>
      <c r="CU47" s="1218"/>
      <c r="CV47" s="1218"/>
      <c r="CW47" s="1218"/>
      <c r="CX47" s="1218"/>
      <c r="CY47" s="1218"/>
      <c r="CZ47" s="1218"/>
      <c r="DA47" s="1218"/>
      <c r="DB47" s="1218"/>
      <c r="DC47" s="1218"/>
      <c r="DD47" s="1218"/>
      <c r="DE47" s="1218"/>
      <c r="DF47" s="1218"/>
      <c r="DG47" s="1218"/>
      <c r="DH47" s="1218"/>
      <c r="DI47" s="1218"/>
      <c r="DJ47" s="1218"/>
      <c r="DK47" s="1218"/>
      <c r="DL47" s="1218"/>
      <c r="DM47" s="1218"/>
      <c r="DN47" s="1218"/>
      <c r="DO47" s="1218"/>
      <c r="DP47" s="1218"/>
      <c r="DQ47" s="1218"/>
      <c r="DR47" s="1218"/>
      <c r="DS47" s="1218"/>
      <c r="DT47" s="1218"/>
      <c r="DU47" s="1218"/>
      <c r="DV47" s="1218"/>
      <c r="DW47" s="1218"/>
      <c r="DX47" s="1218"/>
      <c r="DY47" s="1218"/>
      <c r="DZ47" s="1218"/>
      <c r="EA47" s="1218"/>
      <c r="EB47" s="1218"/>
      <c r="EC47" s="1218"/>
      <c r="ED47" s="1218"/>
      <c r="EE47" s="1218"/>
      <c r="EF47" s="1218"/>
      <c r="EG47" s="1218"/>
      <c r="EH47" s="1218"/>
      <c r="EI47" s="1218"/>
      <c r="EJ47" s="1218"/>
      <c r="EK47" s="1218"/>
      <c r="EL47" s="1218"/>
      <c r="EM47" s="1218"/>
      <c r="EN47" s="1218"/>
      <c r="EO47" s="1218"/>
      <c r="EP47" s="1218"/>
      <c r="EQ47" s="1218"/>
      <c r="ER47" s="1218"/>
      <c r="ES47" s="1218"/>
      <c r="ET47" s="1218"/>
      <c r="EU47" s="1218"/>
      <c r="EV47" s="1218"/>
      <c r="EW47" s="1218"/>
      <c r="EX47" s="1218"/>
      <c r="EY47" s="1218"/>
      <c r="EZ47" s="1218"/>
      <c r="FA47" s="1218"/>
      <c r="FB47" s="1218"/>
      <c r="FC47" s="1218"/>
      <c r="FD47" s="1218"/>
      <c r="FE47" s="1218"/>
      <c r="FF47" s="1218"/>
      <c r="FG47" s="1218"/>
      <c r="FH47" s="1218"/>
      <c r="FI47" s="1218"/>
      <c r="FJ47" s="1218"/>
      <c r="FK47" s="1218"/>
      <c r="FL47" s="1226"/>
      <c r="IS47" s="1292"/>
    </row>
    <row r="48" spans="1:253" s="1216" customFormat="1" ht="15" customHeight="1">
      <c r="A48" s="1347" t="s">
        <v>148</v>
      </c>
      <c r="B48" s="1346" t="s">
        <v>145</v>
      </c>
      <c r="C48" s="1349"/>
      <c r="D48" s="1346"/>
      <c r="E48" s="1218"/>
      <c r="F48" s="1218"/>
      <c r="G48" s="1220"/>
      <c r="H48" s="1218"/>
      <c r="I48" s="1218"/>
      <c r="J48" s="1218"/>
      <c r="K48" s="1218"/>
      <c r="L48" s="1218"/>
      <c r="M48" s="1218"/>
      <c r="N48" s="1218"/>
      <c r="O48" s="1218"/>
      <c r="P48" s="1218"/>
      <c r="Q48" s="1218"/>
      <c r="R48" s="1218"/>
      <c r="S48" s="1218"/>
      <c r="T48" s="1218"/>
      <c r="U48" s="1218"/>
      <c r="V48" s="1218"/>
      <c r="W48" s="1218"/>
      <c r="X48" s="2836"/>
      <c r="Y48" s="283"/>
      <c r="Z48" s="2823"/>
      <c r="AA48" s="2823"/>
      <c r="AB48" s="2837"/>
      <c r="AC48" s="2838">
        <v>10200</v>
      </c>
      <c r="AD48" s="2803">
        <v>0</v>
      </c>
      <c r="AE48" s="2803">
        <f>(AC48*F48)+(AD48*F48)</f>
        <v>0</v>
      </c>
      <c r="AF48" s="1218"/>
      <c r="AG48" s="1218"/>
      <c r="AH48" s="1218"/>
      <c r="AI48" s="1218"/>
      <c r="AJ48" s="1218"/>
      <c r="AK48" s="1218"/>
      <c r="AL48" s="1218"/>
      <c r="AM48" s="1218"/>
      <c r="AN48" s="1218"/>
      <c r="AO48" s="1218"/>
      <c r="AP48" s="1218"/>
      <c r="AQ48" s="1218"/>
      <c r="AR48" s="1218"/>
      <c r="AS48" s="1218"/>
      <c r="AT48" s="1218"/>
      <c r="AU48" s="1218"/>
      <c r="AV48" s="1218"/>
      <c r="AW48" s="1218"/>
      <c r="AX48" s="1218"/>
      <c r="AY48" s="1218"/>
      <c r="AZ48" s="1218"/>
      <c r="BA48" s="1218"/>
      <c r="BB48" s="1218"/>
      <c r="BC48" s="1218"/>
      <c r="BD48" s="1218"/>
      <c r="BE48" s="1218"/>
      <c r="BF48" s="1218"/>
      <c r="BG48" s="1218"/>
      <c r="BH48" s="1218"/>
      <c r="BI48" s="1218"/>
      <c r="BJ48" s="1218"/>
      <c r="BK48" s="1218"/>
      <c r="BL48" s="1218"/>
      <c r="BM48" s="1218"/>
      <c r="BN48" s="1218"/>
      <c r="BO48" s="1218"/>
      <c r="BP48" s="1218"/>
      <c r="BQ48" s="1218"/>
      <c r="BR48" s="1218"/>
      <c r="BS48" s="1218"/>
      <c r="BT48" s="1218"/>
      <c r="BU48" s="1218"/>
      <c r="BV48" s="1218"/>
      <c r="BW48" s="1218"/>
      <c r="BX48" s="1218"/>
      <c r="BY48" s="1218"/>
      <c r="BZ48" s="1218"/>
      <c r="CA48" s="1218"/>
      <c r="CB48" s="1218"/>
      <c r="CC48" s="1218"/>
      <c r="CD48" s="1218"/>
      <c r="CE48" s="1218"/>
      <c r="CF48" s="1218"/>
      <c r="CG48" s="1218"/>
      <c r="CH48" s="1218"/>
      <c r="CI48" s="1218"/>
      <c r="CJ48" s="1218"/>
      <c r="CK48" s="1218"/>
      <c r="CL48" s="1218"/>
      <c r="CM48" s="1218"/>
      <c r="CN48" s="1218"/>
      <c r="CO48" s="1218"/>
      <c r="CP48" s="1218"/>
      <c r="CQ48" s="1218"/>
      <c r="CR48" s="1218"/>
      <c r="CS48" s="1218"/>
      <c r="CT48" s="1218"/>
      <c r="CU48" s="1218"/>
      <c r="CV48" s="1218"/>
      <c r="CW48" s="1218"/>
      <c r="CX48" s="1218"/>
      <c r="CY48" s="1218"/>
      <c r="CZ48" s="1218"/>
      <c r="DA48" s="1218"/>
      <c r="DB48" s="1218"/>
      <c r="DC48" s="1218"/>
      <c r="DD48" s="1218"/>
      <c r="DE48" s="1218"/>
      <c r="DF48" s="1218"/>
      <c r="DG48" s="1218"/>
      <c r="DH48" s="1218"/>
      <c r="DI48" s="1218"/>
      <c r="DJ48" s="1218"/>
      <c r="DK48" s="1218"/>
      <c r="DL48" s="1218"/>
      <c r="DM48" s="1218"/>
      <c r="DN48" s="1218"/>
      <c r="DO48" s="1218"/>
      <c r="DP48" s="1218"/>
      <c r="DQ48" s="1218"/>
      <c r="DR48" s="1218"/>
      <c r="DS48" s="1218"/>
      <c r="DT48" s="1218"/>
      <c r="DU48" s="1218"/>
      <c r="DV48" s="1218"/>
      <c r="DW48" s="1218"/>
      <c r="DX48" s="1218"/>
      <c r="DY48" s="1218"/>
      <c r="DZ48" s="1218"/>
      <c r="EA48" s="1218"/>
      <c r="EB48" s="1218"/>
      <c r="EC48" s="1218"/>
      <c r="ED48" s="1218"/>
      <c r="EE48" s="1218"/>
      <c r="EF48" s="1218"/>
      <c r="EG48" s="1218"/>
      <c r="EH48" s="1218"/>
      <c r="EI48" s="1218"/>
      <c r="EJ48" s="1218"/>
      <c r="EK48" s="1218"/>
      <c r="EL48" s="1218"/>
      <c r="EM48" s="1218"/>
      <c r="EN48" s="1218"/>
      <c r="EO48" s="1218"/>
      <c r="EP48" s="1218"/>
      <c r="EQ48" s="1218"/>
      <c r="ER48" s="1218"/>
      <c r="ES48" s="1218"/>
      <c r="ET48" s="1218"/>
      <c r="EU48" s="1218"/>
      <c r="EV48" s="1218"/>
      <c r="EW48" s="1218"/>
      <c r="EX48" s="1218"/>
      <c r="EY48" s="1218"/>
      <c r="EZ48" s="1218"/>
      <c r="FA48" s="1218"/>
      <c r="FB48" s="1218"/>
      <c r="FC48" s="1218"/>
      <c r="FD48" s="1218"/>
      <c r="FE48" s="1218"/>
      <c r="FF48" s="1218"/>
      <c r="FG48" s="1218"/>
      <c r="FH48" s="1218"/>
      <c r="FI48" s="1218"/>
      <c r="FJ48" s="1218"/>
      <c r="FK48" s="1218"/>
      <c r="FL48" s="1226"/>
      <c r="IS48" s="1292"/>
    </row>
    <row r="49" spans="1:253" s="1216" customFormat="1" ht="15" customHeight="1">
      <c r="A49" s="1347" t="s">
        <v>149</v>
      </c>
      <c r="B49" s="1346" t="s">
        <v>119</v>
      </c>
      <c r="C49" s="1349"/>
      <c r="D49" s="1346"/>
      <c r="E49" s="1218"/>
      <c r="F49" s="1218"/>
      <c r="G49" s="1220"/>
      <c r="H49" s="1218"/>
      <c r="I49" s="1218"/>
      <c r="J49" s="1218"/>
      <c r="K49" s="1218"/>
      <c r="L49" s="1218"/>
      <c r="M49" s="1218"/>
      <c r="N49" s="1218"/>
      <c r="O49" s="1218"/>
      <c r="P49" s="1218"/>
      <c r="Q49" s="1218"/>
      <c r="R49" s="1218"/>
      <c r="S49" s="1218"/>
      <c r="T49" s="1218"/>
      <c r="U49" s="1218"/>
      <c r="V49" s="1218"/>
      <c r="W49" s="1218"/>
      <c r="X49" s="2836"/>
      <c r="Y49" s="283"/>
      <c r="Z49" s="2823"/>
      <c r="AA49" s="2823"/>
      <c r="AB49" s="2837"/>
      <c r="AC49" s="2839"/>
      <c r="AD49" s="2804"/>
      <c r="AE49" s="2804"/>
      <c r="AF49" s="1218"/>
      <c r="AG49" s="1218"/>
      <c r="AH49" s="1218"/>
      <c r="AI49" s="1218"/>
      <c r="AJ49" s="1218"/>
      <c r="AK49" s="1218"/>
      <c r="AL49" s="1218"/>
      <c r="AM49" s="1218"/>
      <c r="AN49" s="1218"/>
      <c r="AO49" s="1218"/>
      <c r="AP49" s="1218"/>
      <c r="AQ49" s="1218"/>
      <c r="AR49" s="1218"/>
      <c r="AS49" s="1218"/>
      <c r="AT49" s="1218"/>
      <c r="AU49" s="1218"/>
      <c r="AV49" s="1218"/>
      <c r="AW49" s="1218"/>
      <c r="AX49" s="1218"/>
      <c r="AY49" s="1218"/>
      <c r="AZ49" s="1218"/>
      <c r="BA49" s="1218"/>
      <c r="BB49" s="1218"/>
      <c r="BC49" s="1218"/>
      <c r="BD49" s="1218"/>
      <c r="BE49" s="1218"/>
      <c r="BF49" s="1218"/>
      <c r="BG49" s="1218"/>
      <c r="BH49" s="1218"/>
      <c r="BI49" s="1218"/>
      <c r="BJ49" s="1218"/>
      <c r="BK49" s="1218"/>
      <c r="BL49" s="1218"/>
      <c r="BM49" s="1218"/>
      <c r="BN49" s="1218"/>
      <c r="BO49" s="1218"/>
      <c r="BP49" s="1218"/>
      <c r="BQ49" s="1218"/>
      <c r="BR49" s="1218"/>
      <c r="BS49" s="1218"/>
      <c r="BT49" s="1218"/>
      <c r="BU49" s="1218"/>
      <c r="BV49" s="1218"/>
      <c r="BW49" s="1218"/>
      <c r="BX49" s="1218"/>
      <c r="BY49" s="1218"/>
      <c r="BZ49" s="1218"/>
      <c r="CA49" s="1218"/>
      <c r="CB49" s="1218"/>
      <c r="CC49" s="1218"/>
      <c r="CD49" s="1218"/>
      <c r="CE49" s="1218"/>
      <c r="CF49" s="1218"/>
      <c r="CG49" s="1218"/>
      <c r="CH49" s="1218"/>
      <c r="CI49" s="1218"/>
      <c r="CJ49" s="1218"/>
      <c r="CK49" s="1218"/>
      <c r="CL49" s="1218"/>
      <c r="CM49" s="1218"/>
      <c r="CN49" s="1218"/>
      <c r="CO49" s="1218"/>
      <c r="CP49" s="1218"/>
      <c r="CQ49" s="1218"/>
      <c r="CR49" s="1218"/>
      <c r="CS49" s="1218"/>
      <c r="CT49" s="1218"/>
      <c r="CU49" s="1218"/>
      <c r="CV49" s="1218"/>
      <c r="CW49" s="1218"/>
      <c r="CX49" s="1218"/>
      <c r="CY49" s="1218"/>
      <c r="CZ49" s="1218"/>
      <c r="DA49" s="1218"/>
      <c r="DB49" s="1218"/>
      <c r="DC49" s="1218"/>
      <c r="DD49" s="1218"/>
      <c r="DE49" s="1218"/>
      <c r="DF49" s="1218"/>
      <c r="DG49" s="1218"/>
      <c r="DH49" s="1218"/>
      <c r="DI49" s="1218"/>
      <c r="DJ49" s="1218"/>
      <c r="DK49" s="1218"/>
      <c r="DL49" s="1218"/>
      <c r="DM49" s="1218"/>
      <c r="DN49" s="1218"/>
      <c r="DO49" s="1218"/>
      <c r="DP49" s="1218"/>
      <c r="DQ49" s="1218"/>
      <c r="DR49" s="1218"/>
      <c r="DS49" s="1218"/>
      <c r="DT49" s="1218"/>
      <c r="DU49" s="1218"/>
      <c r="DV49" s="1218"/>
      <c r="DW49" s="1218"/>
      <c r="DX49" s="1218"/>
      <c r="DY49" s="1218"/>
      <c r="DZ49" s="1218"/>
      <c r="EA49" s="1218"/>
      <c r="EB49" s="1218"/>
      <c r="EC49" s="1218"/>
      <c r="ED49" s="1218"/>
      <c r="EE49" s="1218"/>
      <c r="EF49" s="1218"/>
      <c r="EG49" s="1218"/>
      <c r="EH49" s="1218"/>
      <c r="EI49" s="1218"/>
      <c r="EJ49" s="1218"/>
      <c r="EK49" s="1218"/>
      <c r="EL49" s="1218"/>
      <c r="EM49" s="1218"/>
      <c r="EN49" s="1218"/>
      <c r="EO49" s="1218"/>
      <c r="EP49" s="1218"/>
      <c r="EQ49" s="1218"/>
      <c r="ER49" s="1218"/>
      <c r="ES49" s="1218"/>
      <c r="ET49" s="1218"/>
      <c r="EU49" s="1218"/>
      <c r="EV49" s="1218"/>
      <c r="EW49" s="1218"/>
      <c r="EX49" s="1218"/>
      <c r="EY49" s="1218"/>
      <c r="EZ49" s="1218"/>
      <c r="FA49" s="1218"/>
      <c r="FB49" s="1218"/>
      <c r="FC49" s="1218"/>
      <c r="FD49" s="1218"/>
      <c r="FE49" s="1218"/>
      <c r="FF49" s="1218"/>
      <c r="FG49" s="1218"/>
      <c r="FH49" s="1218"/>
      <c r="FI49" s="1218"/>
      <c r="FJ49" s="1218"/>
      <c r="FK49" s="1218"/>
      <c r="FL49" s="1226"/>
      <c r="IS49" s="1292"/>
    </row>
    <row r="50" spans="1:253" s="1216" customFormat="1" ht="15" customHeight="1">
      <c r="A50" s="1347" t="s">
        <v>133</v>
      </c>
      <c r="B50" s="1346" t="s">
        <v>119</v>
      </c>
      <c r="C50" s="1349"/>
      <c r="D50" s="1346"/>
      <c r="E50" s="1218"/>
      <c r="F50" s="1218"/>
      <c r="G50" s="1220"/>
      <c r="H50" s="1218"/>
      <c r="I50" s="1218"/>
      <c r="J50" s="1218"/>
      <c r="K50" s="1218"/>
      <c r="L50" s="1218"/>
      <c r="M50" s="1218"/>
      <c r="N50" s="1218"/>
      <c r="O50" s="1218"/>
      <c r="P50" s="1218"/>
      <c r="Q50" s="1218"/>
      <c r="R50" s="1218"/>
      <c r="S50" s="1218"/>
      <c r="T50" s="1218"/>
      <c r="U50" s="1218"/>
      <c r="V50" s="1218"/>
      <c r="W50" s="1218"/>
      <c r="X50" s="1374"/>
      <c r="Y50" s="1365"/>
      <c r="Z50" s="1365"/>
      <c r="AA50" s="283"/>
      <c r="AB50" s="1360"/>
      <c r="AC50" s="1359">
        <v>9720</v>
      </c>
      <c r="AD50" s="1267">
        <v>0</v>
      </c>
      <c r="AE50" s="1267">
        <f>(AC50*F50)+(AD50*F50)</f>
        <v>0</v>
      </c>
      <c r="AF50" s="1218"/>
      <c r="AG50" s="1218"/>
      <c r="AH50" s="1218"/>
      <c r="AI50" s="1218"/>
      <c r="AJ50" s="1218"/>
      <c r="AK50" s="1218"/>
      <c r="AL50" s="1218"/>
      <c r="AM50" s="1218"/>
      <c r="AN50" s="1218"/>
      <c r="AO50" s="1218"/>
      <c r="AP50" s="1218"/>
      <c r="AQ50" s="1218"/>
      <c r="AR50" s="1218"/>
      <c r="AS50" s="1218"/>
      <c r="AT50" s="1218"/>
      <c r="AU50" s="1218"/>
      <c r="AV50" s="1218"/>
      <c r="AW50" s="1218"/>
      <c r="AX50" s="1218"/>
      <c r="AY50" s="1218"/>
      <c r="AZ50" s="1218"/>
      <c r="BA50" s="1218"/>
      <c r="BB50" s="1218"/>
      <c r="BC50" s="1218"/>
      <c r="BD50" s="1218"/>
      <c r="BE50" s="1218"/>
      <c r="BF50" s="1218"/>
      <c r="BG50" s="1218"/>
      <c r="BH50" s="1218"/>
      <c r="BI50" s="1218"/>
      <c r="BJ50" s="1218"/>
      <c r="BK50" s="1218"/>
      <c r="BL50" s="1218"/>
      <c r="BM50" s="1218"/>
      <c r="BN50" s="1218"/>
      <c r="BO50" s="1218"/>
      <c r="BP50" s="1218"/>
      <c r="BQ50" s="1218"/>
      <c r="BR50" s="1218"/>
      <c r="BS50" s="1218"/>
      <c r="BT50" s="1218"/>
      <c r="BU50" s="1218"/>
      <c r="BV50" s="1218"/>
      <c r="BW50" s="1218"/>
      <c r="BX50" s="1218"/>
      <c r="BY50" s="1218"/>
      <c r="BZ50" s="1218"/>
      <c r="CA50" s="1218"/>
      <c r="CB50" s="1218"/>
      <c r="CC50" s="1218"/>
      <c r="CD50" s="1218"/>
      <c r="CE50" s="1218"/>
      <c r="CF50" s="1218"/>
      <c r="CG50" s="1218"/>
      <c r="CH50" s="1218"/>
      <c r="CI50" s="1218"/>
      <c r="CJ50" s="1218"/>
      <c r="CK50" s="1218"/>
      <c r="CL50" s="1218"/>
      <c r="CM50" s="1218"/>
      <c r="CN50" s="1218"/>
      <c r="CO50" s="1218"/>
      <c r="CP50" s="1218"/>
      <c r="CQ50" s="1218"/>
      <c r="CR50" s="1218"/>
      <c r="CS50" s="1218"/>
      <c r="CT50" s="1218"/>
      <c r="CU50" s="1218"/>
      <c r="CV50" s="1218"/>
      <c r="CW50" s="1218"/>
      <c r="CX50" s="1218"/>
      <c r="CY50" s="1218"/>
      <c r="CZ50" s="1218"/>
      <c r="DA50" s="1218"/>
      <c r="DB50" s="1218"/>
      <c r="DC50" s="1218"/>
      <c r="DD50" s="1218"/>
      <c r="DE50" s="1218"/>
      <c r="DF50" s="1218"/>
      <c r="DG50" s="1218"/>
      <c r="DH50" s="1218"/>
      <c r="DI50" s="1218"/>
      <c r="DJ50" s="1218"/>
      <c r="DK50" s="1218"/>
      <c r="DL50" s="1218"/>
      <c r="DM50" s="1218"/>
      <c r="DN50" s="1218"/>
      <c r="DO50" s="1218"/>
      <c r="DP50" s="1218"/>
      <c r="DQ50" s="1218"/>
      <c r="DR50" s="1218"/>
      <c r="DS50" s="1218"/>
      <c r="DT50" s="1218"/>
      <c r="DU50" s="1218"/>
      <c r="DV50" s="1218"/>
      <c r="DW50" s="1218"/>
      <c r="DX50" s="1218"/>
      <c r="DY50" s="1218"/>
      <c r="DZ50" s="1218"/>
      <c r="EA50" s="1218"/>
      <c r="EB50" s="1218"/>
      <c r="EC50" s="1218"/>
      <c r="ED50" s="1218"/>
      <c r="EE50" s="1218"/>
      <c r="EF50" s="1218"/>
      <c r="EG50" s="1218"/>
      <c r="EH50" s="1218"/>
      <c r="EI50" s="1218"/>
      <c r="EJ50" s="1218"/>
      <c r="EK50" s="1218"/>
      <c r="EL50" s="1218"/>
      <c r="EM50" s="1218"/>
      <c r="EN50" s="1218"/>
      <c r="EO50" s="1218"/>
      <c r="EP50" s="1218"/>
      <c r="EQ50" s="1218"/>
      <c r="ER50" s="1218"/>
      <c r="ES50" s="1218"/>
      <c r="ET50" s="1218"/>
      <c r="EU50" s="1218"/>
      <c r="EV50" s="1218"/>
      <c r="EW50" s="1218"/>
      <c r="EX50" s="1218"/>
      <c r="EY50" s="1218"/>
      <c r="EZ50" s="1218"/>
      <c r="FA50" s="1218"/>
      <c r="FB50" s="1218"/>
      <c r="FC50" s="1218"/>
      <c r="FD50" s="1218"/>
      <c r="FE50" s="1218"/>
      <c r="FF50" s="1218"/>
      <c r="FG50" s="1218"/>
      <c r="FH50" s="1218"/>
      <c r="FI50" s="1218"/>
      <c r="FJ50" s="1218"/>
      <c r="FK50" s="1218"/>
      <c r="FL50" s="1226"/>
      <c r="IS50" s="1292"/>
    </row>
    <row r="51" spans="1:253" s="1216" customFormat="1" ht="15" customHeight="1">
      <c r="A51" s="1350"/>
      <c r="B51" s="1346"/>
      <c r="C51" s="1349"/>
      <c r="D51" s="1346"/>
      <c r="E51" s="1218"/>
      <c r="F51" s="1218"/>
      <c r="G51" s="1220"/>
      <c r="H51" s="1218"/>
      <c r="I51" s="1218"/>
      <c r="J51" s="1218"/>
      <c r="K51" s="1218"/>
      <c r="L51" s="1218"/>
      <c r="M51" s="1218"/>
      <c r="N51" s="1218"/>
      <c r="O51" s="1218"/>
      <c r="P51" s="1218"/>
      <c r="Q51" s="1218"/>
      <c r="R51" s="1218"/>
      <c r="S51" s="1218"/>
      <c r="T51" s="1218"/>
      <c r="U51" s="1218"/>
      <c r="V51" s="1218"/>
      <c r="W51" s="1218"/>
      <c r="X51" s="1371"/>
      <c r="Y51" s="283"/>
      <c r="Z51" s="283"/>
      <c r="AA51" s="283"/>
      <c r="AB51" s="1360"/>
      <c r="AC51" s="1356">
        <v>33000</v>
      </c>
      <c r="AD51" s="1267">
        <v>0</v>
      </c>
      <c r="AE51" s="1267">
        <f>(AC51*F51)+(AD51*F51)</f>
        <v>0</v>
      </c>
      <c r="AF51" s="1218"/>
      <c r="AG51" s="1218"/>
      <c r="AH51" s="1218"/>
      <c r="AI51" s="1218"/>
      <c r="AJ51" s="1218"/>
      <c r="AK51" s="1218"/>
      <c r="AL51" s="1218"/>
      <c r="AM51" s="1218"/>
      <c r="AN51" s="1218"/>
      <c r="AO51" s="1218"/>
      <c r="AP51" s="1218"/>
      <c r="AQ51" s="1218"/>
      <c r="AR51" s="1218"/>
      <c r="AS51" s="1218"/>
      <c r="AT51" s="1218"/>
      <c r="AU51" s="1218"/>
      <c r="AV51" s="1218"/>
      <c r="AW51" s="1218"/>
      <c r="AX51" s="1218"/>
      <c r="AY51" s="1218"/>
      <c r="AZ51" s="1218"/>
      <c r="BA51" s="1218"/>
      <c r="BB51" s="1218"/>
      <c r="BC51" s="1218"/>
      <c r="BD51" s="1218"/>
      <c r="BE51" s="1218"/>
      <c r="BF51" s="1218"/>
      <c r="BG51" s="1218"/>
      <c r="BH51" s="1218"/>
      <c r="BI51" s="1218"/>
      <c r="BJ51" s="1218"/>
      <c r="BK51" s="1218"/>
      <c r="BL51" s="1218"/>
      <c r="BM51" s="1218"/>
      <c r="BN51" s="1218"/>
      <c r="BO51" s="1218"/>
      <c r="BP51" s="1218"/>
      <c r="BQ51" s="1218"/>
      <c r="BR51" s="1218"/>
      <c r="BS51" s="1218"/>
      <c r="BT51" s="1218"/>
      <c r="BU51" s="1218"/>
      <c r="BV51" s="1218"/>
      <c r="BW51" s="1218"/>
      <c r="BX51" s="1218"/>
      <c r="BY51" s="1218"/>
      <c r="BZ51" s="1218"/>
      <c r="CA51" s="1218"/>
      <c r="CB51" s="1218"/>
      <c r="CC51" s="1218"/>
      <c r="CD51" s="1218"/>
      <c r="CE51" s="1218"/>
      <c r="CF51" s="1218"/>
      <c r="CG51" s="1218"/>
      <c r="CH51" s="1218"/>
      <c r="CI51" s="1218"/>
      <c r="CJ51" s="1218"/>
      <c r="CK51" s="1218"/>
      <c r="CL51" s="1218"/>
      <c r="CM51" s="1218"/>
      <c r="CN51" s="1218"/>
      <c r="CO51" s="1218"/>
      <c r="CP51" s="1218"/>
      <c r="CQ51" s="1218"/>
      <c r="CR51" s="1218"/>
      <c r="CS51" s="1218"/>
      <c r="CT51" s="1218"/>
      <c r="CU51" s="1218"/>
      <c r="CV51" s="1218"/>
      <c r="CW51" s="1218"/>
      <c r="CX51" s="1218"/>
      <c r="CY51" s="1218"/>
      <c r="CZ51" s="1218"/>
      <c r="DA51" s="1218"/>
      <c r="DB51" s="1218"/>
      <c r="DC51" s="1218"/>
      <c r="DD51" s="1218"/>
      <c r="DE51" s="1218"/>
      <c r="DF51" s="1218"/>
      <c r="DG51" s="1218"/>
      <c r="DH51" s="1218"/>
      <c r="DI51" s="1218"/>
      <c r="DJ51" s="1218"/>
      <c r="DK51" s="1218"/>
      <c r="DL51" s="1218"/>
      <c r="DM51" s="1218"/>
      <c r="DN51" s="1218"/>
      <c r="DO51" s="1218"/>
      <c r="DP51" s="1218"/>
      <c r="DQ51" s="1218"/>
      <c r="DR51" s="1218"/>
      <c r="DS51" s="1218"/>
      <c r="DT51" s="1218"/>
      <c r="DU51" s="1218"/>
      <c r="DV51" s="1218"/>
      <c r="DW51" s="1218"/>
      <c r="DX51" s="1218"/>
      <c r="DY51" s="1218"/>
      <c r="DZ51" s="1218"/>
      <c r="EA51" s="1218"/>
      <c r="EB51" s="1218"/>
      <c r="EC51" s="1218"/>
      <c r="ED51" s="1218"/>
      <c r="EE51" s="1218"/>
      <c r="EF51" s="1218"/>
      <c r="EG51" s="1218"/>
      <c r="EH51" s="1218"/>
      <c r="EI51" s="1218"/>
      <c r="EJ51" s="1218"/>
      <c r="EK51" s="1218"/>
      <c r="EL51" s="1218"/>
      <c r="EM51" s="1218"/>
      <c r="EN51" s="1218"/>
      <c r="EO51" s="1218"/>
      <c r="EP51" s="1218"/>
      <c r="EQ51" s="1218"/>
      <c r="ER51" s="1218"/>
      <c r="ES51" s="1218"/>
      <c r="ET51" s="1218"/>
      <c r="EU51" s="1218"/>
      <c r="EV51" s="1218"/>
      <c r="EW51" s="1218"/>
      <c r="EX51" s="1218"/>
      <c r="EY51" s="1218"/>
      <c r="EZ51" s="1218"/>
      <c r="FA51" s="1218"/>
      <c r="FB51" s="1218"/>
      <c r="FC51" s="1218"/>
      <c r="FD51" s="1218"/>
      <c r="FE51" s="1218"/>
      <c r="FF51" s="1218"/>
      <c r="FG51" s="1218"/>
      <c r="FH51" s="1218"/>
      <c r="FI51" s="1218"/>
      <c r="FJ51" s="1218"/>
      <c r="FK51" s="1218"/>
      <c r="FL51" s="1226"/>
      <c r="IS51" s="1292"/>
    </row>
    <row r="52" spans="1:253" s="1216" customFormat="1" ht="15" customHeight="1">
      <c r="A52" s="1349"/>
      <c r="B52" s="1346"/>
      <c r="C52" s="1349"/>
      <c r="D52" s="1346"/>
      <c r="E52" s="1218"/>
      <c r="F52" s="1218"/>
      <c r="G52" s="1220"/>
      <c r="H52" s="1218"/>
      <c r="I52" s="1218"/>
      <c r="J52" s="1218"/>
      <c r="K52" s="1218"/>
      <c r="L52" s="1218"/>
      <c r="M52" s="1218"/>
      <c r="N52" s="1218"/>
      <c r="O52" s="1218"/>
      <c r="P52" s="1218"/>
      <c r="Q52" s="1218"/>
      <c r="R52" s="1218"/>
      <c r="S52" s="1218"/>
      <c r="T52" s="1218"/>
      <c r="U52" s="1218"/>
      <c r="V52" s="1218"/>
      <c r="W52" s="1218"/>
      <c r="X52" s="1371"/>
      <c r="Y52" s="283"/>
      <c r="Z52" s="283"/>
      <c r="AA52" s="283"/>
      <c r="AB52" s="1360"/>
      <c r="AC52" s="1356">
        <v>9500</v>
      </c>
      <c r="AD52" s="1267">
        <v>0</v>
      </c>
      <c r="AE52" s="1267">
        <f>(AC52*F52)+(AD52*F52)</f>
        <v>0</v>
      </c>
      <c r="AF52" s="1218"/>
      <c r="AG52" s="1218"/>
      <c r="AH52" s="1218"/>
      <c r="AI52" s="1218"/>
      <c r="AJ52" s="1218"/>
      <c r="AK52" s="1218"/>
      <c r="AL52" s="1218"/>
      <c r="AM52" s="1218"/>
      <c r="AN52" s="1218"/>
      <c r="AO52" s="1218"/>
      <c r="AP52" s="1218"/>
      <c r="AQ52" s="1218"/>
      <c r="AR52" s="1218"/>
      <c r="AS52" s="1218"/>
      <c r="AT52" s="1218"/>
      <c r="AU52" s="1218"/>
      <c r="AV52" s="1218"/>
      <c r="AW52" s="1218"/>
      <c r="AX52" s="1218"/>
      <c r="AY52" s="1218"/>
      <c r="AZ52" s="1218"/>
      <c r="BA52" s="1218"/>
      <c r="BB52" s="1218"/>
      <c r="BC52" s="1218"/>
      <c r="BD52" s="1218"/>
      <c r="BE52" s="1218"/>
      <c r="BF52" s="1218"/>
      <c r="BG52" s="1218"/>
      <c r="BH52" s="1218"/>
      <c r="BI52" s="1218"/>
      <c r="BJ52" s="1218"/>
      <c r="BK52" s="1218"/>
      <c r="BL52" s="1218"/>
      <c r="BM52" s="1218"/>
      <c r="BN52" s="1218"/>
      <c r="BO52" s="1218"/>
      <c r="BP52" s="1218"/>
      <c r="BQ52" s="1218"/>
      <c r="BR52" s="1218"/>
      <c r="BS52" s="1218"/>
      <c r="BT52" s="1218"/>
      <c r="BU52" s="1218"/>
      <c r="BV52" s="1218"/>
      <c r="BW52" s="1218"/>
      <c r="BX52" s="1218"/>
      <c r="BY52" s="1218"/>
      <c r="BZ52" s="1218"/>
      <c r="CA52" s="1218"/>
      <c r="CB52" s="1218"/>
      <c r="CC52" s="1218"/>
      <c r="CD52" s="1218"/>
      <c r="CE52" s="1218"/>
      <c r="CF52" s="1218"/>
      <c r="CG52" s="1218"/>
      <c r="CH52" s="1218"/>
      <c r="CI52" s="1218"/>
      <c r="CJ52" s="1218"/>
      <c r="CK52" s="1218"/>
      <c r="CL52" s="1218"/>
      <c r="CM52" s="1218"/>
      <c r="CN52" s="1218"/>
      <c r="CO52" s="1218"/>
      <c r="CP52" s="1218"/>
      <c r="CQ52" s="1218"/>
      <c r="CR52" s="1218"/>
      <c r="CS52" s="1218"/>
      <c r="CT52" s="1218"/>
      <c r="CU52" s="1218"/>
      <c r="CV52" s="1218"/>
      <c r="CW52" s="1218"/>
      <c r="CX52" s="1218"/>
      <c r="CY52" s="1218"/>
      <c r="CZ52" s="1218"/>
      <c r="DA52" s="1218"/>
      <c r="DB52" s="1218"/>
      <c r="DC52" s="1218"/>
      <c r="DD52" s="1218"/>
      <c r="DE52" s="1218"/>
      <c r="DF52" s="1218"/>
      <c r="DG52" s="1218"/>
      <c r="DH52" s="1218"/>
      <c r="DI52" s="1218"/>
      <c r="DJ52" s="1218"/>
      <c r="DK52" s="1218"/>
      <c r="DL52" s="1218"/>
      <c r="DM52" s="1218"/>
      <c r="DN52" s="1218"/>
      <c r="DO52" s="1218"/>
      <c r="DP52" s="1218"/>
      <c r="DQ52" s="1218"/>
      <c r="DR52" s="1218"/>
      <c r="DS52" s="1218"/>
      <c r="DT52" s="1218"/>
      <c r="DU52" s="1218"/>
      <c r="DV52" s="1218"/>
      <c r="DW52" s="1218"/>
      <c r="DX52" s="1218"/>
      <c r="DY52" s="1218"/>
      <c r="DZ52" s="1218"/>
      <c r="EA52" s="1218"/>
      <c r="EB52" s="1218"/>
      <c r="EC52" s="1218"/>
      <c r="ED52" s="1218"/>
      <c r="EE52" s="1218"/>
      <c r="EF52" s="1218"/>
      <c r="EG52" s="1218"/>
      <c r="EH52" s="1218"/>
      <c r="EI52" s="1218"/>
      <c r="EJ52" s="1218"/>
      <c r="EK52" s="1218"/>
      <c r="EL52" s="1218"/>
      <c r="EM52" s="1218"/>
      <c r="EN52" s="1218"/>
      <c r="EO52" s="1218"/>
      <c r="EP52" s="1218"/>
      <c r="EQ52" s="1218"/>
      <c r="ER52" s="1218"/>
      <c r="ES52" s="1218"/>
      <c r="ET52" s="1218"/>
      <c r="EU52" s="1218"/>
      <c r="EV52" s="1218"/>
      <c r="EW52" s="1218"/>
      <c r="EX52" s="1218"/>
      <c r="EY52" s="1218"/>
      <c r="EZ52" s="1218"/>
      <c r="FA52" s="1218"/>
      <c r="FB52" s="1218"/>
      <c r="FC52" s="1218"/>
      <c r="FD52" s="1218"/>
      <c r="FE52" s="1218"/>
      <c r="FF52" s="1218"/>
      <c r="FG52" s="1218"/>
      <c r="FH52" s="1218"/>
      <c r="FI52" s="1218"/>
      <c r="FJ52" s="1218"/>
      <c r="FK52" s="1218"/>
      <c r="FL52" s="1226"/>
      <c r="IS52" s="1292"/>
    </row>
    <row r="53" spans="1:253" s="1216" customFormat="1" ht="15" customHeight="1">
      <c r="A53" s="1349"/>
      <c r="B53" s="1346"/>
      <c r="C53" s="1349"/>
      <c r="D53" s="1346"/>
      <c r="E53" s="1351"/>
      <c r="F53" s="1351"/>
      <c r="G53" s="1352"/>
      <c r="H53" s="1351"/>
      <c r="I53" s="1351"/>
      <c r="J53" s="1351"/>
      <c r="K53" s="1351"/>
      <c r="L53" s="1351"/>
      <c r="M53" s="1351"/>
      <c r="N53" s="1351"/>
      <c r="O53" s="1351"/>
      <c r="P53" s="1351"/>
      <c r="Q53" s="1351"/>
      <c r="R53" s="1351"/>
      <c r="S53" s="1351"/>
      <c r="T53" s="1351"/>
      <c r="U53" s="1351"/>
      <c r="V53" s="1351"/>
      <c r="W53" s="1351"/>
      <c r="X53" s="1371"/>
      <c r="Y53" s="283"/>
      <c r="Z53" s="283"/>
      <c r="AA53" s="283"/>
      <c r="AB53" s="1360"/>
      <c r="AC53" s="1356">
        <v>0</v>
      </c>
      <c r="AD53" s="1267">
        <v>0</v>
      </c>
      <c r="AE53" s="1267">
        <f>(AC53*F53)+(AD53*F53)</f>
        <v>0</v>
      </c>
      <c r="AF53" s="1351"/>
      <c r="AG53" s="1351"/>
      <c r="AH53" s="1351"/>
      <c r="AI53" s="1351"/>
      <c r="AJ53" s="1351"/>
      <c r="AK53" s="1351"/>
      <c r="AL53" s="1351"/>
      <c r="AM53" s="1351"/>
      <c r="AN53" s="1351"/>
      <c r="AO53" s="1351"/>
      <c r="AP53" s="1351"/>
      <c r="AQ53" s="1351"/>
      <c r="AR53" s="1351"/>
      <c r="AS53" s="1351"/>
      <c r="AT53" s="1351"/>
      <c r="AU53" s="1351"/>
      <c r="AV53" s="1351"/>
      <c r="AW53" s="1351"/>
      <c r="AX53" s="1351"/>
      <c r="AY53" s="1351"/>
      <c r="AZ53" s="1351"/>
      <c r="BA53" s="1351"/>
      <c r="BB53" s="1351"/>
      <c r="BC53" s="1351"/>
      <c r="BD53" s="1351"/>
      <c r="BE53" s="1351"/>
      <c r="BF53" s="1351"/>
      <c r="BG53" s="1351"/>
      <c r="BH53" s="1351"/>
      <c r="BI53" s="1351"/>
      <c r="BJ53" s="1351"/>
      <c r="BK53" s="1351"/>
      <c r="BL53" s="1351"/>
      <c r="BM53" s="1351"/>
      <c r="BN53" s="1351"/>
      <c r="BO53" s="1351"/>
      <c r="BP53" s="1351"/>
      <c r="BQ53" s="1351"/>
      <c r="BR53" s="1351"/>
      <c r="BS53" s="1351"/>
      <c r="BT53" s="1351"/>
      <c r="BU53" s="1351"/>
      <c r="BV53" s="1351"/>
      <c r="BW53" s="1351"/>
      <c r="BX53" s="1351"/>
      <c r="BY53" s="1351"/>
      <c r="BZ53" s="1351"/>
      <c r="CA53" s="1351"/>
      <c r="CB53" s="1351"/>
      <c r="CC53" s="1351"/>
      <c r="CD53" s="1351"/>
      <c r="CE53" s="1351"/>
      <c r="CF53" s="1351"/>
      <c r="CG53" s="1351"/>
      <c r="CH53" s="1351"/>
      <c r="CI53" s="1351"/>
      <c r="CJ53" s="1351"/>
      <c r="CK53" s="1351"/>
      <c r="CL53" s="1351"/>
      <c r="CM53" s="1351"/>
      <c r="CN53" s="1351"/>
      <c r="CO53" s="1351"/>
      <c r="CP53" s="1351"/>
      <c r="CQ53" s="1351"/>
      <c r="CR53" s="1351"/>
      <c r="CS53" s="1351"/>
      <c r="CT53" s="1351"/>
      <c r="CU53" s="1351"/>
      <c r="CV53" s="1351"/>
      <c r="CW53" s="1351"/>
      <c r="CX53" s="1351"/>
      <c r="CY53" s="1351"/>
      <c r="CZ53" s="1351"/>
      <c r="DA53" s="1351"/>
      <c r="DB53" s="1351"/>
      <c r="DC53" s="1351"/>
      <c r="DD53" s="1351"/>
      <c r="DE53" s="1351"/>
      <c r="DF53" s="1351"/>
      <c r="DG53" s="1351"/>
      <c r="DH53" s="1351"/>
      <c r="DI53" s="1351"/>
      <c r="DJ53" s="1351"/>
      <c r="DK53" s="1351"/>
      <c r="DL53" s="1351"/>
      <c r="DM53" s="1351"/>
      <c r="DN53" s="1351"/>
      <c r="DO53" s="1351"/>
      <c r="DP53" s="1351"/>
      <c r="DQ53" s="1351"/>
      <c r="DR53" s="1351"/>
      <c r="DS53" s="1351"/>
      <c r="DT53" s="1351"/>
      <c r="DU53" s="1351"/>
      <c r="DV53" s="1351"/>
      <c r="DW53" s="1351"/>
      <c r="DX53" s="1351"/>
      <c r="DY53" s="1351"/>
      <c r="DZ53" s="1351"/>
      <c r="EA53" s="1351"/>
      <c r="EB53" s="1351"/>
      <c r="EC53" s="1351"/>
      <c r="ED53" s="1351"/>
      <c r="EE53" s="1351"/>
      <c r="EF53" s="1351"/>
      <c r="EG53" s="1351"/>
      <c r="EH53" s="1351"/>
      <c r="EI53" s="1351"/>
      <c r="EJ53" s="1351"/>
      <c r="EK53" s="1351"/>
      <c r="EL53" s="1351"/>
      <c r="EM53" s="1351"/>
      <c r="EN53" s="1351"/>
      <c r="EO53" s="1351"/>
      <c r="EP53" s="1351"/>
      <c r="EQ53" s="1351"/>
      <c r="ER53" s="1351"/>
      <c r="ES53" s="1351"/>
      <c r="ET53" s="1351"/>
      <c r="EU53" s="1351"/>
      <c r="EV53" s="1351"/>
      <c r="EW53" s="1351"/>
      <c r="EX53" s="1351"/>
      <c r="EY53" s="1351"/>
      <c r="EZ53" s="1351"/>
      <c r="FA53" s="1351"/>
      <c r="FB53" s="1351"/>
      <c r="FC53" s="1351"/>
      <c r="FD53" s="1351"/>
      <c r="FE53" s="1351"/>
      <c r="FF53" s="1351"/>
      <c r="FG53" s="1351"/>
      <c r="FH53" s="1351"/>
      <c r="FI53" s="1351"/>
      <c r="FJ53" s="1351"/>
      <c r="FK53" s="1351"/>
      <c r="FL53" s="1353"/>
      <c r="IS53" s="1292"/>
    </row>
    <row r="54" spans="1:253" ht="15" customHeight="1">
      <c r="X54" s="1371"/>
      <c r="Y54" s="283"/>
      <c r="Z54" s="283"/>
      <c r="AA54" s="283"/>
      <c r="AB54" s="1360"/>
      <c r="AC54" s="1356">
        <v>0</v>
      </c>
      <c r="AD54" s="1267">
        <v>0</v>
      </c>
      <c r="AE54" s="1267">
        <f>(AC54*F54)+AD54</f>
        <v>0</v>
      </c>
    </row>
    <row r="55" spans="1:253" ht="15" customHeight="1">
      <c r="X55" s="1370"/>
      <c r="Y55" s="282"/>
      <c r="Z55" s="282"/>
      <c r="AA55" s="282"/>
      <c r="AB55" s="1366"/>
      <c r="AC55" s="1357">
        <v>0</v>
      </c>
      <c r="AD55" s="1283">
        <v>0</v>
      </c>
      <c r="AE55" s="1268">
        <f>(W55+AC55)*E55</f>
        <v>0</v>
      </c>
    </row>
    <row r="56" spans="1:253" ht="15" customHeight="1">
      <c r="X56" s="1371"/>
      <c r="Y56" s="283"/>
      <c r="Z56" s="283"/>
      <c r="AA56" s="283"/>
      <c r="AB56" s="283"/>
      <c r="AC56" s="283"/>
      <c r="AD56" s="283"/>
      <c r="AE56" s="283"/>
    </row>
    <row r="57" spans="1:253" ht="15" customHeight="1">
      <c r="X57" s="1371"/>
      <c r="Y57" s="283"/>
      <c r="Z57" s="283"/>
      <c r="AA57" s="283"/>
      <c r="AB57" s="283"/>
      <c r="AC57" s="283"/>
      <c r="AD57" s="283"/>
      <c r="AE57" s="283"/>
    </row>
    <row r="58" spans="1:253" ht="15" customHeight="1">
      <c r="X58" s="1375"/>
      <c r="Y58" s="253"/>
      <c r="Z58" s="253"/>
      <c r="AA58" s="253"/>
      <c r="AB58" s="253"/>
      <c r="AC58" s="253"/>
      <c r="AD58" s="253"/>
      <c r="AE58" s="253"/>
    </row>
    <row r="59" spans="1:253" ht="15" customHeight="1">
      <c r="X59" s="1375"/>
      <c r="Y59" s="253"/>
      <c r="Z59" s="253"/>
      <c r="AA59" s="253"/>
      <c r="AB59" s="253"/>
      <c r="AC59" s="253"/>
      <c r="AD59" s="253"/>
      <c r="AE59" s="253"/>
    </row>
    <row r="60" spans="1:253" ht="15" customHeight="1">
      <c r="X60" s="1375"/>
      <c r="Y60" s="253"/>
      <c r="Z60" s="253"/>
      <c r="AA60" s="253"/>
      <c r="AB60" s="253"/>
      <c r="AC60" s="253"/>
      <c r="AD60" s="253"/>
      <c r="AE60" s="253"/>
    </row>
    <row r="61" spans="1:253" ht="15" customHeight="1">
      <c r="X61" s="1375"/>
      <c r="Y61" s="253"/>
      <c r="Z61" s="253"/>
      <c r="AA61" s="253"/>
      <c r="AB61" s="253"/>
      <c r="AC61" s="253"/>
      <c r="AD61" s="253"/>
      <c r="AE61" s="253"/>
    </row>
    <row r="62" spans="1:253" ht="15" customHeight="1">
      <c r="X62" s="1375"/>
      <c r="Y62" s="253"/>
      <c r="Z62" s="253"/>
      <c r="AA62" s="253"/>
      <c r="AB62" s="253"/>
      <c r="AC62" s="253"/>
      <c r="AD62" s="253"/>
      <c r="AE62" s="253"/>
    </row>
    <row r="63" spans="1:253" ht="15" customHeight="1">
      <c r="X63" s="1375"/>
      <c r="Y63" s="253"/>
      <c r="Z63" s="253"/>
      <c r="AA63" s="253"/>
      <c r="AB63" s="253"/>
      <c r="AC63" s="253"/>
      <c r="AD63" s="253"/>
      <c r="AE63" s="253"/>
    </row>
    <row r="64" spans="1:253" ht="15" customHeight="1">
      <c r="X64" s="1375"/>
      <c r="Y64" s="253"/>
      <c r="Z64" s="253"/>
      <c r="AA64" s="253"/>
      <c r="AB64" s="253"/>
      <c r="AC64" s="253"/>
      <c r="AD64" s="253"/>
      <c r="AE64" s="253"/>
    </row>
    <row r="65" spans="24:31" ht="15" customHeight="1">
      <c r="X65" s="1375"/>
      <c r="Y65" s="253"/>
      <c r="Z65" s="253"/>
      <c r="AA65" s="253"/>
      <c r="AB65" s="253"/>
      <c r="AC65" s="253"/>
      <c r="AD65" s="253"/>
      <c r="AE65" s="253"/>
    </row>
    <row r="66" spans="24:31" ht="15" customHeight="1">
      <c r="X66" s="1375"/>
      <c r="Y66" s="253"/>
      <c r="Z66" s="253"/>
      <c r="AA66" s="253"/>
      <c r="AB66" s="253"/>
      <c r="AC66" s="253"/>
      <c r="AD66" s="253"/>
      <c r="AE66" s="253"/>
    </row>
    <row r="67" spans="24:31" ht="15" customHeight="1">
      <c r="X67" s="1375"/>
      <c r="Y67" s="253"/>
      <c r="Z67" s="253"/>
      <c r="AA67" s="253"/>
      <c r="AB67" s="253"/>
      <c r="AC67" s="253"/>
      <c r="AD67" s="253"/>
      <c r="AE67" s="253"/>
    </row>
    <row r="68" spans="24:31" ht="15" customHeight="1">
      <c r="X68" s="1375"/>
      <c r="Y68" s="253"/>
      <c r="Z68" s="253"/>
      <c r="AA68" s="253"/>
      <c r="AB68" s="253"/>
      <c r="AC68" s="253"/>
      <c r="AD68" s="253"/>
      <c r="AE68" s="253"/>
    </row>
    <row r="69" spans="24:31" ht="15" customHeight="1">
      <c r="X69" s="1375"/>
      <c r="Y69" s="253"/>
      <c r="Z69" s="253"/>
      <c r="AA69" s="253"/>
      <c r="AB69" s="253"/>
      <c r="AC69" s="253"/>
      <c r="AD69" s="253"/>
      <c r="AE69" s="253"/>
    </row>
    <row r="70" spans="24:31" ht="15" customHeight="1">
      <c r="X70" s="1375"/>
      <c r="Y70" s="253"/>
      <c r="Z70" s="253"/>
      <c r="AA70" s="253"/>
      <c r="AB70" s="253"/>
      <c r="AC70" s="253"/>
      <c r="AD70" s="253"/>
      <c r="AE70" s="253"/>
    </row>
    <row r="71" spans="24:31" ht="15" customHeight="1">
      <c r="X71" s="1375"/>
      <c r="Y71" s="253"/>
      <c r="Z71" s="253"/>
      <c r="AA71" s="253"/>
      <c r="AB71" s="253"/>
      <c r="AC71" s="253"/>
      <c r="AD71" s="253"/>
      <c r="AE71" s="253"/>
    </row>
    <row r="72" spans="24:31" ht="15" customHeight="1">
      <c r="X72" s="1375"/>
      <c r="Y72" s="253"/>
      <c r="Z72" s="253"/>
      <c r="AA72" s="253"/>
      <c r="AB72" s="253"/>
      <c r="AC72" s="253"/>
      <c r="AD72" s="253"/>
      <c r="AE72" s="253"/>
    </row>
    <row r="73" spans="24:31" ht="15" customHeight="1">
      <c r="X73" s="1375"/>
      <c r="Y73" s="253"/>
      <c r="Z73" s="253"/>
      <c r="AA73" s="253"/>
      <c r="AB73" s="253"/>
      <c r="AC73" s="253"/>
      <c r="AD73" s="253"/>
      <c r="AE73" s="253"/>
    </row>
    <row r="74" spans="24:31" ht="15" customHeight="1">
      <c r="X74" s="1375"/>
      <c r="Y74" s="253"/>
      <c r="Z74" s="253"/>
      <c r="AA74" s="253"/>
      <c r="AB74" s="253"/>
      <c r="AC74" s="253"/>
      <c r="AD74" s="253"/>
      <c r="AE74" s="253"/>
    </row>
    <row r="75" spans="24:31" ht="15" customHeight="1">
      <c r="X75" s="1375"/>
      <c r="Y75" s="253"/>
      <c r="Z75" s="253"/>
      <c r="AA75" s="253"/>
      <c r="AB75" s="253"/>
      <c r="AC75" s="253"/>
      <c r="AD75" s="253"/>
      <c r="AE75" s="253"/>
    </row>
    <row r="76" spans="24:31" ht="15" customHeight="1">
      <c r="X76" s="1375"/>
      <c r="Y76" s="253"/>
      <c r="Z76" s="253"/>
      <c r="AA76" s="253"/>
      <c r="AB76" s="253"/>
      <c r="AC76" s="253"/>
      <c r="AD76" s="253"/>
      <c r="AE76" s="253"/>
    </row>
    <row r="77" spans="24:31" ht="15" customHeight="1">
      <c r="X77" s="1375"/>
      <c r="Y77" s="253"/>
      <c r="Z77" s="253"/>
      <c r="AA77" s="253"/>
      <c r="AB77" s="253"/>
      <c r="AC77" s="253"/>
      <c r="AD77" s="253"/>
      <c r="AE77" s="253"/>
    </row>
    <row r="78" spans="24:31" ht="15" customHeight="1">
      <c r="X78" s="1375"/>
      <c r="Y78" s="253"/>
      <c r="Z78" s="253"/>
      <c r="AA78" s="253"/>
      <c r="AB78" s="253"/>
      <c r="AC78" s="253"/>
      <c r="AD78" s="253"/>
      <c r="AE78" s="253"/>
    </row>
    <row r="79" spans="24:31" ht="15" customHeight="1">
      <c r="X79" s="1375"/>
      <c r="Y79" s="253"/>
      <c r="Z79" s="253"/>
      <c r="AA79" s="253"/>
      <c r="AB79" s="253"/>
      <c r="AC79" s="253"/>
      <c r="AD79" s="253"/>
      <c r="AE79" s="253"/>
    </row>
    <row r="80" spans="24:31" ht="15" customHeight="1">
      <c r="X80" s="1376"/>
      <c r="Y80" s="1354"/>
      <c r="Z80" s="1354"/>
      <c r="AA80" s="1354"/>
      <c r="AB80" s="1354"/>
      <c r="AC80" s="1354"/>
      <c r="AD80" s="1354"/>
      <c r="AE80" s="1354"/>
    </row>
  </sheetData>
  <mergeCells count="29">
    <mergeCell ref="AA48:AA49"/>
    <mergeCell ref="X48:X49"/>
    <mergeCell ref="AB48:AB49"/>
    <mergeCell ref="Z4:AA5"/>
    <mergeCell ref="AC48:AC49"/>
    <mergeCell ref="AC2:AE3"/>
    <mergeCell ref="AB4:AB5"/>
    <mergeCell ref="AB9:AB10"/>
    <mergeCell ref="AA9:AA10"/>
    <mergeCell ref="X2:AB3"/>
    <mergeCell ref="X4:Y5"/>
    <mergeCell ref="AD9:AD10"/>
    <mergeCell ref="AE9:AE10"/>
    <mergeCell ref="AD48:AD49"/>
    <mergeCell ref="AE48:AE49"/>
    <mergeCell ref="E4:H4"/>
    <mergeCell ref="AC4:AD5"/>
    <mergeCell ref="AE4:AE5"/>
    <mergeCell ref="J9:J10"/>
    <mergeCell ref="R9:R10"/>
    <mergeCell ref="S9:S10"/>
    <mergeCell ref="T9:T10"/>
    <mergeCell ref="U9:U10"/>
    <mergeCell ref="V9:V10"/>
    <mergeCell ref="AC9:AC10"/>
    <mergeCell ref="L3:M4"/>
    <mergeCell ref="Z48:Z49"/>
    <mergeCell ref="N3:Q4"/>
    <mergeCell ref="Z9:Z10"/>
  </mergeCells>
  <phoneticPr fontId="38" type="noConversion"/>
  <conditionalFormatting sqref="L1:Q2 R1:R5 L3 L6:R7 A9:F10 X10 Y11 R19 L19:Q21 R20:T20 R21 L22:T22 R23 L29:T30 A30:F32 I31:J45 E33:F45 A34:A53 C34:C53">
    <cfRule type="cellIs" dxfId="16" priority="145" stopIfTrue="1" operator="lessThan">
      <formula>0</formula>
    </cfRule>
  </conditionalFormatting>
  <conditionalFormatting sqref="L23:Q28">
    <cfRule type="cellIs" dxfId="15" priority="144" stopIfTrue="1" operator="lessThan">
      <formula>0</formula>
    </cfRule>
  </conditionalFormatting>
  <conditionalFormatting sqref="L8:T18">
    <cfRule type="cellIs" dxfId="14" priority="142" stopIfTrue="1" operator="lessThan">
      <formula>0</formula>
    </cfRule>
  </conditionalFormatting>
  <conditionalFormatting sqref="R24:T28">
    <cfRule type="cellIs" dxfId="13" priority="143" stopIfTrue="1" operator="lessThan">
      <formula>0</formula>
    </cfRule>
  </conditionalFormatting>
  <conditionalFormatting sqref="X12:Y18">
    <cfRule type="cellIs" dxfId="12" priority="1" stopIfTrue="1" operator="lessThan">
      <formula>0</formula>
    </cfRule>
  </conditionalFormatting>
  <conditionalFormatting sqref="X8:AE9">
    <cfRule type="cellIs" dxfId="11" priority="3" stopIfTrue="1" operator="lessThan">
      <formula>0</formula>
    </cfRule>
  </conditionalFormatting>
  <conditionalFormatting sqref="X22:AE22">
    <cfRule type="cellIs" dxfId="10" priority="6" stopIfTrue="1" operator="lessThan">
      <formula>0</formula>
    </cfRule>
  </conditionalFormatting>
  <conditionalFormatting sqref="X24:AE30">
    <cfRule type="cellIs" dxfId="9" priority="5" stopIfTrue="1" operator="lessThan">
      <formula>0</formula>
    </cfRule>
  </conditionalFormatting>
  <conditionalFormatting sqref="X32:AE39">
    <cfRule type="cellIs" dxfId="8" priority="10" stopIfTrue="1" operator="lessThan">
      <formula>0</formula>
    </cfRule>
  </conditionalFormatting>
  <conditionalFormatting sqref="X41:AE48">
    <cfRule type="cellIs" dxfId="7" priority="11" stopIfTrue="1" operator="lessThan">
      <formula>0</formula>
    </cfRule>
  </conditionalFormatting>
  <conditionalFormatting sqref="X50:AE57">
    <cfRule type="cellIs" dxfId="6" priority="8" stopIfTrue="1" operator="lessThan">
      <formula>0</formula>
    </cfRule>
  </conditionalFormatting>
  <conditionalFormatting sqref="Z11:AE18">
    <cfRule type="cellIs" dxfId="5" priority="13" stopIfTrue="1" operator="lessThan">
      <formula>0</formula>
    </cfRule>
  </conditionalFormatting>
  <pageMargins left="0" right="0" top="0" bottom="0" header="0" footer="0"/>
  <pageSetup scale="25" orientation="portrait" r:id="rId1"/>
  <headerFooter>
    <oddFooter>&amp;L&amp;"Helvetica Neue,Regular"&amp;12&amp;K000000&amp;P</oddFooter>
  </headerFooter>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S106"/>
  <sheetViews>
    <sheetView zoomScaleNormal="100" workbookViewId="0">
      <pane xSplit="2" ySplit="8" topLeftCell="C9" activePane="bottomRight" state="frozen"/>
      <selection pane="topRight" activeCell="C1" sqref="C1"/>
      <selection pane="bottomLeft" activeCell="A9" sqref="A9"/>
      <selection pane="bottomRight" activeCell="B4" sqref="B4"/>
    </sheetView>
  </sheetViews>
  <sheetFormatPr baseColWidth="10" defaultColWidth="6.625" defaultRowHeight="16"/>
  <cols>
    <col min="1" max="1" width="5.375" style="1825" customWidth="1"/>
    <col min="2" max="2" width="41.25" style="1825" customWidth="1"/>
    <col min="3" max="3" width="22.25" style="1825" customWidth="1"/>
    <col min="4" max="4" width="6.625" style="1825" customWidth="1"/>
    <col min="5" max="5" width="9.5" style="1871" customWidth="1"/>
    <col min="6" max="6" width="11.375" style="1825" customWidth="1"/>
    <col min="7" max="7" width="10.875" style="1871" customWidth="1"/>
    <col min="8" max="8" width="8.125" style="1825" bestFit="1" customWidth="1"/>
    <col min="9" max="9" width="8.375" style="1825" customWidth="1"/>
    <col min="10" max="10" width="19.75" style="1825" customWidth="1"/>
    <col min="11" max="16384" width="6.625" style="1825"/>
  </cols>
  <sheetData>
    <row r="1" spans="1:12">
      <c r="A1" s="1821"/>
      <c r="B1" s="1822" t="s">
        <v>1264</v>
      </c>
      <c r="C1" s="1823"/>
      <c r="D1" s="1821"/>
      <c r="E1" s="1824"/>
      <c r="F1" s="1821"/>
      <c r="G1" s="1824"/>
      <c r="H1" s="1821"/>
      <c r="I1" s="1821"/>
      <c r="J1" s="1823"/>
    </row>
    <row r="2" spans="1:12">
      <c r="A2" s="1821"/>
      <c r="B2" s="1822" t="s">
        <v>1461</v>
      </c>
      <c r="C2" s="1823"/>
      <c r="D2" s="1821"/>
      <c r="E2" s="1824"/>
      <c r="F2" s="1821"/>
      <c r="G2" s="1824"/>
      <c r="H2" s="1821"/>
      <c r="I2" s="1821"/>
      <c r="J2" s="1823"/>
    </row>
    <row r="3" spans="1:12">
      <c r="A3" s="1821"/>
      <c r="B3" s="1822"/>
      <c r="C3" s="1823"/>
      <c r="D3" s="1821"/>
      <c r="E3" s="1824"/>
      <c r="F3" s="1821"/>
      <c r="G3" s="1824"/>
      <c r="H3" s="1821"/>
      <c r="I3" s="1821"/>
      <c r="J3" s="1823"/>
    </row>
    <row r="4" spans="1:12" s="1687" customFormat="1">
      <c r="A4" s="1685"/>
      <c r="B4" s="1685"/>
      <c r="C4" s="1685"/>
      <c r="D4" s="1686"/>
      <c r="E4" s="1685"/>
      <c r="F4" s="2840" t="s">
        <v>1265</v>
      </c>
      <c r="G4" s="2841"/>
      <c r="H4" s="2842" t="s">
        <v>1266</v>
      </c>
      <c r="I4" s="2843"/>
      <c r="J4" s="1685"/>
      <c r="K4" s="1688"/>
      <c r="L4" s="1688"/>
    </row>
    <row r="5" spans="1:12" s="1687" customFormat="1">
      <c r="A5" s="1685"/>
      <c r="B5" s="1685"/>
      <c r="C5" s="2844" t="s">
        <v>1267</v>
      </c>
      <c r="D5" s="2845"/>
      <c r="E5" s="2845"/>
      <c r="F5" s="2842" t="s">
        <v>1268</v>
      </c>
      <c r="G5" s="2843"/>
      <c r="H5" s="2843"/>
      <c r="I5" s="2843"/>
      <c r="J5" s="1685"/>
      <c r="K5" s="1688"/>
      <c r="L5" s="1688"/>
    </row>
    <row r="6" spans="1:12" s="1687" customFormat="1" ht="34">
      <c r="A6" s="1689" t="s">
        <v>399</v>
      </c>
      <c r="B6" s="1689" t="s">
        <v>0</v>
      </c>
      <c r="C6" s="1689" t="s">
        <v>1269</v>
      </c>
      <c r="D6" s="1690" t="s">
        <v>1270</v>
      </c>
      <c r="E6" s="1690" t="s">
        <v>1271</v>
      </c>
      <c r="F6" s="1691" t="s">
        <v>1272</v>
      </c>
      <c r="G6" s="1691" t="s">
        <v>1273</v>
      </c>
      <c r="H6" s="1691" t="s">
        <v>1272</v>
      </c>
      <c r="I6" s="1691" t="s">
        <v>1273</v>
      </c>
      <c r="J6" s="1690" t="s">
        <v>1</v>
      </c>
      <c r="K6" s="1692"/>
      <c r="L6" s="1688"/>
    </row>
    <row r="7" spans="1:12" s="1687" customFormat="1">
      <c r="A7" s="1693"/>
      <c r="B7" s="1693"/>
      <c r="C7" s="1694"/>
      <c r="D7" s="1693"/>
      <c r="E7" s="1693"/>
      <c r="F7" s="1695"/>
      <c r="G7" s="1696">
        <f>SUM(G8:G22)</f>
        <v>19700</v>
      </c>
      <c r="H7" s="1695"/>
      <c r="I7" s="1696">
        <f>SUM(I8:I22)</f>
        <v>56524</v>
      </c>
      <c r="J7" s="1697">
        <f>G7+I7</f>
        <v>76224</v>
      </c>
      <c r="K7" s="1688"/>
      <c r="L7" s="1688"/>
    </row>
    <row r="8" spans="1:12" s="1703" customFormat="1">
      <c r="A8" s="1698" t="s">
        <v>1274</v>
      </c>
      <c r="B8" s="1699"/>
      <c r="C8" s="1700"/>
      <c r="D8" s="1699"/>
      <c r="E8" s="1699"/>
      <c r="F8" s="1701"/>
      <c r="G8" s="1701"/>
      <c r="H8" s="1701"/>
      <c r="I8" s="1701"/>
      <c r="J8" s="1702"/>
      <c r="K8" s="1688"/>
      <c r="L8" s="1688"/>
    </row>
    <row r="9" spans="1:12" s="1703" customFormat="1">
      <c r="A9" s="1704">
        <f t="shared" ref="A9:A22" si="0">ROW()-8</f>
        <v>1</v>
      </c>
      <c r="B9" s="1705" t="s">
        <v>1381</v>
      </c>
      <c r="C9" s="1706"/>
      <c r="D9" s="1707">
        <v>2</v>
      </c>
      <c r="E9" s="1708">
        <v>500</v>
      </c>
      <c r="F9" s="1709">
        <v>2</v>
      </c>
      <c r="G9" s="1710">
        <f t="shared" ref="G9:G22" si="1">F9*E9</f>
        <v>1000</v>
      </c>
      <c r="H9" s="1711">
        <v>2</v>
      </c>
      <c r="I9" s="1710">
        <f t="shared" ref="I9:I22" si="2">H9*E9</f>
        <v>1000</v>
      </c>
      <c r="J9" s="1712"/>
      <c r="K9" s="1713"/>
      <c r="L9" s="1713"/>
    </row>
    <row r="10" spans="1:12" s="1703" customFormat="1">
      <c r="A10" s="1704">
        <f t="shared" si="0"/>
        <v>2</v>
      </c>
      <c r="B10" s="1705" t="s">
        <v>1275</v>
      </c>
      <c r="C10" s="1714"/>
      <c r="D10" s="1707">
        <v>2</v>
      </c>
      <c r="E10" s="1708">
        <v>500</v>
      </c>
      <c r="F10" s="1709">
        <v>2</v>
      </c>
      <c r="G10" s="1710">
        <f t="shared" si="1"/>
        <v>1000</v>
      </c>
      <c r="H10" s="1715">
        <v>2</v>
      </c>
      <c r="I10" s="1710">
        <f t="shared" si="2"/>
        <v>1000</v>
      </c>
      <c r="J10" s="1712"/>
      <c r="K10" s="1713"/>
      <c r="L10" s="1713"/>
    </row>
    <row r="11" spans="1:12" s="1703" customFormat="1">
      <c r="A11" s="1704">
        <f t="shared" si="0"/>
        <v>3</v>
      </c>
      <c r="B11" s="1705" t="s">
        <v>1382</v>
      </c>
      <c r="C11" s="1714"/>
      <c r="D11" s="1707">
        <v>2</v>
      </c>
      <c r="E11" s="1708">
        <v>150</v>
      </c>
      <c r="F11" s="1709">
        <v>20</v>
      </c>
      <c r="G11" s="1710">
        <f t="shared" si="1"/>
        <v>3000</v>
      </c>
      <c r="H11" s="1715">
        <v>70</v>
      </c>
      <c r="I11" s="1710">
        <f t="shared" si="2"/>
        <v>10500</v>
      </c>
      <c r="J11" s="1712"/>
      <c r="K11" s="1713"/>
      <c r="L11" s="1713"/>
    </row>
    <row r="12" spans="1:12" s="1703" customFormat="1">
      <c r="A12" s="1704">
        <f t="shared" si="0"/>
        <v>4</v>
      </c>
      <c r="B12" s="1705" t="s">
        <v>1276</v>
      </c>
      <c r="C12" s="1714"/>
      <c r="D12" s="1707">
        <v>2</v>
      </c>
      <c r="E12" s="1708">
        <v>150</v>
      </c>
      <c r="F12" s="1709">
        <v>20</v>
      </c>
      <c r="G12" s="1710">
        <f t="shared" si="1"/>
        <v>3000</v>
      </c>
      <c r="H12" s="1715">
        <v>70</v>
      </c>
      <c r="I12" s="1710">
        <f t="shared" si="2"/>
        <v>10500</v>
      </c>
      <c r="J12" s="1712"/>
      <c r="K12" s="1713"/>
      <c r="L12" s="1713"/>
    </row>
    <row r="13" spans="1:12" s="1703" customFormat="1">
      <c r="A13" s="1704">
        <f t="shared" si="0"/>
        <v>5</v>
      </c>
      <c r="B13" s="1705" t="s">
        <v>1277</v>
      </c>
      <c r="C13" s="1714"/>
      <c r="D13" s="1707">
        <v>2</v>
      </c>
      <c r="E13" s="1708">
        <v>350</v>
      </c>
      <c r="F13" s="1709">
        <v>1</v>
      </c>
      <c r="G13" s="1710">
        <f t="shared" si="1"/>
        <v>350</v>
      </c>
      <c r="H13" s="1715">
        <v>2</v>
      </c>
      <c r="I13" s="1710">
        <f t="shared" si="2"/>
        <v>700</v>
      </c>
      <c r="J13" s="1712"/>
      <c r="K13" s="1713"/>
      <c r="L13" s="1713"/>
    </row>
    <row r="14" spans="1:12" s="1703" customFormat="1">
      <c r="A14" s="1704">
        <f t="shared" si="0"/>
        <v>6</v>
      </c>
      <c r="B14" s="1705" t="s">
        <v>1278</v>
      </c>
      <c r="C14" s="1714"/>
      <c r="D14" s="1707">
        <v>2</v>
      </c>
      <c r="E14" s="1708">
        <v>100</v>
      </c>
      <c r="F14" s="1709">
        <v>20</v>
      </c>
      <c r="G14" s="1710">
        <f t="shared" si="1"/>
        <v>2000</v>
      </c>
      <c r="H14" s="1715">
        <v>40</v>
      </c>
      <c r="I14" s="1710">
        <f t="shared" si="2"/>
        <v>4000</v>
      </c>
      <c r="J14" s="1712"/>
      <c r="K14" s="1713"/>
      <c r="L14" s="1713"/>
    </row>
    <row r="15" spans="1:12" s="1703" customFormat="1">
      <c r="A15" s="1704">
        <f t="shared" si="0"/>
        <v>7</v>
      </c>
      <c r="B15" s="1705" t="s">
        <v>1279</v>
      </c>
      <c r="C15" s="1714"/>
      <c r="D15" s="1707">
        <v>2</v>
      </c>
      <c r="E15" s="1708">
        <v>160</v>
      </c>
      <c r="F15" s="1709">
        <v>20</v>
      </c>
      <c r="G15" s="1710">
        <f t="shared" si="1"/>
        <v>3200</v>
      </c>
      <c r="H15" s="1715">
        <v>50</v>
      </c>
      <c r="I15" s="1710">
        <f t="shared" si="2"/>
        <v>8000</v>
      </c>
      <c r="J15" s="1712"/>
      <c r="K15" s="1713"/>
      <c r="L15" s="1713"/>
    </row>
    <row r="16" spans="1:12" s="1703" customFormat="1">
      <c r="A16" s="1704">
        <f t="shared" si="0"/>
        <v>8</v>
      </c>
      <c r="B16" s="1705" t="s">
        <v>1280</v>
      </c>
      <c r="C16" s="1714"/>
      <c r="D16" s="1707">
        <v>2</v>
      </c>
      <c r="E16" s="1708">
        <v>150</v>
      </c>
      <c r="F16" s="1709">
        <v>2</v>
      </c>
      <c r="G16" s="1710">
        <f t="shared" si="1"/>
        <v>300</v>
      </c>
      <c r="H16" s="1715">
        <v>2</v>
      </c>
      <c r="I16" s="1710">
        <f t="shared" si="2"/>
        <v>300</v>
      </c>
      <c r="J16" s="1712"/>
      <c r="K16" s="1713"/>
      <c r="L16" s="1713"/>
    </row>
    <row r="17" spans="1:12" s="1703" customFormat="1">
      <c r="A17" s="1704">
        <f t="shared" si="0"/>
        <v>9</v>
      </c>
      <c r="B17" s="1705" t="s">
        <v>1281</v>
      </c>
      <c r="C17" s="1716"/>
      <c r="D17" s="1707">
        <v>3</v>
      </c>
      <c r="E17" s="1708">
        <v>5</v>
      </c>
      <c r="F17" s="1717">
        <v>0</v>
      </c>
      <c r="G17" s="1718">
        <f t="shared" si="1"/>
        <v>0</v>
      </c>
      <c r="H17" s="1719">
        <f>10032/20*1.5</f>
        <v>752.40000000000009</v>
      </c>
      <c r="I17" s="1718">
        <f t="shared" si="2"/>
        <v>3762.0000000000005</v>
      </c>
      <c r="J17" s="1712"/>
      <c r="K17" s="1713"/>
      <c r="L17" s="1713"/>
    </row>
    <row r="18" spans="1:12" s="1703" customFormat="1">
      <c r="A18" s="1720">
        <f t="shared" si="0"/>
        <v>10</v>
      </c>
      <c r="B18" s="1721" t="s">
        <v>1282</v>
      </c>
      <c r="C18" s="1714"/>
      <c r="D18" s="1707">
        <v>2</v>
      </c>
      <c r="E18" s="1708">
        <v>350</v>
      </c>
      <c r="F18" s="1709">
        <v>1</v>
      </c>
      <c r="G18" s="1710">
        <f t="shared" si="1"/>
        <v>350</v>
      </c>
      <c r="H18" s="1715">
        <v>2</v>
      </c>
      <c r="I18" s="1710">
        <f t="shared" si="2"/>
        <v>700</v>
      </c>
      <c r="J18" s="1712"/>
      <c r="K18" s="1722"/>
      <c r="L18" s="1722"/>
    </row>
    <row r="19" spans="1:12" s="1703" customFormat="1">
      <c r="A19" s="1720">
        <f t="shared" si="0"/>
        <v>11</v>
      </c>
      <c r="B19" s="1721" t="s">
        <v>1283</v>
      </c>
      <c r="C19" s="1714"/>
      <c r="D19" s="1707">
        <v>2</v>
      </c>
      <c r="E19" s="1708">
        <v>100</v>
      </c>
      <c r="F19" s="1709">
        <v>20</v>
      </c>
      <c r="G19" s="1710">
        <f t="shared" si="1"/>
        <v>2000</v>
      </c>
      <c r="H19" s="1715">
        <v>40</v>
      </c>
      <c r="I19" s="1710">
        <f t="shared" si="2"/>
        <v>4000</v>
      </c>
      <c r="J19" s="1712"/>
      <c r="K19" s="1722"/>
      <c r="L19" s="1722"/>
    </row>
    <row r="20" spans="1:12" s="1703" customFormat="1">
      <c r="A20" s="1720">
        <f t="shared" si="0"/>
        <v>12</v>
      </c>
      <c r="B20" s="1721" t="s">
        <v>1284</v>
      </c>
      <c r="C20" s="1714"/>
      <c r="D20" s="1707">
        <v>2</v>
      </c>
      <c r="E20" s="1708">
        <v>160</v>
      </c>
      <c r="F20" s="1709">
        <v>20</v>
      </c>
      <c r="G20" s="1710">
        <f t="shared" si="1"/>
        <v>3200</v>
      </c>
      <c r="H20" s="1715">
        <v>50</v>
      </c>
      <c r="I20" s="1710">
        <f t="shared" si="2"/>
        <v>8000</v>
      </c>
      <c r="J20" s="1712"/>
      <c r="K20" s="1722"/>
      <c r="L20" s="1722"/>
    </row>
    <row r="21" spans="1:12" s="1703" customFormat="1">
      <c r="A21" s="1720">
        <f t="shared" si="0"/>
        <v>13</v>
      </c>
      <c r="B21" s="1721" t="s">
        <v>1285</v>
      </c>
      <c r="C21" s="1714"/>
      <c r="D21" s="1707">
        <v>2</v>
      </c>
      <c r="E21" s="1708">
        <v>150</v>
      </c>
      <c r="F21" s="1709">
        <v>2</v>
      </c>
      <c r="G21" s="1710">
        <f t="shared" si="1"/>
        <v>300</v>
      </c>
      <c r="H21" s="1715">
        <v>2</v>
      </c>
      <c r="I21" s="1710">
        <f t="shared" si="2"/>
        <v>300</v>
      </c>
      <c r="J21" s="1712"/>
      <c r="K21" s="1722"/>
      <c r="L21" s="1722"/>
    </row>
    <row r="22" spans="1:12" s="1703" customFormat="1">
      <c r="A22" s="1720">
        <f t="shared" si="0"/>
        <v>14</v>
      </c>
      <c r="B22" s="1721" t="s">
        <v>1286</v>
      </c>
      <c r="C22" s="1716"/>
      <c r="D22" s="1707">
        <v>3</v>
      </c>
      <c r="E22" s="1708">
        <v>5</v>
      </c>
      <c r="F22" s="1717">
        <v>0</v>
      </c>
      <c r="G22" s="1718">
        <f t="shared" si="1"/>
        <v>0</v>
      </c>
      <c r="H22" s="1719">
        <f>10032/20*1.5</f>
        <v>752.40000000000009</v>
      </c>
      <c r="I22" s="1718">
        <f t="shared" si="2"/>
        <v>3762.0000000000005</v>
      </c>
      <c r="J22" s="1712"/>
      <c r="K22" s="1722"/>
      <c r="L22" s="1722"/>
    </row>
    <row r="23" spans="1:12" s="1703" customFormat="1">
      <c r="A23" s="1872"/>
      <c r="B23" s="1873"/>
      <c r="C23" s="1874"/>
      <c r="D23" s="1875"/>
      <c r="E23" s="1876"/>
      <c r="F23" s="1877"/>
      <c r="G23" s="1878"/>
      <c r="H23" s="1879"/>
      <c r="I23" s="1878"/>
      <c r="J23" s="1880"/>
      <c r="K23" s="1722"/>
      <c r="L23" s="1722"/>
    </row>
    <row r="24" spans="1:12">
      <c r="A24" s="1826"/>
      <c r="B24" s="1827"/>
      <c r="C24" s="1828"/>
      <c r="D24" s="1826"/>
      <c r="E24" s="1829"/>
      <c r="F24" s="2846" t="s">
        <v>1265</v>
      </c>
      <c r="G24" s="2846"/>
      <c r="H24" s="2847" t="s">
        <v>1266</v>
      </c>
      <c r="I24" s="2847"/>
      <c r="J24" s="1830"/>
    </row>
    <row r="25" spans="1:12">
      <c r="A25" s="1831"/>
      <c r="B25" s="1832"/>
      <c r="C25" s="2847" t="s">
        <v>1267</v>
      </c>
      <c r="D25" s="2847"/>
      <c r="E25" s="2847"/>
      <c r="F25" s="2848" t="s">
        <v>1268</v>
      </c>
      <c r="G25" s="2849"/>
      <c r="H25" s="2849"/>
      <c r="I25" s="2850"/>
      <c r="J25" s="1833"/>
    </row>
    <row r="26" spans="1:12" ht="17">
      <c r="A26" s="1831" t="s">
        <v>399</v>
      </c>
      <c r="B26" s="1832" t="s">
        <v>0</v>
      </c>
      <c r="C26" s="1834" t="s">
        <v>1343</v>
      </c>
      <c r="D26" s="1831" t="s">
        <v>1270</v>
      </c>
      <c r="E26" s="1835" t="s">
        <v>1271</v>
      </c>
      <c r="F26" s="1831" t="s">
        <v>1272</v>
      </c>
      <c r="G26" s="1835" t="s">
        <v>1273</v>
      </c>
      <c r="H26" s="1831" t="s">
        <v>1272</v>
      </c>
      <c r="I26" s="1831" t="s">
        <v>1273</v>
      </c>
      <c r="J26" s="1831" t="s">
        <v>1</v>
      </c>
    </row>
    <row r="27" spans="1:12">
      <c r="A27" s="1836" t="s">
        <v>1344</v>
      </c>
      <c r="B27" s="1837"/>
      <c r="C27" s="1837"/>
      <c r="D27" s="1837"/>
      <c r="E27" s="1838"/>
      <c r="F27" s="1837"/>
      <c r="G27" s="1881">
        <f>SUM(G29:G63)</f>
        <v>2121.6407355021215</v>
      </c>
      <c r="H27" s="1839"/>
      <c r="I27" s="1839"/>
      <c r="J27" s="1840"/>
    </row>
    <row r="28" spans="1:12" ht="23" customHeight="1">
      <c r="A28" s="2851" t="s">
        <v>1345</v>
      </c>
      <c r="B28" s="2852"/>
      <c r="C28" s="1841"/>
      <c r="D28" s="1841"/>
      <c r="E28" s="1842"/>
      <c r="F28" s="1843"/>
      <c r="G28" s="1844"/>
      <c r="H28" s="1845"/>
      <c r="I28" s="1845"/>
      <c r="J28" s="1846"/>
    </row>
    <row r="29" spans="1:12" ht="17">
      <c r="A29" s="1847">
        <v>1</v>
      </c>
      <c r="B29" s="1848" t="s">
        <v>1346</v>
      </c>
      <c r="C29" s="1849" t="s">
        <v>1347</v>
      </c>
      <c r="D29" s="1850">
        <v>4</v>
      </c>
      <c r="E29" s="1851">
        <f>(22500+3100)*1.13/31.5</f>
        <v>918.34920634920627</v>
      </c>
      <c r="F29" s="1850">
        <v>2</v>
      </c>
      <c r="G29" s="1852">
        <v>0</v>
      </c>
      <c r="H29" s="1853"/>
      <c r="I29" s="1853"/>
      <c r="J29" s="1854"/>
    </row>
    <row r="30" spans="1:12" ht="17">
      <c r="A30" s="1847">
        <v>2</v>
      </c>
      <c r="B30" s="1855" t="s">
        <v>1348</v>
      </c>
      <c r="C30" s="1850" t="s">
        <v>1347</v>
      </c>
      <c r="D30" s="1850">
        <v>4</v>
      </c>
      <c r="E30" s="1856">
        <f>6000*1.17/31.5</f>
        <v>222.85714285714286</v>
      </c>
      <c r="F30" s="1850">
        <v>2</v>
      </c>
      <c r="G30" s="1852">
        <v>0</v>
      </c>
      <c r="H30" s="1853"/>
      <c r="I30" s="1853"/>
      <c r="J30" s="1854"/>
    </row>
    <row r="31" spans="1:12" ht="17">
      <c r="A31" s="1847">
        <v>3</v>
      </c>
      <c r="B31" s="1857" t="s">
        <v>1349</v>
      </c>
      <c r="C31" s="1850" t="s">
        <v>1347</v>
      </c>
      <c r="D31" s="1850">
        <v>4</v>
      </c>
      <c r="E31" s="1852">
        <v>4078</v>
      </c>
      <c r="F31" s="1850">
        <v>2</v>
      </c>
      <c r="G31" s="1852">
        <v>0</v>
      </c>
      <c r="H31" s="1853"/>
      <c r="I31" s="1853"/>
      <c r="J31" s="1854"/>
    </row>
    <row r="32" spans="1:12" ht="17">
      <c r="A32" s="1847">
        <v>4</v>
      </c>
      <c r="B32" s="1858" t="s">
        <v>1350</v>
      </c>
      <c r="C32" s="1850" t="s">
        <v>1347</v>
      </c>
      <c r="D32" s="1850">
        <v>4</v>
      </c>
      <c r="E32" s="1852">
        <v>952</v>
      </c>
      <c r="F32" s="1850">
        <v>2</v>
      </c>
      <c r="G32" s="1852">
        <v>0</v>
      </c>
      <c r="H32" s="1853"/>
      <c r="I32" s="1853"/>
      <c r="J32" s="1854"/>
    </row>
    <row r="33" spans="1:10">
      <c r="A33" s="1847">
        <v>5</v>
      </c>
      <c r="B33" s="1859" t="s">
        <v>1351</v>
      </c>
      <c r="C33" s="1850"/>
      <c r="D33" s="1850">
        <v>4</v>
      </c>
      <c r="E33" s="1852">
        <f>7500/7.07</f>
        <v>1060.8203677510608</v>
      </c>
      <c r="F33" s="1850">
        <v>2</v>
      </c>
      <c r="G33" s="1852">
        <f>F33*E33</f>
        <v>2121.6407355021215</v>
      </c>
      <c r="H33" s="1853"/>
      <c r="I33" s="1853"/>
      <c r="J33" s="1860" t="s">
        <v>1352</v>
      </c>
    </row>
    <row r="34" spans="1:10" ht="17">
      <c r="A34" s="1847">
        <v>6</v>
      </c>
      <c r="B34" s="1861" t="s">
        <v>1353</v>
      </c>
      <c r="C34" s="1850" t="s">
        <v>1347</v>
      </c>
      <c r="D34" s="1850">
        <v>4</v>
      </c>
      <c r="E34" s="1852">
        <v>11.4</v>
      </c>
      <c r="F34" s="1850">
        <v>2</v>
      </c>
      <c r="G34" s="1852">
        <v>0</v>
      </c>
      <c r="H34" s="1853"/>
      <c r="I34" s="1853"/>
      <c r="J34" s="1854"/>
    </row>
    <row r="35" spans="1:10">
      <c r="A35" s="1847">
        <v>7</v>
      </c>
      <c r="B35" s="1862" t="s">
        <v>1354</v>
      </c>
      <c r="C35" s="1850" t="s">
        <v>1347</v>
      </c>
      <c r="D35" s="1850">
        <v>4</v>
      </c>
      <c r="E35" s="1852">
        <v>1710</v>
      </c>
      <c r="F35" s="1850">
        <v>2</v>
      </c>
      <c r="G35" s="1852">
        <v>0</v>
      </c>
      <c r="H35" s="1853"/>
      <c r="I35" s="1853"/>
      <c r="J35" s="1854"/>
    </row>
    <row r="36" spans="1:10">
      <c r="A36" s="1863" t="s">
        <v>1355</v>
      </c>
      <c r="B36" s="1864"/>
      <c r="C36" s="1843"/>
      <c r="D36" s="1843"/>
      <c r="E36" s="1844"/>
      <c r="F36" s="1843"/>
      <c r="G36" s="1844"/>
      <c r="H36" s="1845"/>
      <c r="I36" s="1845"/>
      <c r="J36" s="1865"/>
    </row>
    <row r="37" spans="1:10" ht="17">
      <c r="A37" s="1847">
        <v>1</v>
      </c>
      <c r="B37" s="1866" t="s">
        <v>1346</v>
      </c>
      <c r="C37" s="1850" t="s">
        <v>1347</v>
      </c>
      <c r="D37" s="1850">
        <v>4</v>
      </c>
      <c r="E37" s="1851">
        <f>(22500+3100)*1.13/31.5</f>
        <v>918.34920634920627</v>
      </c>
      <c r="F37" s="1850">
        <v>2</v>
      </c>
      <c r="G37" s="1852">
        <v>0</v>
      </c>
      <c r="H37" s="1853"/>
      <c r="I37" s="1853"/>
      <c r="J37" s="1854"/>
    </row>
    <row r="38" spans="1:10" ht="17">
      <c r="A38" s="1847">
        <v>2</v>
      </c>
      <c r="B38" s="1861" t="s">
        <v>1348</v>
      </c>
      <c r="C38" s="1850" t="s">
        <v>1347</v>
      </c>
      <c r="D38" s="1850">
        <v>4</v>
      </c>
      <c r="E38" s="1856">
        <f>6000*1.17/31.5</f>
        <v>222.85714285714286</v>
      </c>
      <c r="F38" s="1850">
        <v>2</v>
      </c>
      <c r="G38" s="1852">
        <v>0</v>
      </c>
      <c r="H38" s="1853"/>
      <c r="I38" s="1853"/>
      <c r="J38" s="1854"/>
    </row>
    <row r="39" spans="1:10">
      <c r="A39" s="1847">
        <v>3</v>
      </c>
      <c r="B39" s="1867" t="s">
        <v>1356</v>
      </c>
      <c r="C39" s="1850" t="s">
        <v>1347</v>
      </c>
      <c r="D39" s="1850">
        <v>4</v>
      </c>
      <c r="E39" s="1852">
        <v>2980</v>
      </c>
      <c r="F39" s="1850">
        <v>2</v>
      </c>
      <c r="G39" s="1852">
        <v>0</v>
      </c>
      <c r="H39" s="1853"/>
      <c r="I39" s="1853"/>
      <c r="J39" s="1854"/>
    </row>
    <row r="40" spans="1:10" ht="17">
      <c r="A40" s="1847">
        <v>4</v>
      </c>
      <c r="B40" s="1858" t="s">
        <v>1350</v>
      </c>
      <c r="C40" s="1850" t="s">
        <v>1347</v>
      </c>
      <c r="D40" s="1850">
        <v>4</v>
      </c>
      <c r="E40" s="1852">
        <v>952</v>
      </c>
      <c r="F40" s="1850">
        <v>2</v>
      </c>
      <c r="G40" s="1852">
        <v>0</v>
      </c>
      <c r="H40" s="1853"/>
      <c r="I40" s="1853"/>
      <c r="J40" s="1854"/>
    </row>
    <row r="41" spans="1:10" ht="17">
      <c r="A41" s="1847">
        <v>5</v>
      </c>
      <c r="B41" s="1861" t="s">
        <v>1357</v>
      </c>
      <c r="C41" s="1850" t="s">
        <v>1347</v>
      </c>
      <c r="D41" s="1850">
        <v>4</v>
      </c>
      <c r="E41" s="1852">
        <v>11.4</v>
      </c>
      <c r="F41" s="1850">
        <v>2</v>
      </c>
      <c r="G41" s="1852">
        <v>0</v>
      </c>
      <c r="H41" s="1853"/>
      <c r="I41" s="1853"/>
      <c r="J41" s="1854"/>
    </row>
    <row r="42" spans="1:10" ht="17">
      <c r="A42" s="1847">
        <v>6</v>
      </c>
      <c r="B42" s="1861" t="s">
        <v>1358</v>
      </c>
      <c r="C42" s="1850" t="s">
        <v>1347</v>
      </c>
      <c r="D42" s="1850">
        <v>4</v>
      </c>
      <c r="E42" s="1852">
        <v>11.4</v>
      </c>
      <c r="F42" s="1850">
        <v>2</v>
      </c>
      <c r="G42" s="1852">
        <v>0</v>
      </c>
      <c r="H42" s="1853"/>
      <c r="I42" s="1853"/>
      <c r="J42" s="1854"/>
    </row>
    <row r="43" spans="1:10" ht="17">
      <c r="A43" s="1847">
        <v>7</v>
      </c>
      <c r="B43" s="1861" t="s">
        <v>1359</v>
      </c>
      <c r="C43" s="1850" t="s">
        <v>1347</v>
      </c>
      <c r="D43" s="1850">
        <v>4</v>
      </c>
      <c r="E43" s="1852">
        <v>11.4</v>
      </c>
      <c r="F43" s="1850">
        <v>2</v>
      </c>
      <c r="G43" s="1852">
        <v>0</v>
      </c>
      <c r="H43" s="1853"/>
      <c r="I43" s="1853"/>
      <c r="J43" s="1854"/>
    </row>
    <row r="44" spans="1:10" ht="17">
      <c r="A44" s="1847">
        <v>8</v>
      </c>
      <c r="B44" s="1861" t="s">
        <v>1360</v>
      </c>
      <c r="C44" s="1850" t="s">
        <v>1347</v>
      </c>
      <c r="D44" s="1850">
        <v>4</v>
      </c>
      <c r="E44" s="1852">
        <v>42.8</v>
      </c>
      <c r="F44" s="1850">
        <v>2</v>
      </c>
      <c r="G44" s="1852">
        <v>0</v>
      </c>
      <c r="H44" s="1853"/>
      <c r="I44" s="1853"/>
      <c r="J44" s="1854"/>
    </row>
    <row r="45" spans="1:10">
      <c r="A45" s="1847">
        <v>9</v>
      </c>
      <c r="B45" s="1859" t="s">
        <v>1361</v>
      </c>
      <c r="C45" s="1850"/>
      <c r="D45" s="1850">
        <v>4</v>
      </c>
      <c r="E45" s="1852">
        <v>500</v>
      </c>
      <c r="F45" s="1850">
        <v>2</v>
      </c>
      <c r="G45" s="1852">
        <v>0</v>
      </c>
      <c r="H45" s="1853"/>
      <c r="I45" s="1853"/>
      <c r="J45" s="1854"/>
    </row>
    <row r="46" spans="1:10" ht="17">
      <c r="A46" s="1847">
        <v>10</v>
      </c>
      <c r="B46" s="1861" t="s">
        <v>1362</v>
      </c>
      <c r="C46" s="1850"/>
      <c r="D46" s="1850">
        <v>4</v>
      </c>
      <c r="E46" s="1852">
        <f>1400/7.07</f>
        <v>198.01980198019803</v>
      </c>
      <c r="F46" s="1850">
        <v>2</v>
      </c>
      <c r="G46" s="1852">
        <v>0</v>
      </c>
      <c r="H46" s="1853"/>
      <c r="I46" s="1853"/>
      <c r="J46" s="1854"/>
    </row>
    <row r="47" spans="1:10">
      <c r="A47" s="1863" t="s">
        <v>1363</v>
      </c>
      <c r="B47" s="1864"/>
      <c r="C47" s="1843"/>
      <c r="D47" s="1843"/>
      <c r="E47" s="1844"/>
      <c r="F47" s="1843"/>
      <c r="G47" s="1844"/>
      <c r="H47" s="1845"/>
      <c r="I47" s="1845"/>
      <c r="J47" s="1865"/>
    </row>
    <row r="48" spans="1:10" ht="17">
      <c r="A48" s="1847">
        <v>1</v>
      </c>
      <c r="B48" s="1866" t="s">
        <v>1346</v>
      </c>
      <c r="C48" s="1850" t="s">
        <v>1347</v>
      </c>
      <c r="D48" s="1850">
        <v>4</v>
      </c>
      <c r="E48" s="1851">
        <f>(22500+3100)*1.13/31.5</f>
        <v>918.34920634920627</v>
      </c>
      <c r="F48" s="1850">
        <v>2</v>
      </c>
      <c r="G48" s="1852">
        <v>0</v>
      </c>
      <c r="H48" s="1853"/>
      <c r="I48" s="1853"/>
      <c r="J48" s="1854"/>
    </row>
    <row r="49" spans="1:10" ht="17">
      <c r="A49" s="1847">
        <v>2</v>
      </c>
      <c r="B49" s="1861" t="s">
        <v>1348</v>
      </c>
      <c r="C49" s="1850" t="s">
        <v>1347</v>
      </c>
      <c r="D49" s="1850">
        <v>4</v>
      </c>
      <c r="E49" s="1856">
        <f>6000*1.17/31.5</f>
        <v>222.85714285714286</v>
      </c>
      <c r="F49" s="1850">
        <v>2</v>
      </c>
      <c r="G49" s="1852">
        <v>0</v>
      </c>
      <c r="H49" s="1853"/>
      <c r="I49" s="1853"/>
      <c r="J49" s="1854"/>
    </row>
    <row r="50" spans="1:10">
      <c r="A50" s="1847">
        <v>3</v>
      </c>
      <c r="B50" s="1859" t="s">
        <v>1364</v>
      </c>
      <c r="C50" s="1850"/>
      <c r="D50" s="1850">
        <v>6</v>
      </c>
      <c r="E50" s="1852">
        <v>9000</v>
      </c>
      <c r="F50" s="1850">
        <v>1</v>
      </c>
      <c r="G50" s="1852">
        <v>0</v>
      </c>
      <c r="H50" s="1853"/>
      <c r="I50" s="1853"/>
      <c r="J50" s="1868" t="s">
        <v>1365</v>
      </c>
    </row>
    <row r="51" spans="1:10" ht="17">
      <c r="A51" s="1847">
        <v>4</v>
      </c>
      <c r="B51" s="1861" t="s">
        <v>1357</v>
      </c>
      <c r="C51" s="1850" t="s">
        <v>1347</v>
      </c>
      <c r="D51" s="1850">
        <v>4</v>
      </c>
      <c r="E51" s="1852">
        <v>11.4</v>
      </c>
      <c r="F51" s="1850">
        <v>2</v>
      </c>
      <c r="G51" s="1852">
        <v>0</v>
      </c>
      <c r="H51" s="1853"/>
      <c r="I51" s="1853"/>
      <c r="J51" s="1854"/>
    </row>
    <row r="52" spans="1:10" ht="17">
      <c r="A52" s="1847">
        <v>5</v>
      </c>
      <c r="B52" s="1869" t="s">
        <v>1366</v>
      </c>
      <c r="C52" s="1850" t="s">
        <v>1347</v>
      </c>
      <c r="D52" s="1850">
        <v>4</v>
      </c>
      <c r="E52" s="1852">
        <v>9.1999999999999993</v>
      </c>
      <c r="F52" s="1850">
        <v>1</v>
      </c>
      <c r="G52" s="1852">
        <v>0</v>
      </c>
      <c r="H52" s="1853"/>
      <c r="I52" s="1853"/>
      <c r="J52" s="1854"/>
    </row>
    <row r="53" spans="1:10">
      <c r="A53" s="1863" t="s">
        <v>1367</v>
      </c>
      <c r="B53" s="1864"/>
      <c r="C53" s="1843"/>
      <c r="D53" s="1843"/>
      <c r="E53" s="1844"/>
      <c r="F53" s="1843"/>
      <c r="G53" s="1844"/>
      <c r="H53" s="1845"/>
      <c r="I53" s="1845"/>
      <c r="J53" s="1865"/>
    </row>
    <row r="54" spans="1:10" ht="17">
      <c r="A54" s="1847">
        <v>1</v>
      </c>
      <c r="B54" s="1866" t="s">
        <v>1346</v>
      </c>
      <c r="C54" s="1850" t="s">
        <v>1347</v>
      </c>
      <c r="D54" s="1850">
        <v>4</v>
      </c>
      <c r="E54" s="1851">
        <f>(22500+3100)*1.13/31.5</f>
        <v>918.34920634920627</v>
      </c>
      <c r="F54" s="1850">
        <v>2</v>
      </c>
      <c r="G54" s="1852">
        <v>0</v>
      </c>
      <c r="H54" s="1853"/>
      <c r="I54" s="1853"/>
      <c r="J54" s="1854"/>
    </row>
    <row r="55" spans="1:10" ht="17">
      <c r="A55" s="1847">
        <v>2</v>
      </c>
      <c r="B55" s="1861" t="s">
        <v>1348</v>
      </c>
      <c r="C55" s="1850" t="s">
        <v>1347</v>
      </c>
      <c r="D55" s="1850">
        <v>4</v>
      </c>
      <c r="E55" s="1856">
        <f>6000*1.17/31.5</f>
        <v>222.85714285714286</v>
      </c>
      <c r="F55" s="1850">
        <v>2</v>
      </c>
      <c r="G55" s="1852">
        <v>0</v>
      </c>
      <c r="H55" s="1853"/>
      <c r="I55" s="1853"/>
      <c r="J55" s="1854"/>
    </row>
    <row r="56" spans="1:10" ht="17">
      <c r="A56" s="1847">
        <v>3</v>
      </c>
      <c r="B56" s="1869" t="s">
        <v>1353</v>
      </c>
      <c r="C56" s="1850" t="s">
        <v>1347</v>
      </c>
      <c r="D56" s="1850">
        <v>4</v>
      </c>
      <c r="E56" s="1852">
        <v>11.4</v>
      </c>
      <c r="F56" s="1850">
        <v>2</v>
      </c>
      <c r="G56" s="1852">
        <v>0</v>
      </c>
      <c r="H56" s="1853"/>
      <c r="I56" s="1853"/>
      <c r="J56" s="1854"/>
    </row>
    <row r="57" spans="1:10">
      <c r="A57" s="1847">
        <v>4</v>
      </c>
      <c r="B57" s="1859" t="s">
        <v>1368</v>
      </c>
      <c r="C57" s="1850"/>
      <c r="D57" s="1850">
        <v>4</v>
      </c>
      <c r="E57" s="1852">
        <v>800</v>
      </c>
      <c r="F57" s="1850">
        <v>2</v>
      </c>
      <c r="G57" s="1852">
        <v>0</v>
      </c>
      <c r="H57" s="1853"/>
      <c r="I57" s="1853"/>
      <c r="J57" s="1854"/>
    </row>
    <row r="58" spans="1:10">
      <c r="A58" s="1847">
        <v>5</v>
      </c>
      <c r="B58" s="1870" t="s">
        <v>1369</v>
      </c>
      <c r="C58" s="1850" t="s">
        <v>1347</v>
      </c>
      <c r="D58" s="1850">
        <v>4</v>
      </c>
      <c r="E58" s="1852" t="s">
        <v>652</v>
      </c>
      <c r="F58" s="1850">
        <v>1</v>
      </c>
      <c r="G58" s="1852">
        <v>0</v>
      </c>
      <c r="H58" s="1853"/>
      <c r="I58" s="1853"/>
      <c r="J58" s="1854"/>
    </row>
    <row r="59" spans="1:10">
      <c r="A59" s="1863" t="s">
        <v>1370</v>
      </c>
      <c r="B59" s="1864"/>
      <c r="C59" s="1843"/>
      <c r="D59" s="1843"/>
      <c r="E59" s="1844"/>
      <c r="F59" s="1843"/>
      <c r="G59" s="1844"/>
      <c r="H59" s="1845"/>
      <c r="I59" s="1845"/>
      <c r="J59" s="1865"/>
    </row>
    <row r="60" spans="1:10" ht="17">
      <c r="A60" s="1847">
        <v>1</v>
      </c>
      <c r="B60" s="1866" t="s">
        <v>1346</v>
      </c>
      <c r="C60" s="1850" t="s">
        <v>1347</v>
      </c>
      <c r="D60" s="1850">
        <v>4</v>
      </c>
      <c r="E60" s="1851">
        <f>(22500+3100)*1.13/31.5</f>
        <v>918.34920634920627</v>
      </c>
      <c r="F60" s="1850">
        <v>1</v>
      </c>
      <c r="G60" s="1852">
        <v>0</v>
      </c>
      <c r="H60" s="1853"/>
      <c r="I60" s="1853"/>
      <c r="J60" s="1854"/>
    </row>
    <row r="61" spans="1:10" ht="17">
      <c r="A61" s="1847">
        <v>2</v>
      </c>
      <c r="B61" s="1861" t="s">
        <v>1348</v>
      </c>
      <c r="C61" s="1850" t="s">
        <v>1347</v>
      </c>
      <c r="D61" s="1850">
        <v>4</v>
      </c>
      <c r="E61" s="1856">
        <f>6000*1.17/31.5</f>
        <v>222.85714285714286</v>
      </c>
      <c r="F61" s="1850">
        <v>1</v>
      </c>
      <c r="G61" s="1852">
        <v>0</v>
      </c>
      <c r="H61" s="1853"/>
      <c r="I61" s="1853"/>
      <c r="J61" s="1854"/>
    </row>
    <row r="62" spans="1:10" ht="17">
      <c r="A62" s="1847">
        <v>3</v>
      </c>
      <c r="B62" s="1866" t="s">
        <v>1353</v>
      </c>
      <c r="C62" s="1850" t="s">
        <v>1347</v>
      </c>
      <c r="D62" s="1850">
        <v>4</v>
      </c>
      <c r="E62" s="1852">
        <v>11.4</v>
      </c>
      <c r="F62" s="1850">
        <v>1</v>
      </c>
      <c r="G62" s="1852">
        <v>0</v>
      </c>
      <c r="H62" s="1853"/>
      <c r="I62" s="1853"/>
      <c r="J62" s="1854"/>
    </row>
    <row r="63" spans="1:10">
      <c r="A63" s="1847">
        <v>4</v>
      </c>
      <c r="B63" s="1870" t="s">
        <v>1371</v>
      </c>
      <c r="C63" s="1850"/>
      <c r="D63" s="1850">
        <v>4</v>
      </c>
      <c r="E63" s="1852" t="s">
        <v>652</v>
      </c>
      <c r="F63" s="1850">
        <v>1</v>
      </c>
      <c r="G63" s="1852">
        <v>0</v>
      </c>
      <c r="H63" s="1853"/>
      <c r="I63" s="1853"/>
      <c r="J63" s="1854" t="s">
        <v>1372</v>
      </c>
    </row>
    <row r="66" spans="1:10" s="1725" customFormat="1" ht="27.5" customHeight="1" thickBot="1">
      <c r="A66" s="1902" t="s">
        <v>1379</v>
      </c>
      <c r="B66" s="1726"/>
      <c r="C66" s="1727"/>
      <c r="D66" s="1723"/>
      <c r="E66" s="1724"/>
      <c r="F66" s="1728"/>
      <c r="G66" s="2871" t="s">
        <v>1287</v>
      </c>
      <c r="H66" s="2872"/>
      <c r="I66" s="2873"/>
      <c r="J66" s="1729"/>
    </row>
    <row r="67" spans="1:10" s="1737" customFormat="1" ht="43" thickTop="1">
      <c r="A67" s="1730" t="s">
        <v>0</v>
      </c>
      <c r="B67" s="1731" t="s">
        <v>1288</v>
      </c>
      <c r="C67" s="1731" t="s">
        <v>1289</v>
      </c>
      <c r="D67" s="1731" t="s">
        <v>1290</v>
      </c>
      <c r="E67" s="1732" t="s">
        <v>1291</v>
      </c>
      <c r="F67" s="1733" t="s">
        <v>1292</v>
      </c>
      <c r="G67" s="1734" t="s">
        <v>1271</v>
      </c>
      <c r="H67" s="1735" t="s">
        <v>1293</v>
      </c>
      <c r="I67" s="1736" t="s">
        <v>1273</v>
      </c>
      <c r="J67" s="1733" t="s">
        <v>165</v>
      </c>
    </row>
    <row r="68" spans="1:10" s="1737" customFormat="1" ht="20">
      <c r="A68" s="1738"/>
      <c r="B68" s="1739"/>
      <c r="C68" s="1739"/>
      <c r="D68" s="1739"/>
      <c r="E68" s="1740"/>
      <c r="F68" s="1741"/>
      <c r="G68" s="1739"/>
      <c r="H68" s="1741"/>
      <c r="I68" s="1786">
        <f>SUM(I69:I105)</f>
        <v>1839</v>
      </c>
      <c r="J68" s="1741"/>
    </row>
    <row r="69" spans="1:10" s="1746" customFormat="1" ht="18">
      <c r="A69" s="2856">
        <v>1</v>
      </c>
      <c r="B69" s="2858">
        <v>201</v>
      </c>
      <c r="C69" s="2860" t="s">
        <v>1380</v>
      </c>
      <c r="D69" s="2862">
        <v>19</v>
      </c>
      <c r="E69" s="2874">
        <v>0.5</v>
      </c>
      <c r="F69" s="1742" t="s">
        <v>1294</v>
      </c>
      <c r="G69" s="1743">
        <v>919</v>
      </c>
      <c r="H69" s="1744">
        <v>1</v>
      </c>
      <c r="I69" s="1744">
        <f>H69*G69</f>
        <v>919</v>
      </c>
      <c r="J69" s="1745" t="s">
        <v>1295</v>
      </c>
    </row>
    <row r="70" spans="1:10" s="1746" customFormat="1" ht="18">
      <c r="A70" s="2857"/>
      <c r="B70" s="2859"/>
      <c r="C70" s="2861"/>
      <c r="D70" s="2863"/>
      <c r="E70" s="2875"/>
      <c r="F70" s="1742" t="s">
        <v>1296</v>
      </c>
      <c r="G70" s="1743">
        <v>460</v>
      </c>
      <c r="H70" s="1744">
        <v>1</v>
      </c>
      <c r="I70" s="1744">
        <f>H70*G70</f>
        <v>460</v>
      </c>
      <c r="J70" s="1745" t="s">
        <v>1295</v>
      </c>
    </row>
    <row r="71" spans="1:10" s="1746" customFormat="1" ht="30">
      <c r="A71" s="1747">
        <v>2</v>
      </c>
      <c r="B71" s="1748">
        <v>202</v>
      </c>
      <c r="C71" s="1749" t="s">
        <v>1297</v>
      </c>
      <c r="D71" s="1750">
        <v>19</v>
      </c>
      <c r="E71" s="1751">
        <v>0.5</v>
      </c>
      <c r="F71" s="1742"/>
      <c r="G71" s="1743"/>
      <c r="H71" s="1744"/>
      <c r="I71" s="1744"/>
      <c r="J71" s="1752"/>
    </row>
    <row r="72" spans="1:10" s="1746" customFormat="1" ht="38">
      <c r="A72" s="1747">
        <v>3</v>
      </c>
      <c r="B72" s="1748">
        <v>203</v>
      </c>
      <c r="C72" s="1749" t="s">
        <v>1298</v>
      </c>
      <c r="D72" s="1750">
        <v>19</v>
      </c>
      <c r="E72" s="1751">
        <v>0.5</v>
      </c>
      <c r="F72" s="1753" t="s">
        <v>1299</v>
      </c>
      <c r="G72" s="1743">
        <v>460</v>
      </c>
      <c r="H72" s="1744">
        <v>1</v>
      </c>
      <c r="I72" s="1744">
        <f>H72*G72</f>
        <v>460</v>
      </c>
      <c r="J72" s="1745" t="s">
        <v>1295</v>
      </c>
    </row>
    <row r="73" spans="1:10" s="1746" customFormat="1" ht="45">
      <c r="A73" s="1747">
        <v>4</v>
      </c>
      <c r="B73" s="1748">
        <v>204</v>
      </c>
      <c r="C73" s="1749" t="s">
        <v>1300</v>
      </c>
      <c r="D73" s="1750">
        <v>19</v>
      </c>
      <c r="E73" s="1751">
        <v>0.5</v>
      </c>
      <c r="F73" s="1753" t="s">
        <v>1301</v>
      </c>
      <c r="G73" s="1743">
        <v>460</v>
      </c>
      <c r="H73" s="1744">
        <v>1</v>
      </c>
      <c r="I73" s="1744">
        <v>0</v>
      </c>
      <c r="J73" s="1745" t="s">
        <v>1302</v>
      </c>
    </row>
    <row r="74" spans="1:10" s="1746" customFormat="1" ht="60">
      <c r="A74" s="1747">
        <v>5</v>
      </c>
      <c r="B74" s="1748">
        <v>205</v>
      </c>
      <c r="C74" s="1749" t="s">
        <v>1303</v>
      </c>
      <c r="D74" s="1750">
        <v>19</v>
      </c>
      <c r="E74" s="1751">
        <v>0.5</v>
      </c>
      <c r="F74" s="1753" t="s">
        <v>1301</v>
      </c>
      <c r="G74" s="1743">
        <v>460</v>
      </c>
      <c r="H74" s="1744">
        <v>1</v>
      </c>
      <c r="I74" s="1744">
        <v>0</v>
      </c>
      <c r="J74" s="1745" t="s">
        <v>1302</v>
      </c>
    </row>
    <row r="75" spans="1:10" s="1746" customFormat="1" ht="30">
      <c r="A75" s="1747">
        <v>6</v>
      </c>
      <c r="B75" s="1748">
        <v>206</v>
      </c>
      <c r="C75" s="1749" t="s">
        <v>1304</v>
      </c>
      <c r="D75" s="1750">
        <v>19</v>
      </c>
      <c r="E75" s="1754">
        <v>1</v>
      </c>
      <c r="F75" s="1753"/>
      <c r="G75" s="1743"/>
      <c r="H75" s="1744"/>
      <c r="I75" s="1744"/>
      <c r="J75" s="1745"/>
    </row>
    <row r="76" spans="1:10" s="1746" customFormat="1" ht="18">
      <c r="A76" s="1747">
        <v>7</v>
      </c>
      <c r="B76" s="1755">
        <v>301</v>
      </c>
      <c r="C76" s="1749" t="s">
        <v>1305</v>
      </c>
      <c r="D76" s="1750"/>
      <c r="E76" s="1754">
        <v>1</v>
      </c>
      <c r="F76" s="1753"/>
      <c r="G76" s="1743"/>
      <c r="H76" s="1744"/>
      <c r="I76" s="1744"/>
      <c r="J76" s="1745"/>
    </row>
    <row r="77" spans="1:10" s="1746" customFormat="1" ht="30">
      <c r="A77" s="1747">
        <v>8</v>
      </c>
      <c r="B77" s="1755">
        <v>302</v>
      </c>
      <c r="C77" s="1749" t="s">
        <v>1306</v>
      </c>
      <c r="D77" s="1750">
        <v>19</v>
      </c>
      <c r="E77" s="1754">
        <v>1</v>
      </c>
      <c r="F77" s="1753" t="s">
        <v>1307</v>
      </c>
      <c r="G77" s="1743">
        <v>460</v>
      </c>
      <c r="H77" s="1744">
        <v>1</v>
      </c>
      <c r="I77" s="1744">
        <v>0</v>
      </c>
      <c r="J77" s="1745" t="s">
        <v>1302</v>
      </c>
    </row>
    <row r="78" spans="1:10" s="1746" customFormat="1" ht="60">
      <c r="A78" s="1747">
        <v>9</v>
      </c>
      <c r="B78" s="1748">
        <v>303</v>
      </c>
      <c r="C78" s="1749" t="s">
        <v>1308</v>
      </c>
      <c r="D78" s="1750">
        <v>19</v>
      </c>
      <c r="E78" s="1754">
        <v>1</v>
      </c>
      <c r="F78" s="1753" t="s">
        <v>1307</v>
      </c>
      <c r="G78" s="1743">
        <v>460</v>
      </c>
      <c r="H78" s="1744">
        <v>1</v>
      </c>
      <c r="I78" s="1744">
        <v>0</v>
      </c>
      <c r="J78" s="1745" t="s">
        <v>1302</v>
      </c>
    </row>
    <row r="79" spans="1:10" s="1746" customFormat="1" ht="19">
      <c r="A79" s="2856">
        <v>10</v>
      </c>
      <c r="B79" s="2858">
        <v>304</v>
      </c>
      <c r="C79" s="2860" t="s">
        <v>1309</v>
      </c>
      <c r="D79" s="2862">
        <v>19</v>
      </c>
      <c r="E79" s="2864">
        <v>0</v>
      </c>
      <c r="F79" s="1753" t="s">
        <v>1310</v>
      </c>
      <c r="G79" s="1743">
        <v>11500</v>
      </c>
      <c r="H79" s="1744">
        <v>1</v>
      </c>
      <c r="I79" s="1744">
        <v>0</v>
      </c>
      <c r="J79" s="1745" t="s">
        <v>1302</v>
      </c>
    </row>
    <row r="80" spans="1:10" s="1746" customFormat="1" ht="38">
      <c r="A80" s="2857"/>
      <c r="B80" s="2859"/>
      <c r="C80" s="2861"/>
      <c r="D80" s="2863"/>
      <c r="E80" s="2865"/>
      <c r="F80" s="1756" t="s">
        <v>1311</v>
      </c>
      <c r="G80" s="1743">
        <v>460</v>
      </c>
      <c r="H80" s="1744">
        <v>1</v>
      </c>
      <c r="I80" s="1744">
        <v>0</v>
      </c>
      <c r="J80" s="1745" t="s">
        <v>1302</v>
      </c>
    </row>
    <row r="81" spans="1:45" s="1758" customFormat="1" ht="45">
      <c r="A81" s="1747">
        <v>11</v>
      </c>
      <c r="B81" s="1748">
        <v>305</v>
      </c>
      <c r="C81" s="1749" t="s">
        <v>1312</v>
      </c>
      <c r="D81" s="1750">
        <v>19</v>
      </c>
      <c r="E81" s="1757">
        <v>1</v>
      </c>
      <c r="F81" s="1756" t="s">
        <v>1307</v>
      </c>
      <c r="G81" s="1743">
        <v>460</v>
      </c>
      <c r="H81" s="1744">
        <v>1</v>
      </c>
      <c r="I81" s="1744">
        <v>0</v>
      </c>
      <c r="J81" s="1745" t="s">
        <v>1302</v>
      </c>
      <c r="K81" s="1746"/>
      <c r="L81" s="1746"/>
      <c r="M81" s="1746"/>
      <c r="N81" s="1746"/>
      <c r="O81" s="1746"/>
      <c r="P81" s="1746"/>
      <c r="Q81" s="1746"/>
      <c r="R81" s="1746"/>
      <c r="S81" s="1746"/>
      <c r="T81" s="1746"/>
      <c r="U81" s="1746"/>
      <c r="V81" s="1746"/>
      <c r="W81" s="1746"/>
      <c r="X81" s="1746"/>
      <c r="Y81" s="1746"/>
      <c r="Z81" s="1746"/>
      <c r="AA81" s="1746"/>
      <c r="AB81" s="1746"/>
      <c r="AC81" s="1746"/>
      <c r="AD81" s="1746"/>
      <c r="AE81" s="1746"/>
      <c r="AF81" s="1746"/>
      <c r="AG81" s="1746"/>
      <c r="AH81" s="1746"/>
      <c r="AI81" s="1746"/>
      <c r="AJ81" s="1746"/>
      <c r="AK81" s="1746"/>
      <c r="AL81" s="1746"/>
      <c r="AM81" s="1746"/>
      <c r="AN81" s="1746"/>
      <c r="AO81" s="1746"/>
      <c r="AP81" s="1746"/>
      <c r="AQ81" s="1746"/>
      <c r="AR81" s="1746"/>
      <c r="AS81" s="1746"/>
    </row>
    <row r="82" spans="1:45" s="1758" customFormat="1" ht="45">
      <c r="A82" s="1747">
        <v>12</v>
      </c>
      <c r="B82" s="1748">
        <v>306</v>
      </c>
      <c r="C82" s="1749" t="s">
        <v>1313</v>
      </c>
      <c r="D82" s="1750">
        <v>19</v>
      </c>
      <c r="E82" s="1757">
        <v>1</v>
      </c>
      <c r="F82" s="1756" t="s">
        <v>1301</v>
      </c>
      <c r="G82" s="1743">
        <v>460</v>
      </c>
      <c r="H82" s="1744">
        <v>1</v>
      </c>
      <c r="I82" s="1744">
        <v>0</v>
      </c>
      <c r="J82" s="1745" t="s">
        <v>1302</v>
      </c>
      <c r="K82" s="1746"/>
      <c r="L82" s="1746"/>
      <c r="M82" s="1746"/>
      <c r="N82" s="1746"/>
      <c r="O82" s="1746"/>
      <c r="P82" s="1746"/>
      <c r="Q82" s="1746"/>
      <c r="R82" s="1746"/>
      <c r="S82" s="1746"/>
      <c r="T82" s="1746"/>
      <c r="U82" s="1746"/>
      <c r="V82" s="1746"/>
      <c r="W82" s="1746"/>
      <c r="X82" s="1746"/>
      <c r="Y82" s="1746"/>
      <c r="Z82" s="1746"/>
      <c r="AA82" s="1746"/>
      <c r="AB82" s="1746"/>
      <c r="AC82" s="1746"/>
      <c r="AD82" s="1746"/>
      <c r="AE82" s="1746"/>
      <c r="AF82" s="1746"/>
      <c r="AG82" s="1746"/>
      <c r="AH82" s="1746"/>
      <c r="AI82" s="1746"/>
      <c r="AJ82" s="1746"/>
      <c r="AK82" s="1746"/>
      <c r="AL82" s="1746"/>
      <c r="AM82" s="1746"/>
      <c r="AN82" s="1746"/>
      <c r="AO82" s="1746"/>
      <c r="AP82" s="1746"/>
      <c r="AQ82" s="1746"/>
      <c r="AR82" s="1746"/>
      <c r="AS82" s="1746"/>
    </row>
    <row r="83" spans="1:45" s="1758" customFormat="1" ht="19">
      <c r="A83" s="2856">
        <v>13</v>
      </c>
      <c r="B83" s="2858">
        <v>307</v>
      </c>
      <c r="C83" s="2860" t="s">
        <v>1314</v>
      </c>
      <c r="D83" s="2862">
        <v>19</v>
      </c>
      <c r="E83" s="2864">
        <v>0</v>
      </c>
      <c r="F83" s="1753" t="s">
        <v>1310</v>
      </c>
      <c r="G83" s="1743">
        <v>11500</v>
      </c>
      <c r="H83" s="1744">
        <v>1</v>
      </c>
      <c r="I83" s="1744">
        <v>0</v>
      </c>
      <c r="J83" s="1745" t="s">
        <v>1302</v>
      </c>
      <c r="K83" s="1746"/>
      <c r="L83" s="1746"/>
      <c r="M83" s="1746"/>
      <c r="N83" s="1746"/>
      <c r="O83" s="1746"/>
      <c r="P83" s="1746"/>
      <c r="Q83" s="1746"/>
      <c r="R83" s="1746"/>
      <c r="S83" s="1746"/>
      <c r="T83" s="1746"/>
      <c r="U83" s="1746"/>
      <c r="V83" s="1746"/>
      <c r="W83" s="1746"/>
      <c r="X83" s="1746"/>
      <c r="Y83" s="1746"/>
      <c r="Z83" s="1746"/>
      <c r="AA83" s="1746"/>
      <c r="AB83" s="1746"/>
      <c r="AC83" s="1746"/>
      <c r="AD83" s="1746"/>
      <c r="AE83" s="1746"/>
      <c r="AF83" s="1746"/>
      <c r="AG83" s="1746"/>
      <c r="AH83" s="1746"/>
      <c r="AI83" s="1746"/>
      <c r="AJ83" s="1746"/>
      <c r="AK83" s="1746"/>
      <c r="AL83" s="1746"/>
      <c r="AM83" s="1746"/>
      <c r="AN83" s="1746"/>
      <c r="AO83" s="1746"/>
      <c r="AP83" s="1746"/>
      <c r="AQ83" s="1746"/>
      <c r="AR83" s="1746"/>
      <c r="AS83" s="1746"/>
    </row>
    <row r="84" spans="1:45" s="1758" customFormat="1" ht="38">
      <c r="A84" s="2857"/>
      <c r="B84" s="2859"/>
      <c r="C84" s="2861"/>
      <c r="D84" s="2863"/>
      <c r="E84" s="2865"/>
      <c r="F84" s="1756" t="s">
        <v>1311</v>
      </c>
      <c r="G84" s="1743">
        <v>460</v>
      </c>
      <c r="H84" s="1744">
        <v>1</v>
      </c>
      <c r="I84" s="1744">
        <v>0</v>
      </c>
      <c r="J84" s="1745" t="s">
        <v>1302</v>
      </c>
      <c r="K84" s="1746"/>
      <c r="L84" s="1746"/>
      <c r="M84" s="1746"/>
      <c r="N84" s="1746"/>
      <c r="O84" s="1746"/>
      <c r="P84" s="1746"/>
      <c r="Q84" s="1746"/>
      <c r="R84" s="1746"/>
      <c r="S84" s="1746"/>
      <c r="T84" s="1746"/>
      <c r="U84" s="1746"/>
      <c r="V84" s="1746"/>
      <c r="W84" s="1746"/>
      <c r="X84" s="1746"/>
      <c r="Y84" s="1746"/>
      <c r="Z84" s="1746"/>
      <c r="AA84" s="1746"/>
      <c r="AB84" s="1746"/>
      <c r="AC84" s="1746"/>
      <c r="AD84" s="1746"/>
      <c r="AE84" s="1746"/>
      <c r="AF84" s="1746"/>
      <c r="AG84" s="1746"/>
      <c r="AH84" s="1746"/>
      <c r="AI84" s="1746"/>
      <c r="AJ84" s="1746"/>
      <c r="AK84" s="1746"/>
      <c r="AL84" s="1746"/>
      <c r="AM84" s="1746"/>
      <c r="AN84" s="1746"/>
      <c r="AO84" s="1746"/>
      <c r="AP84" s="1746"/>
      <c r="AQ84" s="1746"/>
      <c r="AR84" s="1746"/>
      <c r="AS84" s="1746"/>
    </row>
    <row r="85" spans="1:45" s="1758" customFormat="1" ht="60">
      <c r="A85" s="1759">
        <v>14</v>
      </c>
      <c r="B85" s="1760">
        <v>308</v>
      </c>
      <c r="C85" s="1761" t="s">
        <v>1315</v>
      </c>
      <c r="D85" s="1762">
        <v>19</v>
      </c>
      <c r="E85" s="1757">
        <v>1</v>
      </c>
      <c r="F85" s="1756" t="s">
        <v>1307</v>
      </c>
      <c r="G85" s="1743">
        <v>460</v>
      </c>
      <c r="H85" s="1744">
        <v>1</v>
      </c>
      <c r="I85" s="1744">
        <v>0</v>
      </c>
      <c r="J85" s="1745" t="s">
        <v>1302</v>
      </c>
      <c r="K85" s="1746"/>
      <c r="L85" s="1746"/>
      <c r="M85" s="1746"/>
      <c r="N85" s="1746"/>
      <c r="O85" s="1746"/>
      <c r="P85" s="1746"/>
      <c r="Q85" s="1746"/>
      <c r="R85" s="1746"/>
      <c r="S85" s="1746"/>
      <c r="T85" s="1746"/>
      <c r="U85" s="1746"/>
      <c r="V85" s="1746"/>
      <c r="W85" s="1746"/>
      <c r="X85" s="1746"/>
      <c r="Y85" s="1746"/>
      <c r="Z85" s="1746"/>
      <c r="AA85" s="1746"/>
      <c r="AB85" s="1746"/>
      <c r="AC85" s="1746"/>
      <c r="AD85" s="1746"/>
      <c r="AE85" s="1746"/>
      <c r="AF85" s="1746"/>
      <c r="AG85" s="1746"/>
      <c r="AH85" s="1746"/>
      <c r="AI85" s="1746"/>
      <c r="AJ85" s="1746"/>
      <c r="AK85" s="1746"/>
      <c r="AL85" s="1746"/>
      <c r="AM85" s="1746"/>
      <c r="AN85" s="1746"/>
      <c r="AO85" s="1746"/>
      <c r="AP85" s="1746"/>
      <c r="AQ85" s="1746"/>
      <c r="AR85" s="1746"/>
      <c r="AS85" s="1746"/>
    </row>
    <row r="86" spans="1:45" s="1758" customFormat="1" ht="19">
      <c r="A86" s="2866">
        <v>15</v>
      </c>
      <c r="B86" s="2867">
        <v>309</v>
      </c>
      <c r="C86" s="2868" t="s">
        <v>1316</v>
      </c>
      <c r="D86" s="2869">
        <v>19</v>
      </c>
      <c r="E86" s="2870">
        <v>0</v>
      </c>
      <c r="F86" s="1763" t="s">
        <v>1307</v>
      </c>
      <c r="G86" s="1744">
        <v>460</v>
      </c>
      <c r="H86" s="1744">
        <v>1</v>
      </c>
      <c r="I86" s="1744">
        <v>0</v>
      </c>
      <c r="J86" s="1745" t="s">
        <v>1302</v>
      </c>
      <c r="K86" s="1746"/>
      <c r="L86" s="1746"/>
      <c r="M86" s="1746"/>
      <c r="N86" s="1746"/>
      <c r="O86" s="1746"/>
      <c r="P86" s="1746"/>
      <c r="Q86" s="1746"/>
      <c r="R86" s="1746"/>
      <c r="S86" s="1746"/>
      <c r="T86" s="1746"/>
      <c r="U86" s="1746"/>
      <c r="V86" s="1746"/>
      <c r="W86" s="1746"/>
      <c r="X86" s="1746"/>
      <c r="Y86" s="1746"/>
      <c r="Z86" s="1746"/>
      <c r="AA86" s="1746"/>
      <c r="AB86" s="1746"/>
      <c r="AC86" s="1746"/>
      <c r="AD86" s="1746"/>
      <c r="AE86" s="1746"/>
      <c r="AF86" s="1746"/>
      <c r="AG86" s="1746"/>
      <c r="AH86" s="1746"/>
      <c r="AI86" s="1746"/>
      <c r="AJ86" s="1746"/>
      <c r="AK86" s="1746"/>
      <c r="AL86" s="1746"/>
      <c r="AM86" s="1746"/>
      <c r="AN86" s="1746"/>
      <c r="AO86" s="1746"/>
      <c r="AP86" s="1746"/>
      <c r="AQ86" s="1746"/>
      <c r="AR86" s="1746"/>
      <c r="AS86" s="1746"/>
    </row>
    <row r="87" spans="1:45" s="1758" customFormat="1" ht="19">
      <c r="A87" s="2866"/>
      <c r="B87" s="2867"/>
      <c r="C87" s="2868"/>
      <c r="D87" s="2869"/>
      <c r="E87" s="2870"/>
      <c r="F87" s="1764" t="s">
        <v>1310</v>
      </c>
      <c r="G87" s="1744">
        <v>11500</v>
      </c>
      <c r="H87" s="1744">
        <v>1</v>
      </c>
      <c r="I87" s="1744">
        <v>0</v>
      </c>
      <c r="J87" s="1745" t="s">
        <v>1302</v>
      </c>
      <c r="K87" s="1746"/>
      <c r="L87" s="1746"/>
      <c r="M87" s="1746"/>
      <c r="N87" s="1746"/>
      <c r="O87" s="1746"/>
      <c r="P87" s="1746"/>
      <c r="Q87" s="1746"/>
      <c r="R87" s="1746"/>
      <c r="S87" s="1746"/>
      <c r="T87" s="1746"/>
      <c r="U87" s="1746"/>
      <c r="V87" s="1746"/>
      <c r="W87" s="1746"/>
      <c r="X87" s="1746"/>
      <c r="Y87" s="1746"/>
      <c r="Z87" s="1746"/>
      <c r="AA87" s="1746"/>
      <c r="AB87" s="1746"/>
      <c r="AC87" s="1746"/>
      <c r="AD87" s="1746"/>
      <c r="AE87" s="1746"/>
      <c r="AF87" s="1746"/>
      <c r="AG87" s="1746"/>
      <c r="AH87" s="1746"/>
      <c r="AI87" s="1746"/>
      <c r="AJ87" s="1746"/>
      <c r="AK87" s="1746"/>
      <c r="AL87" s="1746"/>
      <c r="AM87" s="1746"/>
      <c r="AN87" s="1746"/>
      <c r="AO87" s="1746"/>
      <c r="AP87" s="1746"/>
      <c r="AQ87" s="1746"/>
      <c r="AR87" s="1746"/>
      <c r="AS87" s="1746"/>
    </row>
    <row r="88" spans="1:45" s="1758" customFormat="1" ht="38">
      <c r="A88" s="1747">
        <v>16</v>
      </c>
      <c r="B88" s="1748">
        <v>310</v>
      </c>
      <c r="C88" s="1765" t="s">
        <v>1317</v>
      </c>
      <c r="D88" s="1750">
        <v>19</v>
      </c>
      <c r="E88" s="1754">
        <v>1</v>
      </c>
      <c r="F88" s="1756" t="s">
        <v>1311</v>
      </c>
      <c r="G88" s="1744">
        <v>460</v>
      </c>
      <c r="H88" s="1744">
        <v>1</v>
      </c>
      <c r="I88" s="1744">
        <v>0</v>
      </c>
      <c r="J88" s="1745" t="s">
        <v>1302</v>
      </c>
      <c r="K88" s="1746"/>
      <c r="L88" s="1746"/>
      <c r="M88" s="1746"/>
      <c r="N88" s="1746"/>
      <c r="O88" s="1746"/>
      <c r="P88" s="1746"/>
      <c r="Q88" s="1746"/>
      <c r="R88" s="1746"/>
      <c r="S88" s="1746"/>
      <c r="T88" s="1746"/>
      <c r="U88" s="1746"/>
      <c r="V88" s="1746"/>
      <c r="W88" s="1746"/>
      <c r="X88" s="1746"/>
      <c r="Y88" s="1746"/>
      <c r="Z88" s="1746"/>
      <c r="AA88" s="1746"/>
      <c r="AB88" s="1746"/>
      <c r="AC88" s="1746"/>
      <c r="AD88" s="1746"/>
      <c r="AE88" s="1746"/>
      <c r="AF88" s="1746"/>
      <c r="AG88" s="1746"/>
      <c r="AH88" s="1746"/>
      <c r="AI88" s="1746"/>
      <c r="AJ88" s="1746"/>
      <c r="AK88" s="1746"/>
      <c r="AL88" s="1746"/>
      <c r="AM88" s="1746"/>
      <c r="AN88" s="1746"/>
      <c r="AO88" s="1746"/>
      <c r="AP88" s="1746"/>
      <c r="AQ88" s="1746"/>
      <c r="AR88" s="1746"/>
      <c r="AS88" s="1746"/>
    </row>
    <row r="89" spans="1:45" s="1758" customFormat="1" ht="30">
      <c r="A89" s="1766">
        <v>17</v>
      </c>
      <c r="B89" s="1748">
        <v>311</v>
      </c>
      <c r="C89" s="1749" t="s">
        <v>1318</v>
      </c>
      <c r="D89" s="1750">
        <v>19</v>
      </c>
      <c r="E89" s="1767">
        <v>1</v>
      </c>
      <c r="F89" s="1768"/>
      <c r="G89" s="1769"/>
      <c r="H89" s="1744"/>
      <c r="I89" s="1770"/>
      <c r="J89" s="1745"/>
      <c r="K89" s="1746"/>
      <c r="L89" s="1746"/>
      <c r="M89" s="1746"/>
      <c r="N89" s="1746"/>
      <c r="O89" s="1746"/>
      <c r="P89" s="1746"/>
      <c r="Q89" s="1746"/>
      <c r="R89" s="1746"/>
      <c r="S89" s="1746"/>
      <c r="T89" s="1746"/>
      <c r="U89" s="1746"/>
      <c r="V89" s="1746"/>
      <c r="W89" s="1746"/>
      <c r="X89" s="1746"/>
      <c r="Y89" s="1746"/>
      <c r="Z89" s="1746"/>
      <c r="AA89" s="1746"/>
      <c r="AB89" s="1746"/>
      <c r="AC89" s="1746"/>
      <c r="AD89" s="1746"/>
      <c r="AE89" s="1746"/>
      <c r="AF89" s="1746"/>
      <c r="AG89" s="1746"/>
      <c r="AH89" s="1746"/>
      <c r="AI89" s="1746"/>
      <c r="AJ89" s="1746"/>
      <c r="AK89" s="1746"/>
      <c r="AL89" s="1746"/>
      <c r="AM89" s="1746"/>
      <c r="AN89" s="1746"/>
      <c r="AO89" s="1746"/>
      <c r="AP89" s="1746"/>
      <c r="AQ89" s="1746"/>
      <c r="AR89" s="1746"/>
      <c r="AS89" s="1746"/>
    </row>
    <row r="90" spans="1:45" s="1758" customFormat="1" ht="30">
      <c r="A90" s="1747">
        <v>18</v>
      </c>
      <c r="B90" s="1771">
        <v>312</v>
      </c>
      <c r="C90" s="1749" t="s">
        <v>1319</v>
      </c>
      <c r="D90" s="1750">
        <v>19</v>
      </c>
      <c r="E90" s="1754">
        <v>2</v>
      </c>
      <c r="F90" s="1772"/>
      <c r="G90" s="1773"/>
      <c r="H90" s="1744"/>
      <c r="I90" s="1770"/>
      <c r="J90" s="1745"/>
      <c r="K90" s="1746"/>
      <c r="L90" s="1746"/>
      <c r="M90" s="1746"/>
      <c r="N90" s="1746"/>
      <c r="O90" s="1746"/>
      <c r="P90" s="1746"/>
      <c r="Q90" s="1746"/>
      <c r="R90" s="1746"/>
      <c r="S90" s="1746"/>
      <c r="T90" s="1746"/>
      <c r="U90" s="1746"/>
      <c r="V90" s="1746"/>
      <c r="W90" s="1746"/>
      <c r="X90" s="1746"/>
      <c r="Y90" s="1746"/>
      <c r="Z90" s="1746"/>
      <c r="AA90" s="1746"/>
      <c r="AB90" s="1746"/>
      <c r="AC90" s="1746"/>
      <c r="AD90" s="1746"/>
      <c r="AE90" s="1746"/>
      <c r="AF90" s="1746"/>
      <c r="AG90" s="1746"/>
      <c r="AH90" s="1746"/>
      <c r="AI90" s="1746"/>
      <c r="AJ90" s="1746"/>
      <c r="AK90" s="1746"/>
      <c r="AL90" s="1746"/>
      <c r="AM90" s="1746"/>
      <c r="AN90" s="1746"/>
      <c r="AO90" s="1746"/>
      <c r="AP90" s="1746"/>
      <c r="AQ90" s="1746"/>
      <c r="AR90" s="1746"/>
      <c r="AS90" s="1746"/>
    </row>
    <row r="91" spans="1:45" s="1758" customFormat="1" ht="18">
      <c r="A91" s="1766">
        <v>19</v>
      </c>
      <c r="B91" s="1748">
        <v>313</v>
      </c>
      <c r="C91" s="1749" t="s">
        <v>1320</v>
      </c>
      <c r="D91" s="1750">
        <v>19</v>
      </c>
      <c r="E91" s="1754">
        <v>1</v>
      </c>
      <c r="F91" s="1772"/>
      <c r="G91" s="1773"/>
      <c r="H91" s="1744"/>
      <c r="I91" s="1770"/>
      <c r="J91" s="1745"/>
      <c r="K91" s="1746"/>
      <c r="L91" s="1746"/>
      <c r="M91" s="1746"/>
      <c r="N91" s="1746"/>
      <c r="O91" s="1746"/>
      <c r="P91" s="1746"/>
      <c r="Q91" s="1746"/>
      <c r="R91" s="1746"/>
      <c r="S91" s="1746"/>
      <c r="T91" s="1746"/>
      <c r="U91" s="1746"/>
      <c r="V91" s="1746"/>
      <c r="W91" s="1746"/>
      <c r="X91" s="1746"/>
      <c r="Y91" s="1746"/>
      <c r="Z91" s="1746"/>
      <c r="AA91" s="1746"/>
      <c r="AB91" s="1746"/>
      <c r="AC91" s="1746"/>
      <c r="AD91" s="1746"/>
      <c r="AE91" s="1746"/>
      <c r="AF91" s="1746"/>
      <c r="AG91" s="1746"/>
      <c r="AH91" s="1746"/>
      <c r="AI91" s="1746"/>
      <c r="AJ91" s="1746"/>
      <c r="AK91" s="1746"/>
      <c r="AL91" s="1746"/>
      <c r="AM91" s="1746"/>
      <c r="AN91" s="1746"/>
      <c r="AO91" s="1746"/>
      <c r="AP91" s="1746"/>
      <c r="AQ91" s="1746"/>
      <c r="AR91" s="1746"/>
      <c r="AS91" s="1746"/>
    </row>
    <row r="92" spans="1:45" s="1758" customFormat="1" ht="18">
      <c r="A92" s="1747">
        <v>20</v>
      </c>
      <c r="B92" s="1771">
        <v>314</v>
      </c>
      <c r="C92" s="1749" t="s">
        <v>1321</v>
      </c>
      <c r="D92" s="1750">
        <v>19</v>
      </c>
      <c r="E92" s="1754">
        <v>2</v>
      </c>
      <c r="F92" s="1772" t="s">
        <v>1322</v>
      </c>
      <c r="G92" s="1744">
        <v>460</v>
      </c>
      <c r="H92" s="1744">
        <v>1</v>
      </c>
      <c r="I92" s="1744">
        <v>0</v>
      </c>
      <c r="J92" s="1745" t="s">
        <v>1302</v>
      </c>
      <c r="K92" s="1746"/>
      <c r="L92" s="1746"/>
      <c r="M92" s="1746"/>
      <c r="N92" s="1746"/>
      <c r="O92" s="1746"/>
      <c r="P92" s="1746"/>
      <c r="Q92" s="1746"/>
      <c r="R92" s="1746"/>
      <c r="S92" s="1746"/>
      <c r="T92" s="1746"/>
      <c r="U92" s="1746"/>
      <c r="V92" s="1746"/>
      <c r="W92" s="1746"/>
      <c r="X92" s="1746"/>
      <c r="Y92" s="1746"/>
      <c r="Z92" s="1746"/>
      <c r="AA92" s="1746"/>
      <c r="AB92" s="1746"/>
      <c r="AC92" s="1746"/>
      <c r="AD92" s="1746"/>
      <c r="AE92" s="1746"/>
      <c r="AF92" s="1746"/>
      <c r="AG92" s="1746"/>
      <c r="AH92" s="1746"/>
      <c r="AI92" s="1746"/>
      <c r="AJ92" s="1746"/>
      <c r="AK92" s="1746"/>
      <c r="AL92" s="1746"/>
      <c r="AM92" s="1746"/>
      <c r="AN92" s="1746"/>
      <c r="AO92" s="1746"/>
      <c r="AP92" s="1746"/>
      <c r="AQ92" s="1746"/>
      <c r="AR92" s="1746"/>
      <c r="AS92" s="1746"/>
    </row>
    <row r="93" spans="1:45" s="1758" customFormat="1" ht="30">
      <c r="A93" s="1766">
        <v>21</v>
      </c>
      <c r="B93" s="1748">
        <v>315</v>
      </c>
      <c r="C93" s="1749" t="s">
        <v>1323</v>
      </c>
      <c r="D93" s="1750">
        <v>19</v>
      </c>
      <c r="E93" s="1754">
        <v>1</v>
      </c>
      <c r="F93" s="1772"/>
      <c r="G93" s="1773"/>
      <c r="H93" s="1744"/>
      <c r="I93" s="1770"/>
      <c r="J93" s="1745"/>
      <c r="K93" s="1746"/>
      <c r="L93" s="1746"/>
      <c r="M93" s="1746"/>
      <c r="N93" s="1746"/>
      <c r="O93" s="1746"/>
      <c r="P93" s="1746"/>
      <c r="Q93" s="1746"/>
      <c r="R93" s="1746"/>
      <c r="S93" s="1746"/>
      <c r="T93" s="1746"/>
      <c r="U93" s="1746"/>
      <c r="V93" s="1746"/>
      <c r="W93" s="1746"/>
      <c r="X93" s="1746"/>
      <c r="Y93" s="1746"/>
      <c r="Z93" s="1746"/>
      <c r="AA93" s="1746"/>
      <c r="AB93" s="1746"/>
      <c r="AC93" s="1746"/>
      <c r="AD93" s="1746"/>
      <c r="AE93" s="1746"/>
      <c r="AF93" s="1746"/>
      <c r="AG93" s="1746"/>
      <c r="AH93" s="1746"/>
      <c r="AI93" s="1746"/>
      <c r="AJ93" s="1746"/>
      <c r="AK93" s="1746"/>
      <c r="AL93" s="1746"/>
      <c r="AM93" s="1746"/>
      <c r="AN93" s="1746"/>
      <c r="AO93" s="1746"/>
      <c r="AP93" s="1746"/>
      <c r="AQ93" s="1746"/>
      <c r="AR93" s="1746"/>
      <c r="AS93" s="1746"/>
    </row>
    <row r="94" spans="1:45" s="1758" customFormat="1" ht="30">
      <c r="A94" s="1747">
        <v>22</v>
      </c>
      <c r="B94" s="1771">
        <v>316</v>
      </c>
      <c r="C94" s="1749" t="s">
        <v>1324</v>
      </c>
      <c r="D94" s="1750">
        <v>19</v>
      </c>
      <c r="E94" s="1757">
        <v>1</v>
      </c>
      <c r="F94" s="1772"/>
      <c r="G94" s="1773"/>
      <c r="H94" s="1744"/>
      <c r="I94" s="1770"/>
      <c r="J94" s="1745"/>
      <c r="K94" s="1746"/>
      <c r="L94" s="1746"/>
      <c r="M94" s="1746"/>
      <c r="N94" s="1746"/>
      <c r="O94" s="1746"/>
      <c r="P94" s="1746"/>
      <c r="Q94" s="1746"/>
      <c r="R94" s="1746"/>
      <c r="S94" s="1746"/>
      <c r="T94" s="1746"/>
      <c r="U94" s="1746"/>
      <c r="V94" s="1746"/>
      <c r="W94" s="1746"/>
      <c r="X94" s="1746"/>
      <c r="Y94" s="1746"/>
      <c r="Z94" s="1746"/>
      <c r="AA94" s="1746"/>
      <c r="AB94" s="1746"/>
      <c r="AC94" s="1746"/>
      <c r="AD94" s="1746"/>
      <c r="AE94" s="1746"/>
      <c r="AF94" s="1746"/>
      <c r="AG94" s="1746"/>
      <c r="AH94" s="1746"/>
      <c r="AI94" s="1746"/>
      <c r="AJ94" s="1746"/>
      <c r="AK94" s="1746"/>
      <c r="AL94" s="1746"/>
      <c r="AM94" s="1746"/>
      <c r="AN94" s="1746"/>
      <c r="AO94" s="1746"/>
      <c r="AP94" s="1746"/>
      <c r="AQ94" s="1746"/>
      <c r="AR94" s="1746"/>
      <c r="AS94" s="1746"/>
    </row>
    <row r="95" spans="1:45" s="1758" customFormat="1" ht="45">
      <c r="A95" s="1766">
        <v>23</v>
      </c>
      <c r="B95" s="1748">
        <v>317</v>
      </c>
      <c r="C95" s="1749" t="s">
        <v>1325</v>
      </c>
      <c r="D95" s="1750">
        <v>19</v>
      </c>
      <c r="E95" s="1754">
        <v>1</v>
      </c>
      <c r="F95" s="1772"/>
      <c r="G95" s="1773"/>
      <c r="H95" s="1744"/>
      <c r="I95" s="1770"/>
      <c r="J95" s="1774"/>
      <c r="K95" s="1746"/>
      <c r="L95" s="1746"/>
      <c r="M95" s="1746"/>
      <c r="N95" s="1746"/>
      <c r="O95" s="1746"/>
      <c r="P95" s="1746"/>
      <c r="Q95" s="1746"/>
      <c r="R95" s="1746"/>
      <c r="S95" s="1746"/>
      <c r="T95" s="1746"/>
      <c r="U95" s="1746"/>
      <c r="V95" s="1746"/>
      <c r="W95" s="1746"/>
      <c r="X95" s="1746"/>
      <c r="Y95" s="1746"/>
      <c r="Z95" s="1746"/>
      <c r="AA95" s="1746"/>
      <c r="AB95" s="1746"/>
      <c r="AC95" s="1746"/>
      <c r="AD95" s="1746"/>
      <c r="AE95" s="1746"/>
      <c r="AF95" s="1746"/>
      <c r="AG95" s="1746"/>
      <c r="AH95" s="1746"/>
      <c r="AI95" s="1746"/>
      <c r="AJ95" s="1746"/>
      <c r="AK95" s="1746"/>
      <c r="AL95" s="1746"/>
      <c r="AM95" s="1746"/>
      <c r="AN95" s="1746"/>
      <c r="AO95" s="1746"/>
      <c r="AP95" s="1746"/>
      <c r="AQ95" s="1746"/>
      <c r="AR95" s="1746"/>
      <c r="AS95" s="1746"/>
    </row>
    <row r="96" spans="1:45" s="1758" customFormat="1">
      <c r="A96" s="2853" t="s">
        <v>17</v>
      </c>
      <c r="B96" s="2854"/>
      <c r="C96" s="2854"/>
      <c r="D96" s="2854"/>
      <c r="E96" s="2854"/>
      <c r="F96" s="2854"/>
      <c r="G96" s="2854"/>
      <c r="H96" s="2854"/>
      <c r="I96" s="2854"/>
      <c r="J96" s="2855"/>
      <c r="K96" s="1746"/>
      <c r="L96" s="1746"/>
      <c r="M96" s="1746"/>
      <c r="N96" s="1746"/>
      <c r="O96" s="1746"/>
      <c r="P96" s="1746"/>
      <c r="Q96" s="1746"/>
      <c r="R96" s="1746"/>
      <c r="S96" s="1746"/>
      <c r="T96" s="1746"/>
      <c r="U96" s="1746"/>
      <c r="V96" s="1746"/>
      <c r="W96" s="1746"/>
      <c r="X96" s="1746"/>
      <c r="Y96" s="1746"/>
      <c r="Z96" s="1746"/>
      <c r="AA96" s="1746"/>
      <c r="AB96" s="1746"/>
      <c r="AC96" s="1746"/>
      <c r="AD96" s="1746"/>
      <c r="AE96" s="1746"/>
      <c r="AF96" s="1746"/>
      <c r="AG96" s="1746"/>
      <c r="AH96" s="1746"/>
      <c r="AI96" s="1746"/>
      <c r="AJ96" s="1746"/>
      <c r="AK96" s="1746"/>
      <c r="AL96" s="1746"/>
      <c r="AM96" s="1746"/>
      <c r="AN96" s="1746"/>
      <c r="AO96" s="1746"/>
      <c r="AP96" s="1746"/>
      <c r="AQ96" s="1746"/>
      <c r="AR96" s="1746"/>
      <c r="AS96" s="1746"/>
    </row>
    <row r="97" spans="1:45" s="1758" customFormat="1" ht="30">
      <c r="A97" s="1747">
        <v>24</v>
      </c>
      <c r="B97" s="1748">
        <v>401</v>
      </c>
      <c r="C97" s="1775" t="s">
        <v>1326</v>
      </c>
      <c r="D97" s="1750">
        <v>19</v>
      </c>
      <c r="E97" s="1754">
        <v>1</v>
      </c>
      <c r="F97" s="1772"/>
      <c r="G97" s="1773"/>
      <c r="H97" s="1744"/>
      <c r="I97" s="1770"/>
      <c r="J97" s="1745"/>
      <c r="K97" s="1746"/>
      <c r="L97" s="1746"/>
      <c r="M97" s="1746"/>
      <c r="N97" s="1746"/>
      <c r="O97" s="1746"/>
      <c r="P97" s="1746"/>
      <c r="Q97" s="1746"/>
      <c r="R97" s="1746"/>
      <c r="S97" s="1746"/>
      <c r="T97" s="1746"/>
      <c r="U97" s="1746"/>
      <c r="V97" s="1746"/>
      <c r="W97" s="1746"/>
      <c r="X97" s="1746"/>
      <c r="Y97" s="1746"/>
      <c r="Z97" s="1746"/>
      <c r="AA97" s="1746"/>
      <c r="AB97" s="1746"/>
      <c r="AC97" s="1746"/>
      <c r="AD97" s="1746"/>
      <c r="AE97" s="1746"/>
      <c r="AF97" s="1746"/>
      <c r="AG97" s="1746"/>
      <c r="AH97" s="1746"/>
      <c r="AI97" s="1746"/>
      <c r="AJ97" s="1746"/>
      <c r="AK97" s="1746"/>
      <c r="AL97" s="1746"/>
      <c r="AM97" s="1746"/>
      <c r="AN97" s="1746"/>
      <c r="AO97" s="1746"/>
      <c r="AP97" s="1746"/>
      <c r="AQ97" s="1746"/>
      <c r="AR97" s="1746"/>
      <c r="AS97" s="1746"/>
    </row>
    <row r="98" spans="1:45" s="1758" customFormat="1" ht="30">
      <c r="A98" s="1747">
        <v>25</v>
      </c>
      <c r="B98" s="1748">
        <v>402</v>
      </c>
      <c r="C98" s="1775" t="s">
        <v>1327</v>
      </c>
      <c r="D98" s="1750">
        <v>19</v>
      </c>
      <c r="E98" s="1757">
        <v>1</v>
      </c>
      <c r="F98" s="1772"/>
      <c r="G98" s="1773"/>
      <c r="H98" s="1744"/>
      <c r="I98" s="1770"/>
      <c r="J98" s="1774"/>
      <c r="K98" s="1746"/>
      <c r="L98" s="1746"/>
      <c r="M98" s="1746"/>
      <c r="N98" s="1746"/>
      <c r="O98" s="1746"/>
      <c r="P98" s="1746"/>
      <c r="Q98" s="1746"/>
      <c r="R98" s="1746"/>
      <c r="S98" s="1746"/>
      <c r="T98" s="1746"/>
      <c r="U98" s="1746"/>
      <c r="V98" s="1746"/>
      <c r="W98" s="1746"/>
      <c r="X98" s="1746"/>
      <c r="Y98" s="1746"/>
      <c r="Z98" s="1746"/>
      <c r="AA98" s="1746"/>
      <c r="AB98" s="1746"/>
      <c r="AC98" s="1746"/>
      <c r="AD98" s="1746"/>
      <c r="AE98" s="1746"/>
      <c r="AF98" s="1746"/>
      <c r="AG98" s="1746"/>
      <c r="AH98" s="1746"/>
      <c r="AI98" s="1746"/>
      <c r="AJ98" s="1746"/>
      <c r="AK98" s="1746"/>
      <c r="AL98" s="1746"/>
      <c r="AM98" s="1746"/>
      <c r="AN98" s="1746"/>
      <c r="AO98" s="1746"/>
      <c r="AP98" s="1746"/>
      <c r="AQ98" s="1746"/>
      <c r="AR98" s="1746"/>
      <c r="AS98" s="1746"/>
    </row>
    <row r="99" spans="1:45" s="1758" customFormat="1" ht="18">
      <c r="A99" s="1747">
        <v>26</v>
      </c>
      <c r="B99" s="1748">
        <v>403</v>
      </c>
      <c r="C99" s="1775" t="s">
        <v>1328</v>
      </c>
      <c r="D99" s="1750">
        <v>19</v>
      </c>
      <c r="E99" s="1776">
        <v>1</v>
      </c>
      <c r="F99" s="1772"/>
      <c r="G99" s="1773"/>
      <c r="H99" s="1744"/>
      <c r="I99" s="1770"/>
      <c r="J99" s="1745"/>
      <c r="K99" s="1746"/>
      <c r="L99" s="1746"/>
      <c r="M99" s="1746"/>
      <c r="N99" s="1746"/>
      <c r="O99" s="1746"/>
      <c r="P99" s="1746"/>
      <c r="Q99" s="1746"/>
      <c r="R99" s="1746"/>
      <c r="S99" s="1746"/>
      <c r="T99" s="1746"/>
      <c r="U99" s="1746"/>
      <c r="V99" s="1746"/>
      <c r="W99" s="1746"/>
      <c r="X99" s="1746"/>
      <c r="Y99" s="1746"/>
      <c r="Z99" s="1746"/>
      <c r="AA99" s="1746"/>
      <c r="AB99" s="1746"/>
      <c r="AC99" s="1746"/>
      <c r="AD99" s="1746"/>
      <c r="AE99" s="1746"/>
      <c r="AF99" s="1746"/>
      <c r="AG99" s="1746"/>
      <c r="AH99" s="1746"/>
      <c r="AI99" s="1746"/>
      <c r="AJ99" s="1746"/>
      <c r="AK99" s="1746"/>
      <c r="AL99" s="1746"/>
      <c r="AM99" s="1746"/>
      <c r="AN99" s="1746"/>
      <c r="AO99" s="1746"/>
      <c r="AP99" s="1746"/>
      <c r="AQ99" s="1746"/>
      <c r="AR99" s="1746"/>
      <c r="AS99" s="1746"/>
    </row>
    <row r="100" spans="1:45" s="1758" customFormat="1" ht="18">
      <c r="A100" s="1747">
        <v>27</v>
      </c>
      <c r="B100" s="1748">
        <v>404</v>
      </c>
      <c r="C100" s="1775" t="s">
        <v>1329</v>
      </c>
      <c r="D100" s="1750">
        <v>19</v>
      </c>
      <c r="E100" s="1767">
        <v>1</v>
      </c>
      <c r="F100" s="1772"/>
      <c r="G100" s="1773"/>
      <c r="H100" s="1744"/>
      <c r="I100" s="1770"/>
      <c r="J100" s="1745"/>
      <c r="K100" s="1746"/>
      <c r="L100" s="1746"/>
      <c r="M100" s="1746"/>
      <c r="N100" s="1746"/>
      <c r="O100" s="1746"/>
      <c r="P100" s="1746"/>
      <c r="Q100" s="1746"/>
      <c r="R100" s="1746"/>
      <c r="S100" s="1746"/>
      <c r="T100" s="1746"/>
      <c r="U100" s="1746"/>
      <c r="V100" s="1746"/>
      <c r="W100" s="1746"/>
      <c r="X100" s="1746"/>
      <c r="Y100" s="1746"/>
      <c r="Z100" s="1746"/>
      <c r="AA100" s="1746"/>
      <c r="AB100" s="1746"/>
      <c r="AC100" s="1746"/>
      <c r="AD100" s="1746"/>
      <c r="AE100" s="1746"/>
      <c r="AF100" s="1746"/>
      <c r="AG100" s="1746"/>
      <c r="AH100" s="1746"/>
      <c r="AI100" s="1746"/>
      <c r="AJ100" s="1746"/>
      <c r="AK100" s="1746"/>
      <c r="AL100" s="1746"/>
      <c r="AM100" s="1746"/>
      <c r="AN100" s="1746"/>
      <c r="AO100" s="1746"/>
      <c r="AP100" s="1746"/>
      <c r="AQ100" s="1746"/>
      <c r="AR100" s="1746"/>
      <c r="AS100" s="1746"/>
    </row>
    <row r="101" spans="1:45" s="1758" customFormat="1" ht="45">
      <c r="A101" s="1747">
        <v>28</v>
      </c>
      <c r="B101" s="1748">
        <v>405</v>
      </c>
      <c r="C101" s="1775" t="s">
        <v>1330</v>
      </c>
      <c r="D101" s="1750">
        <v>19</v>
      </c>
      <c r="E101" s="1757">
        <v>1</v>
      </c>
      <c r="F101" s="1772"/>
      <c r="G101" s="1773"/>
      <c r="H101" s="1744"/>
      <c r="I101" s="1770"/>
      <c r="J101" s="1745"/>
      <c r="K101" s="1746"/>
      <c r="L101" s="1746"/>
      <c r="M101" s="1746"/>
      <c r="N101" s="1746"/>
      <c r="O101" s="1746"/>
      <c r="P101" s="1746"/>
      <c r="Q101" s="1746"/>
      <c r="R101" s="1746"/>
      <c r="S101" s="1746"/>
      <c r="T101" s="1746"/>
      <c r="U101" s="1746"/>
      <c r="V101" s="1746"/>
      <c r="W101" s="1746"/>
      <c r="X101" s="1746"/>
      <c r="Y101" s="1746"/>
      <c r="Z101" s="1746"/>
      <c r="AA101" s="1746"/>
      <c r="AB101" s="1746"/>
      <c r="AC101" s="1746"/>
      <c r="AD101" s="1746"/>
      <c r="AE101" s="1746"/>
      <c r="AF101" s="1746"/>
      <c r="AG101" s="1746"/>
      <c r="AH101" s="1746"/>
      <c r="AI101" s="1746"/>
      <c r="AJ101" s="1746"/>
      <c r="AK101" s="1746"/>
      <c r="AL101" s="1746"/>
      <c r="AM101" s="1746"/>
      <c r="AN101" s="1746"/>
      <c r="AO101" s="1746"/>
      <c r="AP101" s="1746"/>
      <c r="AQ101" s="1746"/>
      <c r="AR101" s="1746"/>
      <c r="AS101" s="1746"/>
    </row>
    <row r="102" spans="1:45" s="1758" customFormat="1" ht="30">
      <c r="A102" s="1747">
        <v>29</v>
      </c>
      <c r="B102" s="1748">
        <v>406</v>
      </c>
      <c r="C102" s="1775" t="s">
        <v>1331</v>
      </c>
      <c r="D102" s="1750">
        <v>19</v>
      </c>
      <c r="E102" s="1757">
        <v>1</v>
      </c>
      <c r="F102" s="1772"/>
      <c r="G102" s="1773"/>
      <c r="H102" s="1744"/>
      <c r="I102" s="1770"/>
      <c r="J102" s="1745"/>
      <c r="K102" s="1746"/>
      <c r="L102" s="1746"/>
      <c r="M102" s="1746"/>
      <c r="N102" s="1746"/>
      <c r="O102" s="1746"/>
      <c r="P102" s="1746"/>
      <c r="Q102" s="1746"/>
      <c r="R102" s="1746"/>
      <c r="S102" s="1746"/>
      <c r="T102" s="1746"/>
      <c r="U102" s="1746"/>
      <c r="V102" s="1746"/>
      <c r="W102" s="1746"/>
      <c r="X102" s="1746"/>
      <c r="Y102" s="1746"/>
      <c r="Z102" s="1746"/>
      <c r="AA102" s="1746"/>
      <c r="AB102" s="1746"/>
      <c r="AC102" s="1746"/>
      <c r="AD102" s="1746"/>
      <c r="AE102" s="1746"/>
      <c r="AF102" s="1746"/>
      <c r="AG102" s="1746"/>
      <c r="AH102" s="1746"/>
      <c r="AI102" s="1746"/>
      <c r="AJ102" s="1746"/>
      <c r="AK102" s="1746"/>
      <c r="AL102" s="1746"/>
      <c r="AM102" s="1746"/>
      <c r="AN102" s="1746"/>
      <c r="AO102" s="1746"/>
      <c r="AP102" s="1746"/>
      <c r="AQ102" s="1746"/>
      <c r="AR102" s="1746"/>
      <c r="AS102" s="1746"/>
    </row>
    <row r="103" spans="1:45" s="1758" customFormat="1" ht="45">
      <c r="A103" s="1747">
        <v>30</v>
      </c>
      <c r="B103" s="1748">
        <v>407</v>
      </c>
      <c r="C103" s="1777" t="s">
        <v>1332</v>
      </c>
      <c r="D103" s="1750">
        <v>19</v>
      </c>
      <c r="E103" s="1757">
        <v>1</v>
      </c>
      <c r="F103" s="1772"/>
      <c r="G103" s="1773"/>
      <c r="H103" s="1744"/>
      <c r="I103" s="1770"/>
      <c r="J103" s="1745"/>
      <c r="K103" s="1746"/>
      <c r="L103" s="1746"/>
      <c r="M103" s="1746"/>
      <c r="N103" s="1746"/>
      <c r="O103" s="1746"/>
      <c r="P103" s="1746"/>
      <c r="Q103" s="1746"/>
      <c r="R103" s="1746"/>
      <c r="S103" s="1746"/>
      <c r="T103" s="1746"/>
      <c r="U103" s="1746"/>
      <c r="V103" s="1746"/>
      <c r="W103" s="1746"/>
      <c r="X103" s="1746"/>
      <c r="Y103" s="1746"/>
      <c r="Z103" s="1746"/>
      <c r="AA103" s="1746"/>
      <c r="AB103" s="1746"/>
      <c r="AC103" s="1746"/>
      <c r="AD103" s="1746"/>
      <c r="AE103" s="1746"/>
      <c r="AF103" s="1746"/>
      <c r="AG103" s="1746"/>
      <c r="AH103" s="1746"/>
      <c r="AI103" s="1746"/>
      <c r="AJ103" s="1746"/>
      <c r="AK103" s="1746"/>
      <c r="AL103" s="1746"/>
      <c r="AM103" s="1746"/>
      <c r="AN103" s="1746"/>
      <c r="AO103" s="1746"/>
      <c r="AP103" s="1746"/>
      <c r="AQ103" s="1746"/>
      <c r="AR103" s="1746"/>
      <c r="AS103" s="1746"/>
    </row>
    <row r="104" spans="1:45" s="1758" customFormat="1" ht="45">
      <c r="A104" s="1747">
        <v>31</v>
      </c>
      <c r="B104" s="1748">
        <v>408</v>
      </c>
      <c r="C104" s="1777" t="s">
        <v>1332</v>
      </c>
      <c r="D104" s="1750">
        <v>19</v>
      </c>
      <c r="E104" s="1757">
        <v>1</v>
      </c>
      <c r="F104" s="1772"/>
      <c r="G104" s="1773"/>
      <c r="H104" s="1744"/>
      <c r="I104" s="1770"/>
      <c r="J104" s="1745"/>
      <c r="K104" s="1746"/>
      <c r="L104" s="1746"/>
      <c r="M104" s="1746"/>
      <c r="N104" s="1746"/>
      <c r="O104" s="1746"/>
      <c r="P104" s="1746"/>
      <c r="Q104" s="1746"/>
      <c r="R104" s="1746"/>
      <c r="S104" s="1746"/>
      <c r="T104" s="1746"/>
      <c r="U104" s="1746"/>
      <c r="V104" s="1746"/>
      <c r="W104" s="1746"/>
      <c r="X104" s="1746"/>
      <c r="Y104" s="1746"/>
      <c r="Z104" s="1746"/>
      <c r="AA104" s="1746"/>
      <c r="AB104" s="1746"/>
      <c r="AC104" s="1746"/>
      <c r="AD104" s="1746"/>
      <c r="AE104" s="1746"/>
      <c r="AF104" s="1746"/>
      <c r="AG104" s="1746"/>
      <c r="AH104" s="1746"/>
      <c r="AI104" s="1746"/>
      <c r="AJ104" s="1746"/>
      <c r="AK104" s="1746"/>
      <c r="AL104" s="1746"/>
      <c r="AM104" s="1746"/>
      <c r="AN104" s="1746"/>
      <c r="AO104" s="1746"/>
      <c r="AP104" s="1746"/>
      <c r="AQ104" s="1746"/>
      <c r="AR104" s="1746"/>
      <c r="AS104" s="1746"/>
    </row>
    <row r="105" spans="1:45" s="1758" customFormat="1" ht="85">
      <c r="A105" s="1747">
        <v>32</v>
      </c>
      <c r="B105" s="1748">
        <v>409</v>
      </c>
      <c r="C105" s="1778" t="s">
        <v>1333</v>
      </c>
      <c r="D105" s="1750">
        <v>19</v>
      </c>
      <c r="E105" s="1754">
        <v>1</v>
      </c>
      <c r="F105" s="1772"/>
      <c r="G105" s="1773"/>
      <c r="H105" s="1744"/>
      <c r="I105" s="1770"/>
      <c r="J105" s="1745"/>
      <c r="K105" s="1746"/>
      <c r="L105" s="1746"/>
      <c r="M105" s="1746"/>
      <c r="N105" s="1746"/>
      <c r="O105" s="1746"/>
      <c r="P105" s="1746"/>
      <c r="Q105" s="1746"/>
      <c r="R105" s="1746"/>
      <c r="S105" s="1746"/>
      <c r="T105" s="1746"/>
      <c r="U105" s="1746"/>
      <c r="V105" s="1746"/>
      <c r="W105" s="1746"/>
      <c r="X105" s="1746"/>
      <c r="Y105" s="1746"/>
      <c r="Z105" s="1746"/>
      <c r="AA105" s="1746"/>
      <c r="AB105" s="1746"/>
      <c r="AC105" s="1746"/>
      <c r="AD105" s="1746"/>
      <c r="AE105" s="1746"/>
      <c r="AF105" s="1746"/>
      <c r="AG105" s="1746"/>
      <c r="AH105" s="1746"/>
      <c r="AI105" s="1746"/>
      <c r="AJ105" s="1746"/>
      <c r="AK105" s="1746"/>
      <c r="AL105" s="1746"/>
      <c r="AM105" s="1746"/>
      <c r="AN105" s="1746"/>
      <c r="AO105" s="1746"/>
      <c r="AP105" s="1746"/>
      <c r="AQ105" s="1746"/>
      <c r="AR105" s="1746"/>
      <c r="AS105" s="1746"/>
    </row>
    <row r="106" spans="1:45" s="1785" customFormat="1" ht="21">
      <c r="A106" s="1779"/>
      <c r="B106" s="1780"/>
      <c r="C106" s="1781"/>
      <c r="D106" s="1780"/>
      <c r="E106" s="1782">
        <f>SUM(E69:E105)</f>
        <v>28.5</v>
      </c>
      <c r="F106" s="1783"/>
      <c r="G106" s="1780"/>
      <c r="H106" s="1783"/>
      <c r="I106" s="1784"/>
      <c r="J106" s="1783"/>
    </row>
  </sheetData>
  <autoFilter ref="A28:J63" xr:uid="{00000000-0009-0000-0000-000009000000}"/>
  <mergeCells count="32">
    <mergeCell ref="G66:I66"/>
    <mergeCell ref="A69:A70"/>
    <mergeCell ref="B69:B70"/>
    <mergeCell ref="C69:C70"/>
    <mergeCell ref="D69:D70"/>
    <mergeCell ref="E69:E70"/>
    <mergeCell ref="A96:J96"/>
    <mergeCell ref="A79:A80"/>
    <mergeCell ref="B79:B80"/>
    <mergeCell ref="C79:C80"/>
    <mergeCell ref="D79:D80"/>
    <mergeCell ref="E79:E80"/>
    <mergeCell ref="A83:A84"/>
    <mergeCell ref="B83:B84"/>
    <mergeCell ref="C83:C84"/>
    <mergeCell ref="D83:D84"/>
    <mergeCell ref="E83:E84"/>
    <mergeCell ref="A86:A87"/>
    <mergeCell ref="B86:B87"/>
    <mergeCell ref="C86:C87"/>
    <mergeCell ref="D86:D87"/>
    <mergeCell ref="E86:E87"/>
    <mergeCell ref="F24:G24"/>
    <mergeCell ref="H24:I24"/>
    <mergeCell ref="C25:E25"/>
    <mergeCell ref="F25:I25"/>
    <mergeCell ref="A28:B28"/>
    <mergeCell ref="F4:G4"/>
    <mergeCell ref="H4:I4"/>
    <mergeCell ref="C5:E5"/>
    <mergeCell ref="F5:G5"/>
    <mergeCell ref="H5:I5"/>
  </mergeCells>
  <phoneticPr fontId="38" type="noConversion"/>
  <conditionalFormatting sqref="F7 H7 C9:E23 G9:G23 I9:I23">
    <cfRule type="cellIs" dxfId="4" priority="1" stopIfTrue="1" operator="lessThan">
      <formula>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S59"/>
  <sheetViews>
    <sheetView showGridLines="0" zoomScale="80" zoomScaleNormal="80" workbookViewId="0">
      <pane xSplit="3" ySplit="5" topLeftCell="J6" activePane="bottomRight" state="frozen"/>
      <selection activeCell="C24" sqref="C24"/>
      <selection pane="topRight" activeCell="C24" sqref="C24"/>
      <selection pane="bottomLeft" activeCell="C24" sqref="C24"/>
      <selection pane="bottomRight" activeCell="C41" sqref="C41"/>
    </sheetView>
  </sheetViews>
  <sheetFormatPr baseColWidth="10" defaultColWidth="6.75" defaultRowHeight="16"/>
  <cols>
    <col min="1" max="1" width="6.25" style="446" customWidth="1"/>
    <col min="2" max="2" width="22.375" style="446" customWidth="1"/>
    <col min="3" max="3" width="45.375" style="446" customWidth="1"/>
    <col min="4" max="4" width="49.625" style="446" customWidth="1"/>
    <col min="5" max="5" width="9.625" style="446" customWidth="1"/>
    <col min="6" max="6" width="13" style="446" customWidth="1"/>
    <col min="7" max="10" width="7.625" style="446" customWidth="1"/>
    <col min="11" max="11" width="16.25" style="446" customWidth="1"/>
    <col min="12" max="13" width="7.625" style="446" customWidth="1"/>
    <col min="14" max="14" width="15" style="446" customWidth="1"/>
    <col min="15" max="253" width="6.75" style="446" customWidth="1"/>
    <col min="254" max="16384" width="6.75" style="563"/>
  </cols>
  <sheetData>
    <row r="1" spans="1:37" ht="17" thickBot="1">
      <c r="A1" s="2916" t="s">
        <v>600</v>
      </c>
      <c r="B1" s="2917"/>
      <c r="C1" s="2918" t="s">
        <v>601</v>
      </c>
      <c r="D1" s="2919"/>
      <c r="E1" s="2920"/>
      <c r="F1" s="2920"/>
      <c r="G1" s="2920"/>
      <c r="H1" s="2920"/>
      <c r="I1" s="2920"/>
      <c r="J1" s="2920"/>
      <c r="K1" s="2920"/>
      <c r="L1" s="2920"/>
      <c r="M1" s="2920"/>
      <c r="N1" s="2921"/>
      <c r="O1" s="443"/>
      <c r="P1" s="444"/>
      <c r="Q1" s="444"/>
      <c r="R1" s="444"/>
      <c r="S1" s="444"/>
      <c r="T1" s="444"/>
      <c r="U1" s="444"/>
      <c r="V1" s="444"/>
      <c r="W1" s="444"/>
      <c r="X1" s="444"/>
      <c r="Y1" s="444"/>
      <c r="Z1" s="444"/>
      <c r="AA1" s="444"/>
      <c r="AB1" s="444"/>
      <c r="AC1" s="444"/>
      <c r="AD1" s="444"/>
      <c r="AE1" s="444"/>
      <c r="AF1" s="444"/>
      <c r="AG1" s="444"/>
      <c r="AH1" s="444"/>
      <c r="AI1" s="444"/>
      <c r="AJ1" s="444"/>
      <c r="AK1" s="445"/>
    </row>
    <row r="2" spans="1:37" ht="18" thickBot="1">
      <c r="A2" s="2922" t="s">
        <v>602</v>
      </c>
      <c r="B2" s="2923"/>
      <c r="C2" s="447" t="s">
        <v>603</v>
      </c>
      <c r="D2" s="448"/>
      <c r="E2" s="449"/>
      <c r="F2" s="449"/>
      <c r="G2" s="449"/>
      <c r="H2" s="449"/>
      <c r="I2" s="449"/>
      <c r="J2" s="450"/>
      <c r="K2" s="2924" t="s">
        <v>604</v>
      </c>
      <c r="L2" s="2925"/>
      <c r="M2" s="2925"/>
      <c r="N2" s="2926"/>
      <c r="O2" s="451"/>
      <c r="P2" s="452"/>
      <c r="Q2" s="452"/>
      <c r="R2" s="452"/>
      <c r="S2" s="453"/>
      <c r="T2" s="453"/>
      <c r="U2" s="453"/>
      <c r="V2" s="453"/>
      <c r="W2" s="453"/>
      <c r="X2" s="453"/>
      <c r="Y2" s="453"/>
      <c r="Z2" s="453"/>
      <c r="AA2" s="453"/>
      <c r="AB2" s="453"/>
      <c r="AC2" s="453"/>
      <c r="AD2" s="453"/>
      <c r="AE2" s="453"/>
      <c r="AF2" s="453"/>
      <c r="AG2" s="453"/>
      <c r="AH2" s="453"/>
      <c r="AI2" s="453"/>
      <c r="AJ2" s="453"/>
      <c r="AK2" s="454"/>
    </row>
    <row r="3" spans="1:37" ht="17" thickBot="1">
      <c r="A3" s="2902" t="s">
        <v>399</v>
      </c>
      <c r="B3" s="2912" t="s">
        <v>605</v>
      </c>
      <c r="C3" s="2912" t="s">
        <v>606</v>
      </c>
      <c r="D3" s="2912" t="s">
        <v>607</v>
      </c>
      <c r="E3" s="2912" t="s">
        <v>608</v>
      </c>
      <c r="F3" s="2912" t="s">
        <v>609</v>
      </c>
      <c r="G3" s="2908" t="s">
        <v>610</v>
      </c>
      <c r="H3" s="2909"/>
      <c r="I3" s="2912" t="s">
        <v>611</v>
      </c>
      <c r="J3" s="2912" t="s">
        <v>612</v>
      </c>
      <c r="K3" s="2912" t="s">
        <v>613</v>
      </c>
      <c r="L3" s="2912" t="s">
        <v>491</v>
      </c>
      <c r="M3" s="2914" t="s">
        <v>614</v>
      </c>
      <c r="N3" s="2902" t="s">
        <v>165</v>
      </c>
      <c r="O3" s="2904" t="s">
        <v>615</v>
      </c>
      <c r="P3" s="2904" t="s">
        <v>616</v>
      </c>
      <c r="Q3" s="2904" t="s">
        <v>617</v>
      </c>
      <c r="R3" s="2904" t="s">
        <v>618</v>
      </c>
      <c r="S3" s="455"/>
      <c r="T3" s="453"/>
      <c r="U3" s="453"/>
      <c r="V3" s="453"/>
      <c r="W3" s="453"/>
      <c r="X3" s="453"/>
      <c r="Y3" s="453"/>
      <c r="Z3" s="453"/>
      <c r="AA3" s="453"/>
      <c r="AB3" s="453"/>
      <c r="AC3" s="453"/>
      <c r="AD3" s="453"/>
      <c r="AE3" s="453"/>
      <c r="AF3" s="453"/>
      <c r="AG3" s="453"/>
      <c r="AH3" s="453"/>
      <c r="AI3" s="453"/>
      <c r="AJ3" s="453"/>
      <c r="AK3" s="454"/>
    </row>
    <row r="4" spans="1:37" ht="33" thickTop="1">
      <c r="A4" s="2903"/>
      <c r="B4" s="2913"/>
      <c r="C4" s="2913"/>
      <c r="D4" s="2913"/>
      <c r="E4" s="2927"/>
      <c r="F4" s="2913"/>
      <c r="G4" s="2910"/>
      <c r="H4" s="2911"/>
      <c r="I4" s="2913"/>
      <c r="J4" s="2913"/>
      <c r="K4" s="2913"/>
      <c r="L4" s="2913"/>
      <c r="M4" s="2915"/>
      <c r="N4" s="2903"/>
      <c r="O4" s="2905"/>
      <c r="P4" s="2905"/>
      <c r="Q4" s="2905"/>
      <c r="R4" s="2905"/>
      <c r="S4" s="455"/>
      <c r="T4" s="456" t="s">
        <v>619</v>
      </c>
      <c r="U4" s="457" t="s">
        <v>620</v>
      </c>
      <c r="V4" s="453"/>
      <c r="W4" s="453"/>
      <c r="X4" s="453"/>
      <c r="Y4" s="453"/>
      <c r="Z4" s="453"/>
      <c r="AA4" s="453"/>
      <c r="AB4" s="453"/>
      <c r="AC4" s="453"/>
      <c r="AD4" s="453"/>
      <c r="AE4" s="453"/>
      <c r="AF4" s="453"/>
      <c r="AG4" s="453"/>
      <c r="AH4" s="453"/>
      <c r="AI4" s="453"/>
      <c r="AJ4" s="453"/>
      <c r="AK4" s="454"/>
    </row>
    <row r="5" spans="1:37" ht="17" thickBot="1">
      <c r="A5" s="2884" t="s">
        <v>621</v>
      </c>
      <c r="B5" s="2906"/>
      <c r="C5" s="2906"/>
      <c r="D5" s="2907"/>
      <c r="E5" s="2887"/>
      <c r="F5" s="2885"/>
      <c r="G5" s="2885"/>
      <c r="H5" s="2885"/>
      <c r="I5" s="2886"/>
      <c r="J5" s="458"/>
      <c r="K5" s="459"/>
      <c r="L5" s="459"/>
      <c r="M5" s="460"/>
      <c r="N5" s="461"/>
      <c r="O5" s="462"/>
      <c r="P5" s="463"/>
      <c r="Q5" s="463"/>
      <c r="R5" s="463"/>
      <c r="S5" s="453"/>
      <c r="T5" s="464"/>
      <c r="U5" s="465"/>
      <c r="V5" s="453"/>
      <c r="W5" s="453"/>
      <c r="X5" s="453"/>
      <c r="Y5" s="453"/>
      <c r="Z5" s="453"/>
      <c r="AA5" s="453"/>
      <c r="AB5" s="453"/>
      <c r="AC5" s="453"/>
      <c r="AD5" s="453"/>
      <c r="AE5" s="453"/>
      <c r="AF5" s="453"/>
      <c r="AG5" s="453"/>
      <c r="AH5" s="453"/>
      <c r="AI5" s="453"/>
      <c r="AJ5" s="453"/>
      <c r="AK5" s="454"/>
    </row>
    <row r="6" spans="1:37" ht="105">
      <c r="A6" s="2894">
        <v>1.1000000000000001</v>
      </c>
      <c r="B6" s="466" t="s">
        <v>622</v>
      </c>
      <c r="C6" s="467" t="s">
        <v>623</v>
      </c>
      <c r="D6" s="468" t="s">
        <v>624</v>
      </c>
      <c r="E6" s="469"/>
      <c r="F6" s="470"/>
      <c r="G6" s="470"/>
      <c r="H6" s="470"/>
      <c r="I6" s="471" t="s">
        <v>625</v>
      </c>
      <c r="J6" s="472"/>
      <c r="K6" s="473" t="s">
        <v>626</v>
      </c>
      <c r="L6" s="474">
        <v>6</v>
      </c>
      <c r="M6" s="475" t="s">
        <v>627</v>
      </c>
      <c r="N6" s="475" t="s">
        <v>628</v>
      </c>
      <c r="O6" s="476">
        <v>40000</v>
      </c>
      <c r="P6" s="476">
        <v>40000</v>
      </c>
      <c r="Q6" s="477">
        <f>O6/7.1</f>
        <v>5633.8028169014087</v>
      </c>
      <c r="R6" s="477">
        <f>P6/7.1</f>
        <v>5633.8028169014087</v>
      </c>
      <c r="S6" s="455"/>
      <c r="T6" s="478">
        <v>156</v>
      </c>
      <c r="U6" s="479">
        <f>T6/7.1</f>
        <v>21.971830985915496</v>
      </c>
      <c r="V6" s="453"/>
      <c r="W6" s="453"/>
      <c r="X6" s="453"/>
      <c r="Y6" s="453"/>
      <c r="Z6" s="453"/>
      <c r="AA6" s="453"/>
      <c r="AB6" s="453"/>
      <c r="AC6" s="453"/>
      <c r="AD6" s="453"/>
      <c r="AE6" s="453"/>
      <c r="AF6" s="453"/>
      <c r="AG6" s="453"/>
      <c r="AH6" s="453"/>
      <c r="AI6" s="453"/>
      <c r="AJ6" s="453"/>
      <c r="AK6" s="454"/>
    </row>
    <row r="7" spans="1:37" ht="105">
      <c r="A7" s="2895"/>
      <c r="B7" s="466" t="s">
        <v>629</v>
      </c>
      <c r="C7" s="480" t="s">
        <v>630</v>
      </c>
      <c r="D7" s="468" t="s">
        <v>624</v>
      </c>
      <c r="E7" s="481"/>
      <c r="F7" s="470"/>
      <c r="G7" s="470"/>
      <c r="H7" s="470"/>
      <c r="I7" s="471" t="s">
        <v>625</v>
      </c>
      <c r="J7" s="472"/>
      <c r="K7" s="473" t="s">
        <v>631</v>
      </c>
      <c r="L7" s="2896">
        <v>6</v>
      </c>
      <c r="M7" s="475" t="s">
        <v>627</v>
      </c>
      <c r="N7" s="475" t="s">
        <v>632</v>
      </c>
      <c r="O7" s="2898">
        <v>6000</v>
      </c>
      <c r="P7" s="2898">
        <v>6000</v>
      </c>
      <c r="Q7" s="2900">
        <f>O7/7.1</f>
        <v>845.07042253521126</v>
      </c>
      <c r="R7" s="2900">
        <f>P7/7.1</f>
        <v>845.07042253521126</v>
      </c>
      <c r="S7" s="455"/>
      <c r="T7" s="482">
        <v>156</v>
      </c>
      <c r="U7" s="483">
        <f t="shared" ref="U7:U29" si="0">T7/7.1</f>
        <v>21.971830985915496</v>
      </c>
      <c r="V7" s="453"/>
      <c r="W7" s="453"/>
      <c r="X7" s="453"/>
      <c r="Y7" s="453"/>
      <c r="Z7" s="453"/>
      <c r="AA7" s="453"/>
      <c r="AB7" s="453"/>
      <c r="AC7" s="453"/>
      <c r="AD7" s="453"/>
      <c r="AE7" s="453"/>
      <c r="AF7" s="453"/>
      <c r="AG7" s="453"/>
      <c r="AH7" s="453"/>
      <c r="AI7" s="453"/>
      <c r="AJ7" s="453"/>
      <c r="AK7" s="454"/>
    </row>
    <row r="8" spans="1:37" ht="105">
      <c r="A8" s="2895"/>
      <c r="B8" s="484" t="s">
        <v>633</v>
      </c>
      <c r="C8" s="467" t="s">
        <v>634</v>
      </c>
      <c r="D8" s="468" t="s">
        <v>624</v>
      </c>
      <c r="E8" s="481"/>
      <c r="F8" s="470"/>
      <c r="G8" s="470"/>
      <c r="H8" s="470"/>
      <c r="I8" s="471" t="s">
        <v>625</v>
      </c>
      <c r="J8" s="472"/>
      <c r="K8" s="473" t="s">
        <v>631</v>
      </c>
      <c r="L8" s="2897"/>
      <c r="M8" s="475" t="s">
        <v>627</v>
      </c>
      <c r="N8" s="485"/>
      <c r="O8" s="2899"/>
      <c r="P8" s="2899"/>
      <c r="Q8" s="2901"/>
      <c r="R8" s="2901"/>
      <c r="S8" s="455"/>
      <c r="T8" s="482">
        <v>156</v>
      </c>
      <c r="U8" s="483">
        <f t="shared" si="0"/>
        <v>21.971830985915496</v>
      </c>
      <c r="V8" s="453"/>
      <c r="W8" s="453"/>
      <c r="X8" s="453"/>
      <c r="Y8" s="453"/>
      <c r="Z8" s="453"/>
      <c r="AA8" s="453"/>
      <c r="AB8" s="453"/>
      <c r="AC8" s="453"/>
      <c r="AD8" s="453"/>
      <c r="AE8" s="453"/>
      <c r="AF8" s="453"/>
      <c r="AG8" s="453"/>
      <c r="AH8" s="453"/>
      <c r="AI8" s="453"/>
      <c r="AJ8" s="453"/>
      <c r="AK8" s="454"/>
    </row>
    <row r="9" spans="1:37" ht="105">
      <c r="A9" s="2895"/>
      <c r="B9" s="484" t="s">
        <v>635</v>
      </c>
      <c r="C9" s="468" t="s">
        <v>636</v>
      </c>
      <c r="D9" s="468" t="s">
        <v>624</v>
      </c>
      <c r="E9" s="481"/>
      <c r="F9" s="470"/>
      <c r="G9" s="470"/>
      <c r="H9" s="470"/>
      <c r="I9" s="471" t="s">
        <v>625</v>
      </c>
      <c r="J9" s="472"/>
      <c r="K9" s="473" t="s">
        <v>631</v>
      </c>
      <c r="L9" s="474">
        <v>6</v>
      </c>
      <c r="M9" s="475" t="s">
        <v>627</v>
      </c>
      <c r="N9" s="485"/>
      <c r="O9" s="476">
        <v>3600</v>
      </c>
      <c r="P9" s="476">
        <v>3600</v>
      </c>
      <c r="Q9" s="477">
        <f>O9/7.1</f>
        <v>507.04225352112678</v>
      </c>
      <c r="R9" s="477">
        <f>P9/7.1</f>
        <v>507.04225352112678</v>
      </c>
      <c r="S9" s="455"/>
      <c r="T9" s="482">
        <v>156</v>
      </c>
      <c r="U9" s="483">
        <f t="shared" si="0"/>
        <v>21.971830985915496</v>
      </c>
      <c r="V9" s="453"/>
      <c r="W9" s="453"/>
      <c r="X9" s="453"/>
      <c r="Y9" s="453"/>
      <c r="Z9" s="453"/>
      <c r="AA9" s="453"/>
      <c r="AB9" s="453"/>
      <c r="AC9" s="453"/>
      <c r="AD9" s="453"/>
      <c r="AE9" s="453"/>
      <c r="AF9" s="453"/>
      <c r="AG9" s="453"/>
      <c r="AH9" s="453"/>
      <c r="AI9" s="453"/>
      <c r="AJ9" s="453"/>
      <c r="AK9" s="454"/>
    </row>
    <row r="10" spans="1:37" ht="30">
      <c r="A10" s="486">
        <v>1.2</v>
      </c>
      <c r="B10" s="487" t="s">
        <v>637</v>
      </c>
      <c r="C10" s="488" t="s">
        <v>638</v>
      </c>
      <c r="D10" s="489" t="s">
        <v>639</v>
      </c>
      <c r="E10" s="490"/>
      <c r="F10" s="490"/>
      <c r="G10" s="490"/>
      <c r="H10" s="490"/>
      <c r="I10" s="471" t="s">
        <v>625</v>
      </c>
      <c r="J10" s="472"/>
      <c r="K10" s="473" t="s">
        <v>640</v>
      </c>
      <c r="L10" s="474">
        <v>6</v>
      </c>
      <c r="M10" s="491" t="s">
        <v>627</v>
      </c>
      <c r="N10" s="492"/>
      <c r="O10" s="476">
        <v>680</v>
      </c>
      <c r="P10" s="476">
        <v>680</v>
      </c>
      <c r="Q10" s="477">
        <f t="shared" ref="Q10:R29" si="1">O10/7.1</f>
        <v>95.774647887323951</v>
      </c>
      <c r="R10" s="477">
        <f t="shared" si="1"/>
        <v>95.774647887323951</v>
      </c>
      <c r="S10" s="455"/>
      <c r="T10" s="482">
        <v>156</v>
      </c>
      <c r="U10" s="483">
        <f t="shared" si="0"/>
        <v>21.971830985915496</v>
      </c>
      <c r="V10" s="453"/>
      <c r="W10" s="453"/>
      <c r="X10" s="453"/>
      <c r="Y10" s="453"/>
      <c r="Z10" s="453"/>
      <c r="AA10" s="453"/>
      <c r="AB10" s="453"/>
      <c r="AC10" s="453"/>
      <c r="AD10" s="453"/>
      <c r="AE10" s="453"/>
      <c r="AF10" s="453"/>
      <c r="AG10" s="453"/>
      <c r="AH10" s="453"/>
      <c r="AI10" s="453"/>
      <c r="AJ10" s="453"/>
      <c r="AK10" s="454"/>
    </row>
    <row r="11" spans="1:37" ht="75">
      <c r="A11" s="493">
        <v>1.3</v>
      </c>
      <c r="B11" s="475" t="s">
        <v>641</v>
      </c>
      <c r="C11" s="494" t="s">
        <v>642</v>
      </c>
      <c r="D11" s="2882" t="s">
        <v>643</v>
      </c>
      <c r="E11" s="494"/>
      <c r="F11" s="495"/>
      <c r="G11" s="495"/>
      <c r="H11" s="495"/>
      <c r="I11" s="494" t="s">
        <v>644</v>
      </c>
      <c r="J11" s="496"/>
      <c r="K11" s="473" t="s">
        <v>640</v>
      </c>
      <c r="L11" s="474">
        <v>6</v>
      </c>
      <c r="M11" s="475" t="s">
        <v>627</v>
      </c>
      <c r="N11" s="485"/>
      <c r="O11" s="476">
        <v>1320</v>
      </c>
      <c r="P11" s="476">
        <v>1320</v>
      </c>
      <c r="Q11" s="477">
        <f t="shared" si="1"/>
        <v>185.91549295774649</v>
      </c>
      <c r="R11" s="477">
        <f t="shared" si="1"/>
        <v>185.91549295774649</v>
      </c>
      <c r="S11" s="455"/>
      <c r="T11" s="497">
        <v>138</v>
      </c>
      <c r="U11" s="483">
        <f t="shared" si="0"/>
        <v>19.43661971830986</v>
      </c>
      <c r="V11" s="453"/>
      <c r="W11" s="453"/>
      <c r="X11" s="453"/>
      <c r="Y11" s="453"/>
      <c r="Z11" s="453"/>
      <c r="AA11" s="453"/>
      <c r="AB11" s="453"/>
      <c r="AC11" s="453"/>
      <c r="AD11" s="453"/>
      <c r="AE11" s="453"/>
      <c r="AF11" s="453"/>
      <c r="AG11" s="453"/>
      <c r="AH11" s="453"/>
      <c r="AI11" s="453"/>
      <c r="AJ11" s="453"/>
      <c r="AK11" s="454"/>
    </row>
    <row r="12" spans="1:37" ht="60">
      <c r="A12" s="493">
        <v>1.4</v>
      </c>
      <c r="B12" s="475" t="s">
        <v>645</v>
      </c>
      <c r="C12" s="471" t="s">
        <v>646</v>
      </c>
      <c r="D12" s="2883"/>
      <c r="E12" s="495"/>
      <c r="F12" s="495"/>
      <c r="G12" s="495"/>
      <c r="H12" s="495"/>
      <c r="I12" s="494" t="s">
        <v>644</v>
      </c>
      <c r="J12" s="496"/>
      <c r="K12" s="473" t="s">
        <v>640</v>
      </c>
      <c r="L12" s="474">
        <v>6</v>
      </c>
      <c r="M12" s="475" t="s">
        <v>627</v>
      </c>
      <c r="N12" s="470"/>
      <c r="O12" s="476">
        <v>480</v>
      </c>
      <c r="P12" s="476">
        <v>480</v>
      </c>
      <c r="Q12" s="477">
        <f t="shared" si="1"/>
        <v>67.605633802816911</v>
      </c>
      <c r="R12" s="477">
        <f t="shared" si="1"/>
        <v>67.605633802816911</v>
      </c>
      <c r="S12" s="455"/>
      <c r="T12" s="497">
        <v>94</v>
      </c>
      <c r="U12" s="483">
        <f t="shared" si="0"/>
        <v>13.23943661971831</v>
      </c>
      <c r="V12" s="453"/>
      <c r="W12" s="453"/>
      <c r="X12" s="453"/>
      <c r="Y12" s="453"/>
      <c r="Z12" s="453"/>
      <c r="AA12" s="453"/>
      <c r="AB12" s="453"/>
      <c r="AC12" s="453"/>
      <c r="AD12" s="453"/>
      <c r="AE12" s="453"/>
      <c r="AF12" s="453"/>
      <c r="AG12" s="453"/>
      <c r="AH12" s="453"/>
      <c r="AI12" s="453"/>
      <c r="AJ12" s="453"/>
      <c r="AK12" s="454"/>
    </row>
    <row r="13" spans="1:37">
      <c r="A13" s="2884" t="s">
        <v>647</v>
      </c>
      <c r="B13" s="2885"/>
      <c r="C13" s="2885"/>
      <c r="D13" s="2886"/>
      <c r="E13" s="2887"/>
      <c r="F13" s="2885"/>
      <c r="G13" s="2885"/>
      <c r="H13" s="2885"/>
      <c r="I13" s="2886"/>
      <c r="J13" s="458"/>
      <c r="K13" s="459"/>
      <c r="L13" s="459"/>
      <c r="M13" s="460"/>
      <c r="N13" s="461"/>
      <c r="O13" s="498"/>
      <c r="P13" s="498"/>
      <c r="Q13" s="498"/>
      <c r="R13" s="498"/>
      <c r="S13" s="455"/>
      <c r="T13" s="499"/>
      <c r="U13" s="483"/>
      <c r="V13" s="453"/>
      <c r="W13" s="453"/>
      <c r="X13" s="453"/>
      <c r="Y13" s="453"/>
      <c r="Z13" s="453"/>
      <c r="AA13" s="453"/>
      <c r="AB13" s="453"/>
      <c r="AC13" s="453"/>
      <c r="AD13" s="453"/>
      <c r="AE13" s="453"/>
      <c r="AF13" s="453"/>
      <c r="AG13" s="453"/>
      <c r="AH13" s="453"/>
      <c r="AI13" s="453"/>
      <c r="AJ13" s="453"/>
      <c r="AK13" s="454"/>
    </row>
    <row r="14" spans="1:37" ht="90">
      <c r="A14" s="493">
        <v>2.1</v>
      </c>
      <c r="B14" s="500" t="s">
        <v>648</v>
      </c>
      <c r="C14" s="501" t="s">
        <v>649</v>
      </c>
      <c r="D14" s="2888" t="s">
        <v>650</v>
      </c>
      <c r="E14" s="470"/>
      <c r="F14" s="470"/>
      <c r="G14" s="470"/>
      <c r="H14" s="470"/>
      <c r="I14" s="471" t="s">
        <v>651</v>
      </c>
      <c r="J14" s="491"/>
      <c r="K14" s="491" t="s">
        <v>652</v>
      </c>
      <c r="L14" s="502">
        <v>6</v>
      </c>
      <c r="M14" s="475" t="s">
        <v>653</v>
      </c>
      <c r="N14" s="470"/>
      <c r="O14" s="476">
        <v>150</v>
      </c>
      <c r="P14" s="476">
        <v>150</v>
      </c>
      <c r="Q14" s="477">
        <f t="shared" si="1"/>
        <v>21.126760563380284</v>
      </c>
      <c r="R14" s="477">
        <f t="shared" si="1"/>
        <v>21.126760563380284</v>
      </c>
      <c r="S14" s="455"/>
      <c r="T14" s="497">
        <v>94</v>
      </c>
      <c r="U14" s="483">
        <f t="shared" si="0"/>
        <v>13.23943661971831</v>
      </c>
      <c r="V14" s="453"/>
      <c r="W14" s="453"/>
      <c r="X14" s="453"/>
      <c r="Y14" s="453"/>
      <c r="Z14" s="453"/>
      <c r="AA14" s="453"/>
      <c r="AB14" s="453"/>
      <c r="AC14" s="453"/>
      <c r="AD14" s="453"/>
      <c r="AE14" s="453"/>
      <c r="AF14" s="453"/>
      <c r="AG14" s="453"/>
      <c r="AH14" s="453"/>
      <c r="AI14" s="453"/>
      <c r="AJ14" s="453"/>
      <c r="AK14" s="454"/>
    </row>
    <row r="15" spans="1:37" ht="75">
      <c r="A15" s="493">
        <v>2.1</v>
      </c>
      <c r="B15" s="500" t="s">
        <v>654</v>
      </c>
      <c r="C15" s="501" t="s">
        <v>655</v>
      </c>
      <c r="D15" s="2889"/>
      <c r="E15" s="470"/>
      <c r="F15" s="470"/>
      <c r="G15" s="470"/>
      <c r="H15" s="470"/>
      <c r="I15" s="471" t="s">
        <v>651</v>
      </c>
      <c r="J15" s="491"/>
      <c r="K15" s="491" t="s">
        <v>652</v>
      </c>
      <c r="L15" s="502">
        <v>6</v>
      </c>
      <c r="M15" s="475" t="s">
        <v>653</v>
      </c>
      <c r="N15" s="470"/>
      <c r="O15" s="476">
        <v>150</v>
      </c>
      <c r="P15" s="476">
        <v>150</v>
      </c>
      <c r="Q15" s="477">
        <f t="shared" si="1"/>
        <v>21.126760563380284</v>
      </c>
      <c r="R15" s="477">
        <f t="shared" si="1"/>
        <v>21.126760563380284</v>
      </c>
      <c r="S15" s="455"/>
      <c r="T15" s="497">
        <v>94</v>
      </c>
      <c r="U15" s="483">
        <f t="shared" si="0"/>
        <v>13.23943661971831</v>
      </c>
      <c r="V15" s="453"/>
      <c r="W15" s="453"/>
      <c r="X15" s="453"/>
      <c r="Y15" s="453"/>
      <c r="Z15" s="453"/>
      <c r="AA15" s="453"/>
      <c r="AB15" s="453"/>
      <c r="AC15" s="453"/>
      <c r="AD15" s="453"/>
      <c r="AE15" s="453"/>
      <c r="AF15" s="453"/>
      <c r="AG15" s="453"/>
      <c r="AH15" s="453"/>
      <c r="AI15" s="453"/>
      <c r="AJ15" s="453"/>
      <c r="AK15" s="454"/>
    </row>
    <row r="16" spans="1:37" ht="60">
      <c r="A16" s="493">
        <v>2.2000000000000002</v>
      </c>
      <c r="B16" s="503" t="s">
        <v>656</v>
      </c>
      <c r="C16" s="471" t="s">
        <v>657</v>
      </c>
      <c r="D16" s="2890"/>
      <c r="E16" s="470"/>
      <c r="F16" s="470"/>
      <c r="G16" s="470"/>
      <c r="H16" s="470"/>
      <c r="I16" s="471" t="s">
        <v>651</v>
      </c>
      <c r="J16" s="491"/>
      <c r="K16" s="491" t="s">
        <v>652</v>
      </c>
      <c r="L16" s="502">
        <v>6</v>
      </c>
      <c r="M16" s="475" t="s">
        <v>653</v>
      </c>
      <c r="N16" s="470"/>
      <c r="O16" s="476">
        <v>150</v>
      </c>
      <c r="P16" s="476">
        <v>150</v>
      </c>
      <c r="Q16" s="477">
        <f t="shared" si="1"/>
        <v>21.126760563380284</v>
      </c>
      <c r="R16" s="477">
        <f t="shared" si="1"/>
        <v>21.126760563380284</v>
      </c>
      <c r="S16" s="455"/>
      <c r="T16" s="497">
        <v>94</v>
      </c>
      <c r="U16" s="483">
        <f t="shared" si="0"/>
        <v>13.23943661971831</v>
      </c>
      <c r="V16" s="453"/>
      <c r="W16" s="453"/>
      <c r="X16" s="453"/>
      <c r="Y16" s="453"/>
      <c r="Z16" s="453"/>
      <c r="AA16" s="453"/>
      <c r="AB16" s="453"/>
      <c r="AC16" s="453"/>
      <c r="AD16" s="453"/>
      <c r="AE16" s="453"/>
      <c r="AF16" s="453"/>
      <c r="AG16" s="453"/>
      <c r="AH16" s="453"/>
      <c r="AI16" s="453"/>
      <c r="AJ16" s="453"/>
      <c r="AK16" s="454"/>
    </row>
    <row r="17" spans="1:37" ht="60">
      <c r="A17" s="486">
        <v>2.2999999999999998</v>
      </c>
      <c r="B17" s="500" t="s">
        <v>658</v>
      </c>
      <c r="C17" s="504" t="s">
        <v>659</v>
      </c>
      <c r="D17" s="471" t="s">
        <v>660</v>
      </c>
      <c r="E17" s="505"/>
      <c r="F17" s="505"/>
      <c r="G17" s="505"/>
      <c r="H17" s="505"/>
      <c r="I17" s="471" t="s">
        <v>651</v>
      </c>
      <c r="J17" s="491"/>
      <c r="K17" s="491" t="s">
        <v>652</v>
      </c>
      <c r="L17" s="502">
        <v>16</v>
      </c>
      <c r="M17" s="491" t="s">
        <v>653</v>
      </c>
      <c r="N17" s="470"/>
      <c r="O17" s="476">
        <v>120</v>
      </c>
      <c r="P17" s="476">
        <v>120</v>
      </c>
      <c r="Q17" s="477">
        <f t="shared" si="1"/>
        <v>16.901408450704228</v>
      </c>
      <c r="R17" s="477">
        <f t="shared" si="1"/>
        <v>16.901408450704228</v>
      </c>
      <c r="S17" s="455"/>
      <c r="T17" s="497">
        <f>7.5*48</f>
        <v>360</v>
      </c>
      <c r="U17" s="483">
        <f t="shared" si="0"/>
        <v>50.70422535211268</v>
      </c>
      <c r="V17" s="453"/>
      <c r="W17" s="453"/>
      <c r="X17" s="453"/>
      <c r="Y17" s="453"/>
      <c r="Z17" s="453"/>
      <c r="AA17" s="453"/>
      <c r="AB17" s="453"/>
      <c r="AC17" s="453"/>
      <c r="AD17" s="453"/>
      <c r="AE17" s="453"/>
      <c r="AF17" s="453"/>
      <c r="AG17" s="453"/>
      <c r="AH17" s="453"/>
      <c r="AI17" s="453"/>
      <c r="AJ17" s="453"/>
      <c r="AK17" s="454"/>
    </row>
    <row r="18" spans="1:37" ht="60">
      <c r="A18" s="486">
        <v>2.4</v>
      </c>
      <c r="B18" s="503" t="s">
        <v>661</v>
      </c>
      <c r="C18" s="471" t="s">
        <v>662</v>
      </c>
      <c r="D18" s="494" t="s">
        <v>663</v>
      </c>
      <c r="E18" s="490"/>
      <c r="F18" s="490"/>
      <c r="G18" s="490"/>
      <c r="H18" s="490"/>
      <c r="I18" s="471" t="s">
        <v>651</v>
      </c>
      <c r="J18" s="491"/>
      <c r="K18" s="491" t="s">
        <v>652</v>
      </c>
      <c r="L18" s="502">
        <v>6</v>
      </c>
      <c r="M18" s="491" t="s">
        <v>653</v>
      </c>
      <c r="N18" s="492"/>
      <c r="O18" s="476">
        <v>150</v>
      </c>
      <c r="P18" s="476">
        <v>150</v>
      </c>
      <c r="Q18" s="477">
        <f t="shared" si="1"/>
        <v>21.126760563380284</v>
      </c>
      <c r="R18" s="477">
        <f t="shared" si="1"/>
        <v>21.126760563380284</v>
      </c>
      <c r="S18" s="455"/>
      <c r="T18" s="497">
        <v>94</v>
      </c>
      <c r="U18" s="483">
        <f t="shared" si="0"/>
        <v>13.23943661971831</v>
      </c>
      <c r="V18" s="453"/>
      <c r="W18" s="453"/>
      <c r="X18" s="453"/>
      <c r="Y18" s="453"/>
      <c r="Z18" s="453"/>
      <c r="AA18" s="453"/>
      <c r="AB18" s="453"/>
      <c r="AC18" s="453"/>
      <c r="AD18" s="453"/>
      <c r="AE18" s="453"/>
      <c r="AF18" s="453"/>
      <c r="AG18" s="453"/>
      <c r="AH18" s="453"/>
      <c r="AI18" s="453"/>
      <c r="AJ18" s="453"/>
      <c r="AK18" s="454"/>
    </row>
    <row r="19" spans="1:37">
      <c r="A19" s="2876" t="s">
        <v>664</v>
      </c>
      <c r="B19" s="2891"/>
      <c r="C19" s="2891"/>
      <c r="D19" s="2892"/>
      <c r="E19" s="2893"/>
      <c r="F19" s="2891"/>
      <c r="G19" s="2891"/>
      <c r="H19" s="2892"/>
      <c r="I19" s="506"/>
      <c r="J19" s="507"/>
      <c r="K19" s="507"/>
      <c r="L19" s="508"/>
      <c r="M19" s="509"/>
      <c r="N19" s="509"/>
      <c r="O19" s="509"/>
      <c r="P19" s="509"/>
      <c r="Q19" s="509"/>
      <c r="R19" s="509"/>
      <c r="S19" s="510"/>
      <c r="T19" s="511" t="s">
        <v>150</v>
      </c>
      <c r="U19" s="483"/>
      <c r="V19" s="512"/>
      <c r="W19" s="512"/>
      <c r="X19" s="512"/>
      <c r="Y19" s="512"/>
      <c r="Z19" s="512"/>
      <c r="AA19" s="512"/>
      <c r="AB19" s="512"/>
      <c r="AC19" s="512"/>
      <c r="AD19" s="512"/>
      <c r="AE19" s="512"/>
      <c r="AF19" s="512"/>
      <c r="AG19" s="512"/>
      <c r="AH19" s="512"/>
      <c r="AI19" s="512"/>
      <c r="AJ19" s="512"/>
      <c r="AK19" s="513"/>
    </row>
    <row r="20" spans="1:37" ht="45">
      <c r="A20" s="486">
        <v>3.1</v>
      </c>
      <c r="B20" s="475" t="s">
        <v>665</v>
      </c>
      <c r="C20" s="471" t="s">
        <v>666</v>
      </c>
      <c r="D20" s="471" t="s">
        <v>667</v>
      </c>
      <c r="E20" s="514"/>
      <c r="F20" s="505"/>
      <c r="G20" s="470"/>
      <c r="H20" s="470"/>
      <c r="I20" s="475" t="s">
        <v>668</v>
      </c>
      <c r="J20" s="514"/>
      <c r="K20" s="491" t="s">
        <v>669</v>
      </c>
      <c r="L20" s="515">
        <v>6</v>
      </c>
      <c r="M20" s="491" t="s">
        <v>670</v>
      </c>
      <c r="N20" s="470"/>
      <c r="O20" s="476">
        <v>1920</v>
      </c>
      <c r="P20" s="476">
        <v>1920</v>
      </c>
      <c r="Q20" s="477">
        <f t="shared" si="1"/>
        <v>270.42253521126764</v>
      </c>
      <c r="R20" s="477">
        <f t="shared" si="1"/>
        <v>270.42253521126764</v>
      </c>
      <c r="S20" s="510"/>
      <c r="T20" s="497">
        <v>156</v>
      </c>
      <c r="U20" s="483">
        <f t="shared" si="0"/>
        <v>21.971830985915496</v>
      </c>
      <c r="V20" s="512"/>
      <c r="W20" s="512"/>
      <c r="X20" s="512"/>
      <c r="Y20" s="512"/>
      <c r="Z20" s="512"/>
      <c r="AA20" s="512"/>
      <c r="AB20" s="512"/>
      <c r="AC20" s="512"/>
      <c r="AD20" s="512"/>
      <c r="AE20" s="512"/>
      <c r="AF20" s="512"/>
      <c r="AG20" s="512"/>
      <c r="AH20" s="512"/>
      <c r="AI20" s="512"/>
      <c r="AJ20" s="512"/>
      <c r="AK20" s="513"/>
    </row>
    <row r="21" spans="1:37" ht="45">
      <c r="A21" s="486">
        <v>3.2</v>
      </c>
      <c r="B21" s="475" t="s">
        <v>671</v>
      </c>
      <c r="C21" s="471" t="s">
        <v>672</v>
      </c>
      <c r="D21" s="516" t="s">
        <v>673</v>
      </c>
      <c r="E21" s="472"/>
      <c r="F21" s="470"/>
      <c r="G21" s="470"/>
      <c r="H21" s="470"/>
      <c r="I21" s="475" t="s">
        <v>668</v>
      </c>
      <c r="J21" s="514"/>
      <c r="K21" s="491" t="s">
        <v>669</v>
      </c>
      <c r="L21" s="515">
        <v>6</v>
      </c>
      <c r="M21" s="491" t="s">
        <v>670</v>
      </c>
      <c r="N21" s="470"/>
      <c r="O21" s="476">
        <v>500</v>
      </c>
      <c r="P21" s="476">
        <v>500</v>
      </c>
      <c r="Q21" s="477">
        <f t="shared" si="1"/>
        <v>70.422535211267615</v>
      </c>
      <c r="R21" s="477">
        <f t="shared" si="1"/>
        <v>70.422535211267615</v>
      </c>
      <c r="S21" s="510"/>
      <c r="T21" s="497">
        <v>156</v>
      </c>
      <c r="U21" s="483">
        <f t="shared" si="0"/>
        <v>21.971830985915496</v>
      </c>
      <c r="V21" s="512"/>
      <c r="W21" s="512"/>
      <c r="X21" s="512"/>
      <c r="Y21" s="512"/>
      <c r="Z21" s="512"/>
      <c r="AA21" s="512"/>
      <c r="AB21" s="512"/>
      <c r="AC21" s="512"/>
      <c r="AD21" s="512"/>
      <c r="AE21" s="512"/>
      <c r="AF21" s="512"/>
      <c r="AG21" s="512"/>
      <c r="AH21" s="512"/>
      <c r="AI21" s="512"/>
      <c r="AJ21" s="512"/>
      <c r="AK21" s="513"/>
    </row>
    <row r="22" spans="1:37" ht="75">
      <c r="A22" s="486">
        <v>3.3</v>
      </c>
      <c r="B22" s="475" t="s">
        <v>674</v>
      </c>
      <c r="C22" s="471" t="s">
        <v>675</v>
      </c>
      <c r="D22" s="471" t="s">
        <v>676</v>
      </c>
      <c r="E22" s="472"/>
      <c r="F22" s="470"/>
      <c r="G22" s="470"/>
      <c r="H22" s="470"/>
      <c r="I22" s="475" t="s">
        <v>668</v>
      </c>
      <c r="J22" s="514"/>
      <c r="K22" s="491" t="s">
        <v>669</v>
      </c>
      <c r="L22" s="515">
        <v>6</v>
      </c>
      <c r="M22" s="491" t="s">
        <v>670</v>
      </c>
      <c r="N22" s="470"/>
      <c r="O22" s="476">
        <v>250</v>
      </c>
      <c r="P22" s="476">
        <v>250</v>
      </c>
      <c r="Q22" s="477">
        <f t="shared" si="1"/>
        <v>35.211267605633807</v>
      </c>
      <c r="R22" s="477">
        <f t="shared" si="1"/>
        <v>35.211267605633807</v>
      </c>
      <c r="S22" s="510"/>
      <c r="T22" s="497">
        <v>156</v>
      </c>
      <c r="U22" s="483">
        <f t="shared" si="0"/>
        <v>21.971830985915496</v>
      </c>
      <c r="V22" s="512"/>
      <c r="W22" s="512"/>
      <c r="X22" s="512"/>
      <c r="Y22" s="512"/>
      <c r="Z22" s="512"/>
      <c r="AA22" s="512"/>
      <c r="AB22" s="512"/>
      <c r="AC22" s="512"/>
      <c r="AD22" s="512"/>
      <c r="AE22" s="512"/>
      <c r="AF22" s="512"/>
      <c r="AG22" s="512"/>
      <c r="AH22" s="512"/>
      <c r="AI22" s="512"/>
      <c r="AJ22" s="512"/>
      <c r="AK22" s="513"/>
    </row>
    <row r="23" spans="1:37" ht="75">
      <c r="A23" s="486">
        <v>3.4</v>
      </c>
      <c r="B23" s="517" t="s">
        <v>677</v>
      </c>
      <c r="C23" s="518" t="s">
        <v>678</v>
      </c>
      <c r="D23" s="518" t="s">
        <v>676</v>
      </c>
      <c r="E23" s="519"/>
      <c r="F23" s="520"/>
      <c r="G23" s="520"/>
      <c r="H23" s="520"/>
      <c r="I23" s="517" t="s">
        <v>668</v>
      </c>
      <c r="J23" s="521"/>
      <c r="K23" s="522" t="s">
        <v>669</v>
      </c>
      <c r="L23" s="523">
        <v>6</v>
      </c>
      <c r="M23" s="522" t="s">
        <v>670</v>
      </c>
      <c r="N23" s="520"/>
      <c r="O23" s="524">
        <v>1200</v>
      </c>
      <c r="P23" s="524">
        <v>1200</v>
      </c>
      <c r="Q23" s="525">
        <v>169.3</v>
      </c>
      <c r="R23" s="525">
        <v>169.3</v>
      </c>
      <c r="S23" s="510"/>
      <c r="T23" s="497">
        <v>156</v>
      </c>
      <c r="U23" s="483">
        <f t="shared" si="0"/>
        <v>21.971830985915496</v>
      </c>
      <c r="V23" s="512"/>
      <c r="W23" s="512"/>
      <c r="X23" s="512"/>
      <c r="Y23" s="512"/>
      <c r="Z23" s="512"/>
      <c r="AA23" s="512"/>
      <c r="AB23" s="512"/>
      <c r="AC23" s="512"/>
      <c r="AD23" s="512"/>
      <c r="AE23" s="512"/>
      <c r="AF23" s="512"/>
      <c r="AG23" s="512"/>
      <c r="AH23" s="512"/>
      <c r="AI23" s="512"/>
      <c r="AJ23" s="512"/>
      <c r="AK23" s="513"/>
    </row>
    <row r="24" spans="1:37" ht="120">
      <c r="A24" s="526">
        <v>3.5</v>
      </c>
      <c r="B24" s="527" t="s">
        <v>679</v>
      </c>
      <c r="C24" s="466" t="s">
        <v>794</v>
      </c>
      <c r="D24" s="466" t="s">
        <v>681</v>
      </c>
      <c r="E24" s="528"/>
      <c r="F24" s="529"/>
      <c r="G24" s="529"/>
      <c r="H24" s="529"/>
      <c r="I24" s="527" t="s">
        <v>682</v>
      </c>
      <c r="J24" s="530"/>
      <c r="K24" s="531" t="s">
        <v>669</v>
      </c>
      <c r="L24" s="532">
        <v>6</v>
      </c>
      <c r="M24" s="531" t="s">
        <v>670</v>
      </c>
      <c r="N24" s="529"/>
      <c r="O24" s="533"/>
      <c r="P24" s="533"/>
      <c r="Q24" s="534"/>
      <c r="R24" s="534"/>
      <c r="S24" s="512"/>
      <c r="T24" s="497"/>
      <c r="U24" s="483"/>
      <c r="V24" s="512"/>
      <c r="W24" s="512"/>
      <c r="X24" s="512"/>
      <c r="Y24" s="512"/>
      <c r="Z24" s="512"/>
      <c r="AA24" s="512"/>
      <c r="AB24" s="512"/>
      <c r="AC24" s="512"/>
      <c r="AD24" s="512"/>
      <c r="AE24" s="512"/>
      <c r="AF24" s="512"/>
      <c r="AG24" s="512"/>
      <c r="AH24" s="512"/>
      <c r="AI24" s="512"/>
      <c r="AJ24" s="512"/>
      <c r="AK24" s="513"/>
    </row>
    <row r="25" spans="1:37">
      <c r="A25" s="2876" t="s">
        <v>683</v>
      </c>
      <c r="B25" s="2877"/>
      <c r="C25" s="2877"/>
      <c r="D25" s="2878"/>
      <c r="E25" s="2879"/>
      <c r="F25" s="2877"/>
      <c r="G25" s="2877"/>
      <c r="H25" s="2878"/>
      <c r="I25" s="535"/>
      <c r="J25" s="536"/>
      <c r="K25" s="536"/>
      <c r="L25" s="537"/>
      <c r="M25" s="538"/>
      <c r="N25" s="538"/>
      <c r="O25" s="538"/>
      <c r="P25" s="538"/>
      <c r="Q25" s="538"/>
      <c r="R25" s="538"/>
      <c r="S25" s="510"/>
      <c r="T25" s="539"/>
      <c r="U25" s="483"/>
      <c r="V25" s="512"/>
      <c r="W25" s="512"/>
      <c r="X25" s="512"/>
      <c r="Y25" s="512"/>
      <c r="Z25" s="512"/>
      <c r="AA25" s="512"/>
      <c r="AB25" s="512"/>
      <c r="AC25" s="512"/>
      <c r="AD25" s="512"/>
      <c r="AE25" s="512"/>
      <c r="AF25" s="512"/>
      <c r="AG25" s="512"/>
      <c r="AH25" s="512"/>
      <c r="AI25" s="512"/>
      <c r="AJ25" s="512"/>
      <c r="AK25" s="513"/>
    </row>
    <row r="26" spans="1:37" ht="45">
      <c r="A26" s="486">
        <v>4.0999999999999996</v>
      </c>
      <c r="B26" s="503" t="s">
        <v>684</v>
      </c>
      <c r="C26" s="471" t="s">
        <v>685</v>
      </c>
      <c r="D26" s="516" t="s">
        <v>686</v>
      </c>
      <c r="E26" s="514"/>
      <c r="F26" s="470"/>
      <c r="G26" s="470"/>
      <c r="H26" s="470"/>
      <c r="I26" s="475" t="s">
        <v>687</v>
      </c>
      <c r="J26" s="491"/>
      <c r="K26" s="491" t="s">
        <v>669</v>
      </c>
      <c r="L26" s="515">
        <v>12</v>
      </c>
      <c r="M26" s="491" t="s">
        <v>670</v>
      </c>
      <c r="N26" s="470"/>
      <c r="O26" s="476">
        <v>5480</v>
      </c>
      <c r="P26" s="476">
        <v>5480</v>
      </c>
      <c r="Q26" s="477">
        <v>772</v>
      </c>
      <c r="R26" s="477">
        <v>772</v>
      </c>
      <c r="S26" s="510"/>
      <c r="T26" s="497">
        <f>7.5*(96+36)</f>
        <v>990</v>
      </c>
      <c r="U26" s="483">
        <f t="shared" si="0"/>
        <v>139.43661971830986</v>
      </c>
      <c r="V26" s="512"/>
      <c r="W26" s="512"/>
      <c r="X26" s="512"/>
      <c r="Y26" s="512"/>
      <c r="Z26" s="512"/>
      <c r="AA26" s="512"/>
      <c r="AB26" s="512"/>
      <c r="AC26" s="512"/>
      <c r="AD26" s="512"/>
      <c r="AE26" s="512"/>
      <c r="AF26" s="512"/>
      <c r="AG26" s="512"/>
      <c r="AH26" s="512"/>
      <c r="AI26" s="512"/>
      <c r="AJ26" s="512"/>
      <c r="AK26" s="513"/>
    </row>
    <row r="27" spans="1:37" ht="34">
      <c r="A27" s="486">
        <v>4.2</v>
      </c>
      <c r="B27" s="503" t="s">
        <v>688</v>
      </c>
      <c r="C27" s="471" t="s">
        <v>689</v>
      </c>
      <c r="D27" s="516" t="s">
        <v>686</v>
      </c>
      <c r="E27" s="514"/>
      <c r="F27" s="470"/>
      <c r="G27" s="470"/>
      <c r="H27" s="470"/>
      <c r="I27" s="475" t="s">
        <v>690</v>
      </c>
      <c r="J27" s="491"/>
      <c r="K27" s="491" t="s">
        <v>669</v>
      </c>
      <c r="L27" s="515">
        <v>12</v>
      </c>
      <c r="M27" s="491" t="s">
        <v>670</v>
      </c>
      <c r="N27" s="470"/>
      <c r="O27" s="476">
        <v>5480</v>
      </c>
      <c r="P27" s="476">
        <v>5480</v>
      </c>
      <c r="Q27" s="477">
        <v>772</v>
      </c>
      <c r="R27" s="477">
        <v>772</v>
      </c>
      <c r="S27" s="510"/>
      <c r="T27" s="497">
        <f>7.5*(96+36)</f>
        <v>990</v>
      </c>
      <c r="U27" s="483">
        <f t="shared" si="0"/>
        <v>139.43661971830986</v>
      </c>
      <c r="V27" s="512"/>
      <c r="W27" s="512"/>
      <c r="X27" s="512"/>
      <c r="Y27" s="512"/>
      <c r="Z27" s="512"/>
      <c r="AA27" s="512"/>
      <c r="AB27" s="512"/>
      <c r="AC27" s="512"/>
      <c r="AD27" s="512"/>
      <c r="AE27" s="512"/>
      <c r="AF27" s="512"/>
      <c r="AG27" s="512"/>
      <c r="AH27" s="512"/>
      <c r="AI27" s="512"/>
      <c r="AJ27" s="512"/>
      <c r="AK27" s="513"/>
    </row>
    <row r="28" spans="1:37" ht="75">
      <c r="A28" s="486">
        <v>4.3</v>
      </c>
      <c r="B28" s="503" t="s">
        <v>691</v>
      </c>
      <c r="C28" s="471" t="s">
        <v>692</v>
      </c>
      <c r="D28" s="540" t="s">
        <v>693</v>
      </c>
      <c r="E28" s="514"/>
      <c r="F28" s="470"/>
      <c r="G28" s="470"/>
      <c r="H28" s="470"/>
      <c r="I28" s="475" t="s">
        <v>668</v>
      </c>
      <c r="J28" s="491"/>
      <c r="K28" s="491" t="s">
        <v>669</v>
      </c>
      <c r="L28" s="515">
        <v>12</v>
      </c>
      <c r="M28" s="491" t="s">
        <v>670</v>
      </c>
      <c r="N28" s="470"/>
      <c r="O28" s="476">
        <v>1000</v>
      </c>
      <c r="P28" s="476">
        <v>1000</v>
      </c>
      <c r="Q28" s="477">
        <v>140</v>
      </c>
      <c r="R28" s="477">
        <f t="shared" si="1"/>
        <v>140.84507042253523</v>
      </c>
      <c r="S28" s="510"/>
      <c r="T28" s="497">
        <f>7.5*(10)</f>
        <v>75</v>
      </c>
      <c r="U28" s="483">
        <f t="shared" si="0"/>
        <v>10.563380281690142</v>
      </c>
      <c r="V28" s="512"/>
      <c r="W28" s="512"/>
      <c r="X28" s="512"/>
      <c r="Y28" s="512"/>
      <c r="Z28" s="512"/>
      <c r="AA28" s="512"/>
      <c r="AB28" s="512"/>
      <c r="AC28" s="512"/>
      <c r="AD28" s="512"/>
      <c r="AE28" s="512"/>
      <c r="AF28" s="512"/>
      <c r="AG28" s="512"/>
      <c r="AH28" s="512"/>
      <c r="AI28" s="512"/>
      <c r="AJ28" s="512"/>
      <c r="AK28" s="513"/>
    </row>
    <row r="29" spans="1:37" ht="30">
      <c r="A29" s="486">
        <v>4.4000000000000004</v>
      </c>
      <c r="B29" s="503" t="s">
        <v>694</v>
      </c>
      <c r="C29" s="471" t="s">
        <v>695</v>
      </c>
      <c r="D29" s="540" t="s">
        <v>696</v>
      </c>
      <c r="E29" s="514"/>
      <c r="F29" s="470"/>
      <c r="G29" s="470"/>
      <c r="H29" s="470"/>
      <c r="I29" s="475" t="s">
        <v>697</v>
      </c>
      <c r="J29" s="491"/>
      <c r="K29" s="491" t="s">
        <v>669</v>
      </c>
      <c r="L29" s="515">
        <v>12</v>
      </c>
      <c r="M29" s="491" t="s">
        <v>670</v>
      </c>
      <c r="N29" s="475" t="s">
        <v>698</v>
      </c>
      <c r="O29" s="476">
        <v>7800</v>
      </c>
      <c r="P29" s="476">
        <v>0</v>
      </c>
      <c r="Q29" s="477">
        <v>1100</v>
      </c>
      <c r="R29" s="477">
        <f t="shared" si="1"/>
        <v>0</v>
      </c>
      <c r="S29" s="510"/>
      <c r="T29" s="497">
        <f>7.5*(190)</f>
        <v>1425</v>
      </c>
      <c r="U29" s="483">
        <f t="shared" si="0"/>
        <v>200.70422535211267</v>
      </c>
      <c r="V29" s="512"/>
      <c r="W29" s="512"/>
      <c r="X29" s="512"/>
      <c r="Y29" s="512"/>
      <c r="Z29" s="512"/>
      <c r="AA29" s="512"/>
      <c r="AB29" s="512"/>
      <c r="AC29" s="512"/>
      <c r="AD29" s="512"/>
      <c r="AE29" s="512"/>
      <c r="AF29" s="512"/>
      <c r="AG29" s="512"/>
      <c r="AH29" s="512"/>
      <c r="AI29" s="512"/>
      <c r="AJ29" s="512"/>
      <c r="AK29" s="513"/>
    </row>
    <row r="30" spans="1:37" ht="17" thickBot="1">
      <c r="A30" s="541"/>
      <c r="B30" s="542"/>
      <c r="C30" s="542"/>
      <c r="D30" s="542"/>
      <c r="E30" s="542"/>
      <c r="F30" s="542"/>
      <c r="G30" s="542"/>
      <c r="H30" s="542"/>
      <c r="I30" s="542"/>
      <c r="J30" s="542"/>
      <c r="K30" s="542"/>
      <c r="L30" s="542"/>
      <c r="M30" s="542"/>
      <c r="N30" s="542"/>
      <c r="O30" s="543">
        <f>SUM(O6:O29)</f>
        <v>76430</v>
      </c>
      <c r="P30" s="543">
        <f>SUM(P6:P29)</f>
        <v>68630</v>
      </c>
      <c r="Q30" s="543">
        <f>SUM(Q6:Q29)</f>
        <v>10765.97605633803</v>
      </c>
      <c r="R30" s="543">
        <f>SUM(R6:R29)</f>
        <v>9666.8211267605657</v>
      </c>
      <c r="S30" s="512"/>
      <c r="T30" s="544"/>
      <c r="U30" s="545">
        <f>SUM(U6:U29)</f>
        <v>824.22535211267609</v>
      </c>
      <c r="V30" s="512"/>
      <c r="W30" s="512"/>
      <c r="X30" s="512"/>
      <c r="Y30" s="512"/>
      <c r="Z30" s="512"/>
      <c r="AA30" s="512"/>
      <c r="AB30" s="512"/>
      <c r="AC30" s="512"/>
      <c r="AD30" s="512"/>
      <c r="AE30" s="512"/>
      <c r="AF30" s="512"/>
      <c r="AG30" s="512"/>
      <c r="AH30" s="512"/>
      <c r="AI30" s="512"/>
      <c r="AJ30" s="512"/>
      <c r="AK30" s="513"/>
    </row>
    <row r="31" spans="1:37" ht="17" thickTop="1">
      <c r="A31" s="546"/>
      <c r="B31" s="547"/>
      <c r="C31" s="547"/>
      <c r="D31" s="547"/>
      <c r="E31" s="547"/>
      <c r="F31" s="547"/>
      <c r="G31" s="547"/>
      <c r="H31" s="547"/>
      <c r="I31" s="547"/>
      <c r="J31" s="547"/>
      <c r="K31" s="547"/>
      <c r="L31" s="547"/>
      <c r="M31" s="547"/>
      <c r="N31" s="547"/>
      <c r="O31" s="512"/>
      <c r="P31" s="512"/>
      <c r="Q31" s="512"/>
      <c r="R31" s="512"/>
      <c r="S31" s="512"/>
      <c r="T31" s="548"/>
      <c r="U31" s="548"/>
      <c r="V31" s="512"/>
      <c r="W31" s="512"/>
      <c r="X31" s="512"/>
      <c r="Y31" s="512"/>
      <c r="Z31" s="512"/>
      <c r="AA31" s="512"/>
      <c r="AB31" s="512"/>
      <c r="AC31" s="512"/>
      <c r="AD31" s="512"/>
      <c r="AE31" s="512"/>
      <c r="AF31" s="512"/>
      <c r="AG31" s="512"/>
      <c r="AH31" s="512"/>
      <c r="AI31" s="512"/>
      <c r="AJ31" s="512"/>
      <c r="AK31" s="513"/>
    </row>
    <row r="32" spans="1:37" ht="17">
      <c r="A32" s="546"/>
      <c r="B32" s="547"/>
      <c r="C32" s="547"/>
      <c r="D32" s="547"/>
      <c r="E32" s="547"/>
      <c r="F32" s="547"/>
      <c r="G32" s="547"/>
      <c r="H32" s="547"/>
      <c r="I32" s="547"/>
      <c r="J32" s="547"/>
      <c r="K32" s="547"/>
      <c r="L32" s="549" t="s">
        <v>699</v>
      </c>
      <c r="M32" s="550" t="s">
        <v>700</v>
      </c>
      <c r="N32" s="551"/>
      <c r="O32" s="512"/>
      <c r="P32" s="512"/>
      <c r="Q32" s="512"/>
      <c r="R32" s="512"/>
      <c r="S32" s="512"/>
      <c r="T32" s="512"/>
      <c r="U32" s="512"/>
      <c r="V32" s="512"/>
      <c r="W32" s="512"/>
      <c r="X32" s="512"/>
      <c r="Y32" s="512"/>
      <c r="Z32" s="512"/>
      <c r="AA32" s="512"/>
      <c r="AB32" s="512"/>
      <c r="AC32" s="512"/>
      <c r="AD32" s="512"/>
      <c r="AE32" s="512"/>
      <c r="AF32" s="512"/>
      <c r="AG32" s="512"/>
      <c r="AH32" s="512"/>
      <c r="AI32" s="512"/>
      <c r="AJ32" s="512"/>
      <c r="AK32" s="513"/>
    </row>
    <row r="33" spans="1:37" ht="17">
      <c r="A33" s="546"/>
      <c r="B33" s="547"/>
      <c r="C33" s="547"/>
      <c r="D33" s="547"/>
      <c r="E33" s="547"/>
      <c r="F33" s="547"/>
      <c r="G33" s="547"/>
      <c r="H33" s="547"/>
      <c r="I33" s="547"/>
      <c r="J33" s="547"/>
      <c r="K33" s="552" t="s">
        <v>701</v>
      </c>
      <c r="L33" s="553">
        <f>SUM(L6:L29)-L36</f>
        <v>114</v>
      </c>
      <c r="M33" s="553">
        <v>102</v>
      </c>
      <c r="N33" s="547"/>
      <c r="O33" s="512"/>
      <c r="P33" s="512"/>
      <c r="Q33" s="512"/>
      <c r="R33" s="512"/>
      <c r="S33" s="512"/>
      <c r="T33" s="512"/>
      <c r="U33" s="512"/>
      <c r="V33" s="512"/>
      <c r="W33" s="512"/>
      <c r="X33" s="512"/>
      <c r="Y33" s="512"/>
      <c r="Z33" s="512"/>
      <c r="AA33" s="512"/>
      <c r="AB33" s="512"/>
      <c r="AC33" s="512"/>
      <c r="AD33" s="512"/>
      <c r="AE33" s="512"/>
      <c r="AF33" s="512"/>
      <c r="AG33" s="512"/>
      <c r="AH33" s="512"/>
      <c r="AI33" s="512"/>
      <c r="AJ33" s="512"/>
      <c r="AK33" s="513"/>
    </row>
    <row r="34" spans="1:37" ht="17">
      <c r="A34" s="546"/>
      <c r="B34" s="547"/>
      <c r="C34" s="547"/>
      <c r="D34" s="547"/>
      <c r="E34" s="547"/>
      <c r="F34" s="547"/>
      <c r="G34" s="547"/>
      <c r="H34" s="547"/>
      <c r="I34" s="547"/>
      <c r="J34" s="547"/>
      <c r="K34" s="549" t="s">
        <v>702</v>
      </c>
      <c r="L34" s="554">
        <v>57</v>
      </c>
      <c r="M34" s="554">
        <v>51</v>
      </c>
      <c r="N34" s="547"/>
      <c r="O34" s="512"/>
      <c r="P34" s="512"/>
      <c r="Q34" s="512"/>
      <c r="R34" s="512"/>
      <c r="S34" s="512"/>
      <c r="T34" s="512"/>
      <c r="U34" s="512"/>
      <c r="V34" s="512"/>
      <c r="W34" s="512"/>
      <c r="X34" s="512"/>
      <c r="Y34" s="512"/>
      <c r="Z34" s="512"/>
      <c r="AA34" s="512"/>
      <c r="AB34" s="512"/>
      <c r="AC34" s="512"/>
      <c r="AD34" s="512"/>
      <c r="AE34" s="512"/>
      <c r="AF34" s="512"/>
      <c r="AG34" s="512"/>
      <c r="AH34" s="512"/>
      <c r="AI34" s="512"/>
      <c r="AJ34" s="512"/>
      <c r="AK34" s="513"/>
    </row>
    <row r="35" spans="1:37" ht="17">
      <c r="A35" s="546"/>
      <c r="B35" s="547"/>
      <c r="C35" s="547"/>
      <c r="D35" s="547"/>
      <c r="E35" s="547"/>
      <c r="F35" s="547"/>
      <c r="G35" s="547"/>
      <c r="H35" s="547"/>
      <c r="I35" s="547"/>
      <c r="J35" s="547"/>
      <c r="K35" s="549" t="s">
        <v>703</v>
      </c>
      <c r="L35" s="554">
        <v>57</v>
      </c>
      <c r="M35" s="554">
        <v>51</v>
      </c>
      <c r="N35" s="547"/>
      <c r="O35" s="512"/>
      <c r="P35" s="512"/>
      <c r="Q35" s="512"/>
      <c r="R35" s="512"/>
      <c r="S35" s="512"/>
      <c r="T35" s="512"/>
      <c r="U35" s="512"/>
      <c r="V35" s="512"/>
      <c r="W35" s="512"/>
      <c r="X35" s="512"/>
      <c r="Y35" s="512"/>
      <c r="Z35" s="512"/>
      <c r="AA35" s="512"/>
      <c r="AB35" s="512"/>
      <c r="AC35" s="512"/>
      <c r="AD35" s="512"/>
      <c r="AE35" s="512"/>
      <c r="AF35" s="512"/>
      <c r="AG35" s="512"/>
      <c r="AH35" s="512"/>
      <c r="AI35" s="512"/>
      <c r="AJ35" s="512"/>
      <c r="AK35" s="513"/>
    </row>
    <row r="36" spans="1:37" ht="17">
      <c r="A36" s="546"/>
      <c r="B36" s="547"/>
      <c r="C36" s="547"/>
      <c r="D36" s="547"/>
      <c r="E36" s="547"/>
      <c r="F36" s="547"/>
      <c r="G36" s="547"/>
      <c r="H36" s="547"/>
      <c r="I36" s="547"/>
      <c r="J36" s="547"/>
      <c r="K36" s="688" t="s">
        <v>704</v>
      </c>
      <c r="L36" s="688">
        <f>SUM(L14:L18)</f>
        <v>40</v>
      </c>
      <c r="M36" s="553">
        <v>40</v>
      </c>
      <c r="N36" s="547"/>
      <c r="O36" s="512"/>
      <c r="P36" s="512"/>
      <c r="Q36" s="512"/>
      <c r="R36" s="512"/>
      <c r="S36" s="512"/>
      <c r="T36" s="512"/>
      <c r="U36" s="512"/>
      <c r="V36" s="512"/>
      <c r="W36" s="512"/>
      <c r="X36" s="512"/>
      <c r="Y36" s="512"/>
      <c r="Z36" s="512"/>
      <c r="AA36" s="512"/>
      <c r="AB36" s="512"/>
      <c r="AC36" s="512"/>
      <c r="AD36" s="512"/>
      <c r="AE36" s="512"/>
      <c r="AF36" s="512"/>
      <c r="AG36" s="512"/>
      <c r="AH36" s="512"/>
      <c r="AI36" s="512"/>
      <c r="AJ36" s="512"/>
      <c r="AK36" s="513"/>
    </row>
    <row r="37" spans="1:37">
      <c r="A37" s="546"/>
      <c r="B37" s="547"/>
      <c r="C37" s="547"/>
      <c r="D37" s="547"/>
      <c r="E37" s="547"/>
      <c r="F37" s="547"/>
      <c r="G37" s="547"/>
      <c r="H37" s="547"/>
      <c r="I37" s="547"/>
      <c r="J37" s="547"/>
      <c r="K37" s="547"/>
      <c r="L37" s="547"/>
      <c r="M37" s="549"/>
      <c r="N37" s="547"/>
      <c r="O37" s="512"/>
      <c r="P37" s="512"/>
      <c r="Q37" s="512"/>
      <c r="R37" s="512"/>
      <c r="S37" s="512"/>
      <c r="T37" s="512"/>
      <c r="U37" s="512"/>
      <c r="V37" s="512"/>
      <c r="W37" s="512"/>
      <c r="X37" s="512"/>
      <c r="Y37" s="512"/>
      <c r="Z37" s="512"/>
      <c r="AA37" s="512"/>
      <c r="AB37" s="512"/>
      <c r="AC37" s="512"/>
      <c r="AD37" s="512"/>
      <c r="AE37" s="512"/>
      <c r="AF37" s="512"/>
      <c r="AG37" s="512"/>
      <c r="AH37" s="512"/>
      <c r="AI37" s="512"/>
      <c r="AJ37" s="512"/>
      <c r="AK37" s="513"/>
    </row>
    <row r="38" spans="1:37" ht="17">
      <c r="A38" s="546"/>
      <c r="B38" s="547"/>
      <c r="C38" s="547"/>
      <c r="D38" s="547"/>
      <c r="E38" s="547"/>
      <c r="F38" s="547"/>
      <c r="G38" s="547"/>
      <c r="H38" s="547"/>
      <c r="I38" s="547"/>
      <c r="J38" s="547"/>
      <c r="K38" s="555" t="s">
        <v>705</v>
      </c>
      <c r="L38" s="556">
        <f>SUM(Q30:R30)</f>
        <v>20432.797183098595</v>
      </c>
      <c r="M38" s="549"/>
      <c r="N38" s="547"/>
      <c r="O38" s="512"/>
      <c r="P38" s="512"/>
      <c r="Q38" s="512"/>
      <c r="R38" s="512"/>
      <c r="S38" s="512"/>
      <c r="T38" s="512"/>
      <c r="U38" s="512"/>
      <c r="V38" s="512"/>
      <c r="W38" s="512"/>
      <c r="X38" s="512"/>
      <c r="Y38" s="512"/>
      <c r="Z38" s="512"/>
      <c r="AA38" s="512"/>
      <c r="AB38" s="512"/>
      <c r="AC38" s="512"/>
      <c r="AD38" s="512"/>
      <c r="AE38" s="512"/>
      <c r="AF38" s="512"/>
      <c r="AG38" s="512"/>
      <c r="AH38" s="512"/>
      <c r="AI38" s="512"/>
      <c r="AJ38" s="512"/>
      <c r="AK38" s="513"/>
    </row>
    <row r="39" spans="1:37" ht="17">
      <c r="A39" s="546"/>
      <c r="B39" s="547"/>
      <c r="C39" s="547"/>
      <c r="D39" s="547"/>
      <c r="E39" s="547"/>
      <c r="F39" s="547"/>
      <c r="G39" s="547"/>
      <c r="H39" s="547"/>
      <c r="I39" s="547"/>
      <c r="J39" s="547"/>
      <c r="K39" s="555" t="s">
        <v>706</v>
      </c>
      <c r="L39" s="556">
        <f>'RET Fixture'!I9</f>
        <v>900</v>
      </c>
      <c r="M39" s="549"/>
      <c r="N39" s="547"/>
      <c r="O39" s="512"/>
      <c r="P39" s="512"/>
      <c r="Q39" s="512"/>
      <c r="R39" s="512"/>
      <c r="S39" s="512"/>
      <c r="T39" s="512"/>
      <c r="U39" s="512"/>
      <c r="V39" s="512"/>
      <c r="W39" s="512"/>
      <c r="X39" s="512"/>
      <c r="Y39" s="512"/>
      <c r="Z39" s="512"/>
      <c r="AA39" s="512"/>
      <c r="AB39" s="512"/>
      <c r="AC39" s="512"/>
      <c r="AD39" s="512"/>
      <c r="AE39" s="512"/>
      <c r="AF39" s="512"/>
      <c r="AG39" s="512"/>
      <c r="AH39" s="512"/>
      <c r="AI39" s="512"/>
      <c r="AJ39" s="512"/>
      <c r="AK39" s="513"/>
    </row>
    <row r="40" spans="1:37" ht="17">
      <c r="A40" s="546"/>
      <c r="B40" s="547"/>
      <c r="C40" s="547"/>
      <c r="D40" s="547"/>
      <c r="E40" s="547"/>
      <c r="F40" s="547"/>
      <c r="G40" s="547"/>
      <c r="H40" s="547"/>
      <c r="I40" s="547"/>
      <c r="J40" s="547"/>
      <c r="K40" s="555" t="s">
        <v>707</v>
      </c>
      <c r="L40" s="556">
        <f>'PKG RET'!N15</f>
        <v>2222.5352112676055</v>
      </c>
      <c r="M40" s="549"/>
      <c r="N40" s="547"/>
      <c r="O40" s="512"/>
      <c r="P40" s="512"/>
      <c r="Q40" s="512"/>
      <c r="R40" s="512"/>
      <c r="S40" s="512"/>
      <c r="T40" s="512"/>
      <c r="U40" s="512"/>
      <c r="V40" s="512"/>
      <c r="W40" s="512"/>
      <c r="X40" s="512"/>
      <c r="Y40" s="512"/>
      <c r="Z40" s="512"/>
      <c r="AA40" s="512"/>
      <c r="AB40" s="512"/>
      <c r="AC40" s="512"/>
      <c r="AD40" s="512"/>
      <c r="AE40" s="512"/>
      <c r="AF40" s="512"/>
      <c r="AG40" s="512"/>
      <c r="AH40" s="512"/>
      <c r="AI40" s="512"/>
      <c r="AJ40" s="512"/>
      <c r="AK40" s="513"/>
    </row>
    <row r="41" spans="1:37">
      <c r="A41" s="546"/>
      <c r="B41" s="547"/>
      <c r="C41" s="547"/>
      <c r="D41" s="547"/>
      <c r="E41" s="547"/>
      <c r="F41" s="547"/>
      <c r="G41" s="547"/>
      <c r="H41" s="547"/>
      <c r="I41" s="2880"/>
      <c r="J41" s="2881"/>
      <c r="K41" s="2881"/>
      <c r="L41" s="556"/>
      <c r="M41" s="556"/>
      <c r="N41" s="547"/>
      <c r="O41" s="512"/>
      <c r="P41" s="512"/>
      <c r="Q41" s="512"/>
      <c r="R41" s="512"/>
      <c r="S41" s="512"/>
      <c r="T41" s="512"/>
      <c r="U41" s="512"/>
      <c r="V41" s="512"/>
      <c r="W41" s="512"/>
      <c r="X41" s="512"/>
      <c r="Y41" s="512"/>
      <c r="Z41" s="512"/>
      <c r="AA41" s="512"/>
      <c r="AB41" s="512"/>
      <c r="AC41" s="512"/>
      <c r="AD41" s="512"/>
      <c r="AE41" s="512"/>
      <c r="AF41" s="512"/>
      <c r="AG41" s="512"/>
      <c r="AH41" s="512"/>
      <c r="AI41" s="512"/>
      <c r="AJ41" s="512"/>
      <c r="AK41" s="513"/>
    </row>
    <row r="42" spans="1:37">
      <c r="A42" s="546"/>
      <c r="B42" s="547"/>
      <c r="C42" s="547"/>
      <c r="D42" s="547"/>
      <c r="E42" s="547"/>
      <c r="F42" s="547"/>
      <c r="G42" s="547"/>
      <c r="H42" s="547"/>
      <c r="I42" s="547"/>
      <c r="J42" s="547"/>
      <c r="K42" s="547"/>
      <c r="L42" s="547"/>
      <c r="M42" s="549"/>
      <c r="N42" s="547"/>
      <c r="O42" s="512"/>
      <c r="P42" s="512"/>
      <c r="Q42" s="512"/>
      <c r="R42" s="512"/>
      <c r="S42" s="512"/>
      <c r="T42" s="512"/>
      <c r="U42" s="512"/>
      <c r="V42" s="512"/>
      <c r="W42" s="512"/>
      <c r="X42" s="512"/>
      <c r="Y42" s="512"/>
      <c r="Z42" s="512"/>
      <c r="AA42" s="512"/>
      <c r="AB42" s="512"/>
      <c r="AC42" s="512"/>
      <c r="AD42" s="512"/>
      <c r="AE42" s="512"/>
      <c r="AF42" s="512"/>
      <c r="AG42" s="512"/>
      <c r="AH42" s="512"/>
      <c r="AI42" s="512"/>
      <c r="AJ42" s="512"/>
      <c r="AK42" s="513"/>
    </row>
    <row r="43" spans="1:37">
      <c r="A43" s="546"/>
      <c r="B43" s="547"/>
      <c r="C43" s="547"/>
      <c r="D43" s="547"/>
      <c r="E43" s="547"/>
      <c r="F43" s="547"/>
      <c r="G43" s="547"/>
      <c r="H43" s="547"/>
      <c r="I43" s="547"/>
      <c r="J43" s="547"/>
      <c r="K43" s="547"/>
      <c r="L43" s="547"/>
      <c r="M43" s="547"/>
      <c r="N43" s="547"/>
      <c r="O43" s="512"/>
      <c r="P43" s="512"/>
      <c r="Q43" s="512"/>
      <c r="R43" s="512"/>
      <c r="S43" s="512"/>
      <c r="T43" s="512"/>
      <c r="U43" s="512"/>
      <c r="V43" s="512"/>
      <c r="W43" s="512"/>
      <c r="X43" s="512"/>
      <c r="Y43" s="512"/>
      <c r="Z43" s="512"/>
      <c r="AA43" s="512"/>
      <c r="AB43" s="512"/>
      <c r="AC43" s="512"/>
      <c r="AD43" s="512"/>
      <c r="AE43" s="512"/>
      <c r="AF43" s="512"/>
      <c r="AG43" s="512"/>
      <c r="AH43" s="512"/>
      <c r="AI43" s="512"/>
      <c r="AJ43" s="512"/>
      <c r="AK43" s="513"/>
    </row>
    <row r="44" spans="1:37">
      <c r="A44" s="546"/>
      <c r="B44" s="547"/>
      <c r="C44" s="547"/>
      <c r="D44" s="547"/>
      <c r="E44" s="547"/>
      <c r="F44" s="547"/>
      <c r="G44" s="547"/>
      <c r="H44" s="547"/>
      <c r="I44" s="547"/>
      <c r="J44" s="547"/>
      <c r="K44" s="547"/>
      <c r="L44" s="547"/>
      <c r="M44" s="547"/>
      <c r="N44" s="547"/>
      <c r="O44" s="512"/>
      <c r="P44" s="512"/>
      <c r="Q44" s="512"/>
      <c r="R44" s="512"/>
      <c r="S44" s="512"/>
      <c r="T44" s="512"/>
      <c r="U44" s="512"/>
      <c r="V44" s="512"/>
      <c r="W44" s="512"/>
      <c r="X44" s="512"/>
      <c r="Y44" s="512"/>
      <c r="Z44" s="512"/>
      <c r="AA44" s="512"/>
      <c r="AB44" s="512"/>
      <c r="AC44" s="512"/>
      <c r="AD44" s="512"/>
      <c r="AE44" s="512"/>
      <c r="AF44" s="512"/>
      <c r="AG44" s="512"/>
      <c r="AH44" s="512"/>
      <c r="AI44" s="512"/>
      <c r="AJ44" s="512"/>
      <c r="AK44" s="513"/>
    </row>
    <row r="45" spans="1:37">
      <c r="A45" s="546"/>
      <c r="B45" s="547"/>
      <c r="C45" s="547"/>
      <c r="D45" s="547"/>
      <c r="E45" s="547"/>
      <c r="F45" s="547"/>
      <c r="G45" s="547"/>
      <c r="H45" s="547"/>
      <c r="I45" s="547"/>
      <c r="J45" s="547"/>
      <c r="K45" s="547"/>
      <c r="L45" s="547"/>
      <c r="M45" s="547"/>
      <c r="N45" s="547"/>
      <c r="O45" s="512"/>
      <c r="P45" s="512"/>
      <c r="Q45" s="512"/>
      <c r="R45" s="512"/>
      <c r="S45" s="512"/>
      <c r="T45" s="512"/>
      <c r="U45" s="512"/>
      <c r="V45" s="512"/>
      <c r="W45" s="512"/>
      <c r="X45" s="512"/>
      <c r="Y45" s="512"/>
      <c r="Z45" s="512"/>
      <c r="AA45" s="512"/>
      <c r="AB45" s="512"/>
      <c r="AC45" s="512"/>
      <c r="AD45" s="512"/>
      <c r="AE45" s="512"/>
      <c r="AF45" s="512"/>
      <c r="AG45" s="512"/>
      <c r="AH45" s="512"/>
      <c r="AI45" s="512"/>
      <c r="AJ45" s="512"/>
      <c r="AK45" s="513"/>
    </row>
    <row r="46" spans="1:37">
      <c r="A46" s="546"/>
      <c r="B46" s="547"/>
      <c r="C46" s="547"/>
      <c r="D46" s="547"/>
      <c r="E46" s="547"/>
      <c r="F46" s="547"/>
      <c r="G46" s="547"/>
      <c r="H46" s="547"/>
      <c r="I46" s="547"/>
      <c r="J46" s="547"/>
      <c r="K46" s="547"/>
      <c r="L46" s="547"/>
      <c r="M46" s="547"/>
      <c r="N46" s="547"/>
      <c r="O46" s="512"/>
      <c r="P46" s="512"/>
      <c r="Q46" s="512"/>
      <c r="R46" s="512"/>
      <c r="S46" s="512"/>
      <c r="T46" s="512"/>
      <c r="U46" s="512"/>
      <c r="V46" s="512"/>
      <c r="W46" s="512"/>
      <c r="X46" s="512"/>
      <c r="Y46" s="512"/>
      <c r="Z46" s="512"/>
      <c r="AA46" s="512"/>
      <c r="AB46" s="512"/>
      <c r="AC46" s="512"/>
      <c r="AD46" s="512"/>
      <c r="AE46" s="512"/>
      <c r="AF46" s="512"/>
      <c r="AG46" s="512"/>
      <c r="AH46" s="512"/>
      <c r="AI46" s="512"/>
      <c r="AJ46" s="512"/>
      <c r="AK46" s="513"/>
    </row>
    <row r="47" spans="1:37">
      <c r="A47" s="546"/>
      <c r="B47" s="547"/>
      <c r="C47" s="547"/>
      <c r="D47" s="547"/>
      <c r="E47" s="547"/>
      <c r="F47" s="547"/>
      <c r="G47" s="547"/>
      <c r="H47" s="547"/>
      <c r="I47" s="547"/>
      <c r="J47" s="547"/>
      <c r="K47" s="547"/>
      <c r="L47" s="547"/>
      <c r="M47" s="547"/>
      <c r="N47" s="547"/>
      <c r="O47" s="512"/>
      <c r="P47" s="512"/>
      <c r="Q47" s="512"/>
      <c r="R47" s="512"/>
      <c r="S47" s="512"/>
      <c r="T47" s="512"/>
      <c r="U47" s="512"/>
      <c r="V47" s="512"/>
      <c r="W47" s="512"/>
      <c r="X47" s="512"/>
      <c r="Y47" s="512"/>
      <c r="Z47" s="512"/>
      <c r="AA47" s="512"/>
      <c r="AB47" s="512"/>
      <c r="AC47" s="512"/>
      <c r="AD47" s="512"/>
      <c r="AE47" s="512"/>
      <c r="AF47" s="512"/>
      <c r="AG47" s="512"/>
      <c r="AH47" s="512"/>
      <c r="AI47" s="512"/>
      <c r="AJ47" s="512"/>
      <c r="AK47" s="513"/>
    </row>
    <row r="48" spans="1:37">
      <c r="A48" s="546"/>
      <c r="B48" s="547"/>
      <c r="C48" s="547"/>
      <c r="D48" s="547"/>
      <c r="E48" s="547"/>
      <c r="F48" s="547"/>
      <c r="G48" s="547"/>
      <c r="H48" s="547"/>
      <c r="I48" s="547"/>
      <c r="J48" s="547"/>
      <c r="K48" s="547"/>
      <c r="L48" s="547"/>
      <c r="M48" s="547"/>
      <c r="N48" s="547"/>
      <c r="O48" s="512"/>
      <c r="P48" s="512"/>
      <c r="Q48" s="512"/>
      <c r="R48" s="512"/>
      <c r="S48" s="512"/>
      <c r="T48" s="512"/>
      <c r="U48" s="512"/>
      <c r="V48" s="512"/>
      <c r="W48" s="512"/>
      <c r="X48" s="512"/>
      <c r="Y48" s="512"/>
      <c r="Z48" s="512"/>
      <c r="AA48" s="512"/>
      <c r="AB48" s="512"/>
      <c r="AC48" s="512"/>
      <c r="AD48" s="512"/>
      <c r="AE48" s="512"/>
      <c r="AF48" s="512"/>
      <c r="AG48" s="512"/>
      <c r="AH48" s="512"/>
      <c r="AI48" s="512"/>
      <c r="AJ48" s="512"/>
      <c r="AK48" s="513"/>
    </row>
    <row r="49" spans="1:37">
      <c r="A49" s="546"/>
      <c r="B49" s="547"/>
      <c r="C49" s="547"/>
      <c r="D49" s="547"/>
      <c r="E49" s="547"/>
      <c r="F49" s="547"/>
      <c r="G49" s="547"/>
      <c r="H49" s="547"/>
      <c r="I49" s="547"/>
      <c r="J49" s="547"/>
      <c r="K49" s="547"/>
      <c r="L49" s="547"/>
      <c r="M49" s="547"/>
      <c r="N49" s="547"/>
      <c r="O49" s="512"/>
      <c r="P49" s="512"/>
      <c r="Q49" s="512"/>
      <c r="R49" s="512"/>
      <c r="S49" s="512"/>
      <c r="T49" s="512"/>
      <c r="U49" s="512"/>
      <c r="V49" s="512"/>
      <c r="W49" s="512"/>
      <c r="X49" s="512"/>
      <c r="Y49" s="512"/>
      <c r="Z49" s="512"/>
      <c r="AA49" s="512"/>
      <c r="AB49" s="512"/>
      <c r="AC49" s="512"/>
      <c r="AD49" s="512"/>
      <c r="AE49" s="512"/>
      <c r="AF49" s="512"/>
      <c r="AG49" s="512"/>
      <c r="AH49" s="512"/>
      <c r="AI49" s="512"/>
      <c r="AJ49" s="512"/>
      <c r="AK49" s="513"/>
    </row>
    <row r="50" spans="1:37">
      <c r="A50" s="546"/>
      <c r="B50" s="547"/>
      <c r="C50" s="547"/>
      <c r="D50" s="547"/>
      <c r="E50" s="547"/>
      <c r="F50" s="547"/>
      <c r="G50" s="547"/>
      <c r="H50" s="547"/>
      <c r="I50" s="547"/>
      <c r="J50" s="547"/>
      <c r="K50" s="547"/>
      <c r="L50" s="547"/>
      <c r="M50" s="547"/>
      <c r="N50" s="547"/>
      <c r="O50" s="512"/>
      <c r="P50" s="512"/>
      <c r="Q50" s="512"/>
      <c r="R50" s="512"/>
      <c r="S50" s="512"/>
      <c r="T50" s="512"/>
      <c r="U50" s="512"/>
      <c r="V50" s="512"/>
      <c r="W50" s="512"/>
      <c r="X50" s="512"/>
      <c r="Y50" s="512"/>
      <c r="Z50" s="512"/>
      <c r="AA50" s="512"/>
      <c r="AB50" s="512"/>
      <c r="AC50" s="512"/>
      <c r="AD50" s="512"/>
      <c r="AE50" s="512"/>
      <c r="AF50" s="512"/>
      <c r="AG50" s="512"/>
      <c r="AH50" s="512"/>
      <c r="AI50" s="512"/>
      <c r="AJ50" s="512"/>
      <c r="AK50" s="513"/>
    </row>
    <row r="51" spans="1:37">
      <c r="A51" s="546"/>
      <c r="B51" s="547"/>
      <c r="C51" s="547"/>
      <c r="D51" s="547"/>
      <c r="E51" s="547"/>
      <c r="F51" s="547"/>
      <c r="G51" s="547"/>
      <c r="H51" s="547"/>
      <c r="I51" s="547"/>
      <c r="J51" s="547"/>
      <c r="K51" s="547"/>
      <c r="L51" s="547"/>
      <c r="M51" s="547"/>
      <c r="N51" s="547"/>
      <c r="O51" s="512"/>
      <c r="P51" s="512"/>
      <c r="Q51" s="512"/>
      <c r="R51" s="512"/>
      <c r="S51" s="512"/>
      <c r="T51" s="512"/>
      <c r="U51" s="512"/>
      <c r="V51" s="512"/>
      <c r="W51" s="512"/>
      <c r="X51" s="512"/>
      <c r="Y51" s="512"/>
      <c r="Z51" s="512"/>
      <c r="AA51" s="512"/>
      <c r="AB51" s="512"/>
      <c r="AC51" s="512"/>
      <c r="AD51" s="512"/>
      <c r="AE51" s="512"/>
      <c r="AF51" s="512"/>
      <c r="AG51" s="512"/>
      <c r="AH51" s="512"/>
      <c r="AI51" s="512"/>
      <c r="AJ51" s="512"/>
      <c r="AK51" s="513"/>
    </row>
    <row r="52" spans="1:37">
      <c r="A52" s="546"/>
      <c r="B52" s="547"/>
      <c r="C52" s="547"/>
      <c r="D52" s="547"/>
      <c r="E52" s="547"/>
      <c r="F52" s="547"/>
      <c r="G52" s="547"/>
      <c r="H52" s="547"/>
      <c r="I52" s="547"/>
      <c r="J52" s="547"/>
      <c r="K52" s="547"/>
      <c r="L52" s="547"/>
      <c r="M52" s="547"/>
      <c r="N52" s="547"/>
      <c r="O52" s="512"/>
      <c r="P52" s="512"/>
      <c r="Q52" s="512"/>
      <c r="R52" s="512"/>
      <c r="S52" s="512"/>
      <c r="T52" s="512"/>
      <c r="U52" s="512"/>
      <c r="V52" s="512"/>
      <c r="W52" s="512"/>
      <c r="X52" s="512"/>
      <c r="Y52" s="512"/>
      <c r="Z52" s="512"/>
      <c r="AA52" s="512"/>
      <c r="AB52" s="512"/>
      <c r="AC52" s="512"/>
      <c r="AD52" s="512"/>
      <c r="AE52" s="512"/>
      <c r="AF52" s="512"/>
      <c r="AG52" s="512"/>
      <c r="AH52" s="512"/>
      <c r="AI52" s="512"/>
      <c r="AJ52" s="512"/>
      <c r="AK52" s="513"/>
    </row>
    <row r="53" spans="1:37">
      <c r="A53" s="546"/>
      <c r="B53" s="547"/>
      <c r="C53" s="547"/>
      <c r="D53" s="547"/>
      <c r="E53" s="547"/>
      <c r="F53" s="547"/>
      <c r="G53" s="547"/>
      <c r="H53" s="547"/>
      <c r="I53" s="547"/>
      <c r="J53" s="547"/>
      <c r="K53" s="547"/>
      <c r="L53" s="547"/>
      <c r="M53" s="547"/>
      <c r="N53" s="547"/>
      <c r="O53" s="512"/>
      <c r="P53" s="512"/>
      <c r="Q53" s="512"/>
      <c r="R53" s="512"/>
      <c r="S53" s="512"/>
      <c r="T53" s="512"/>
      <c r="U53" s="512"/>
      <c r="V53" s="512"/>
      <c r="W53" s="512"/>
      <c r="X53" s="512"/>
      <c r="Y53" s="512"/>
      <c r="Z53" s="512"/>
      <c r="AA53" s="512"/>
      <c r="AB53" s="512"/>
      <c r="AC53" s="512"/>
      <c r="AD53" s="512"/>
      <c r="AE53" s="512"/>
      <c r="AF53" s="512"/>
      <c r="AG53" s="512"/>
      <c r="AH53" s="512"/>
      <c r="AI53" s="512"/>
      <c r="AJ53" s="512"/>
      <c r="AK53" s="513"/>
    </row>
    <row r="54" spans="1:37">
      <c r="A54" s="546"/>
      <c r="B54" s="547"/>
      <c r="C54" s="547"/>
      <c r="D54" s="547"/>
      <c r="E54" s="547"/>
      <c r="F54" s="547"/>
      <c r="G54" s="547"/>
      <c r="H54" s="547"/>
      <c r="I54" s="547"/>
      <c r="J54" s="547"/>
      <c r="K54" s="547"/>
      <c r="L54" s="547"/>
      <c r="M54" s="547"/>
      <c r="N54" s="547"/>
      <c r="O54" s="512"/>
      <c r="P54" s="512"/>
      <c r="Q54" s="512"/>
      <c r="R54" s="512"/>
      <c r="S54" s="512"/>
      <c r="T54" s="512"/>
      <c r="U54" s="512"/>
      <c r="V54" s="512"/>
      <c r="W54" s="512"/>
      <c r="X54" s="512"/>
      <c r="Y54" s="512"/>
      <c r="Z54" s="512"/>
      <c r="AA54" s="512"/>
      <c r="AB54" s="512"/>
      <c r="AC54" s="512"/>
      <c r="AD54" s="512"/>
      <c r="AE54" s="512"/>
      <c r="AF54" s="512"/>
      <c r="AG54" s="512"/>
      <c r="AH54" s="512"/>
      <c r="AI54" s="512"/>
      <c r="AJ54" s="512"/>
      <c r="AK54" s="513"/>
    </row>
    <row r="55" spans="1:37">
      <c r="A55" s="546"/>
      <c r="B55" s="547"/>
      <c r="C55" s="547"/>
      <c r="D55" s="547"/>
      <c r="E55" s="547"/>
      <c r="F55" s="547"/>
      <c r="G55" s="547"/>
      <c r="H55" s="547"/>
      <c r="I55" s="547"/>
      <c r="J55" s="547"/>
      <c r="K55" s="547"/>
      <c r="L55" s="547"/>
      <c r="M55" s="547"/>
      <c r="N55" s="547"/>
      <c r="O55" s="512"/>
      <c r="P55" s="512"/>
      <c r="Q55" s="512"/>
      <c r="R55" s="512"/>
      <c r="S55" s="512"/>
      <c r="T55" s="512"/>
      <c r="U55" s="512"/>
      <c r="V55" s="512"/>
      <c r="W55" s="512"/>
      <c r="X55" s="512"/>
      <c r="Y55" s="512"/>
      <c r="Z55" s="512"/>
      <c r="AA55" s="512"/>
      <c r="AB55" s="512"/>
      <c r="AC55" s="512"/>
      <c r="AD55" s="512"/>
      <c r="AE55" s="512"/>
      <c r="AF55" s="512"/>
      <c r="AG55" s="512"/>
      <c r="AH55" s="512"/>
      <c r="AI55" s="512"/>
      <c r="AJ55" s="512"/>
      <c r="AK55" s="513"/>
    </row>
    <row r="56" spans="1:37">
      <c r="A56" s="546"/>
      <c r="B56" s="547"/>
      <c r="C56" s="547"/>
      <c r="D56" s="547"/>
      <c r="E56" s="547"/>
      <c r="F56" s="547"/>
      <c r="G56" s="547"/>
      <c r="H56" s="547"/>
      <c r="I56" s="547"/>
      <c r="J56" s="547"/>
      <c r="K56" s="547"/>
      <c r="L56" s="547"/>
      <c r="M56" s="547"/>
      <c r="N56" s="547"/>
      <c r="O56" s="512"/>
      <c r="P56" s="512"/>
      <c r="Q56" s="512"/>
      <c r="R56" s="512"/>
      <c r="S56" s="512"/>
      <c r="T56" s="512"/>
      <c r="U56" s="512"/>
      <c r="V56" s="512"/>
      <c r="W56" s="512"/>
      <c r="X56" s="512"/>
      <c r="Y56" s="512"/>
      <c r="Z56" s="512"/>
      <c r="AA56" s="512"/>
      <c r="AB56" s="512"/>
      <c r="AC56" s="512"/>
      <c r="AD56" s="512"/>
      <c r="AE56" s="512"/>
      <c r="AF56" s="512"/>
      <c r="AG56" s="512"/>
      <c r="AH56" s="512"/>
      <c r="AI56" s="512"/>
      <c r="AJ56" s="512"/>
      <c r="AK56" s="513"/>
    </row>
    <row r="57" spans="1:37">
      <c r="A57" s="546"/>
      <c r="B57" s="547"/>
      <c r="C57" s="547"/>
      <c r="D57" s="547"/>
      <c r="E57" s="547"/>
      <c r="F57" s="547"/>
      <c r="G57" s="547"/>
      <c r="H57" s="547"/>
      <c r="I57" s="547"/>
      <c r="J57" s="547"/>
      <c r="K57" s="547"/>
      <c r="L57" s="547"/>
      <c r="M57" s="547"/>
      <c r="N57" s="547"/>
      <c r="O57" s="512"/>
      <c r="P57" s="512"/>
      <c r="Q57" s="512"/>
      <c r="R57" s="512"/>
      <c r="S57" s="512"/>
      <c r="T57" s="512"/>
      <c r="U57" s="512"/>
      <c r="V57" s="512"/>
      <c r="W57" s="512"/>
      <c r="X57" s="512"/>
      <c r="Y57" s="512"/>
      <c r="Z57" s="512"/>
      <c r="AA57" s="512"/>
      <c r="AB57" s="512"/>
      <c r="AC57" s="512"/>
      <c r="AD57" s="512"/>
      <c r="AE57" s="512"/>
      <c r="AF57" s="512"/>
      <c r="AG57" s="512"/>
      <c r="AH57" s="512"/>
      <c r="AI57" s="512"/>
      <c r="AJ57" s="512"/>
      <c r="AK57" s="513"/>
    </row>
    <row r="58" spans="1:37">
      <c r="A58" s="546"/>
      <c r="B58" s="547"/>
      <c r="C58" s="547"/>
      <c r="D58" s="547"/>
      <c r="E58" s="547"/>
      <c r="F58" s="547"/>
      <c r="G58" s="547"/>
      <c r="H58" s="547"/>
      <c r="I58" s="547"/>
      <c r="J58" s="547"/>
      <c r="K58" s="547"/>
      <c r="L58" s="547"/>
      <c r="M58" s="547"/>
      <c r="N58" s="547"/>
      <c r="O58" s="512"/>
      <c r="P58" s="512"/>
      <c r="Q58" s="512"/>
      <c r="R58" s="512"/>
      <c r="S58" s="512"/>
      <c r="T58" s="512"/>
      <c r="U58" s="512"/>
      <c r="V58" s="512"/>
      <c r="W58" s="512"/>
      <c r="X58" s="512"/>
      <c r="Y58" s="512"/>
      <c r="Z58" s="512"/>
      <c r="AA58" s="512"/>
      <c r="AB58" s="512"/>
      <c r="AC58" s="512"/>
      <c r="AD58" s="512"/>
      <c r="AE58" s="512"/>
      <c r="AF58" s="512"/>
      <c r="AG58" s="512"/>
      <c r="AH58" s="512"/>
      <c r="AI58" s="512"/>
      <c r="AJ58" s="512"/>
      <c r="AK58" s="513"/>
    </row>
    <row r="59" spans="1:37">
      <c r="A59" s="557"/>
      <c r="B59" s="558"/>
      <c r="C59" s="559"/>
      <c r="D59" s="560"/>
      <c r="E59" s="560"/>
      <c r="F59" s="560"/>
      <c r="G59" s="560"/>
      <c r="H59" s="560"/>
      <c r="I59" s="560"/>
      <c r="J59" s="560"/>
      <c r="K59" s="558"/>
      <c r="L59" s="558"/>
      <c r="M59" s="558"/>
      <c r="N59" s="558"/>
      <c r="O59" s="561"/>
      <c r="P59" s="561"/>
      <c r="Q59" s="561"/>
      <c r="R59" s="561"/>
      <c r="S59" s="561"/>
      <c r="T59" s="561"/>
      <c r="U59" s="561"/>
      <c r="V59" s="561"/>
      <c r="W59" s="561"/>
      <c r="X59" s="561"/>
      <c r="Y59" s="561"/>
      <c r="Z59" s="561"/>
      <c r="AA59" s="561"/>
      <c r="AB59" s="561"/>
      <c r="AC59" s="561"/>
      <c r="AD59" s="561"/>
      <c r="AE59" s="561"/>
      <c r="AF59" s="561"/>
      <c r="AG59" s="561"/>
      <c r="AH59" s="561"/>
      <c r="AI59" s="561"/>
      <c r="AJ59" s="561"/>
      <c r="AK59" s="562"/>
    </row>
  </sheetData>
  <mergeCells count="38">
    <mergeCell ref="K3:K4"/>
    <mergeCell ref="L3:L4"/>
    <mergeCell ref="M3:M4"/>
    <mergeCell ref="A1:B1"/>
    <mergeCell ref="C1:N1"/>
    <mergeCell ref="A2:B2"/>
    <mergeCell ref="K2:N2"/>
    <mergeCell ref="A3:A4"/>
    <mergeCell ref="B3:B4"/>
    <mergeCell ref="C3:C4"/>
    <mergeCell ref="D3:D4"/>
    <mergeCell ref="E3:E4"/>
    <mergeCell ref="F3:F4"/>
    <mergeCell ref="A5:D5"/>
    <mergeCell ref="E5:I5"/>
    <mergeCell ref="G3:H4"/>
    <mergeCell ref="I3:I4"/>
    <mergeCell ref="J3:J4"/>
    <mergeCell ref="R7:R8"/>
    <mergeCell ref="N3:N4"/>
    <mergeCell ref="O3:O4"/>
    <mergeCell ref="P3:P4"/>
    <mergeCell ref="Q3:Q4"/>
    <mergeCell ref="R3:R4"/>
    <mergeCell ref="A6:A9"/>
    <mergeCell ref="L7:L8"/>
    <mergeCell ref="O7:O8"/>
    <mergeCell ref="P7:P8"/>
    <mergeCell ref="Q7:Q8"/>
    <mergeCell ref="A25:D25"/>
    <mergeCell ref="E25:H25"/>
    <mergeCell ref="I41:K41"/>
    <mergeCell ref="D11:D12"/>
    <mergeCell ref="A13:D13"/>
    <mergeCell ref="E13:I13"/>
    <mergeCell ref="D14:D16"/>
    <mergeCell ref="A19:D19"/>
    <mergeCell ref="E19:H19"/>
  </mergeCells>
  <phoneticPr fontId="38" type="noConversion"/>
  <pageMargins left="0.35433100000000001" right="0.35433100000000001" top="0.39370100000000002" bottom="0.39370100000000002" header="0.51181100000000002" footer="0.51181100000000002"/>
  <pageSetup scale="69" orientation="landscape"/>
  <headerFooter>
    <oddFooter>&amp;C&amp;"Helvetica Neue,Regular"&amp;12&amp;K000000&amp;P</oddFooter>
  </headerFooter>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S59"/>
  <sheetViews>
    <sheetView showGridLines="0" zoomScale="85" zoomScaleNormal="85" workbookViewId="0">
      <pane xSplit="3" ySplit="5" topLeftCell="J6" activePane="bottomRight" state="frozen"/>
      <selection activeCell="D24" sqref="D24"/>
      <selection pane="topRight" activeCell="D24" sqref="D24"/>
      <selection pane="bottomLeft" activeCell="D24" sqref="D24"/>
      <selection pane="bottomRight" activeCell="K10" sqref="K10"/>
    </sheetView>
  </sheetViews>
  <sheetFormatPr baseColWidth="10" defaultColWidth="6.75" defaultRowHeight="16"/>
  <cols>
    <col min="1" max="1" width="6.25" style="446" customWidth="1"/>
    <col min="2" max="2" width="22.375" style="446" customWidth="1"/>
    <col min="3" max="3" width="45.375" style="446" customWidth="1"/>
    <col min="4" max="4" width="47.625" style="446" customWidth="1"/>
    <col min="5" max="5" width="9.625" style="446" customWidth="1"/>
    <col min="6" max="6" width="29.625" style="446" customWidth="1"/>
    <col min="7" max="10" width="7.625" style="446" customWidth="1"/>
    <col min="11" max="11" width="16.25" style="446" customWidth="1"/>
    <col min="12" max="12" width="7.625" style="446" customWidth="1"/>
    <col min="13" max="13" width="13.375" style="446" customWidth="1"/>
    <col min="14" max="14" width="15" style="446" customWidth="1"/>
    <col min="15" max="253" width="6.75" style="446" customWidth="1"/>
    <col min="254" max="16384" width="6.75" style="563"/>
  </cols>
  <sheetData>
    <row r="1" spans="1:37" ht="17" thickBot="1">
      <c r="A1" s="2916" t="s">
        <v>600</v>
      </c>
      <c r="B1" s="2917"/>
      <c r="C1" s="2918" t="s">
        <v>601</v>
      </c>
      <c r="D1" s="2919"/>
      <c r="E1" s="2920"/>
      <c r="F1" s="2920"/>
      <c r="G1" s="2920"/>
      <c r="H1" s="2920"/>
      <c r="I1" s="2920"/>
      <c r="J1" s="2920"/>
      <c r="K1" s="2920"/>
      <c r="L1" s="2920"/>
      <c r="M1" s="2920"/>
      <c r="N1" s="2921"/>
      <c r="O1" s="443"/>
      <c r="P1" s="444"/>
      <c r="Q1" s="444"/>
      <c r="R1" s="444"/>
      <c r="S1" s="444"/>
      <c r="T1" s="444"/>
      <c r="U1" s="444"/>
      <c r="V1" s="444"/>
      <c r="W1" s="444"/>
      <c r="X1" s="444"/>
      <c r="Y1" s="444"/>
      <c r="Z1" s="444"/>
      <c r="AA1" s="444"/>
      <c r="AB1" s="444"/>
      <c r="AC1" s="444"/>
      <c r="AD1" s="444"/>
      <c r="AE1" s="444"/>
      <c r="AF1" s="444"/>
      <c r="AG1" s="444"/>
      <c r="AH1" s="444"/>
      <c r="AI1" s="444"/>
      <c r="AJ1" s="444"/>
      <c r="AK1" s="445"/>
    </row>
    <row r="2" spans="1:37" ht="18" thickBot="1">
      <c r="A2" s="2922" t="s">
        <v>602</v>
      </c>
      <c r="B2" s="2923"/>
      <c r="C2" s="447" t="s">
        <v>603</v>
      </c>
      <c r="D2" s="448"/>
      <c r="E2" s="449"/>
      <c r="F2" s="449"/>
      <c r="G2" s="449"/>
      <c r="H2" s="449"/>
      <c r="I2" s="449"/>
      <c r="J2" s="450"/>
      <c r="K2" s="2924" t="s">
        <v>604</v>
      </c>
      <c r="L2" s="2925"/>
      <c r="M2" s="2925"/>
      <c r="N2" s="2926"/>
      <c r="O2" s="451"/>
      <c r="P2" s="452"/>
      <c r="Q2" s="452"/>
      <c r="R2" s="452"/>
      <c r="S2" s="453"/>
      <c r="T2" s="453"/>
      <c r="U2" s="453"/>
      <c r="V2" s="453"/>
      <c r="W2" s="453"/>
      <c r="X2" s="453"/>
      <c r="Y2" s="453"/>
      <c r="Z2" s="453"/>
      <c r="AA2" s="453"/>
      <c r="AB2" s="453"/>
      <c r="AC2" s="453"/>
      <c r="AD2" s="453"/>
      <c r="AE2" s="453"/>
      <c r="AF2" s="453"/>
      <c r="AG2" s="453"/>
      <c r="AH2" s="453"/>
      <c r="AI2" s="453"/>
      <c r="AJ2" s="453"/>
      <c r="AK2" s="454"/>
    </row>
    <row r="3" spans="1:37" ht="17" thickBot="1">
      <c r="A3" s="2902" t="s">
        <v>399</v>
      </c>
      <c r="B3" s="2912" t="s">
        <v>605</v>
      </c>
      <c r="C3" s="2912" t="s">
        <v>606</v>
      </c>
      <c r="D3" s="2912" t="s">
        <v>607</v>
      </c>
      <c r="E3" s="2912" t="s">
        <v>608</v>
      </c>
      <c r="F3" s="2912" t="s">
        <v>609</v>
      </c>
      <c r="G3" s="2908" t="s">
        <v>610</v>
      </c>
      <c r="H3" s="2909"/>
      <c r="I3" s="2912" t="s">
        <v>611</v>
      </c>
      <c r="J3" s="2912" t="s">
        <v>612</v>
      </c>
      <c r="K3" s="2912" t="s">
        <v>613</v>
      </c>
      <c r="L3" s="2912" t="s">
        <v>491</v>
      </c>
      <c r="M3" s="2914" t="s">
        <v>614</v>
      </c>
      <c r="N3" s="2902" t="s">
        <v>165</v>
      </c>
      <c r="O3" s="2904" t="s">
        <v>615</v>
      </c>
      <c r="P3" s="2904" t="s">
        <v>616</v>
      </c>
      <c r="Q3" s="2904" t="s">
        <v>617</v>
      </c>
      <c r="R3" s="2904" t="s">
        <v>618</v>
      </c>
      <c r="S3" s="455"/>
      <c r="T3" s="453"/>
      <c r="U3" s="453"/>
      <c r="V3" s="453"/>
      <c r="W3" s="453"/>
      <c r="X3" s="453"/>
      <c r="Y3" s="453"/>
      <c r="Z3" s="453"/>
      <c r="AA3" s="453"/>
      <c r="AB3" s="453"/>
      <c r="AC3" s="453"/>
      <c r="AD3" s="453"/>
      <c r="AE3" s="453"/>
      <c r="AF3" s="453"/>
      <c r="AG3" s="453"/>
      <c r="AH3" s="453"/>
      <c r="AI3" s="453"/>
      <c r="AJ3" s="453"/>
      <c r="AK3" s="454"/>
    </row>
    <row r="4" spans="1:37" ht="33" thickTop="1">
      <c r="A4" s="2903"/>
      <c r="B4" s="2913"/>
      <c r="C4" s="2913"/>
      <c r="D4" s="2913"/>
      <c r="E4" s="2927"/>
      <c r="F4" s="2913"/>
      <c r="G4" s="2910"/>
      <c r="H4" s="2911"/>
      <c r="I4" s="2913"/>
      <c r="J4" s="2913"/>
      <c r="K4" s="2913"/>
      <c r="L4" s="2913"/>
      <c r="M4" s="2915"/>
      <c r="N4" s="2903"/>
      <c r="O4" s="2905"/>
      <c r="P4" s="2905"/>
      <c r="Q4" s="2905"/>
      <c r="R4" s="2905"/>
      <c r="S4" s="455"/>
      <c r="T4" s="564" t="s">
        <v>619</v>
      </c>
      <c r="U4" s="565" t="s">
        <v>620</v>
      </c>
      <c r="V4" s="453"/>
      <c r="W4" s="453"/>
      <c r="X4" s="453"/>
      <c r="Y4" s="453"/>
      <c r="Z4" s="453"/>
      <c r="AA4" s="453"/>
      <c r="AB4" s="453"/>
      <c r="AC4" s="453"/>
      <c r="AD4" s="453"/>
      <c r="AE4" s="453"/>
      <c r="AF4" s="453"/>
      <c r="AG4" s="453"/>
      <c r="AH4" s="453"/>
      <c r="AI4" s="453"/>
      <c r="AJ4" s="453"/>
      <c r="AK4" s="454"/>
    </row>
    <row r="5" spans="1:37">
      <c r="A5" s="2884" t="s">
        <v>621</v>
      </c>
      <c r="B5" s="2906"/>
      <c r="C5" s="2906"/>
      <c r="D5" s="2907"/>
      <c r="E5" s="2887"/>
      <c r="F5" s="2885"/>
      <c r="G5" s="2885"/>
      <c r="H5" s="2885"/>
      <c r="I5" s="2886"/>
      <c r="J5" s="458"/>
      <c r="K5" s="459"/>
      <c r="L5" s="459"/>
      <c r="M5" s="460"/>
      <c r="N5" s="461"/>
      <c r="O5" s="462"/>
      <c r="P5" s="463"/>
      <c r="Q5" s="463"/>
      <c r="R5" s="463"/>
      <c r="S5" s="453"/>
      <c r="T5" s="566"/>
      <c r="U5" s="567"/>
      <c r="V5" s="453"/>
      <c r="W5" s="453"/>
      <c r="X5" s="453"/>
      <c r="Y5" s="453"/>
      <c r="Z5" s="453"/>
      <c r="AA5" s="453"/>
      <c r="AB5" s="453"/>
      <c r="AC5" s="453"/>
      <c r="AD5" s="453"/>
      <c r="AE5" s="453"/>
      <c r="AF5" s="453"/>
      <c r="AG5" s="453"/>
      <c r="AH5" s="453"/>
      <c r="AI5" s="453"/>
      <c r="AJ5" s="453"/>
      <c r="AK5" s="454"/>
    </row>
    <row r="6" spans="1:37" ht="105">
      <c r="A6" s="2894">
        <v>1.1000000000000001</v>
      </c>
      <c r="B6" s="466" t="s">
        <v>622</v>
      </c>
      <c r="C6" s="467" t="s">
        <v>623</v>
      </c>
      <c r="D6" s="468" t="s">
        <v>624</v>
      </c>
      <c r="E6" s="469"/>
      <c r="F6" s="470"/>
      <c r="G6" s="470"/>
      <c r="H6" s="470"/>
      <c r="I6" s="471" t="s">
        <v>625</v>
      </c>
      <c r="J6" s="472"/>
      <c r="K6" s="473" t="s">
        <v>626</v>
      </c>
      <c r="L6" s="474">
        <v>6</v>
      </c>
      <c r="M6" s="475" t="s">
        <v>627</v>
      </c>
      <c r="N6" s="475" t="s">
        <v>628</v>
      </c>
      <c r="O6" s="476">
        <v>40000</v>
      </c>
      <c r="P6" s="476"/>
      <c r="Q6" s="477">
        <f>O6/7.1</f>
        <v>5633.8028169014087</v>
      </c>
      <c r="R6" s="477">
        <f>P6/7.1</f>
        <v>0</v>
      </c>
      <c r="S6" s="455"/>
      <c r="T6" s="568">
        <v>156</v>
      </c>
      <c r="U6" s="689">
        <f>T6/7.1</f>
        <v>21.971830985915496</v>
      </c>
      <c r="V6" s="453"/>
      <c r="W6" s="453"/>
      <c r="X6" s="453"/>
      <c r="Y6" s="453"/>
      <c r="Z6" s="453"/>
      <c r="AA6" s="453"/>
      <c r="AB6" s="453"/>
      <c r="AC6" s="453"/>
      <c r="AD6" s="453"/>
      <c r="AE6" s="453"/>
      <c r="AF6" s="453"/>
      <c r="AG6" s="453"/>
      <c r="AH6" s="453"/>
      <c r="AI6" s="453"/>
      <c r="AJ6" s="453"/>
      <c r="AK6" s="454"/>
    </row>
    <row r="7" spans="1:37" ht="105">
      <c r="A7" s="2895"/>
      <c r="B7" s="466" t="s">
        <v>629</v>
      </c>
      <c r="C7" s="480" t="s">
        <v>630</v>
      </c>
      <c r="D7" s="468" t="s">
        <v>624</v>
      </c>
      <c r="E7" s="481"/>
      <c r="F7" s="470"/>
      <c r="G7" s="470"/>
      <c r="H7" s="470"/>
      <c r="I7" s="471" t="s">
        <v>625</v>
      </c>
      <c r="J7" s="472"/>
      <c r="K7" s="473" t="s">
        <v>631</v>
      </c>
      <c r="L7" s="2896">
        <v>6</v>
      </c>
      <c r="M7" s="475" t="s">
        <v>627</v>
      </c>
      <c r="N7" s="475" t="s">
        <v>632</v>
      </c>
      <c r="O7" s="2898">
        <v>6000</v>
      </c>
      <c r="P7" s="2898"/>
      <c r="Q7" s="2900">
        <f>O7/7.1</f>
        <v>845.07042253521126</v>
      </c>
      <c r="R7" s="2900">
        <f>P7/7.1</f>
        <v>0</v>
      </c>
      <c r="S7" s="455"/>
      <c r="T7" s="568">
        <v>156</v>
      </c>
      <c r="U7" s="689">
        <f t="shared" ref="U7:U29" si="0">T7/7.1</f>
        <v>21.971830985915496</v>
      </c>
      <c r="V7" s="453"/>
      <c r="W7" s="453"/>
      <c r="X7" s="453"/>
      <c r="Y7" s="453"/>
      <c r="Z7" s="453"/>
      <c r="AA7" s="453"/>
      <c r="AB7" s="453"/>
      <c r="AC7" s="453"/>
      <c r="AD7" s="453"/>
      <c r="AE7" s="453"/>
      <c r="AF7" s="453"/>
      <c r="AG7" s="453"/>
      <c r="AH7" s="453"/>
      <c r="AI7" s="453"/>
      <c r="AJ7" s="453"/>
      <c r="AK7" s="454"/>
    </row>
    <row r="8" spans="1:37" ht="105">
      <c r="A8" s="2895"/>
      <c r="B8" s="569" t="s">
        <v>633</v>
      </c>
      <c r="C8" s="467" t="s">
        <v>708</v>
      </c>
      <c r="D8" s="468" t="s">
        <v>624</v>
      </c>
      <c r="E8" s="481"/>
      <c r="F8" s="470"/>
      <c r="G8" s="470"/>
      <c r="H8" s="470"/>
      <c r="I8" s="471" t="s">
        <v>625</v>
      </c>
      <c r="J8" s="472"/>
      <c r="K8" s="473" t="s">
        <v>631</v>
      </c>
      <c r="L8" s="2897"/>
      <c r="M8" s="475" t="s">
        <v>627</v>
      </c>
      <c r="N8" s="485"/>
      <c r="O8" s="2899"/>
      <c r="P8" s="2899"/>
      <c r="Q8" s="2901"/>
      <c r="R8" s="2901"/>
      <c r="S8" s="455"/>
      <c r="T8" s="568">
        <v>156</v>
      </c>
      <c r="U8" s="689">
        <f t="shared" si="0"/>
        <v>21.971830985915496</v>
      </c>
      <c r="V8" s="453"/>
      <c r="W8" s="453"/>
      <c r="X8" s="453"/>
      <c r="Y8" s="453"/>
      <c r="Z8" s="453"/>
      <c r="AA8" s="453"/>
      <c r="AB8" s="453"/>
      <c r="AC8" s="453"/>
      <c r="AD8" s="453"/>
      <c r="AE8" s="453"/>
      <c r="AF8" s="453"/>
      <c r="AG8" s="453"/>
      <c r="AH8" s="453"/>
      <c r="AI8" s="453"/>
      <c r="AJ8" s="453"/>
      <c r="AK8" s="454"/>
    </row>
    <row r="9" spans="1:37" ht="105">
      <c r="A9" s="2895"/>
      <c r="B9" s="569" t="s">
        <v>635</v>
      </c>
      <c r="C9" s="468" t="s">
        <v>709</v>
      </c>
      <c r="D9" s="468" t="s">
        <v>624</v>
      </c>
      <c r="E9" s="481"/>
      <c r="F9" s="470"/>
      <c r="G9" s="470"/>
      <c r="H9" s="470"/>
      <c r="I9" s="471" t="s">
        <v>625</v>
      </c>
      <c r="J9" s="472"/>
      <c r="K9" s="473" t="s">
        <v>631</v>
      </c>
      <c r="L9" s="474">
        <v>0</v>
      </c>
      <c r="M9" s="475" t="s">
        <v>627</v>
      </c>
      <c r="N9" s="485"/>
      <c r="O9" s="476">
        <v>0</v>
      </c>
      <c r="P9" s="476"/>
      <c r="Q9" s="477">
        <f>O9/7.1</f>
        <v>0</v>
      </c>
      <c r="R9" s="477">
        <v>0</v>
      </c>
      <c r="S9" s="455"/>
      <c r="T9" s="568">
        <v>156</v>
      </c>
      <c r="U9" s="689">
        <f t="shared" si="0"/>
        <v>21.971830985915496</v>
      </c>
      <c r="V9" s="453"/>
      <c r="W9" s="453"/>
      <c r="X9" s="453"/>
      <c r="Y9" s="453"/>
      <c r="Z9" s="453"/>
      <c r="AA9" s="453"/>
      <c r="AB9" s="453"/>
      <c r="AC9" s="453"/>
      <c r="AD9" s="453"/>
      <c r="AE9" s="453"/>
      <c r="AF9" s="453"/>
      <c r="AG9" s="453"/>
      <c r="AH9" s="453"/>
      <c r="AI9" s="453"/>
      <c r="AJ9" s="453"/>
      <c r="AK9" s="454"/>
    </row>
    <row r="10" spans="1:37" ht="30">
      <c r="A10" s="486">
        <v>1.2</v>
      </c>
      <c r="B10" s="487" t="s">
        <v>637</v>
      </c>
      <c r="C10" s="488" t="s">
        <v>638</v>
      </c>
      <c r="D10" s="489" t="s">
        <v>710</v>
      </c>
      <c r="E10" s="490"/>
      <c r="F10" s="490"/>
      <c r="G10" s="490"/>
      <c r="H10" s="490"/>
      <c r="I10" s="471" t="s">
        <v>625</v>
      </c>
      <c r="J10" s="472"/>
      <c r="K10" s="473" t="s">
        <v>640</v>
      </c>
      <c r="L10" s="474">
        <v>6</v>
      </c>
      <c r="M10" s="491" t="s">
        <v>627</v>
      </c>
      <c r="N10" s="492"/>
      <c r="O10" s="476">
        <v>680</v>
      </c>
      <c r="P10" s="476"/>
      <c r="Q10" s="477">
        <f t="shared" ref="Q10:R29" si="1">O10/7.1</f>
        <v>95.774647887323951</v>
      </c>
      <c r="R10" s="477">
        <f t="shared" si="1"/>
        <v>0</v>
      </c>
      <c r="S10" s="455"/>
      <c r="T10" s="568">
        <v>156</v>
      </c>
      <c r="U10" s="689">
        <f t="shared" si="0"/>
        <v>21.971830985915496</v>
      </c>
      <c r="V10" s="453"/>
      <c r="W10" s="453"/>
      <c r="X10" s="453"/>
      <c r="Y10" s="453"/>
      <c r="Z10" s="453"/>
      <c r="AA10" s="453"/>
      <c r="AB10" s="453"/>
      <c r="AC10" s="453"/>
      <c r="AD10" s="453"/>
      <c r="AE10" s="453"/>
      <c r="AF10" s="453"/>
      <c r="AG10" s="453"/>
      <c r="AH10" s="453"/>
      <c r="AI10" s="453"/>
      <c r="AJ10" s="453"/>
      <c r="AK10" s="454"/>
    </row>
    <row r="11" spans="1:37" ht="75">
      <c r="A11" s="493">
        <v>1.3</v>
      </c>
      <c r="B11" s="475" t="s">
        <v>641</v>
      </c>
      <c r="C11" s="494" t="s">
        <v>642</v>
      </c>
      <c r="D11" s="2882" t="s">
        <v>643</v>
      </c>
      <c r="E11" s="494"/>
      <c r="F11" s="495"/>
      <c r="G11" s="495"/>
      <c r="H11" s="495"/>
      <c r="I11" s="494" t="s">
        <v>644</v>
      </c>
      <c r="J11" s="496"/>
      <c r="K11" s="473" t="s">
        <v>640</v>
      </c>
      <c r="L11" s="474">
        <v>6</v>
      </c>
      <c r="M11" s="475" t="s">
        <v>627</v>
      </c>
      <c r="N11" s="485"/>
      <c r="O11" s="476">
        <v>1320</v>
      </c>
      <c r="P11" s="476"/>
      <c r="Q11" s="477">
        <f t="shared" si="1"/>
        <v>185.91549295774649</v>
      </c>
      <c r="R11" s="477">
        <f t="shared" si="1"/>
        <v>0</v>
      </c>
      <c r="S11" s="455"/>
      <c r="T11" s="570">
        <v>138</v>
      </c>
      <c r="U11" s="689">
        <f t="shared" si="0"/>
        <v>19.43661971830986</v>
      </c>
      <c r="V11" s="453"/>
      <c r="W11" s="453"/>
      <c r="X11" s="453"/>
      <c r="Y11" s="453"/>
      <c r="Z11" s="453"/>
      <c r="AA11" s="453"/>
      <c r="AB11" s="453"/>
      <c r="AC11" s="453"/>
      <c r="AD11" s="453"/>
      <c r="AE11" s="453"/>
      <c r="AF11" s="453"/>
      <c r="AG11" s="453"/>
      <c r="AH11" s="453"/>
      <c r="AI11" s="453"/>
      <c r="AJ11" s="453"/>
      <c r="AK11" s="454"/>
    </row>
    <row r="12" spans="1:37" ht="60">
      <c r="A12" s="493">
        <v>1.4</v>
      </c>
      <c r="B12" s="475" t="s">
        <v>645</v>
      </c>
      <c r="C12" s="471" t="s">
        <v>646</v>
      </c>
      <c r="D12" s="2883"/>
      <c r="E12" s="495"/>
      <c r="F12" s="495"/>
      <c r="G12" s="495"/>
      <c r="H12" s="495"/>
      <c r="I12" s="494" t="s">
        <v>644</v>
      </c>
      <c r="J12" s="496"/>
      <c r="K12" s="473" t="s">
        <v>640</v>
      </c>
      <c r="L12" s="474">
        <v>6</v>
      </c>
      <c r="M12" s="475" t="s">
        <v>627</v>
      </c>
      <c r="N12" s="470"/>
      <c r="O12" s="476">
        <v>480</v>
      </c>
      <c r="P12" s="476"/>
      <c r="Q12" s="477">
        <f t="shared" si="1"/>
        <v>67.605633802816911</v>
      </c>
      <c r="R12" s="477">
        <f t="shared" si="1"/>
        <v>0</v>
      </c>
      <c r="S12" s="455"/>
      <c r="T12" s="570">
        <v>94</v>
      </c>
      <c r="U12" s="689">
        <f t="shared" si="0"/>
        <v>13.23943661971831</v>
      </c>
      <c r="V12" s="453"/>
      <c r="W12" s="453"/>
      <c r="X12" s="453"/>
      <c r="Y12" s="453"/>
      <c r="Z12" s="453"/>
      <c r="AA12" s="453"/>
      <c r="AB12" s="453"/>
      <c r="AC12" s="453"/>
      <c r="AD12" s="453"/>
      <c r="AE12" s="453"/>
      <c r="AF12" s="453"/>
      <c r="AG12" s="453"/>
      <c r="AH12" s="453"/>
      <c r="AI12" s="453"/>
      <c r="AJ12" s="453"/>
      <c r="AK12" s="454"/>
    </row>
    <row r="13" spans="1:37">
      <c r="A13" s="2884" t="s">
        <v>647</v>
      </c>
      <c r="B13" s="2885"/>
      <c r="C13" s="2885"/>
      <c r="D13" s="2886"/>
      <c r="E13" s="2887"/>
      <c r="F13" s="2885"/>
      <c r="G13" s="2885"/>
      <c r="H13" s="2885"/>
      <c r="I13" s="2886"/>
      <c r="J13" s="458"/>
      <c r="K13" s="459"/>
      <c r="L13" s="459"/>
      <c r="M13" s="460"/>
      <c r="N13" s="461"/>
      <c r="O13" s="498"/>
      <c r="P13" s="498"/>
      <c r="Q13" s="498"/>
      <c r="R13" s="498"/>
      <c r="S13" s="455"/>
      <c r="T13" s="571"/>
      <c r="U13" s="689"/>
      <c r="V13" s="453"/>
      <c r="W13" s="453"/>
      <c r="X13" s="453"/>
      <c r="Y13" s="453"/>
      <c r="Z13" s="453"/>
      <c r="AA13" s="453"/>
      <c r="AB13" s="453"/>
      <c r="AC13" s="453"/>
      <c r="AD13" s="453"/>
      <c r="AE13" s="453"/>
      <c r="AF13" s="453"/>
      <c r="AG13" s="453"/>
      <c r="AH13" s="453"/>
      <c r="AI13" s="453"/>
      <c r="AJ13" s="453"/>
      <c r="AK13" s="454"/>
    </row>
    <row r="14" spans="1:37" ht="90">
      <c r="A14" s="493">
        <v>2.1</v>
      </c>
      <c r="B14" s="500" t="s">
        <v>648</v>
      </c>
      <c r="C14" s="501" t="s">
        <v>649</v>
      </c>
      <c r="D14" s="2888" t="s">
        <v>650</v>
      </c>
      <c r="E14" s="470"/>
      <c r="F14" s="470"/>
      <c r="G14" s="470"/>
      <c r="H14" s="470"/>
      <c r="I14" s="471" t="s">
        <v>651</v>
      </c>
      <c r="J14" s="491"/>
      <c r="K14" s="491" t="s">
        <v>652</v>
      </c>
      <c r="L14" s="502">
        <v>6</v>
      </c>
      <c r="M14" s="475" t="s">
        <v>653</v>
      </c>
      <c r="N14" s="470"/>
      <c r="O14" s="476">
        <v>150</v>
      </c>
      <c r="P14" s="476"/>
      <c r="Q14" s="477">
        <f t="shared" si="1"/>
        <v>21.126760563380284</v>
      </c>
      <c r="R14" s="477">
        <f t="shared" si="1"/>
        <v>0</v>
      </c>
      <c r="S14" s="455"/>
      <c r="T14" s="570">
        <v>94</v>
      </c>
      <c r="U14" s="689">
        <f t="shared" si="0"/>
        <v>13.23943661971831</v>
      </c>
      <c r="V14" s="453"/>
      <c r="W14" s="453"/>
      <c r="X14" s="453"/>
      <c r="Y14" s="453"/>
      <c r="Z14" s="453"/>
      <c r="AA14" s="453"/>
      <c r="AB14" s="453"/>
      <c r="AC14" s="453"/>
      <c r="AD14" s="453"/>
      <c r="AE14" s="453"/>
      <c r="AF14" s="453"/>
      <c r="AG14" s="453"/>
      <c r="AH14" s="453"/>
      <c r="AI14" s="453"/>
      <c r="AJ14" s="453"/>
      <c r="AK14" s="454"/>
    </row>
    <row r="15" spans="1:37" ht="75">
      <c r="A15" s="493">
        <v>2.1</v>
      </c>
      <c r="B15" s="500" t="s">
        <v>654</v>
      </c>
      <c r="C15" s="501" t="s">
        <v>655</v>
      </c>
      <c r="D15" s="2889"/>
      <c r="E15" s="470"/>
      <c r="F15" s="470"/>
      <c r="G15" s="470"/>
      <c r="H15" s="470"/>
      <c r="I15" s="471" t="s">
        <v>651</v>
      </c>
      <c r="J15" s="491"/>
      <c r="K15" s="491" t="s">
        <v>652</v>
      </c>
      <c r="L15" s="502">
        <v>6</v>
      </c>
      <c r="M15" s="475" t="s">
        <v>653</v>
      </c>
      <c r="N15" s="470"/>
      <c r="O15" s="476">
        <v>150</v>
      </c>
      <c r="P15" s="476"/>
      <c r="Q15" s="477">
        <f t="shared" si="1"/>
        <v>21.126760563380284</v>
      </c>
      <c r="R15" s="477">
        <f t="shared" si="1"/>
        <v>0</v>
      </c>
      <c r="S15" s="455"/>
      <c r="T15" s="570">
        <v>94</v>
      </c>
      <c r="U15" s="689">
        <f t="shared" si="0"/>
        <v>13.23943661971831</v>
      </c>
      <c r="V15" s="453"/>
      <c r="W15" s="453"/>
      <c r="X15" s="453"/>
      <c r="Y15" s="453"/>
      <c r="Z15" s="453"/>
      <c r="AA15" s="453"/>
      <c r="AB15" s="453"/>
      <c r="AC15" s="453"/>
      <c r="AD15" s="453"/>
      <c r="AE15" s="453"/>
      <c r="AF15" s="453"/>
      <c r="AG15" s="453"/>
      <c r="AH15" s="453"/>
      <c r="AI15" s="453"/>
      <c r="AJ15" s="453"/>
      <c r="AK15" s="454"/>
    </row>
    <row r="16" spans="1:37" ht="60">
      <c r="A16" s="493">
        <v>2.2000000000000002</v>
      </c>
      <c r="B16" s="503" t="s">
        <v>656</v>
      </c>
      <c r="C16" s="471" t="s">
        <v>657</v>
      </c>
      <c r="D16" s="2890"/>
      <c r="E16" s="470"/>
      <c r="F16" s="470"/>
      <c r="G16" s="470"/>
      <c r="H16" s="470"/>
      <c r="I16" s="471" t="s">
        <v>651</v>
      </c>
      <c r="J16" s="491"/>
      <c r="K16" s="491" t="s">
        <v>652</v>
      </c>
      <c r="L16" s="502">
        <v>6</v>
      </c>
      <c r="M16" s="475" t="s">
        <v>653</v>
      </c>
      <c r="N16" s="470"/>
      <c r="O16" s="476">
        <v>150</v>
      </c>
      <c r="P16" s="476"/>
      <c r="Q16" s="477">
        <f t="shared" si="1"/>
        <v>21.126760563380284</v>
      </c>
      <c r="R16" s="477">
        <f t="shared" si="1"/>
        <v>0</v>
      </c>
      <c r="S16" s="455"/>
      <c r="T16" s="570">
        <v>94</v>
      </c>
      <c r="U16" s="689">
        <f t="shared" si="0"/>
        <v>13.23943661971831</v>
      </c>
      <c r="V16" s="453"/>
      <c r="W16" s="453"/>
      <c r="X16" s="453"/>
      <c r="Y16" s="453"/>
      <c r="Z16" s="453"/>
      <c r="AA16" s="453"/>
      <c r="AB16" s="453"/>
      <c r="AC16" s="453"/>
      <c r="AD16" s="453"/>
      <c r="AE16" s="453"/>
      <c r="AF16" s="453"/>
      <c r="AG16" s="453"/>
      <c r="AH16" s="453"/>
      <c r="AI16" s="453"/>
      <c r="AJ16" s="453"/>
      <c r="AK16" s="454"/>
    </row>
    <row r="17" spans="1:253" ht="60">
      <c r="A17" s="486">
        <v>2.2999999999999998</v>
      </c>
      <c r="B17" s="500" t="s">
        <v>658</v>
      </c>
      <c r="C17" s="504" t="s">
        <v>659</v>
      </c>
      <c r="D17" s="471" t="s">
        <v>660</v>
      </c>
      <c r="E17" s="505"/>
      <c r="F17" s="505"/>
      <c r="G17" s="505"/>
      <c r="H17" s="505"/>
      <c r="I17" s="471" t="s">
        <v>651</v>
      </c>
      <c r="J17" s="491"/>
      <c r="K17" s="491" t="s">
        <v>652</v>
      </c>
      <c r="L17" s="502">
        <v>16</v>
      </c>
      <c r="M17" s="491" t="s">
        <v>653</v>
      </c>
      <c r="N17" s="470"/>
      <c r="O17" s="476">
        <v>120</v>
      </c>
      <c r="P17" s="476"/>
      <c r="Q17" s="477">
        <f t="shared" si="1"/>
        <v>16.901408450704228</v>
      </c>
      <c r="R17" s="477">
        <f t="shared" si="1"/>
        <v>0</v>
      </c>
      <c r="S17" s="455"/>
      <c r="T17" s="570">
        <f>7.5*48</f>
        <v>360</v>
      </c>
      <c r="U17" s="689">
        <f t="shared" si="0"/>
        <v>50.70422535211268</v>
      </c>
      <c r="V17" s="453"/>
      <c r="W17" s="453"/>
      <c r="X17" s="453"/>
      <c r="Y17" s="453"/>
      <c r="Z17" s="453"/>
      <c r="AA17" s="453"/>
      <c r="AB17" s="453"/>
      <c r="AC17" s="453"/>
      <c r="AD17" s="453"/>
      <c r="AE17" s="453"/>
      <c r="AF17" s="453"/>
      <c r="AG17" s="453"/>
      <c r="AH17" s="453"/>
      <c r="AI17" s="453"/>
      <c r="AJ17" s="453"/>
      <c r="AK17" s="454"/>
    </row>
    <row r="18" spans="1:253" ht="60">
      <c r="A18" s="486">
        <v>2.4</v>
      </c>
      <c r="B18" s="503" t="s">
        <v>661</v>
      </c>
      <c r="C18" s="471" t="s">
        <v>662</v>
      </c>
      <c r="D18" s="494" t="s">
        <v>663</v>
      </c>
      <c r="E18" s="490"/>
      <c r="F18" s="490"/>
      <c r="G18" s="490"/>
      <c r="H18" s="490"/>
      <c r="I18" s="471" t="s">
        <v>651</v>
      </c>
      <c r="J18" s="491"/>
      <c r="K18" s="491" t="s">
        <v>652</v>
      </c>
      <c r="L18" s="502">
        <v>6</v>
      </c>
      <c r="M18" s="491" t="s">
        <v>653</v>
      </c>
      <c r="N18" s="492"/>
      <c r="O18" s="476">
        <v>150</v>
      </c>
      <c r="P18" s="476"/>
      <c r="Q18" s="477">
        <f t="shared" si="1"/>
        <v>21.126760563380284</v>
      </c>
      <c r="R18" s="477">
        <f t="shared" si="1"/>
        <v>0</v>
      </c>
      <c r="S18" s="455"/>
      <c r="T18" s="570">
        <v>94</v>
      </c>
      <c r="U18" s="689">
        <f t="shared" si="0"/>
        <v>13.23943661971831</v>
      </c>
      <c r="V18" s="453"/>
      <c r="W18" s="453"/>
      <c r="X18" s="453"/>
      <c r="Y18" s="453"/>
      <c r="Z18" s="453"/>
      <c r="AA18" s="453"/>
      <c r="AB18" s="453"/>
      <c r="AC18" s="453"/>
      <c r="AD18" s="453"/>
      <c r="AE18" s="453"/>
      <c r="AF18" s="453"/>
      <c r="AG18" s="453"/>
      <c r="AH18" s="453"/>
      <c r="AI18" s="453"/>
      <c r="AJ18" s="453"/>
      <c r="AK18" s="454"/>
    </row>
    <row r="19" spans="1:253">
      <c r="A19" s="2876" t="s">
        <v>664</v>
      </c>
      <c r="B19" s="2891"/>
      <c r="C19" s="2891"/>
      <c r="D19" s="2892"/>
      <c r="E19" s="2893"/>
      <c r="F19" s="2891"/>
      <c r="G19" s="2891"/>
      <c r="H19" s="2892"/>
      <c r="I19" s="506"/>
      <c r="J19" s="507"/>
      <c r="K19" s="507"/>
      <c r="L19" s="508"/>
      <c r="M19" s="509"/>
      <c r="N19" s="509"/>
      <c r="O19" s="509"/>
      <c r="P19" s="509"/>
      <c r="Q19" s="509"/>
      <c r="R19" s="509"/>
      <c r="S19" s="510"/>
      <c r="T19" s="572" t="s">
        <v>150</v>
      </c>
      <c r="U19" s="689"/>
      <c r="V19" s="512"/>
      <c r="W19" s="512"/>
      <c r="X19" s="512"/>
      <c r="Y19" s="512"/>
      <c r="Z19" s="512"/>
      <c r="AA19" s="512"/>
      <c r="AB19" s="512"/>
      <c r="AC19" s="512"/>
      <c r="AD19" s="512"/>
      <c r="AE19" s="512"/>
      <c r="AF19" s="512"/>
      <c r="AG19" s="512"/>
      <c r="AH19" s="512"/>
      <c r="AI19" s="512"/>
      <c r="AJ19" s="512"/>
      <c r="AK19" s="513"/>
    </row>
    <row r="20" spans="1:253" ht="45">
      <c r="A20" s="486">
        <v>3.1</v>
      </c>
      <c r="B20" s="475" t="s">
        <v>665</v>
      </c>
      <c r="C20" s="471" t="s">
        <v>666</v>
      </c>
      <c r="D20" s="471" t="s">
        <v>667</v>
      </c>
      <c r="E20" s="514"/>
      <c r="F20" s="505"/>
      <c r="G20" s="470"/>
      <c r="H20" s="470"/>
      <c r="I20" s="475" t="s">
        <v>668</v>
      </c>
      <c r="J20" s="514"/>
      <c r="K20" s="491" t="s">
        <v>669</v>
      </c>
      <c r="L20" s="515">
        <v>6</v>
      </c>
      <c r="M20" s="491" t="s">
        <v>670</v>
      </c>
      <c r="N20" s="470"/>
      <c r="O20" s="476">
        <v>1920</v>
      </c>
      <c r="P20" s="476"/>
      <c r="Q20" s="477">
        <f t="shared" si="1"/>
        <v>270.42253521126764</v>
      </c>
      <c r="R20" s="477">
        <f t="shared" si="1"/>
        <v>0</v>
      </c>
      <c r="S20" s="510"/>
      <c r="T20" s="570">
        <v>156</v>
      </c>
      <c r="U20" s="689">
        <f t="shared" si="0"/>
        <v>21.971830985915496</v>
      </c>
      <c r="V20" s="512"/>
      <c r="W20" s="512"/>
      <c r="X20" s="512"/>
      <c r="Y20" s="512"/>
      <c r="Z20" s="512"/>
      <c r="AA20" s="512"/>
      <c r="AB20" s="512"/>
      <c r="AC20" s="512"/>
      <c r="AD20" s="512"/>
      <c r="AE20" s="512"/>
      <c r="AF20" s="512"/>
      <c r="AG20" s="512"/>
      <c r="AH20" s="512"/>
      <c r="AI20" s="512"/>
      <c r="AJ20" s="512"/>
      <c r="AK20" s="513"/>
    </row>
    <row r="21" spans="1:253" ht="45">
      <c r="A21" s="486">
        <v>3.2</v>
      </c>
      <c r="B21" s="475" t="s">
        <v>671</v>
      </c>
      <c r="C21" s="471" t="s">
        <v>672</v>
      </c>
      <c r="D21" s="516" t="s">
        <v>673</v>
      </c>
      <c r="E21" s="472"/>
      <c r="F21" s="470"/>
      <c r="G21" s="470"/>
      <c r="H21" s="470"/>
      <c r="I21" s="475" t="s">
        <v>668</v>
      </c>
      <c r="J21" s="514"/>
      <c r="K21" s="491" t="s">
        <v>669</v>
      </c>
      <c r="L21" s="515">
        <v>6</v>
      </c>
      <c r="M21" s="491" t="s">
        <v>670</v>
      </c>
      <c r="N21" s="470"/>
      <c r="O21" s="476">
        <v>500</v>
      </c>
      <c r="P21" s="476"/>
      <c r="Q21" s="477">
        <f t="shared" si="1"/>
        <v>70.422535211267615</v>
      </c>
      <c r="R21" s="477">
        <f t="shared" si="1"/>
        <v>0</v>
      </c>
      <c r="S21" s="510"/>
      <c r="T21" s="570">
        <v>156</v>
      </c>
      <c r="U21" s="689">
        <f t="shared" si="0"/>
        <v>21.971830985915496</v>
      </c>
      <c r="V21" s="512"/>
      <c r="W21" s="512"/>
      <c r="X21" s="512"/>
      <c r="Y21" s="512"/>
      <c r="Z21" s="512"/>
      <c r="AA21" s="512"/>
      <c r="AB21" s="512"/>
      <c r="AC21" s="512"/>
      <c r="AD21" s="512"/>
      <c r="AE21" s="512"/>
      <c r="AF21" s="512"/>
      <c r="AG21" s="512"/>
      <c r="AH21" s="512"/>
      <c r="AI21" s="512"/>
      <c r="AJ21" s="512"/>
      <c r="AK21" s="513"/>
    </row>
    <row r="22" spans="1:253" ht="75">
      <c r="A22" s="486">
        <v>3.3</v>
      </c>
      <c r="B22" s="475" t="s">
        <v>674</v>
      </c>
      <c r="C22" s="471" t="s">
        <v>675</v>
      </c>
      <c r="D22" s="471" t="s">
        <v>676</v>
      </c>
      <c r="E22" s="472"/>
      <c r="F22" s="470"/>
      <c r="G22" s="470"/>
      <c r="H22" s="470"/>
      <c r="I22" s="475" t="s">
        <v>668</v>
      </c>
      <c r="J22" s="514"/>
      <c r="K22" s="491" t="s">
        <v>669</v>
      </c>
      <c r="L22" s="515">
        <v>6</v>
      </c>
      <c r="M22" s="491" t="s">
        <v>670</v>
      </c>
      <c r="N22" s="470"/>
      <c r="O22" s="476">
        <v>250</v>
      </c>
      <c r="P22" s="476"/>
      <c r="Q22" s="477">
        <f t="shared" si="1"/>
        <v>35.211267605633807</v>
      </c>
      <c r="R22" s="477">
        <f t="shared" si="1"/>
        <v>0</v>
      </c>
      <c r="S22" s="510"/>
      <c r="T22" s="570">
        <v>156</v>
      </c>
      <c r="U22" s="689">
        <f t="shared" si="0"/>
        <v>21.971830985915496</v>
      </c>
      <c r="V22" s="512"/>
      <c r="W22" s="512"/>
      <c r="X22" s="512"/>
      <c r="Y22" s="512"/>
      <c r="Z22" s="512"/>
      <c r="AA22" s="512"/>
      <c r="AB22" s="512"/>
      <c r="AC22" s="512"/>
      <c r="AD22" s="512"/>
      <c r="AE22" s="512"/>
      <c r="AF22" s="512"/>
      <c r="AG22" s="512"/>
      <c r="AH22" s="512"/>
      <c r="AI22" s="512"/>
      <c r="AJ22" s="512"/>
      <c r="AK22" s="513"/>
    </row>
    <row r="23" spans="1:253" ht="75">
      <c r="A23" s="486">
        <v>3.4</v>
      </c>
      <c r="B23" s="517" t="s">
        <v>677</v>
      </c>
      <c r="C23" s="518" t="s">
        <v>678</v>
      </c>
      <c r="D23" s="518" t="s">
        <v>676</v>
      </c>
      <c r="E23" s="519"/>
      <c r="F23" s="520"/>
      <c r="G23" s="520"/>
      <c r="H23" s="520"/>
      <c r="I23" s="517" t="s">
        <v>668</v>
      </c>
      <c r="J23" s="521"/>
      <c r="K23" s="522" t="s">
        <v>669</v>
      </c>
      <c r="L23" s="523">
        <v>6</v>
      </c>
      <c r="M23" s="522" t="s">
        <v>670</v>
      </c>
      <c r="N23" s="520"/>
      <c r="O23" s="524">
        <v>1200</v>
      </c>
      <c r="P23" s="524"/>
      <c r="Q23" s="525">
        <v>169.3</v>
      </c>
      <c r="R23" s="525">
        <f t="shared" si="1"/>
        <v>0</v>
      </c>
      <c r="S23" s="510"/>
      <c r="T23" s="570">
        <v>156</v>
      </c>
      <c r="U23" s="689">
        <f t="shared" si="0"/>
        <v>21.971830985915496</v>
      </c>
      <c r="V23" s="512"/>
      <c r="W23" s="512"/>
      <c r="X23" s="512"/>
      <c r="Y23" s="512"/>
      <c r="Z23" s="512"/>
      <c r="AA23" s="512"/>
      <c r="AB23" s="512"/>
      <c r="AC23" s="512"/>
      <c r="AD23" s="512"/>
      <c r="AE23" s="512"/>
      <c r="AF23" s="512"/>
      <c r="AG23" s="512"/>
      <c r="AH23" s="512"/>
      <c r="AI23" s="512"/>
      <c r="AJ23" s="512"/>
      <c r="AK23" s="513"/>
    </row>
    <row r="24" spans="1:253" ht="171.75" customHeight="1">
      <c r="A24" s="526">
        <v>3.5</v>
      </c>
      <c r="B24" s="527" t="s">
        <v>679</v>
      </c>
      <c r="C24" s="466" t="s">
        <v>680</v>
      </c>
      <c r="D24" s="466" t="s">
        <v>681</v>
      </c>
      <c r="E24" s="528"/>
      <c r="F24" s="529"/>
      <c r="G24" s="529"/>
      <c r="H24" s="529"/>
      <c r="I24" s="527" t="s">
        <v>711</v>
      </c>
      <c r="J24" s="530"/>
      <c r="K24" s="531" t="s">
        <v>669</v>
      </c>
      <c r="L24" s="532">
        <v>6</v>
      </c>
      <c r="M24" s="531" t="s">
        <v>670</v>
      </c>
      <c r="N24" s="529"/>
      <c r="O24" s="533"/>
      <c r="P24" s="533"/>
      <c r="Q24" s="534"/>
      <c r="R24" s="534"/>
      <c r="S24" s="512"/>
      <c r="T24" s="570"/>
      <c r="U24" s="689"/>
      <c r="V24" s="512"/>
      <c r="W24" s="512"/>
      <c r="X24" s="512"/>
      <c r="Y24" s="512"/>
      <c r="Z24" s="512"/>
      <c r="AA24" s="512"/>
      <c r="AB24" s="512"/>
      <c r="AC24" s="512"/>
      <c r="AD24" s="512"/>
      <c r="AE24" s="512"/>
      <c r="AF24" s="512"/>
      <c r="AG24" s="512"/>
      <c r="AH24" s="512"/>
      <c r="AI24" s="512"/>
      <c r="AJ24" s="512"/>
      <c r="AK24" s="513"/>
    </row>
    <row r="25" spans="1:253">
      <c r="A25" s="2876" t="s">
        <v>683</v>
      </c>
      <c r="B25" s="2877"/>
      <c r="C25" s="2877"/>
      <c r="D25" s="2878"/>
      <c r="E25" s="2879"/>
      <c r="F25" s="2877"/>
      <c r="G25" s="2877"/>
      <c r="H25" s="2878"/>
      <c r="I25" s="535"/>
      <c r="J25" s="536"/>
      <c r="K25" s="536"/>
      <c r="L25" s="537"/>
      <c r="M25" s="538"/>
      <c r="N25" s="538"/>
      <c r="O25" s="538"/>
      <c r="P25" s="538"/>
      <c r="Q25" s="538"/>
      <c r="R25" s="538"/>
      <c r="S25" s="510"/>
      <c r="T25" s="573"/>
      <c r="U25" s="689"/>
      <c r="V25" s="512"/>
      <c r="W25" s="512"/>
      <c r="X25" s="512"/>
      <c r="Y25" s="512"/>
      <c r="Z25" s="512"/>
      <c r="AA25" s="512"/>
      <c r="AB25" s="512"/>
      <c r="AC25" s="512"/>
      <c r="AD25" s="512"/>
      <c r="AE25" s="512"/>
      <c r="AF25" s="512"/>
      <c r="AG25" s="512"/>
      <c r="AH25" s="512"/>
      <c r="AI25" s="512"/>
      <c r="AJ25" s="512"/>
      <c r="AK25" s="513"/>
    </row>
    <row r="26" spans="1:253" ht="45">
      <c r="A26" s="486">
        <v>4.0999999999999996</v>
      </c>
      <c r="B26" s="503" t="s">
        <v>684</v>
      </c>
      <c r="C26" s="471" t="s">
        <v>685</v>
      </c>
      <c r="D26" s="516" t="s">
        <v>686</v>
      </c>
      <c r="E26" s="514"/>
      <c r="F26" s="470"/>
      <c r="G26" s="470"/>
      <c r="H26" s="470"/>
      <c r="I26" s="475" t="s">
        <v>687</v>
      </c>
      <c r="J26" s="491"/>
      <c r="K26" s="491" t="s">
        <v>669</v>
      </c>
      <c r="L26" s="515">
        <v>12</v>
      </c>
      <c r="M26" s="491" t="s">
        <v>670</v>
      </c>
      <c r="N26" s="470"/>
      <c r="O26" s="476">
        <v>5480</v>
      </c>
      <c r="P26" s="476"/>
      <c r="Q26" s="477">
        <v>772</v>
      </c>
      <c r="R26" s="477">
        <f t="shared" si="1"/>
        <v>0</v>
      </c>
      <c r="S26" s="510"/>
      <c r="T26" s="570">
        <f>7.5*(96+36)</f>
        <v>990</v>
      </c>
      <c r="U26" s="689">
        <f t="shared" si="0"/>
        <v>139.43661971830986</v>
      </c>
      <c r="V26" s="512"/>
      <c r="W26" s="512"/>
      <c r="X26" s="512"/>
      <c r="Y26" s="512"/>
      <c r="Z26" s="512"/>
      <c r="AA26" s="512"/>
      <c r="AB26" s="512"/>
      <c r="AC26" s="512"/>
      <c r="AD26" s="512"/>
      <c r="AE26" s="512"/>
      <c r="AF26" s="512"/>
      <c r="AG26" s="512"/>
      <c r="AH26" s="512"/>
      <c r="AI26" s="512"/>
      <c r="AJ26" s="512"/>
      <c r="AK26" s="513"/>
    </row>
    <row r="27" spans="1:253" ht="34">
      <c r="A27" s="486">
        <v>4.2</v>
      </c>
      <c r="B27" s="503" t="s">
        <v>688</v>
      </c>
      <c r="C27" s="471" t="s">
        <v>689</v>
      </c>
      <c r="D27" s="516" t="s">
        <v>686</v>
      </c>
      <c r="E27" s="514"/>
      <c r="F27" s="470"/>
      <c r="G27" s="470"/>
      <c r="H27" s="470"/>
      <c r="I27" s="475" t="s">
        <v>690</v>
      </c>
      <c r="J27" s="491"/>
      <c r="K27" s="491" t="s">
        <v>669</v>
      </c>
      <c r="L27" s="515">
        <v>12</v>
      </c>
      <c r="M27" s="491" t="s">
        <v>670</v>
      </c>
      <c r="N27" s="470"/>
      <c r="O27" s="476">
        <v>5480</v>
      </c>
      <c r="P27" s="476"/>
      <c r="Q27" s="477">
        <v>772</v>
      </c>
      <c r="R27" s="477">
        <f t="shared" si="1"/>
        <v>0</v>
      </c>
      <c r="S27" s="510"/>
      <c r="T27" s="570">
        <f>7.5*(96+36)</f>
        <v>990</v>
      </c>
      <c r="U27" s="689">
        <f t="shared" si="0"/>
        <v>139.43661971830986</v>
      </c>
      <c r="V27" s="512"/>
      <c r="W27" s="512"/>
      <c r="X27" s="512"/>
      <c r="Y27" s="512"/>
      <c r="Z27" s="512"/>
      <c r="AA27" s="512"/>
      <c r="AB27" s="512"/>
      <c r="AC27" s="512"/>
      <c r="AD27" s="512"/>
      <c r="AE27" s="512"/>
      <c r="AF27" s="512"/>
      <c r="AG27" s="512"/>
      <c r="AH27" s="512"/>
      <c r="AI27" s="512"/>
      <c r="AJ27" s="512"/>
      <c r="AK27" s="513"/>
    </row>
    <row r="28" spans="1:253" ht="75">
      <c r="A28" s="486">
        <v>4.3</v>
      </c>
      <c r="B28" s="503" t="s">
        <v>691</v>
      </c>
      <c r="C28" s="471" t="s">
        <v>692</v>
      </c>
      <c r="D28" s="540" t="s">
        <v>693</v>
      </c>
      <c r="E28" s="514"/>
      <c r="F28" s="470"/>
      <c r="G28" s="470"/>
      <c r="H28" s="470"/>
      <c r="I28" s="475" t="s">
        <v>668</v>
      </c>
      <c r="J28" s="491"/>
      <c r="K28" s="491" t="s">
        <v>669</v>
      </c>
      <c r="L28" s="515">
        <v>12</v>
      </c>
      <c r="M28" s="491" t="s">
        <v>670</v>
      </c>
      <c r="N28" s="470"/>
      <c r="O28" s="476">
        <v>1000</v>
      </c>
      <c r="P28" s="476"/>
      <c r="Q28" s="477">
        <v>140</v>
      </c>
      <c r="R28" s="477">
        <f t="shared" si="1"/>
        <v>0</v>
      </c>
      <c r="S28" s="510"/>
      <c r="T28" s="570">
        <f>7.5*(10)</f>
        <v>75</v>
      </c>
      <c r="U28" s="689">
        <f t="shared" si="0"/>
        <v>10.563380281690142</v>
      </c>
      <c r="V28" s="512"/>
      <c r="W28" s="512"/>
      <c r="X28" s="512"/>
      <c r="Y28" s="512"/>
      <c r="Z28" s="512"/>
      <c r="AA28" s="512"/>
      <c r="AB28" s="512"/>
      <c r="AC28" s="512"/>
      <c r="AD28" s="512"/>
      <c r="AE28" s="512"/>
      <c r="AF28" s="512"/>
      <c r="AG28" s="512"/>
      <c r="AH28" s="512"/>
      <c r="AI28" s="512"/>
      <c r="AJ28" s="512"/>
      <c r="AK28" s="513"/>
    </row>
    <row r="29" spans="1:253" ht="30">
      <c r="A29" s="486">
        <v>4.4000000000000004</v>
      </c>
      <c r="B29" s="574" t="s">
        <v>694</v>
      </c>
      <c r="C29" s="471" t="s">
        <v>695</v>
      </c>
      <c r="D29" s="540" t="s">
        <v>696</v>
      </c>
      <c r="E29" s="514"/>
      <c r="F29" s="470"/>
      <c r="G29" s="470"/>
      <c r="H29" s="470"/>
      <c r="I29" s="475" t="s">
        <v>697</v>
      </c>
      <c r="J29" s="491"/>
      <c r="K29" s="491" t="s">
        <v>669</v>
      </c>
      <c r="L29" s="515">
        <v>0</v>
      </c>
      <c r="M29" s="491" t="s">
        <v>670</v>
      </c>
      <c r="N29" s="475" t="s">
        <v>698</v>
      </c>
      <c r="O29" s="476">
        <v>0</v>
      </c>
      <c r="P29" s="476"/>
      <c r="Q29" s="477">
        <f t="shared" si="1"/>
        <v>0</v>
      </c>
      <c r="R29" s="477">
        <f t="shared" si="1"/>
        <v>0</v>
      </c>
      <c r="S29" s="510"/>
      <c r="T29" s="570">
        <f>7.5*(190)</f>
        <v>1425</v>
      </c>
      <c r="U29" s="689">
        <f t="shared" si="0"/>
        <v>200.70422535211267</v>
      </c>
      <c r="V29" s="512"/>
      <c r="W29" s="512"/>
      <c r="X29" s="512"/>
      <c r="Y29" s="512"/>
      <c r="Z29" s="512"/>
      <c r="AA29" s="512"/>
      <c r="AB29" s="512"/>
      <c r="AC29" s="512"/>
      <c r="AD29" s="512"/>
      <c r="AE29" s="512"/>
      <c r="AF29" s="512"/>
      <c r="AG29" s="512"/>
      <c r="AH29" s="512"/>
      <c r="AI29" s="512"/>
      <c r="AJ29" s="512"/>
      <c r="AK29" s="513"/>
    </row>
    <row r="30" spans="1:253" ht="17" thickBot="1">
      <c r="A30" s="541"/>
      <c r="B30" s="542"/>
      <c r="C30" s="542"/>
      <c r="D30" s="542"/>
      <c r="E30" s="542"/>
      <c r="F30" s="542"/>
      <c r="G30" s="542"/>
      <c r="H30" s="542"/>
      <c r="I30" s="542"/>
      <c r="J30" s="542"/>
      <c r="K30" s="542"/>
      <c r="L30" s="542"/>
      <c r="M30" s="542"/>
      <c r="N30" s="542"/>
      <c r="O30" s="543">
        <f>SUM(O6:O29)</f>
        <v>65030</v>
      </c>
      <c r="P30" s="543">
        <f>SUM(P6:P29)</f>
        <v>0</v>
      </c>
      <c r="Q30" s="543">
        <f>SUM(Q6:Q29)</f>
        <v>9158.9338028169022</v>
      </c>
      <c r="R30" s="543">
        <f>SUM(R6:R29)</f>
        <v>0</v>
      </c>
      <c r="S30" s="512"/>
      <c r="T30" s="575"/>
      <c r="U30" s="576">
        <f>SUM(U6:U29)</f>
        <v>824.22535211267609</v>
      </c>
      <c r="V30" s="512"/>
      <c r="W30" s="512"/>
      <c r="X30" s="512"/>
      <c r="Y30" s="512"/>
      <c r="Z30" s="512"/>
      <c r="AA30" s="512"/>
      <c r="AB30" s="512"/>
      <c r="AC30" s="512"/>
      <c r="AD30" s="512"/>
      <c r="AE30" s="512"/>
      <c r="AF30" s="512"/>
      <c r="AG30" s="512"/>
      <c r="AH30" s="512"/>
      <c r="AI30" s="512"/>
      <c r="AJ30" s="512"/>
      <c r="AK30" s="513"/>
    </row>
    <row r="31" spans="1:253" ht="17" thickTop="1">
      <c r="A31" s="546"/>
      <c r="B31" s="547"/>
      <c r="C31" s="547"/>
      <c r="D31" s="547"/>
      <c r="E31" s="547"/>
      <c r="F31" s="547"/>
      <c r="G31" s="547"/>
      <c r="H31" s="547"/>
      <c r="I31" s="547"/>
      <c r="J31" s="547"/>
      <c r="K31" s="547"/>
      <c r="L31" s="547"/>
      <c r="M31" s="547"/>
      <c r="N31" s="547"/>
      <c r="O31" s="512"/>
      <c r="P31" s="512"/>
      <c r="Q31" s="512"/>
      <c r="R31" s="512"/>
      <c r="S31" s="512"/>
      <c r="T31" s="512"/>
      <c r="U31" s="512"/>
      <c r="V31" s="512"/>
      <c r="W31" s="512"/>
      <c r="X31" s="512"/>
      <c r="Y31" s="512"/>
      <c r="Z31" s="512"/>
      <c r="AA31" s="512"/>
      <c r="AB31" s="512"/>
      <c r="AC31" s="512"/>
      <c r="AD31" s="512"/>
      <c r="AE31" s="512"/>
      <c r="AF31" s="512"/>
      <c r="AG31" s="512"/>
      <c r="AH31" s="512"/>
      <c r="AI31" s="513"/>
      <c r="IR31" s="563"/>
      <c r="IS31" s="563"/>
    </row>
    <row r="32" spans="1:253" ht="17">
      <c r="A32" s="546"/>
      <c r="B32" s="547"/>
      <c r="C32" s="547"/>
      <c r="D32" s="547"/>
      <c r="E32" s="547"/>
      <c r="F32" s="547"/>
      <c r="G32" s="547"/>
      <c r="H32" s="547"/>
      <c r="I32" s="547"/>
      <c r="J32" s="547"/>
      <c r="K32" s="547"/>
      <c r="L32" s="549" t="s">
        <v>699</v>
      </c>
      <c r="M32" s="550"/>
      <c r="N32" s="551"/>
      <c r="O32" s="512"/>
      <c r="P32" s="512"/>
      <c r="Q32" s="512"/>
      <c r="R32" s="512"/>
      <c r="S32" s="512"/>
      <c r="T32" s="512"/>
      <c r="U32" s="512"/>
      <c r="V32" s="512"/>
      <c r="W32" s="512"/>
      <c r="X32" s="512"/>
      <c r="Y32" s="512"/>
      <c r="Z32" s="512"/>
      <c r="AA32" s="512"/>
      <c r="AB32" s="512"/>
      <c r="AC32" s="512"/>
      <c r="AD32" s="512"/>
      <c r="AE32" s="512"/>
      <c r="AF32" s="512"/>
      <c r="AG32" s="512"/>
      <c r="AH32" s="512"/>
      <c r="AI32" s="513"/>
      <c r="IR32" s="563"/>
      <c r="IS32" s="563"/>
    </row>
    <row r="33" spans="1:253" ht="51">
      <c r="A33" s="546"/>
      <c r="B33" s="547"/>
      <c r="C33" s="547"/>
      <c r="D33" s="547"/>
      <c r="E33" s="547"/>
      <c r="F33" s="547"/>
      <c r="G33" s="547"/>
      <c r="H33" s="547"/>
      <c r="I33" s="547"/>
      <c r="J33" s="547"/>
      <c r="K33" s="681" t="s">
        <v>795</v>
      </c>
      <c r="L33" s="682">
        <f>SUM(L6:L29)-L36</f>
        <v>96</v>
      </c>
      <c r="M33" s="1197" t="s">
        <v>796</v>
      </c>
      <c r="N33" s="577"/>
      <c r="O33" s="512"/>
      <c r="P33" s="512"/>
      <c r="Q33" s="512"/>
      <c r="R33" s="512"/>
      <c r="S33" s="512"/>
      <c r="T33" s="512"/>
      <c r="U33" s="512"/>
      <c r="V33" s="512"/>
      <c r="W33" s="512"/>
      <c r="X33" s="512"/>
      <c r="Y33" s="512"/>
      <c r="Z33" s="512"/>
      <c r="AA33" s="512"/>
      <c r="AB33" s="512"/>
      <c r="AC33" s="512"/>
      <c r="AD33" s="512"/>
      <c r="AE33" s="512"/>
      <c r="AF33" s="512"/>
      <c r="AG33" s="512"/>
      <c r="AH33" s="512"/>
      <c r="AI33" s="513"/>
      <c r="IR33" s="563"/>
      <c r="IS33" s="563"/>
    </row>
    <row r="34" spans="1:253" ht="17">
      <c r="A34" s="546"/>
      <c r="B34" s="547"/>
      <c r="C34" s="547"/>
      <c r="D34" s="547"/>
      <c r="E34" s="547"/>
      <c r="F34" s="547"/>
      <c r="G34" s="547"/>
      <c r="H34" s="547"/>
      <c r="I34" s="547"/>
      <c r="J34" s="547"/>
      <c r="K34" s="683" t="s">
        <v>797</v>
      </c>
      <c r="L34" s="684">
        <f>L33/2</f>
        <v>48</v>
      </c>
      <c r="M34" s="685"/>
      <c r="N34" s="547"/>
      <c r="O34" s="512"/>
      <c r="P34" s="512"/>
      <c r="Q34" s="512"/>
      <c r="R34" s="512"/>
      <c r="S34" s="512"/>
      <c r="T34" s="512"/>
      <c r="U34" s="512"/>
      <c r="V34" s="512"/>
      <c r="W34" s="512"/>
      <c r="X34" s="512"/>
      <c r="Y34" s="512"/>
      <c r="Z34" s="512"/>
      <c r="AA34" s="512"/>
      <c r="AB34" s="512"/>
      <c r="AC34" s="512"/>
      <c r="AD34" s="512"/>
      <c r="AE34" s="512"/>
      <c r="AF34" s="512"/>
      <c r="AG34" s="512"/>
      <c r="AH34" s="512"/>
      <c r="AI34" s="512"/>
      <c r="AJ34" s="512"/>
      <c r="AK34" s="513"/>
    </row>
    <row r="35" spans="1:253" ht="17">
      <c r="A35" s="546"/>
      <c r="B35" s="547"/>
      <c r="C35" s="547"/>
      <c r="D35" s="547"/>
      <c r="E35" s="547"/>
      <c r="F35" s="547"/>
      <c r="G35" s="547"/>
      <c r="H35" s="547"/>
      <c r="I35" s="547"/>
      <c r="J35" s="547"/>
      <c r="K35" s="683" t="s">
        <v>798</v>
      </c>
      <c r="L35" s="684">
        <f>L33/2</f>
        <v>48</v>
      </c>
      <c r="M35" s="685"/>
      <c r="N35" s="547"/>
      <c r="O35" s="512"/>
      <c r="P35" s="512"/>
      <c r="Q35" s="512"/>
      <c r="R35" s="512"/>
      <c r="S35" s="512"/>
      <c r="T35" s="512"/>
      <c r="U35" s="512"/>
      <c r="V35" s="512"/>
      <c r="W35" s="512"/>
      <c r="X35" s="512"/>
      <c r="Y35" s="512"/>
      <c r="Z35" s="512"/>
      <c r="AA35" s="512"/>
      <c r="AB35" s="512"/>
      <c r="AC35" s="512"/>
      <c r="AD35" s="512"/>
      <c r="AE35" s="512"/>
      <c r="AF35" s="512"/>
      <c r="AG35" s="512"/>
      <c r="AH35" s="512"/>
      <c r="AI35" s="512"/>
      <c r="AJ35" s="512"/>
      <c r="AK35" s="513"/>
    </row>
    <row r="36" spans="1:253" ht="17">
      <c r="A36" s="546"/>
      <c r="B36" s="547"/>
      <c r="C36" s="547"/>
      <c r="D36" s="547"/>
      <c r="E36" s="547"/>
      <c r="F36" s="547"/>
      <c r="G36" s="547"/>
      <c r="H36" s="547"/>
      <c r="I36" s="547"/>
      <c r="J36" s="547"/>
      <c r="K36" s="683" t="s">
        <v>799</v>
      </c>
      <c r="L36" s="684">
        <f>SUM(L14:L18)</f>
        <v>40</v>
      </c>
      <c r="M36" s="685"/>
      <c r="N36" s="547"/>
      <c r="O36" s="512"/>
      <c r="P36" s="512"/>
      <c r="Q36" s="512"/>
      <c r="R36" s="512"/>
      <c r="S36" s="512"/>
      <c r="T36" s="512"/>
      <c r="U36" s="512"/>
      <c r="V36" s="512"/>
      <c r="W36" s="512"/>
      <c r="X36" s="512"/>
      <c r="Y36" s="512"/>
      <c r="Z36" s="512"/>
      <c r="AA36" s="512"/>
      <c r="AB36" s="512"/>
      <c r="AC36" s="512"/>
      <c r="AD36" s="512"/>
      <c r="AE36" s="512"/>
      <c r="AF36" s="512"/>
      <c r="AG36" s="512"/>
      <c r="AH36" s="512"/>
      <c r="AI36" s="512"/>
      <c r="AJ36" s="512"/>
      <c r="AK36" s="513"/>
    </row>
    <row r="37" spans="1:253">
      <c r="A37" s="546"/>
      <c r="B37" s="547"/>
      <c r="C37" s="547"/>
      <c r="D37" s="547"/>
      <c r="E37" s="547"/>
      <c r="F37" s="547"/>
      <c r="G37" s="547"/>
      <c r="H37" s="547"/>
      <c r="I37" s="547"/>
      <c r="J37" s="547"/>
      <c r="K37" s="685"/>
      <c r="L37" s="685"/>
      <c r="M37" s="683"/>
      <c r="N37" s="547"/>
      <c r="O37" s="512"/>
      <c r="P37" s="512"/>
      <c r="Q37" s="512"/>
      <c r="R37" s="512"/>
      <c r="S37" s="512"/>
      <c r="T37" s="512"/>
      <c r="U37" s="512"/>
      <c r="V37" s="512"/>
      <c r="W37" s="512"/>
      <c r="X37" s="512"/>
      <c r="Y37" s="512"/>
      <c r="Z37" s="512"/>
      <c r="AA37" s="512"/>
      <c r="AB37" s="512"/>
      <c r="AC37" s="512"/>
      <c r="AD37" s="512"/>
      <c r="AE37" s="512"/>
      <c r="AF37" s="512"/>
      <c r="AG37" s="512"/>
      <c r="AH37" s="512"/>
      <c r="AI37" s="512"/>
      <c r="AJ37" s="512"/>
      <c r="AK37" s="513"/>
    </row>
    <row r="38" spans="1:253" ht="17">
      <c r="A38" s="546"/>
      <c r="B38" s="547"/>
      <c r="C38" s="547"/>
      <c r="D38" s="547"/>
      <c r="E38" s="547"/>
      <c r="F38" s="547"/>
      <c r="G38" s="547"/>
      <c r="H38" s="547"/>
      <c r="I38" s="547"/>
      <c r="J38" s="547"/>
      <c r="K38" s="686" t="s">
        <v>705</v>
      </c>
      <c r="L38" s="687">
        <f>SUM(Q30:R30)</f>
        <v>9158.9338028169022</v>
      </c>
      <c r="M38" s="683"/>
      <c r="N38" s="547"/>
      <c r="O38" s="512"/>
      <c r="P38" s="512"/>
      <c r="Q38" s="512"/>
      <c r="R38" s="512"/>
      <c r="S38" s="512"/>
      <c r="T38" s="512"/>
      <c r="U38" s="512"/>
      <c r="V38" s="512"/>
      <c r="W38" s="512"/>
      <c r="X38" s="512"/>
      <c r="Y38" s="512"/>
      <c r="Z38" s="512"/>
      <c r="AA38" s="512"/>
      <c r="AB38" s="512"/>
      <c r="AC38" s="512"/>
      <c r="AD38" s="512"/>
      <c r="AE38" s="512"/>
      <c r="AF38" s="512"/>
      <c r="AG38" s="512"/>
      <c r="AH38" s="512"/>
      <c r="AI38" s="512"/>
      <c r="AJ38" s="512"/>
      <c r="AK38" s="513"/>
    </row>
    <row r="39" spans="1:253" ht="17">
      <c r="A39" s="546"/>
      <c r="B39" s="547"/>
      <c r="C39" s="547"/>
      <c r="D39" s="547"/>
      <c r="E39" s="547"/>
      <c r="F39" s="547"/>
      <c r="G39" s="547"/>
      <c r="H39" s="547"/>
      <c r="I39" s="547"/>
      <c r="J39" s="547"/>
      <c r="K39" s="686" t="s">
        <v>706</v>
      </c>
      <c r="L39" s="687">
        <v>901.4084507042254</v>
      </c>
      <c r="M39" s="683"/>
      <c r="N39" s="547"/>
      <c r="O39" s="512"/>
      <c r="P39" s="512"/>
      <c r="Q39" s="512"/>
      <c r="R39" s="512"/>
      <c r="S39" s="512"/>
      <c r="T39" s="512"/>
      <c r="U39" s="512"/>
      <c r="V39" s="512"/>
      <c r="W39" s="512"/>
      <c r="X39" s="512"/>
      <c r="Y39" s="512"/>
      <c r="Z39" s="512"/>
      <c r="AA39" s="512"/>
      <c r="AB39" s="512"/>
      <c r="AC39" s="512"/>
      <c r="AD39" s="512"/>
      <c r="AE39" s="512"/>
      <c r="AF39" s="512"/>
      <c r="AG39" s="512"/>
      <c r="AH39" s="512"/>
      <c r="AI39" s="512"/>
      <c r="AJ39" s="512"/>
      <c r="AK39" s="513"/>
    </row>
    <row r="40" spans="1:253" ht="17">
      <c r="A40" s="546"/>
      <c r="B40" s="547"/>
      <c r="C40" s="547"/>
      <c r="D40" s="547"/>
      <c r="E40" s="547"/>
      <c r="F40" s="547"/>
      <c r="G40" s="547"/>
      <c r="H40" s="547"/>
      <c r="I40" s="547"/>
      <c r="J40" s="547"/>
      <c r="K40" s="686" t="s">
        <v>707</v>
      </c>
      <c r="L40" s="687">
        <v>2222.5352112676055</v>
      </c>
      <c r="M40" s="683"/>
      <c r="N40" s="547"/>
      <c r="O40" s="512"/>
      <c r="P40" s="512"/>
      <c r="Q40" s="512"/>
      <c r="R40" s="512"/>
      <c r="S40" s="512"/>
      <c r="T40" s="512"/>
      <c r="U40" s="512"/>
      <c r="V40" s="512"/>
      <c r="W40" s="512"/>
      <c r="X40" s="512"/>
      <c r="Y40" s="512"/>
      <c r="Z40" s="512"/>
      <c r="AA40" s="512"/>
      <c r="AB40" s="512"/>
      <c r="AC40" s="512"/>
      <c r="AD40" s="512"/>
      <c r="AE40" s="512"/>
      <c r="AF40" s="512"/>
      <c r="AG40" s="512"/>
      <c r="AH40" s="512"/>
      <c r="AI40" s="512"/>
      <c r="AJ40" s="512"/>
      <c r="AK40" s="513"/>
    </row>
    <row r="41" spans="1:253">
      <c r="A41" s="546"/>
      <c r="B41" s="547"/>
      <c r="C41" s="547"/>
      <c r="D41" s="547"/>
      <c r="E41" s="547"/>
      <c r="F41" s="547"/>
      <c r="G41" s="547"/>
      <c r="H41" s="547"/>
      <c r="I41" s="2880"/>
      <c r="J41" s="2881"/>
      <c r="K41" s="2881"/>
      <c r="L41" s="1912"/>
      <c r="M41" s="549"/>
      <c r="N41" s="547"/>
      <c r="O41" s="512"/>
      <c r="P41" s="512"/>
      <c r="Q41" s="512"/>
      <c r="R41" s="512"/>
      <c r="S41" s="512"/>
      <c r="T41" s="512"/>
      <c r="U41" s="512"/>
      <c r="V41" s="512"/>
      <c r="W41" s="512"/>
      <c r="X41" s="512"/>
      <c r="Y41" s="512"/>
      <c r="Z41" s="512"/>
      <c r="AA41" s="512"/>
      <c r="AB41" s="512"/>
      <c r="AC41" s="512"/>
      <c r="AD41" s="512"/>
      <c r="AE41" s="512"/>
      <c r="AF41" s="512"/>
      <c r="AG41" s="512"/>
      <c r="AH41" s="512"/>
      <c r="AI41" s="512"/>
      <c r="AJ41" s="512"/>
      <c r="AK41" s="513"/>
    </row>
    <row r="42" spans="1:253">
      <c r="A42" s="546"/>
      <c r="B42" s="547"/>
      <c r="C42" s="547"/>
      <c r="D42" s="547"/>
      <c r="E42" s="547"/>
      <c r="F42" s="547"/>
      <c r="G42" s="547"/>
      <c r="H42" s="547"/>
      <c r="I42" s="547"/>
      <c r="J42" s="547"/>
      <c r="K42" s="547"/>
      <c r="L42" s="547"/>
      <c r="M42" s="549"/>
      <c r="N42" s="547"/>
      <c r="O42" s="512"/>
      <c r="P42" s="512"/>
      <c r="Q42" s="512"/>
      <c r="R42" s="512"/>
      <c r="S42" s="512"/>
      <c r="T42" s="512"/>
      <c r="U42" s="512"/>
      <c r="V42" s="512"/>
      <c r="W42" s="512"/>
      <c r="X42" s="512"/>
      <c r="Y42" s="512"/>
      <c r="Z42" s="512"/>
      <c r="AA42" s="512"/>
      <c r="AB42" s="512"/>
      <c r="AC42" s="512"/>
      <c r="AD42" s="512"/>
      <c r="AE42" s="512"/>
      <c r="AF42" s="512"/>
      <c r="AG42" s="512"/>
      <c r="AH42" s="512"/>
      <c r="AI42" s="512"/>
      <c r="AJ42" s="512"/>
      <c r="AK42" s="513"/>
    </row>
    <row r="43" spans="1:253">
      <c r="A43" s="546"/>
      <c r="B43" s="547"/>
      <c r="C43" s="547"/>
      <c r="D43" s="547"/>
      <c r="E43" s="547"/>
      <c r="F43" s="547"/>
      <c r="G43" s="547"/>
      <c r="H43" s="547"/>
      <c r="I43" s="547"/>
      <c r="J43" s="547"/>
      <c r="K43" s="547"/>
      <c r="L43" s="547"/>
      <c r="M43" s="547"/>
      <c r="N43" s="547"/>
      <c r="O43" s="512"/>
      <c r="P43" s="512"/>
      <c r="Q43" s="512"/>
      <c r="R43" s="512"/>
      <c r="S43" s="512"/>
      <c r="T43" s="512"/>
      <c r="U43" s="512"/>
      <c r="V43" s="512"/>
      <c r="W43" s="512"/>
      <c r="X43" s="512"/>
      <c r="Y43" s="512"/>
      <c r="Z43" s="512"/>
      <c r="AA43" s="512"/>
      <c r="AB43" s="512"/>
      <c r="AC43" s="512"/>
      <c r="AD43" s="512"/>
      <c r="AE43" s="512"/>
      <c r="AF43" s="512"/>
      <c r="AG43" s="512"/>
      <c r="AH43" s="512"/>
      <c r="AI43" s="512"/>
      <c r="AJ43" s="512"/>
      <c r="AK43" s="513"/>
    </row>
    <row r="44" spans="1:253">
      <c r="A44" s="546"/>
      <c r="B44" s="547"/>
      <c r="C44" s="547"/>
      <c r="D44" s="547"/>
      <c r="E44" s="547"/>
      <c r="F44" s="547"/>
      <c r="G44" s="547"/>
      <c r="H44" s="547"/>
      <c r="I44" s="547"/>
      <c r="J44" s="547"/>
      <c r="K44" s="547"/>
      <c r="L44" s="547"/>
      <c r="M44" s="547"/>
      <c r="N44" s="547"/>
      <c r="O44" s="512"/>
      <c r="P44" s="512"/>
      <c r="Q44" s="512"/>
      <c r="R44" s="512"/>
      <c r="S44" s="512"/>
      <c r="T44" s="512"/>
      <c r="U44" s="512"/>
      <c r="V44" s="512"/>
      <c r="W44" s="512"/>
      <c r="X44" s="512"/>
      <c r="Y44" s="512"/>
      <c r="Z44" s="512"/>
      <c r="AA44" s="512"/>
      <c r="AB44" s="512"/>
      <c r="AC44" s="512"/>
      <c r="AD44" s="512"/>
      <c r="AE44" s="512"/>
      <c r="AF44" s="512"/>
      <c r="AG44" s="512"/>
      <c r="AH44" s="512"/>
      <c r="AI44" s="512"/>
      <c r="AJ44" s="512"/>
      <c r="AK44" s="513"/>
    </row>
    <row r="45" spans="1:253">
      <c r="A45" s="546"/>
      <c r="B45" s="547"/>
      <c r="C45" s="547"/>
      <c r="D45" s="547"/>
      <c r="E45" s="547"/>
      <c r="F45" s="547"/>
      <c r="G45" s="547"/>
      <c r="H45" s="547"/>
      <c r="I45" s="547"/>
      <c r="J45" s="547"/>
      <c r="K45" s="547"/>
      <c r="L45" s="547"/>
      <c r="M45" s="547"/>
      <c r="N45" s="547"/>
      <c r="O45" s="512"/>
      <c r="P45" s="512"/>
      <c r="Q45" s="512"/>
      <c r="R45" s="512"/>
      <c r="S45" s="512"/>
      <c r="T45" s="512"/>
      <c r="U45" s="512"/>
      <c r="V45" s="512"/>
      <c r="W45" s="512"/>
      <c r="X45" s="512"/>
      <c r="Y45" s="512"/>
      <c r="Z45" s="512"/>
      <c r="AA45" s="512"/>
      <c r="AB45" s="512"/>
      <c r="AC45" s="512"/>
      <c r="AD45" s="512"/>
      <c r="AE45" s="512"/>
      <c r="AF45" s="512"/>
      <c r="AG45" s="512"/>
      <c r="AH45" s="512"/>
      <c r="AI45" s="512"/>
      <c r="AJ45" s="512"/>
      <c r="AK45" s="513"/>
    </row>
    <row r="46" spans="1:253">
      <c r="A46" s="546"/>
      <c r="B46" s="547"/>
      <c r="C46" s="547"/>
      <c r="D46" s="547"/>
      <c r="E46" s="547"/>
      <c r="F46" s="547"/>
      <c r="G46" s="547"/>
      <c r="H46" s="547"/>
      <c r="I46" s="547"/>
      <c r="J46" s="547"/>
      <c r="K46" s="547"/>
      <c r="L46" s="547"/>
      <c r="M46" s="547"/>
      <c r="N46" s="547"/>
      <c r="O46" s="512"/>
      <c r="P46" s="512"/>
      <c r="Q46" s="512"/>
      <c r="R46" s="512"/>
      <c r="S46" s="512"/>
      <c r="T46" s="512"/>
      <c r="U46" s="512"/>
      <c r="V46" s="512"/>
      <c r="W46" s="512"/>
      <c r="X46" s="512"/>
      <c r="Y46" s="512"/>
      <c r="Z46" s="512"/>
      <c r="AA46" s="512"/>
      <c r="AB46" s="512"/>
      <c r="AC46" s="512"/>
      <c r="AD46" s="512"/>
      <c r="AE46" s="512"/>
      <c r="AF46" s="512"/>
      <c r="AG46" s="512"/>
      <c r="AH46" s="512"/>
      <c r="AI46" s="512"/>
      <c r="AJ46" s="512"/>
      <c r="AK46" s="513"/>
    </row>
    <row r="47" spans="1:253">
      <c r="A47" s="546"/>
      <c r="B47" s="547"/>
      <c r="C47" s="547"/>
      <c r="D47" s="547"/>
      <c r="E47" s="547"/>
      <c r="F47" s="547"/>
      <c r="G47" s="547"/>
      <c r="H47" s="547"/>
      <c r="I47" s="547"/>
      <c r="J47" s="547"/>
      <c r="K47" s="547"/>
      <c r="L47" s="547"/>
      <c r="M47" s="547"/>
      <c r="N47" s="547"/>
      <c r="O47" s="512"/>
      <c r="P47" s="512"/>
      <c r="Q47" s="512"/>
      <c r="R47" s="512"/>
      <c r="S47" s="512"/>
      <c r="T47" s="512"/>
      <c r="U47" s="512"/>
      <c r="V47" s="512"/>
      <c r="W47" s="512"/>
      <c r="X47" s="512"/>
      <c r="Y47" s="512"/>
      <c r="Z47" s="512"/>
      <c r="AA47" s="512"/>
      <c r="AB47" s="512"/>
      <c r="AC47" s="512"/>
      <c r="AD47" s="512"/>
      <c r="AE47" s="512"/>
      <c r="AF47" s="512"/>
      <c r="AG47" s="512"/>
      <c r="AH47" s="512"/>
      <c r="AI47" s="512"/>
      <c r="AJ47" s="512"/>
      <c r="AK47" s="513"/>
    </row>
    <row r="48" spans="1:253">
      <c r="A48" s="546"/>
      <c r="B48" s="547"/>
      <c r="C48" s="547"/>
      <c r="D48" s="547"/>
      <c r="E48" s="547"/>
      <c r="F48" s="547"/>
      <c r="G48" s="547"/>
      <c r="H48" s="547"/>
      <c r="I48" s="547"/>
      <c r="J48" s="547"/>
      <c r="K48" s="547"/>
      <c r="L48" s="547"/>
      <c r="M48" s="547"/>
      <c r="N48" s="547"/>
      <c r="O48" s="512"/>
      <c r="P48" s="512"/>
      <c r="Q48" s="512"/>
      <c r="R48" s="512"/>
      <c r="S48" s="512"/>
      <c r="T48" s="512"/>
      <c r="U48" s="512"/>
      <c r="V48" s="512"/>
      <c r="W48" s="512"/>
      <c r="X48" s="512"/>
      <c r="Y48" s="512"/>
      <c r="Z48" s="512"/>
      <c r="AA48" s="512"/>
      <c r="AB48" s="512"/>
      <c r="AC48" s="512"/>
      <c r="AD48" s="512"/>
      <c r="AE48" s="512"/>
      <c r="AF48" s="512"/>
      <c r="AG48" s="512"/>
      <c r="AH48" s="512"/>
      <c r="AI48" s="512"/>
      <c r="AJ48" s="512"/>
      <c r="AK48" s="513"/>
    </row>
    <row r="49" spans="1:37">
      <c r="A49" s="546"/>
      <c r="B49" s="547"/>
      <c r="C49" s="547"/>
      <c r="D49" s="547"/>
      <c r="E49" s="547"/>
      <c r="F49" s="547"/>
      <c r="G49" s="547"/>
      <c r="H49" s="547"/>
      <c r="I49" s="547"/>
      <c r="J49" s="547"/>
      <c r="K49" s="547"/>
      <c r="L49" s="547"/>
      <c r="M49" s="547"/>
      <c r="N49" s="547"/>
      <c r="O49" s="512"/>
      <c r="P49" s="512"/>
      <c r="Q49" s="512"/>
      <c r="R49" s="512"/>
      <c r="S49" s="512"/>
      <c r="T49" s="512"/>
      <c r="U49" s="512"/>
      <c r="V49" s="512"/>
      <c r="W49" s="512"/>
      <c r="X49" s="512"/>
      <c r="Y49" s="512"/>
      <c r="Z49" s="512"/>
      <c r="AA49" s="512"/>
      <c r="AB49" s="512"/>
      <c r="AC49" s="512"/>
      <c r="AD49" s="512"/>
      <c r="AE49" s="512"/>
      <c r="AF49" s="512"/>
      <c r="AG49" s="512"/>
      <c r="AH49" s="512"/>
      <c r="AI49" s="512"/>
      <c r="AJ49" s="512"/>
      <c r="AK49" s="513"/>
    </row>
    <row r="50" spans="1:37">
      <c r="A50" s="546"/>
      <c r="B50" s="547"/>
      <c r="C50" s="547"/>
      <c r="D50" s="547"/>
      <c r="E50" s="547"/>
      <c r="F50" s="547"/>
      <c r="G50" s="547"/>
      <c r="H50" s="547"/>
      <c r="I50" s="547"/>
      <c r="J50" s="547"/>
      <c r="K50" s="547"/>
      <c r="L50" s="547"/>
      <c r="M50" s="547"/>
      <c r="N50" s="547"/>
      <c r="O50" s="512"/>
      <c r="P50" s="512"/>
      <c r="Q50" s="512"/>
      <c r="R50" s="512"/>
      <c r="S50" s="512"/>
      <c r="T50" s="512"/>
      <c r="U50" s="512"/>
      <c r="V50" s="512"/>
      <c r="W50" s="512"/>
      <c r="X50" s="512"/>
      <c r="Y50" s="512"/>
      <c r="Z50" s="512"/>
      <c r="AA50" s="512"/>
      <c r="AB50" s="512"/>
      <c r="AC50" s="512"/>
      <c r="AD50" s="512"/>
      <c r="AE50" s="512"/>
      <c r="AF50" s="512"/>
      <c r="AG50" s="512"/>
      <c r="AH50" s="512"/>
      <c r="AI50" s="512"/>
      <c r="AJ50" s="512"/>
      <c r="AK50" s="513"/>
    </row>
    <row r="51" spans="1:37">
      <c r="A51" s="546"/>
      <c r="B51" s="547"/>
      <c r="C51" s="547"/>
      <c r="D51" s="547"/>
      <c r="E51" s="547"/>
      <c r="F51" s="547"/>
      <c r="G51" s="547"/>
      <c r="H51" s="547"/>
      <c r="I51" s="547"/>
      <c r="J51" s="547"/>
      <c r="K51" s="547"/>
      <c r="L51" s="547"/>
      <c r="M51" s="547"/>
      <c r="N51" s="547"/>
      <c r="O51" s="512"/>
      <c r="P51" s="512"/>
      <c r="Q51" s="512"/>
      <c r="R51" s="512"/>
      <c r="S51" s="512"/>
      <c r="T51" s="512"/>
      <c r="U51" s="512"/>
      <c r="V51" s="512"/>
      <c r="W51" s="512"/>
      <c r="X51" s="512"/>
      <c r="Y51" s="512"/>
      <c r="Z51" s="512"/>
      <c r="AA51" s="512"/>
      <c r="AB51" s="512"/>
      <c r="AC51" s="512"/>
      <c r="AD51" s="512"/>
      <c r="AE51" s="512"/>
      <c r="AF51" s="512"/>
      <c r="AG51" s="512"/>
      <c r="AH51" s="512"/>
      <c r="AI51" s="512"/>
      <c r="AJ51" s="512"/>
      <c r="AK51" s="513"/>
    </row>
    <row r="52" spans="1:37">
      <c r="A52" s="546"/>
      <c r="B52" s="547"/>
      <c r="C52" s="547"/>
      <c r="D52" s="547"/>
      <c r="E52" s="547"/>
      <c r="F52" s="547"/>
      <c r="G52" s="547"/>
      <c r="H52" s="547"/>
      <c r="I52" s="547"/>
      <c r="J52" s="547"/>
      <c r="K52" s="547"/>
      <c r="L52" s="547"/>
      <c r="M52" s="547"/>
      <c r="N52" s="547"/>
      <c r="O52" s="512"/>
      <c r="P52" s="512"/>
      <c r="Q52" s="512"/>
      <c r="R52" s="512"/>
      <c r="S52" s="512"/>
      <c r="T52" s="512"/>
      <c r="U52" s="512"/>
      <c r="V52" s="512"/>
      <c r="W52" s="512"/>
      <c r="X52" s="512"/>
      <c r="Y52" s="512"/>
      <c r="Z52" s="512"/>
      <c r="AA52" s="512"/>
      <c r="AB52" s="512"/>
      <c r="AC52" s="512"/>
      <c r="AD52" s="512"/>
      <c r="AE52" s="512"/>
      <c r="AF52" s="512"/>
      <c r="AG52" s="512"/>
      <c r="AH52" s="512"/>
      <c r="AI52" s="512"/>
      <c r="AJ52" s="512"/>
      <c r="AK52" s="513"/>
    </row>
    <row r="53" spans="1:37">
      <c r="A53" s="546"/>
      <c r="B53" s="547"/>
      <c r="C53" s="547"/>
      <c r="D53" s="547"/>
      <c r="E53" s="547"/>
      <c r="F53" s="547"/>
      <c r="G53" s="547"/>
      <c r="H53" s="547"/>
      <c r="I53" s="547"/>
      <c r="J53" s="547"/>
      <c r="K53" s="547"/>
      <c r="L53" s="547"/>
      <c r="M53" s="547"/>
      <c r="N53" s="547"/>
      <c r="O53" s="512"/>
      <c r="P53" s="512"/>
      <c r="Q53" s="512"/>
      <c r="R53" s="512"/>
      <c r="S53" s="512"/>
      <c r="T53" s="512"/>
      <c r="U53" s="512"/>
      <c r="V53" s="512"/>
      <c r="W53" s="512"/>
      <c r="X53" s="512"/>
      <c r="Y53" s="512"/>
      <c r="Z53" s="512"/>
      <c r="AA53" s="512"/>
      <c r="AB53" s="512"/>
      <c r="AC53" s="512"/>
      <c r="AD53" s="512"/>
      <c r="AE53" s="512"/>
      <c r="AF53" s="512"/>
      <c r="AG53" s="512"/>
      <c r="AH53" s="512"/>
      <c r="AI53" s="512"/>
      <c r="AJ53" s="512"/>
      <c r="AK53" s="513"/>
    </row>
    <row r="54" spans="1:37">
      <c r="A54" s="546"/>
      <c r="B54" s="547"/>
      <c r="C54" s="547"/>
      <c r="D54" s="547"/>
      <c r="E54" s="547"/>
      <c r="F54" s="547"/>
      <c r="G54" s="547"/>
      <c r="H54" s="547"/>
      <c r="I54" s="547"/>
      <c r="J54" s="547"/>
      <c r="K54" s="547"/>
      <c r="L54" s="547"/>
      <c r="M54" s="547"/>
      <c r="N54" s="547"/>
      <c r="O54" s="512"/>
      <c r="P54" s="512"/>
      <c r="Q54" s="512"/>
      <c r="R54" s="512"/>
      <c r="S54" s="512"/>
      <c r="T54" s="512"/>
      <c r="U54" s="512"/>
      <c r="V54" s="512"/>
      <c r="W54" s="512"/>
      <c r="X54" s="512"/>
      <c r="Y54" s="512"/>
      <c r="Z54" s="512"/>
      <c r="AA54" s="512"/>
      <c r="AB54" s="512"/>
      <c r="AC54" s="512"/>
      <c r="AD54" s="512"/>
      <c r="AE54" s="512"/>
      <c r="AF54" s="512"/>
      <c r="AG54" s="512"/>
      <c r="AH54" s="512"/>
      <c r="AI54" s="512"/>
      <c r="AJ54" s="512"/>
      <c r="AK54" s="513"/>
    </row>
    <row r="55" spans="1:37">
      <c r="A55" s="546"/>
      <c r="B55" s="547"/>
      <c r="C55" s="547"/>
      <c r="D55" s="547"/>
      <c r="E55" s="547"/>
      <c r="F55" s="547"/>
      <c r="G55" s="547"/>
      <c r="H55" s="547"/>
      <c r="I55" s="547"/>
      <c r="J55" s="547"/>
      <c r="K55" s="547"/>
      <c r="L55" s="547"/>
      <c r="M55" s="547"/>
      <c r="N55" s="547"/>
      <c r="O55" s="512"/>
      <c r="P55" s="512"/>
      <c r="Q55" s="512"/>
      <c r="R55" s="512"/>
      <c r="S55" s="512"/>
      <c r="T55" s="512"/>
      <c r="U55" s="512"/>
      <c r="V55" s="512"/>
      <c r="W55" s="512"/>
      <c r="X55" s="512"/>
      <c r="Y55" s="512"/>
      <c r="Z55" s="512"/>
      <c r="AA55" s="512"/>
      <c r="AB55" s="512"/>
      <c r="AC55" s="512"/>
      <c r="AD55" s="512"/>
      <c r="AE55" s="512"/>
      <c r="AF55" s="512"/>
      <c r="AG55" s="512"/>
      <c r="AH55" s="512"/>
      <c r="AI55" s="512"/>
      <c r="AJ55" s="512"/>
      <c r="AK55" s="513"/>
    </row>
    <row r="56" spans="1:37">
      <c r="A56" s="546"/>
      <c r="B56" s="547"/>
      <c r="C56" s="547"/>
      <c r="D56" s="547"/>
      <c r="E56" s="547"/>
      <c r="F56" s="547"/>
      <c r="G56" s="547"/>
      <c r="H56" s="547"/>
      <c r="I56" s="547"/>
      <c r="J56" s="547"/>
      <c r="K56" s="547"/>
      <c r="L56" s="547"/>
      <c r="M56" s="547"/>
      <c r="N56" s="547"/>
      <c r="O56" s="512"/>
      <c r="P56" s="512"/>
      <c r="Q56" s="512"/>
      <c r="R56" s="512"/>
      <c r="S56" s="512"/>
      <c r="T56" s="512"/>
      <c r="U56" s="512"/>
      <c r="V56" s="512"/>
      <c r="W56" s="512"/>
      <c r="X56" s="512"/>
      <c r="Y56" s="512"/>
      <c r="Z56" s="512"/>
      <c r="AA56" s="512"/>
      <c r="AB56" s="512"/>
      <c r="AC56" s="512"/>
      <c r="AD56" s="512"/>
      <c r="AE56" s="512"/>
      <c r="AF56" s="512"/>
      <c r="AG56" s="512"/>
      <c r="AH56" s="512"/>
      <c r="AI56" s="512"/>
      <c r="AJ56" s="512"/>
      <c r="AK56" s="513"/>
    </row>
    <row r="57" spans="1:37">
      <c r="A57" s="546"/>
      <c r="B57" s="547"/>
      <c r="C57" s="547"/>
      <c r="D57" s="547"/>
      <c r="E57" s="547"/>
      <c r="F57" s="547"/>
      <c r="G57" s="547"/>
      <c r="H57" s="547"/>
      <c r="I57" s="547"/>
      <c r="J57" s="547"/>
      <c r="K57" s="547"/>
      <c r="L57" s="547"/>
      <c r="M57" s="547"/>
      <c r="N57" s="547"/>
      <c r="O57" s="512"/>
      <c r="P57" s="512"/>
      <c r="Q57" s="512"/>
      <c r="R57" s="512"/>
      <c r="S57" s="512"/>
      <c r="T57" s="512"/>
      <c r="U57" s="512"/>
      <c r="V57" s="512"/>
      <c r="W57" s="512"/>
      <c r="X57" s="512"/>
      <c r="Y57" s="512"/>
      <c r="Z57" s="512"/>
      <c r="AA57" s="512"/>
      <c r="AB57" s="512"/>
      <c r="AC57" s="512"/>
      <c r="AD57" s="512"/>
      <c r="AE57" s="512"/>
      <c r="AF57" s="512"/>
      <c r="AG57" s="512"/>
      <c r="AH57" s="512"/>
      <c r="AI57" s="512"/>
      <c r="AJ57" s="512"/>
      <c r="AK57" s="513"/>
    </row>
    <row r="58" spans="1:37">
      <c r="A58" s="546"/>
      <c r="B58" s="547"/>
      <c r="C58" s="547"/>
      <c r="D58" s="547"/>
      <c r="E58" s="547"/>
      <c r="F58" s="547"/>
      <c r="G58" s="547"/>
      <c r="H58" s="547"/>
      <c r="I58" s="547"/>
      <c r="J58" s="547"/>
      <c r="K58" s="547"/>
      <c r="L58" s="547"/>
      <c r="M58" s="547"/>
      <c r="N58" s="547"/>
      <c r="O58" s="512"/>
      <c r="P58" s="512"/>
      <c r="Q58" s="512"/>
      <c r="R58" s="512"/>
      <c r="S58" s="512"/>
      <c r="T58" s="512"/>
      <c r="U58" s="512"/>
      <c r="V58" s="512"/>
      <c r="W58" s="512"/>
      <c r="X58" s="512"/>
      <c r="Y58" s="512"/>
      <c r="Z58" s="512"/>
      <c r="AA58" s="512"/>
      <c r="AB58" s="512"/>
      <c r="AC58" s="512"/>
      <c r="AD58" s="512"/>
      <c r="AE58" s="512"/>
      <c r="AF58" s="512"/>
      <c r="AG58" s="512"/>
      <c r="AH58" s="512"/>
      <c r="AI58" s="512"/>
      <c r="AJ58" s="512"/>
      <c r="AK58" s="513"/>
    </row>
    <row r="59" spans="1:37">
      <c r="A59" s="557"/>
      <c r="B59" s="558"/>
      <c r="C59" s="559"/>
      <c r="D59" s="560"/>
      <c r="E59" s="560"/>
      <c r="F59" s="560"/>
      <c r="G59" s="560"/>
      <c r="H59" s="560"/>
      <c r="I59" s="560"/>
      <c r="J59" s="560"/>
      <c r="K59" s="558"/>
      <c r="L59" s="558"/>
      <c r="M59" s="558"/>
      <c r="N59" s="558"/>
      <c r="O59" s="561"/>
      <c r="P59" s="561"/>
      <c r="Q59" s="561"/>
      <c r="R59" s="561"/>
      <c r="S59" s="561"/>
      <c r="T59" s="561"/>
      <c r="U59" s="561"/>
      <c r="V59" s="561"/>
      <c r="W59" s="561"/>
      <c r="X59" s="561"/>
      <c r="Y59" s="561"/>
      <c r="Z59" s="561"/>
      <c r="AA59" s="561"/>
      <c r="AB59" s="561"/>
      <c r="AC59" s="561"/>
      <c r="AD59" s="561"/>
      <c r="AE59" s="561"/>
      <c r="AF59" s="561"/>
      <c r="AG59" s="561"/>
      <c r="AH59" s="561"/>
      <c r="AI59" s="561"/>
      <c r="AJ59" s="561"/>
      <c r="AK59" s="562"/>
    </row>
  </sheetData>
  <mergeCells count="38">
    <mergeCell ref="K3:K4"/>
    <mergeCell ref="L3:L4"/>
    <mergeCell ref="M3:M4"/>
    <mergeCell ref="A1:B1"/>
    <mergeCell ref="C1:N1"/>
    <mergeCell ref="A2:B2"/>
    <mergeCell ref="K2:N2"/>
    <mergeCell ref="A3:A4"/>
    <mergeCell ref="B3:B4"/>
    <mergeCell ref="C3:C4"/>
    <mergeCell ref="D3:D4"/>
    <mergeCell ref="E3:E4"/>
    <mergeCell ref="F3:F4"/>
    <mergeCell ref="A5:D5"/>
    <mergeCell ref="E5:I5"/>
    <mergeCell ref="G3:H4"/>
    <mergeCell ref="I3:I4"/>
    <mergeCell ref="J3:J4"/>
    <mergeCell ref="R7:R8"/>
    <mergeCell ref="N3:N4"/>
    <mergeCell ref="O3:O4"/>
    <mergeCell ref="P3:P4"/>
    <mergeCell ref="Q3:Q4"/>
    <mergeCell ref="R3:R4"/>
    <mergeCell ref="A6:A9"/>
    <mergeCell ref="L7:L8"/>
    <mergeCell ref="O7:O8"/>
    <mergeCell ref="P7:P8"/>
    <mergeCell ref="Q7:Q8"/>
    <mergeCell ref="A25:D25"/>
    <mergeCell ref="E25:H25"/>
    <mergeCell ref="I41:K41"/>
    <mergeCell ref="D11:D12"/>
    <mergeCell ref="A13:D13"/>
    <mergeCell ref="E13:I13"/>
    <mergeCell ref="D14:D16"/>
    <mergeCell ref="A19:D19"/>
    <mergeCell ref="E19:H19"/>
  </mergeCells>
  <phoneticPr fontId="38" type="noConversion"/>
  <pageMargins left="0.35433100000000001" right="0.35433100000000001" top="0.39370100000000002" bottom="0.39370100000000002" header="0.51181100000000002" footer="0.51181100000000002"/>
  <pageSetup scale="10" orientation="landscape" r:id="rId1"/>
  <headerFooter>
    <oddFooter>&amp;C&amp;"Helvetica Neue,Regular"&amp;12&amp;K000000&amp;P</oddFoot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V89"/>
  <sheetViews>
    <sheetView showGridLines="0" zoomScale="70" zoomScaleNormal="70" workbookViewId="0">
      <selection activeCell="I11" sqref="I11"/>
    </sheetView>
  </sheetViews>
  <sheetFormatPr baseColWidth="10" defaultColWidth="6.75" defaultRowHeight="14" customHeight="1"/>
  <cols>
    <col min="1" max="1" width="6.75" style="581" customWidth="1"/>
    <col min="2" max="2" width="36.25" style="581" customWidth="1"/>
    <col min="3" max="3" width="43.25" style="581" customWidth="1"/>
    <col min="4" max="4" width="6.75" style="581" customWidth="1"/>
    <col min="5" max="5" width="25.125" style="581" customWidth="1"/>
    <col min="6" max="6" width="6.75" style="581" customWidth="1"/>
    <col min="7" max="7" width="7.625" style="581" customWidth="1"/>
    <col min="8" max="8" width="6.75" style="581" customWidth="1"/>
    <col min="9" max="9" width="7.125" style="581" customWidth="1"/>
    <col min="10" max="10" width="15.125" style="581" customWidth="1"/>
    <col min="11" max="11" width="9.125" style="581" customWidth="1"/>
    <col min="12" max="12" width="9.625" style="581" customWidth="1"/>
    <col min="13" max="13" width="10.75" style="581" customWidth="1"/>
    <col min="14" max="14" width="9.75" style="581" customWidth="1"/>
    <col min="15" max="15" width="2.625" style="581" customWidth="1"/>
    <col min="16" max="16" width="6.875" style="581" bestFit="1" customWidth="1"/>
    <col min="17" max="17" width="8.25" style="581" bestFit="1" customWidth="1"/>
    <col min="18" max="256" width="6.75" style="581" customWidth="1"/>
    <col min="257" max="16384" width="6.75" style="229"/>
  </cols>
  <sheetData>
    <row r="1" spans="1:17" ht="25" customHeight="1">
      <c r="A1" s="2948" t="s">
        <v>600</v>
      </c>
      <c r="B1" s="2949"/>
      <c r="C1" s="2950" t="s">
        <v>712</v>
      </c>
      <c r="D1" s="2951"/>
      <c r="E1" s="2951"/>
      <c r="F1" s="2951"/>
      <c r="G1" s="2951"/>
      <c r="H1" s="2951"/>
      <c r="I1" s="2951"/>
      <c r="J1" s="2952"/>
      <c r="K1" s="578"/>
      <c r="L1" s="579"/>
      <c r="M1" s="579"/>
      <c r="N1" s="579"/>
      <c r="O1" s="580"/>
      <c r="P1" s="580"/>
      <c r="Q1" s="580"/>
    </row>
    <row r="2" spans="1:17" ht="27" customHeight="1" thickBot="1">
      <c r="A2" s="2953" t="s">
        <v>713</v>
      </c>
      <c r="B2" s="2954"/>
      <c r="C2" s="582" t="s">
        <v>714</v>
      </c>
      <c r="D2" s="583"/>
      <c r="E2" s="583"/>
      <c r="F2" s="2955" t="s">
        <v>715</v>
      </c>
      <c r="G2" s="2956"/>
      <c r="H2" s="2956"/>
      <c r="I2" s="2956"/>
      <c r="J2" s="2957"/>
      <c r="K2" s="2958"/>
      <c r="L2" s="2959"/>
      <c r="M2" s="2959"/>
      <c r="N2" s="2959"/>
      <c r="O2" s="584"/>
      <c r="P2" s="585"/>
      <c r="Q2" s="585"/>
    </row>
    <row r="3" spans="1:17" ht="43.25" customHeight="1" thickTop="1">
      <c r="A3" s="2941" t="s">
        <v>399</v>
      </c>
      <c r="B3" s="2935" t="s">
        <v>605</v>
      </c>
      <c r="C3" s="2935" t="s">
        <v>606</v>
      </c>
      <c r="D3" s="2935" t="s">
        <v>404</v>
      </c>
      <c r="E3" s="2935" t="s">
        <v>607</v>
      </c>
      <c r="F3" s="2935" t="s">
        <v>613</v>
      </c>
      <c r="G3" s="2935" t="s">
        <v>614</v>
      </c>
      <c r="H3" s="2935" t="s">
        <v>612</v>
      </c>
      <c r="I3" s="2937" t="s">
        <v>491</v>
      </c>
      <c r="J3" s="2937" t="s">
        <v>34</v>
      </c>
      <c r="K3" s="2939" t="s">
        <v>716</v>
      </c>
      <c r="L3" s="2944" t="s">
        <v>717</v>
      </c>
      <c r="M3" s="2946" t="s">
        <v>718</v>
      </c>
      <c r="N3" s="2944" t="s">
        <v>719</v>
      </c>
      <c r="O3" s="586"/>
      <c r="P3" s="2928" t="s">
        <v>619</v>
      </c>
      <c r="Q3" s="2930" t="s">
        <v>620</v>
      </c>
    </row>
    <row r="4" spans="1:17" ht="18" customHeight="1">
      <c r="A4" s="2942"/>
      <c r="B4" s="2936"/>
      <c r="C4" s="2936"/>
      <c r="D4" s="2943"/>
      <c r="E4" s="2936"/>
      <c r="F4" s="2936"/>
      <c r="G4" s="2936"/>
      <c r="H4" s="2936"/>
      <c r="I4" s="2938"/>
      <c r="J4" s="2938"/>
      <c r="K4" s="2940"/>
      <c r="L4" s="2945"/>
      <c r="M4" s="2947"/>
      <c r="N4" s="2945"/>
      <c r="O4" s="586"/>
      <c r="P4" s="2929"/>
      <c r="Q4" s="2931"/>
    </row>
    <row r="5" spans="1:17" ht="18" customHeight="1">
      <c r="A5" s="2932" t="s">
        <v>720</v>
      </c>
      <c r="B5" s="2933"/>
      <c r="C5" s="2933"/>
      <c r="D5" s="2933"/>
      <c r="E5" s="2933"/>
      <c r="F5" s="2933"/>
      <c r="G5" s="2933"/>
      <c r="H5" s="2933"/>
      <c r="I5" s="2933"/>
      <c r="J5" s="2934"/>
      <c r="K5" s="587"/>
      <c r="L5" s="588"/>
      <c r="M5" s="587"/>
      <c r="N5" s="588"/>
      <c r="O5" s="586"/>
      <c r="P5" s="589"/>
      <c r="Q5" s="590"/>
    </row>
    <row r="6" spans="1:17" ht="238" customHeight="1">
      <c r="A6" s="591">
        <v>1</v>
      </c>
      <c r="B6" s="592" t="s">
        <v>721</v>
      </c>
      <c r="C6" s="593" t="s">
        <v>722</v>
      </c>
      <c r="D6" s="594"/>
      <c r="E6" s="592" t="s">
        <v>723</v>
      </c>
      <c r="F6" s="595" t="s">
        <v>724</v>
      </c>
      <c r="G6" s="595" t="s">
        <v>725</v>
      </c>
      <c r="H6" s="596"/>
      <c r="I6" s="595" t="s">
        <v>726</v>
      </c>
      <c r="J6" s="597"/>
      <c r="K6" s="598">
        <v>300</v>
      </c>
      <c r="L6" s="599">
        <v>300</v>
      </c>
      <c r="M6" s="600">
        <f>K6/7.1</f>
        <v>42.253521126760567</v>
      </c>
      <c r="N6" s="600">
        <f>L6/7.1</f>
        <v>42.253521126760567</v>
      </c>
      <c r="O6" s="586"/>
      <c r="P6" s="601">
        <v>93.75</v>
      </c>
      <c r="Q6" s="602">
        <f>P6/7.1</f>
        <v>13.204225352112676</v>
      </c>
    </row>
    <row r="7" spans="1:17" ht="266" customHeight="1">
      <c r="A7" s="591">
        <v>2</v>
      </c>
      <c r="B7" s="592" t="s">
        <v>727</v>
      </c>
      <c r="C7" s="592" t="s">
        <v>728</v>
      </c>
      <c r="D7" s="603"/>
      <c r="E7" s="592" t="s">
        <v>729</v>
      </c>
      <c r="F7" s="595" t="s">
        <v>724</v>
      </c>
      <c r="G7" s="595" t="s">
        <v>730</v>
      </c>
      <c r="H7" s="596"/>
      <c r="I7" s="595" t="s">
        <v>731</v>
      </c>
      <c r="J7" s="597"/>
      <c r="K7" s="598">
        <v>300</v>
      </c>
      <c r="L7" s="599">
        <v>300</v>
      </c>
      <c r="M7" s="600">
        <f t="shared" ref="M7:N12" si="0">K7/7.1</f>
        <v>42.253521126760567</v>
      </c>
      <c r="N7" s="600">
        <f t="shared" si="0"/>
        <v>42.253521126760567</v>
      </c>
      <c r="O7" s="586"/>
      <c r="P7" s="601">
        <v>93.75</v>
      </c>
      <c r="Q7" s="602">
        <f t="shared" ref="Q7:Q12" si="1">P7/7.1</f>
        <v>13.204225352112676</v>
      </c>
    </row>
    <row r="8" spans="1:17" ht="56" customHeight="1">
      <c r="A8" s="591">
        <v>3</v>
      </c>
      <c r="B8" s="604" t="s">
        <v>732</v>
      </c>
      <c r="C8" s="592" t="s">
        <v>733</v>
      </c>
      <c r="D8" s="603"/>
      <c r="E8" s="604" t="s">
        <v>734</v>
      </c>
      <c r="F8" s="595" t="s">
        <v>735</v>
      </c>
      <c r="G8" s="595" t="s">
        <v>730</v>
      </c>
      <c r="H8" s="596"/>
      <c r="I8" s="595" t="s">
        <v>731</v>
      </c>
      <c r="J8" s="605"/>
      <c r="K8" s="598">
        <v>1640</v>
      </c>
      <c r="L8" s="599">
        <v>1640</v>
      </c>
      <c r="M8" s="600">
        <f t="shared" si="0"/>
        <v>230.98591549295776</v>
      </c>
      <c r="N8" s="600">
        <f t="shared" si="0"/>
        <v>230.98591549295776</v>
      </c>
      <c r="O8" s="586"/>
      <c r="P8" s="601">
        <v>137.5</v>
      </c>
      <c r="Q8" s="602">
        <f t="shared" si="1"/>
        <v>19.366197183098592</v>
      </c>
    </row>
    <row r="9" spans="1:17" ht="98" customHeight="1">
      <c r="A9" s="591">
        <v>4</v>
      </c>
      <c r="B9" s="592" t="s">
        <v>736</v>
      </c>
      <c r="C9" s="592" t="s">
        <v>737</v>
      </c>
      <c r="D9" s="603"/>
      <c r="E9" s="592" t="s">
        <v>738</v>
      </c>
      <c r="F9" s="595" t="s">
        <v>739</v>
      </c>
      <c r="G9" s="595" t="s">
        <v>730</v>
      </c>
      <c r="H9" s="596"/>
      <c r="I9" s="595" t="s">
        <v>740</v>
      </c>
      <c r="J9" s="606" t="s">
        <v>741</v>
      </c>
      <c r="K9" s="598">
        <v>4850</v>
      </c>
      <c r="L9" s="599">
        <v>4850</v>
      </c>
      <c r="M9" s="600">
        <f t="shared" si="0"/>
        <v>683.09859154929586</v>
      </c>
      <c r="N9" s="600">
        <f t="shared" si="0"/>
        <v>683.09859154929586</v>
      </c>
      <c r="O9" s="586"/>
      <c r="P9" s="607">
        <f>7.5*83</f>
        <v>622.5</v>
      </c>
      <c r="Q9" s="602">
        <f t="shared" si="1"/>
        <v>87.676056338028175</v>
      </c>
    </row>
    <row r="10" spans="1:17" ht="56" customHeight="1">
      <c r="A10" s="591">
        <v>5</v>
      </c>
      <c r="B10" s="592" t="s">
        <v>742</v>
      </c>
      <c r="C10" s="592" t="s">
        <v>743</v>
      </c>
      <c r="D10" s="603"/>
      <c r="E10" s="592" t="s">
        <v>744</v>
      </c>
      <c r="F10" s="595" t="s">
        <v>745</v>
      </c>
      <c r="G10" s="595" t="s">
        <v>725</v>
      </c>
      <c r="H10" s="596"/>
      <c r="I10" s="595" t="s">
        <v>726</v>
      </c>
      <c r="J10" s="597"/>
      <c r="K10" s="598">
        <v>150</v>
      </c>
      <c r="L10" s="599">
        <v>150</v>
      </c>
      <c r="M10" s="600">
        <f t="shared" si="0"/>
        <v>21.126760563380284</v>
      </c>
      <c r="N10" s="600">
        <f t="shared" si="0"/>
        <v>21.126760563380284</v>
      </c>
      <c r="O10" s="586"/>
      <c r="P10" s="607">
        <v>93.75</v>
      </c>
      <c r="Q10" s="602">
        <f t="shared" si="1"/>
        <v>13.204225352112676</v>
      </c>
    </row>
    <row r="11" spans="1:17" ht="98" customHeight="1">
      <c r="A11" s="591">
        <v>6</v>
      </c>
      <c r="B11" s="592" t="s">
        <v>746</v>
      </c>
      <c r="C11" s="592" t="s">
        <v>747</v>
      </c>
      <c r="D11" s="603"/>
      <c r="E11" s="592" t="s">
        <v>748</v>
      </c>
      <c r="F11" s="595" t="s">
        <v>749</v>
      </c>
      <c r="G11" s="595" t="s">
        <v>730</v>
      </c>
      <c r="H11" s="596"/>
      <c r="I11" s="595" t="s">
        <v>740</v>
      </c>
      <c r="J11" s="597"/>
      <c r="K11" s="598">
        <v>500</v>
      </c>
      <c r="L11" s="599">
        <v>500</v>
      </c>
      <c r="M11" s="600">
        <f t="shared" si="0"/>
        <v>70.422535211267615</v>
      </c>
      <c r="N11" s="600">
        <f t="shared" si="0"/>
        <v>70.422535211267615</v>
      </c>
      <c r="O11" s="586"/>
      <c r="P11" s="601">
        <v>93.75</v>
      </c>
      <c r="Q11" s="602">
        <f t="shared" si="1"/>
        <v>13.204225352112676</v>
      </c>
    </row>
    <row r="12" spans="1:17" ht="43" customHeight="1" thickBot="1">
      <c r="A12" s="608">
        <v>7</v>
      </c>
      <c r="B12" s="609" t="s">
        <v>750</v>
      </c>
      <c r="C12" s="609" t="s">
        <v>751</v>
      </c>
      <c r="D12" s="610"/>
      <c r="E12" s="609" t="s">
        <v>752</v>
      </c>
      <c r="F12" s="611" t="s">
        <v>749</v>
      </c>
      <c r="G12" s="611" t="s">
        <v>725</v>
      </c>
      <c r="H12" s="612"/>
      <c r="I12" s="611" t="s">
        <v>753</v>
      </c>
      <c r="J12" s="613" t="s">
        <v>754</v>
      </c>
      <c r="K12" s="598">
        <v>150</v>
      </c>
      <c r="L12" s="599">
        <v>150</v>
      </c>
      <c r="M12" s="600">
        <f t="shared" si="0"/>
        <v>21.126760563380284</v>
      </c>
      <c r="N12" s="600">
        <f t="shared" si="0"/>
        <v>21.126760563380284</v>
      </c>
      <c r="O12" s="586"/>
      <c r="P12" s="607">
        <v>93.75</v>
      </c>
      <c r="Q12" s="602">
        <f t="shared" si="1"/>
        <v>13.204225352112676</v>
      </c>
    </row>
    <row r="13" spans="1:17" ht="15" customHeight="1" thickBot="1">
      <c r="A13" s="614"/>
      <c r="B13" s="614"/>
      <c r="C13" s="614"/>
      <c r="D13" s="614"/>
      <c r="E13" s="614"/>
      <c r="F13" s="614"/>
      <c r="G13" s="614"/>
      <c r="H13" s="614"/>
      <c r="I13" s="614"/>
      <c r="J13" s="614"/>
      <c r="K13" s="615"/>
      <c r="L13" s="615"/>
      <c r="M13" s="616">
        <f>SUM(M6:M12)</f>
        <v>1111.2676056338028</v>
      </c>
      <c r="N13" s="616">
        <f>SUM(N6:N12)</f>
        <v>1111.2676056338028</v>
      </c>
      <c r="O13" s="617"/>
      <c r="P13" s="618"/>
      <c r="Q13" s="619">
        <f>SUM(Q6:Q12)*2</f>
        <v>346.12676056338029</v>
      </c>
    </row>
    <row r="14" spans="1:17" ht="18" customHeight="1" thickTop="1">
      <c r="A14" s="620"/>
      <c r="K14" s="621"/>
      <c r="L14" s="621"/>
      <c r="M14" s="621"/>
      <c r="N14" s="621"/>
    </row>
    <row r="15" spans="1:17" ht="18" customHeight="1">
      <c r="A15" s="620"/>
      <c r="M15" s="581" t="s">
        <v>755</v>
      </c>
      <c r="N15" s="622">
        <f>SUM(M13:N13)</f>
        <v>2222.5352112676055</v>
      </c>
    </row>
    <row r="16" spans="1:17" ht="18" customHeight="1">
      <c r="A16" s="620"/>
    </row>
    <row r="17" spans="1:1" ht="18" customHeight="1">
      <c r="A17" s="580"/>
    </row>
    <row r="18" spans="1:1" ht="18" customHeight="1">
      <c r="A18" s="580"/>
    </row>
    <row r="19" spans="1:1" ht="18" customHeight="1">
      <c r="A19" s="580"/>
    </row>
    <row r="20" spans="1:1" ht="18" customHeight="1">
      <c r="A20" s="580"/>
    </row>
    <row r="21" spans="1:1" ht="18" customHeight="1">
      <c r="A21" s="580"/>
    </row>
    <row r="22" spans="1:1" ht="18" customHeight="1">
      <c r="A22" s="580"/>
    </row>
    <row r="23" spans="1:1" ht="18" customHeight="1">
      <c r="A23" s="580"/>
    </row>
    <row r="24" spans="1:1" ht="18" customHeight="1">
      <c r="A24" s="580"/>
    </row>
    <row r="25" spans="1:1" ht="18" customHeight="1">
      <c r="A25" s="580"/>
    </row>
    <row r="26" spans="1:1" ht="18" customHeight="1">
      <c r="A26" s="580"/>
    </row>
    <row r="27" spans="1:1" ht="18" customHeight="1">
      <c r="A27" s="580"/>
    </row>
    <row r="28" spans="1:1" ht="18" customHeight="1">
      <c r="A28" s="580"/>
    </row>
    <row r="29" spans="1:1" ht="18" customHeight="1">
      <c r="A29" s="580"/>
    </row>
    <row r="30" spans="1:1" ht="18" customHeight="1">
      <c r="A30" s="580"/>
    </row>
    <row r="31" spans="1:1" ht="18" customHeight="1">
      <c r="A31" s="580"/>
    </row>
    <row r="32" spans="1:1" ht="18" customHeight="1">
      <c r="A32" s="580"/>
    </row>
    <row r="33" spans="1:1" ht="18" customHeight="1">
      <c r="A33" s="580"/>
    </row>
    <row r="34" spans="1:1" ht="18" customHeight="1">
      <c r="A34" s="580"/>
    </row>
    <row r="35" spans="1:1" ht="18" customHeight="1">
      <c r="A35" s="580"/>
    </row>
    <row r="36" spans="1:1" ht="18" customHeight="1">
      <c r="A36" s="580"/>
    </row>
    <row r="37" spans="1:1" ht="18" customHeight="1">
      <c r="A37" s="580"/>
    </row>
    <row r="38" spans="1:1" ht="18" customHeight="1">
      <c r="A38" s="580"/>
    </row>
    <row r="39" spans="1:1" ht="18" customHeight="1">
      <c r="A39" s="580"/>
    </row>
    <row r="40" spans="1:1" ht="18" customHeight="1">
      <c r="A40" s="580"/>
    </row>
    <row r="41" spans="1:1" ht="18" customHeight="1">
      <c r="A41" s="580"/>
    </row>
    <row r="42" spans="1:1" ht="18" customHeight="1">
      <c r="A42" s="580"/>
    </row>
    <row r="43" spans="1:1" ht="18" customHeight="1">
      <c r="A43" s="580"/>
    </row>
    <row r="44" spans="1:1" ht="18" customHeight="1">
      <c r="A44" s="580"/>
    </row>
    <row r="45" spans="1:1" ht="18" customHeight="1">
      <c r="A45" s="580"/>
    </row>
    <row r="46" spans="1:1" ht="18" customHeight="1">
      <c r="A46" s="580"/>
    </row>
    <row r="47" spans="1:1" ht="18" customHeight="1">
      <c r="A47" s="580"/>
    </row>
    <row r="48" spans="1:1" ht="18" customHeight="1">
      <c r="A48" s="580"/>
    </row>
    <row r="49" spans="1:1" ht="18" customHeight="1">
      <c r="A49" s="580"/>
    </row>
    <row r="50" spans="1:1" ht="18" customHeight="1">
      <c r="A50" s="580"/>
    </row>
    <row r="51" spans="1:1" ht="18" customHeight="1">
      <c r="A51" s="580"/>
    </row>
    <row r="52" spans="1:1" ht="18" customHeight="1">
      <c r="A52" s="580"/>
    </row>
    <row r="53" spans="1:1" ht="18" customHeight="1">
      <c r="A53" s="580"/>
    </row>
    <row r="54" spans="1:1" ht="18" customHeight="1">
      <c r="A54" s="580"/>
    </row>
    <row r="55" spans="1:1" ht="18" customHeight="1">
      <c r="A55" s="580"/>
    </row>
    <row r="56" spans="1:1" ht="18" customHeight="1">
      <c r="A56" s="580"/>
    </row>
    <row r="57" spans="1:1" ht="18" customHeight="1">
      <c r="A57" s="580"/>
    </row>
    <row r="58" spans="1:1" ht="18" customHeight="1">
      <c r="A58" s="580"/>
    </row>
    <row r="59" spans="1:1" ht="18" customHeight="1">
      <c r="A59" s="580"/>
    </row>
    <row r="60" spans="1:1" ht="18" customHeight="1">
      <c r="A60" s="580"/>
    </row>
    <row r="61" spans="1:1" ht="18" customHeight="1">
      <c r="A61" s="580"/>
    </row>
    <row r="62" spans="1:1" ht="18" customHeight="1">
      <c r="A62" s="580"/>
    </row>
    <row r="63" spans="1:1" ht="18" customHeight="1">
      <c r="A63" s="580"/>
    </row>
    <row r="64" spans="1:1" ht="18" customHeight="1">
      <c r="A64" s="580"/>
    </row>
    <row r="65" spans="1:1" ht="18" customHeight="1">
      <c r="A65" s="580"/>
    </row>
    <row r="66" spans="1:1" ht="18" customHeight="1">
      <c r="A66" s="580"/>
    </row>
    <row r="67" spans="1:1" ht="18" customHeight="1">
      <c r="A67" s="580"/>
    </row>
    <row r="68" spans="1:1" ht="18" customHeight="1">
      <c r="A68" s="580"/>
    </row>
    <row r="69" spans="1:1" ht="18" customHeight="1">
      <c r="A69" s="580"/>
    </row>
    <row r="70" spans="1:1" ht="18" customHeight="1">
      <c r="A70" s="580"/>
    </row>
    <row r="71" spans="1:1" ht="18" customHeight="1">
      <c r="A71" s="580"/>
    </row>
    <row r="72" spans="1:1" ht="18" customHeight="1">
      <c r="A72" s="580"/>
    </row>
    <row r="73" spans="1:1" ht="18" customHeight="1">
      <c r="A73" s="580"/>
    </row>
    <row r="74" spans="1:1" ht="18" customHeight="1">
      <c r="A74" s="580"/>
    </row>
    <row r="75" spans="1:1" ht="18" customHeight="1">
      <c r="A75" s="580"/>
    </row>
    <row r="76" spans="1:1" ht="18" customHeight="1">
      <c r="A76" s="580"/>
    </row>
    <row r="77" spans="1:1" ht="18" customHeight="1">
      <c r="A77" s="580"/>
    </row>
    <row r="78" spans="1:1" ht="18" customHeight="1">
      <c r="A78" s="580"/>
    </row>
    <row r="79" spans="1:1" ht="18" customHeight="1">
      <c r="A79" s="580"/>
    </row>
    <row r="80" spans="1:1" ht="18" customHeight="1">
      <c r="A80" s="580"/>
    </row>
    <row r="81" spans="1:1" ht="18" customHeight="1">
      <c r="A81" s="580"/>
    </row>
    <row r="82" spans="1:1" ht="18" customHeight="1">
      <c r="A82" s="580"/>
    </row>
    <row r="83" spans="1:1" ht="18" customHeight="1">
      <c r="A83" s="580"/>
    </row>
    <row r="84" spans="1:1" ht="18" customHeight="1">
      <c r="A84" s="580"/>
    </row>
    <row r="85" spans="1:1" ht="18" customHeight="1">
      <c r="A85" s="580"/>
    </row>
    <row r="86" spans="1:1" ht="18" customHeight="1">
      <c r="A86" s="580"/>
    </row>
    <row r="87" spans="1:1" ht="18" customHeight="1">
      <c r="A87" s="580"/>
    </row>
    <row r="88" spans="1:1" ht="18" customHeight="1">
      <c r="A88" s="580"/>
    </row>
    <row r="89" spans="1:1" ht="18" customHeight="1">
      <c r="A89" s="580"/>
    </row>
  </sheetData>
  <mergeCells count="22">
    <mergeCell ref="N3:N4"/>
    <mergeCell ref="A1:B1"/>
    <mergeCell ref="C1:J1"/>
    <mergeCell ref="A2:B2"/>
    <mergeCell ref="F2:J2"/>
    <mergeCell ref="K2:N2"/>
    <mergeCell ref="P3:P4"/>
    <mergeCell ref="Q3:Q4"/>
    <mergeCell ref="A5:J5"/>
    <mergeCell ref="F3:F4"/>
    <mergeCell ref="G3:G4"/>
    <mergeCell ref="H3:H4"/>
    <mergeCell ref="I3:I4"/>
    <mergeCell ref="J3:J4"/>
    <mergeCell ref="K3:K4"/>
    <mergeCell ref="A3:A4"/>
    <mergeCell ref="B3:B4"/>
    <mergeCell ref="C3:C4"/>
    <mergeCell ref="D3:D4"/>
    <mergeCell ref="E3:E4"/>
    <mergeCell ref="L3:L4"/>
    <mergeCell ref="M3:M4"/>
  </mergeCells>
  <phoneticPr fontId="38" type="noConversion"/>
  <conditionalFormatting sqref="Q13">
    <cfRule type="cellIs" dxfId="3" priority="1" stopIfTrue="1" operator="lessThan">
      <formula>0</formula>
    </cfRule>
  </conditionalFormatting>
  <pageMargins left="0.69930555555555596" right="0.69930555555555596" top="0.75" bottom="0.75" header="0.3" footer="0.3"/>
  <pageSetup orientation="portrait"/>
  <headerFooter>
    <oddFooter>&amp;C&amp;"Helvetica Neue,Regular"&amp;12&amp;K000000&amp;P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W9"/>
  <sheetViews>
    <sheetView showGridLines="0" topLeftCell="B1" zoomScale="206" zoomScaleNormal="100" workbookViewId="0">
      <selection activeCell="I6" sqref="I6"/>
    </sheetView>
  </sheetViews>
  <sheetFormatPr baseColWidth="10" defaultColWidth="7" defaultRowHeight="15" customHeight="1"/>
  <cols>
    <col min="1" max="1" width="2.875" style="581" customWidth="1"/>
    <col min="2" max="2" width="32.875" style="581" customWidth="1"/>
    <col min="3" max="3" width="13.5" style="581" bestFit="1" customWidth="1"/>
    <col min="4" max="4" width="4.5" style="581" bestFit="1" customWidth="1"/>
    <col min="5" max="5" width="7.875" style="581" bestFit="1" customWidth="1"/>
    <col min="6" max="6" width="8.625" style="581" customWidth="1"/>
    <col min="7" max="7" width="5.75" style="581" customWidth="1"/>
    <col min="8" max="8" width="7.25" style="581" customWidth="1"/>
    <col min="9" max="9" width="11.125" style="581" customWidth="1"/>
    <col min="10" max="10" width="6" style="581" customWidth="1"/>
    <col min="11" max="11" width="19.5" style="581" customWidth="1"/>
    <col min="12" max="12" width="3.625" style="581" customWidth="1"/>
    <col min="13" max="13" width="1.75" style="581" customWidth="1"/>
    <col min="14" max="14" width="7" style="581" customWidth="1"/>
    <col min="15" max="15" width="8.125" style="581" bestFit="1" customWidth="1"/>
    <col min="16" max="257" width="7" style="581" customWidth="1"/>
    <col min="258" max="16384" width="7" style="229"/>
  </cols>
  <sheetData>
    <row r="1" spans="1:16" ht="20" customHeight="1" thickBot="1">
      <c r="A1" s="2960" t="s">
        <v>1341</v>
      </c>
      <c r="B1" s="2961"/>
      <c r="C1" s="2961"/>
      <c r="D1" s="2961"/>
      <c r="E1" s="2961"/>
      <c r="F1" s="2961"/>
      <c r="G1" s="2961"/>
      <c r="H1" s="2961"/>
      <c r="I1" s="2961"/>
      <c r="J1" s="2961"/>
      <c r="K1" s="623"/>
      <c r="L1" s="624"/>
      <c r="M1" s="624"/>
      <c r="N1" s="624"/>
      <c r="O1" s="624"/>
      <c r="P1" s="624"/>
    </row>
    <row r="2" spans="1:16" ht="35" customHeight="1" thickTop="1">
      <c r="A2" s="625" t="s">
        <v>399</v>
      </c>
      <c r="B2" s="625" t="s">
        <v>605</v>
      </c>
      <c r="C2" s="625" t="s">
        <v>756</v>
      </c>
      <c r="D2" s="626" t="s">
        <v>2</v>
      </c>
      <c r="E2" s="626" t="s">
        <v>757</v>
      </c>
      <c r="F2" s="626" t="s">
        <v>758</v>
      </c>
      <c r="G2" s="626" t="s">
        <v>759</v>
      </c>
      <c r="H2" s="627" t="s">
        <v>760</v>
      </c>
      <c r="I2" s="627" t="s">
        <v>761</v>
      </c>
      <c r="J2" s="627" t="s">
        <v>762</v>
      </c>
      <c r="K2" s="627" t="s">
        <v>165</v>
      </c>
      <c r="L2" s="628"/>
      <c r="M2" s="624"/>
      <c r="N2" s="739" t="s">
        <v>619</v>
      </c>
      <c r="O2" s="740" t="s">
        <v>620</v>
      </c>
      <c r="P2" s="624"/>
    </row>
    <row r="3" spans="1:16" s="581" customFormat="1" ht="18" customHeight="1">
      <c r="A3" s="1817">
        <v>1</v>
      </c>
      <c r="B3" s="1816" t="s">
        <v>763</v>
      </c>
      <c r="C3" s="629"/>
      <c r="D3" s="1804">
        <v>1</v>
      </c>
      <c r="E3" s="1804">
        <v>1</v>
      </c>
      <c r="F3" s="1804">
        <v>1600</v>
      </c>
      <c r="G3" s="1804">
        <f t="shared" ref="G3:G5" si="0">D3*F3</f>
        <v>1600</v>
      </c>
      <c r="H3" s="1805">
        <v>225</v>
      </c>
      <c r="I3" s="1805">
        <f t="shared" ref="I3:I5" si="1">H3*D3</f>
        <v>225</v>
      </c>
      <c r="J3" s="1806" t="s">
        <v>764</v>
      </c>
      <c r="K3" s="1807"/>
      <c r="L3" s="1808"/>
      <c r="M3" s="624"/>
      <c r="N3" s="1809">
        <v>1400</v>
      </c>
      <c r="O3" s="1810">
        <f>N3/7.1</f>
        <v>197.18309859154931</v>
      </c>
      <c r="P3" s="624"/>
    </row>
    <row r="4" spans="1:16" s="581" customFormat="1" ht="18" customHeight="1">
      <c r="A4" s="1817">
        <v>2</v>
      </c>
      <c r="B4" s="1816" t="s">
        <v>765</v>
      </c>
      <c r="C4" s="629"/>
      <c r="D4" s="1804">
        <v>1</v>
      </c>
      <c r="E4" s="1804">
        <v>1</v>
      </c>
      <c r="F4" s="1804">
        <v>1600</v>
      </c>
      <c r="G4" s="1804">
        <f t="shared" si="0"/>
        <v>1600</v>
      </c>
      <c r="H4" s="1805">
        <v>225</v>
      </c>
      <c r="I4" s="1805">
        <f t="shared" si="1"/>
        <v>225</v>
      </c>
      <c r="J4" s="1806" t="s">
        <v>764</v>
      </c>
      <c r="K4" s="1811"/>
      <c r="L4" s="1812"/>
      <c r="M4" s="624"/>
      <c r="N4" s="1809">
        <v>1400</v>
      </c>
      <c r="O4" s="1810">
        <f t="shared" ref="O4:O5" si="2">N4/7.1</f>
        <v>197.18309859154931</v>
      </c>
      <c r="P4" s="624"/>
    </row>
    <row r="5" spans="1:16" s="581" customFormat="1" ht="18" customHeight="1" thickBot="1">
      <c r="A5" s="1817">
        <v>3</v>
      </c>
      <c r="B5" s="1816" t="s">
        <v>766</v>
      </c>
      <c r="C5" s="1813"/>
      <c r="D5" s="1804">
        <v>1</v>
      </c>
      <c r="E5" s="1804">
        <v>3</v>
      </c>
      <c r="F5" s="1804">
        <v>3200</v>
      </c>
      <c r="G5" s="1804">
        <f t="shared" si="0"/>
        <v>3200</v>
      </c>
      <c r="H5" s="1805">
        <v>450</v>
      </c>
      <c r="I5" s="1805">
        <f t="shared" si="1"/>
        <v>450</v>
      </c>
      <c r="J5" s="1806" t="s">
        <v>764</v>
      </c>
      <c r="K5" s="1807"/>
      <c r="L5" s="1808"/>
      <c r="M5" s="624"/>
      <c r="N5" s="1814">
        <v>2900</v>
      </c>
      <c r="O5" s="1815">
        <f t="shared" si="2"/>
        <v>408.45070422535213</v>
      </c>
      <c r="P5" s="624"/>
    </row>
    <row r="6" spans="1:16" s="581" customFormat="1" ht="16" customHeight="1" thickTop="1">
      <c r="A6" s="629"/>
      <c r="B6" s="629"/>
      <c r="C6" s="631" t="s">
        <v>150</v>
      </c>
      <c r="D6" s="632" t="s">
        <v>767</v>
      </c>
      <c r="E6" s="633"/>
      <c r="F6" s="633"/>
      <c r="G6" s="633"/>
      <c r="H6" s="633"/>
      <c r="I6" s="1921">
        <f>SUM(I3:I5)</f>
        <v>900</v>
      </c>
      <c r="J6" s="633"/>
      <c r="K6" s="633"/>
      <c r="L6" s="634"/>
      <c r="M6" s="624"/>
      <c r="N6" s="624"/>
      <c r="O6" s="635">
        <f>SUM(O3:O5)</f>
        <v>802.8169014084508</v>
      </c>
      <c r="P6" s="624"/>
    </row>
    <row r="7" spans="1:16" s="581" customFormat="1" ht="18" customHeight="1">
      <c r="A7" s="629"/>
      <c r="B7" s="629"/>
      <c r="C7" s="629"/>
      <c r="D7" s="629"/>
      <c r="E7" s="629"/>
      <c r="F7" s="629"/>
      <c r="G7" s="629"/>
      <c r="H7" s="629"/>
      <c r="I7" s="629"/>
      <c r="J7" s="629"/>
      <c r="K7" s="629"/>
      <c r="L7" s="624"/>
      <c r="M7" s="624"/>
      <c r="N7" s="624"/>
      <c r="O7" s="624"/>
      <c r="P7" s="624"/>
    </row>
    <row r="8" spans="1:16" s="581" customFormat="1" ht="18" customHeight="1">
      <c r="A8" s="629"/>
      <c r="B8" s="629"/>
      <c r="C8" s="636"/>
      <c r="D8" s="629"/>
      <c r="E8" s="629"/>
      <c r="F8" s="629"/>
      <c r="G8" s="629"/>
      <c r="H8" s="629"/>
      <c r="I8" s="629"/>
      <c r="J8" s="629"/>
      <c r="K8" s="629"/>
      <c r="L8" s="624"/>
      <c r="M8" s="624"/>
      <c r="N8" s="624"/>
      <c r="O8" s="624"/>
      <c r="P8" s="624"/>
    </row>
    <row r="9" spans="1:16" ht="15" customHeight="1">
      <c r="I9" s="1818">
        <f>SUM(I3:I5)</f>
        <v>900</v>
      </c>
    </row>
  </sheetData>
  <mergeCells count="1">
    <mergeCell ref="A1:J1"/>
  </mergeCells>
  <phoneticPr fontId="38" type="noConversion"/>
  <conditionalFormatting sqref="O6">
    <cfRule type="cellIs" dxfId="2" priority="1" stopIfTrue="1" operator="lessThan">
      <formula>0</formula>
    </cfRule>
  </conditionalFormatting>
  <pageMargins left="0.69930555555555596" right="0.69930555555555596" top="0.75" bottom="0.75" header="0.3" footer="0.3"/>
  <pageSetup orientation="portrait"/>
  <headerFooter>
    <oddFooter>&amp;C&amp;"Helvetica Neue,Regular"&amp;12&amp;K000000&amp;P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V13"/>
  <sheetViews>
    <sheetView topLeftCell="C1" zoomScale="117" zoomScaleNormal="70" workbookViewId="0">
      <selection activeCell="J10" sqref="J10:J11"/>
    </sheetView>
  </sheetViews>
  <sheetFormatPr baseColWidth="10" defaultColWidth="7.25" defaultRowHeight="15" customHeight="1"/>
  <cols>
    <col min="1" max="1" width="3.375" style="641" customWidth="1"/>
    <col min="2" max="2" width="15.125" style="641" customWidth="1"/>
    <col min="3" max="3" width="32.625" style="641" customWidth="1"/>
    <col min="4" max="4" width="11" style="641" customWidth="1"/>
    <col min="5" max="5" width="15.5" style="641" customWidth="1"/>
    <col min="6" max="6" width="6.75" style="641" customWidth="1"/>
    <col min="7" max="7" width="8.875" style="641" customWidth="1"/>
    <col min="8" max="8" width="13.375" style="641" customWidth="1"/>
    <col min="9" max="9" width="11.125" style="641" customWidth="1"/>
    <col min="10" max="10" width="12.125" style="641" customWidth="1"/>
    <col min="11" max="11" width="2.5" style="641" customWidth="1"/>
    <col min="12" max="12" width="10.625" style="641" customWidth="1"/>
    <col min="13" max="13" width="12.375" style="641" customWidth="1"/>
    <col min="14" max="256" width="7.25" style="641" customWidth="1"/>
    <col min="257" max="16384" width="7.25" style="396"/>
  </cols>
  <sheetData>
    <row r="1" spans="1:256" s="641" customFormat="1" ht="20" customHeight="1" thickBot="1">
      <c r="A1" s="2962" t="s">
        <v>768</v>
      </c>
      <c r="B1" s="2963"/>
      <c r="C1" s="2963"/>
      <c r="D1" s="2963"/>
      <c r="E1" s="2963"/>
      <c r="F1" s="637"/>
      <c r="G1" s="638"/>
      <c r="H1" s="638"/>
      <c r="I1" s="638"/>
      <c r="J1" s="639"/>
      <c r="K1" s="640"/>
      <c r="L1" s="639"/>
      <c r="M1" s="639"/>
    </row>
    <row r="2" spans="1:256" s="641" customFormat="1" ht="33" customHeight="1" thickTop="1">
      <c r="A2" s="642" t="s">
        <v>769</v>
      </c>
      <c r="B2" s="643" t="s">
        <v>770</v>
      </c>
      <c r="C2" s="643" t="s">
        <v>771</v>
      </c>
      <c r="D2" s="643" t="s">
        <v>772</v>
      </c>
      <c r="E2" s="643" t="s">
        <v>773</v>
      </c>
      <c r="F2" s="643" t="s">
        <v>774</v>
      </c>
      <c r="G2" s="643" t="s">
        <v>775</v>
      </c>
      <c r="H2" s="643" t="s">
        <v>776</v>
      </c>
      <c r="I2" s="644" t="s">
        <v>777</v>
      </c>
      <c r="J2" s="645" t="s">
        <v>34</v>
      </c>
      <c r="K2" s="646"/>
      <c r="L2" s="647" t="s">
        <v>619</v>
      </c>
      <c r="M2" s="648" t="s">
        <v>620</v>
      </c>
    </row>
    <row r="3" spans="1:256" s="641" customFormat="1" ht="16" customHeight="1">
      <c r="A3" s="649">
        <v>1</v>
      </c>
      <c r="B3" s="650" t="s">
        <v>778</v>
      </c>
      <c r="C3" s="651" t="s">
        <v>779</v>
      </c>
      <c r="D3" s="652" t="s">
        <v>780</v>
      </c>
      <c r="E3" s="652" t="s">
        <v>669</v>
      </c>
      <c r="F3" s="652" t="s">
        <v>781</v>
      </c>
      <c r="G3" s="653">
        <v>2</v>
      </c>
      <c r="H3" s="654">
        <v>200</v>
      </c>
      <c r="I3" s="655">
        <f>H3/6.2</f>
        <v>32.258064516129032</v>
      </c>
      <c r="J3" s="656"/>
      <c r="K3" s="646"/>
      <c r="L3" s="657">
        <v>93.75</v>
      </c>
      <c r="M3" s="658">
        <f>L3/6.2</f>
        <v>15.120967741935484</v>
      </c>
    </row>
    <row r="4" spans="1:256" s="641" customFormat="1" ht="35" thickBot="1">
      <c r="A4" s="659">
        <v>2</v>
      </c>
      <c r="B4" s="660" t="s">
        <v>688</v>
      </c>
      <c r="C4" s="661" t="s">
        <v>689</v>
      </c>
      <c r="D4" s="662" t="s">
        <v>782</v>
      </c>
      <c r="E4" s="662" t="s">
        <v>783</v>
      </c>
      <c r="F4" s="662" t="s">
        <v>784</v>
      </c>
      <c r="G4" s="663">
        <v>2</v>
      </c>
      <c r="H4" s="664">
        <v>5360</v>
      </c>
      <c r="I4" s="665">
        <f>H4/6.2</f>
        <v>864.51612903225805</v>
      </c>
      <c r="J4" s="666"/>
      <c r="K4" s="667"/>
      <c r="L4" s="668">
        <v>990</v>
      </c>
      <c r="M4" s="669">
        <f>L4/6.2</f>
        <v>159.67741935483872</v>
      </c>
    </row>
    <row r="5" spans="1:256" s="676" customFormat="1" ht="16" customHeight="1">
      <c r="A5" s="670"/>
      <c r="B5" s="670"/>
      <c r="C5" s="670"/>
      <c r="D5" s="670"/>
      <c r="E5" s="671" t="s">
        <v>482</v>
      </c>
      <c r="F5" s="630"/>
      <c r="G5" s="672"/>
      <c r="H5" s="673">
        <f>SUM(H3:H4)</f>
        <v>5560</v>
      </c>
      <c r="I5" s="674">
        <f>SUM(I3:I4)</f>
        <v>896.77419354838707</v>
      </c>
      <c r="J5" s="670"/>
      <c r="K5" s="670"/>
      <c r="L5" s="670"/>
      <c r="M5" s="675">
        <f>SUM(M3:M4)</f>
        <v>174.79838709677421</v>
      </c>
    </row>
    <row r="6" spans="1:256" s="676" customFormat="1" ht="18" customHeight="1">
      <c r="A6" s="670"/>
      <c r="B6" s="670"/>
      <c r="C6" s="670"/>
      <c r="D6" s="670"/>
      <c r="E6" s="670"/>
      <c r="F6" s="670"/>
      <c r="G6" s="670"/>
      <c r="H6" s="670"/>
      <c r="I6" s="675"/>
      <c r="J6" s="670"/>
      <c r="K6" s="670"/>
      <c r="L6" s="677" t="s">
        <v>785</v>
      </c>
      <c r="M6" s="1901">
        <f>M5*4*2</f>
        <v>1398.3870967741937</v>
      </c>
    </row>
    <row r="7" spans="1:256" s="676" customFormat="1" ht="18" customHeight="1">
      <c r="A7" s="670"/>
      <c r="B7" s="670"/>
      <c r="C7" s="670"/>
      <c r="D7" s="670"/>
      <c r="E7" s="677" t="s">
        <v>786</v>
      </c>
      <c r="F7" s="670"/>
      <c r="G7" s="678">
        <f>SUM(G3:G4)</f>
        <v>4</v>
      </c>
      <c r="H7" s="679" t="s">
        <v>787</v>
      </c>
      <c r="I7" s="675">
        <f>(I5)</f>
        <v>896.77419354838707</v>
      </c>
      <c r="J7" s="1819">
        <f>G7*'Unit Cost'!P24</f>
        <v>44.503037937131687</v>
      </c>
      <c r="K7" s="670"/>
      <c r="L7" s="670" t="s">
        <v>1342</v>
      </c>
      <c r="M7" s="1819">
        <f>'Unit Cost'!AI24*32*2</f>
        <v>596.25527203662068</v>
      </c>
    </row>
    <row r="8" spans="1:256" s="676" customFormat="1" ht="18" customHeight="1">
      <c r="A8" s="670"/>
      <c r="B8" s="670"/>
      <c r="C8" s="670"/>
      <c r="D8" s="670"/>
      <c r="E8" s="677"/>
      <c r="F8" s="670"/>
      <c r="G8" s="678"/>
      <c r="H8" s="679"/>
      <c r="I8" s="675"/>
      <c r="J8" s="670"/>
      <c r="K8" s="670"/>
      <c r="L8" s="670"/>
      <c r="M8" s="670"/>
    </row>
    <row r="9" spans="1:256" s="676" customFormat="1" ht="18" customHeight="1">
      <c r="A9" s="670"/>
      <c r="B9" s="670"/>
      <c r="C9" s="670"/>
      <c r="D9" s="670"/>
      <c r="E9" s="670"/>
      <c r="F9" s="670"/>
      <c r="G9" s="670"/>
      <c r="H9" s="670"/>
      <c r="I9" s="677" t="s">
        <v>788</v>
      </c>
      <c r="J9" s="677" t="s">
        <v>789</v>
      </c>
      <c r="K9" s="670"/>
      <c r="L9" s="670"/>
      <c r="M9" s="670"/>
    </row>
    <row r="10" spans="1:256" s="676" customFormat="1" ht="18" customHeight="1">
      <c r="A10" s="670"/>
      <c r="B10" s="670"/>
      <c r="C10" s="670"/>
      <c r="D10" s="670"/>
      <c r="E10" s="677" t="s">
        <v>790</v>
      </c>
      <c r="F10" s="670"/>
      <c r="G10" s="678">
        <f>G7*4</f>
        <v>16</v>
      </c>
      <c r="H10" s="679" t="s">
        <v>791</v>
      </c>
      <c r="I10" s="675">
        <f>I7*4</f>
        <v>3587.0967741935483</v>
      </c>
      <c r="J10" s="1819">
        <f>G10*'Unit Cost'!P24</f>
        <v>178.01215174852675</v>
      </c>
      <c r="K10" s="670"/>
      <c r="L10" s="670"/>
      <c r="M10" s="670"/>
    </row>
    <row r="11" spans="1:256" s="676" customFormat="1" ht="18" customHeight="1">
      <c r="A11" s="670"/>
      <c r="B11" s="670"/>
      <c r="C11" s="670"/>
      <c r="D11" s="670"/>
      <c r="E11" s="677" t="s">
        <v>792</v>
      </c>
      <c r="F11" s="670"/>
      <c r="G11" s="678">
        <f>G7*4</f>
        <v>16</v>
      </c>
      <c r="H11" s="679" t="s">
        <v>793</v>
      </c>
      <c r="I11" s="675">
        <f>I7*4</f>
        <v>3587.0967741935483</v>
      </c>
      <c r="J11" s="1819">
        <f>G11*'Unit Cost'!P24</f>
        <v>178.01215174852675</v>
      </c>
      <c r="K11" s="670"/>
      <c r="L11" s="670"/>
      <c r="M11" s="670"/>
    </row>
    <row r="12" spans="1:256" s="676" customFormat="1" ht="18" customHeight="1">
      <c r="A12" s="670"/>
      <c r="B12" s="670"/>
      <c r="C12" s="670"/>
      <c r="D12" s="670"/>
      <c r="E12" s="670"/>
      <c r="F12" s="670"/>
      <c r="G12" s="670"/>
      <c r="H12" s="670"/>
      <c r="I12" s="1820">
        <f>SUM(I10:I11)</f>
        <v>7174.1935483870966</v>
      </c>
      <c r="J12" s="1820">
        <f>SUM(J10:J11)</f>
        <v>356.02430349705349</v>
      </c>
      <c r="K12" s="670"/>
      <c r="L12" s="670"/>
      <c r="M12" s="670"/>
    </row>
    <row r="13" spans="1:256" s="680" customFormat="1" ht="15" customHeight="1">
      <c r="A13" s="676"/>
      <c r="B13" s="676"/>
      <c r="C13" s="676"/>
      <c r="D13" s="676"/>
      <c r="E13" s="676"/>
      <c r="F13" s="676"/>
      <c r="G13" s="676"/>
      <c r="H13" s="676"/>
      <c r="I13" s="676"/>
      <c r="J13" s="676"/>
      <c r="K13" s="676"/>
      <c r="L13" s="676"/>
      <c r="M13" s="676"/>
      <c r="N13" s="676"/>
      <c r="O13" s="676"/>
      <c r="P13" s="676"/>
      <c r="Q13" s="676"/>
      <c r="R13" s="676"/>
      <c r="S13" s="676"/>
      <c r="T13" s="676"/>
      <c r="U13" s="676"/>
      <c r="V13" s="676"/>
      <c r="W13" s="676"/>
      <c r="X13" s="676"/>
      <c r="Y13" s="676"/>
      <c r="Z13" s="676"/>
      <c r="AA13" s="676"/>
      <c r="AB13" s="676"/>
      <c r="AC13" s="676"/>
      <c r="AD13" s="676"/>
      <c r="AE13" s="676"/>
      <c r="AF13" s="676"/>
      <c r="AG13" s="676"/>
      <c r="AH13" s="676"/>
      <c r="AI13" s="676"/>
      <c r="AJ13" s="676"/>
      <c r="AK13" s="676"/>
      <c r="AL13" s="676"/>
      <c r="AM13" s="676"/>
      <c r="AN13" s="676"/>
      <c r="AO13" s="676"/>
      <c r="AP13" s="676"/>
      <c r="AQ13" s="676"/>
      <c r="AR13" s="676"/>
      <c r="AS13" s="676"/>
      <c r="AT13" s="676"/>
      <c r="AU13" s="676"/>
      <c r="AV13" s="676"/>
      <c r="AW13" s="676"/>
      <c r="AX13" s="676"/>
      <c r="AY13" s="676"/>
      <c r="AZ13" s="676"/>
      <c r="BA13" s="676"/>
      <c r="BB13" s="676"/>
      <c r="BC13" s="676"/>
      <c r="BD13" s="676"/>
      <c r="BE13" s="676"/>
      <c r="BF13" s="676"/>
      <c r="BG13" s="676"/>
      <c r="BH13" s="676"/>
      <c r="BI13" s="676"/>
      <c r="BJ13" s="676"/>
      <c r="BK13" s="676"/>
      <c r="BL13" s="676"/>
      <c r="BM13" s="676"/>
      <c r="BN13" s="676"/>
      <c r="BO13" s="676"/>
      <c r="BP13" s="676"/>
      <c r="BQ13" s="676"/>
      <c r="BR13" s="676"/>
      <c r="BS13" s="676"/>
      <c r="BT13" s="676"/>
      <c r="BU13" s="676"/>
      <c r="BV13" s="676"/>
      <c r="BW13" s="676"/>
      <c r="BX13" s="676"/>
      <c r="BY13" s="676"/>
      <c r="BZ13" s="676"/>
      <c r="CA13" s="676"/>
      <c r="CB13" s="676"/>
      <c r="CC13" s="676"/>
      <c r="CD13" s="676"/>
      <c r="CE13" s="676"/>
      <c r="CF13" s="676"/>
      <c r="CG13" s="676"/>
      <c r="CH13" s="676"/>
      <c r="CI13" s="676"/>
      <c r="CJ13" s="676"/>
      <c r="CK13" s="676"/>
      <c r="CL13" s="676"/>
      <c r="CM13" s="676"/>
      <c r="CN13" s="676"/>
      <c r="CO13" s="676"/>
      <c r="CP13" s="676"/>
      <c r="CQ13" s="676"/>
      <c r="CR13" s="676"/>
      <c r="CS13" s="676"/>
      <c r="CT13" s="676"/>
      <c r="CU13" s="676"/>
      <c r="CV13" s="676"/>
      <c r="CW13" s="676"/>
      <c r="CX13" s="676"/>
      <c r="CY13" s="676"/>
      <c r="CZ13" s="676"/>
      <c r="DA13" s="676"/>
      <c r="DB13" s="676"/>
      <c r="DC13" s="676"/>
      <c r="DD13" s="676"/>
      <c r="DE13" s="676"/>
      <c r="DF13" s="676"/>
      <c r="DG13" s="676"/>
      <c r="DH13" s="676"/>
      <c r="DI13" s="676"/>
      <c r="DJ13" s="676"/>
      <c r="DK13" s="676"/>
      <c r="DL13" s="676"/>
      <c r="DM13" s="676"/>
      <c r="DN13" s="676"/>
      <c r="DO13" s="676"/>
      <c r="DP13" s="676"/>
      <c r="DQ13" s="676"/>
      <c r="DR13" s="676"/>
      <c r="DS13" s="676"/>
      <c r="DT13" s="676"/>
      <c r="DU13" s="676"/>
      <c r="DV13" s="676"/>
      <c r="DW13" s="676"/>
      <c r="DX13" s="676"/>
      <c r="DY13" s="676"/>
      <c r="DZ13" s="676"/>
      <c r="EA13" s="676"/>
      <c r="EB13" s="676"/>
      <c r="EC13" s="676"/>
      <c r="ED13" s="676"/>
      <c r="EE13" s="676"/>
      <c r="EF13" s="676"/>
      <c r="EG13" s="676"/>
      <c r="EH13" s="676"/>
      <c r="EI13" s="676"/>
      <c r="EJ13" s="676"/>
      <c r="EK13" s="676"/>
      <c r="EL13" s="676"/>
      <c r="EM13" s="676"/>
      <c r="EN13" s="676"/>
      <c r="EO13" s="676"/>
      <c r="EP13" s="676"/>
      <c r="EQ13" s="676"/>
      <c r="ER13" s="676"/>
      <c r="ES13" s="676"/>
      <c r="ET13" s="676"/>
      <c r="EU13" s="676"/>
      <c r="EV13" s="676"/>
      <c r="EW13" s="676"/>
      <c r="EX13" s="676"/>
      <c r="EY13" s="676"/>
      <c r="EZ13" s="676"/>
      <c r="FA13" s="676"/>
      <c r="FB13" s="676"/>
      <c r="FC13" s="676"/>
      <c r="FD13" s="676"/>
      <c r="FE13" s="676"/>
      <c r="FF13" s="676"/>
      <c r="FG13" s="676"/>
      <c r="FH13" s="676"/>
      <c r="FI13" s="676"/>
      <c r="FJ13" s="676"/>
      <c r="FK13" s="676"/>
      <c r="FL13" s="676"/>
      <c r="FM13" s="676"/>
      <c r="FN13" s="676"/>
      <c r="FO13" s="676"/>
      <c r="FP13" s="676"/>
      <c r="FQ13" s="676"/>
      <c r="FR13" s="676"/>
      <c r="FS13" s="676"/>
      <c r="FT13" s="676"/>
      <c r="FU13" s="676"/>
      <c r="FV13" s="676"/>
      <c r="FW13" s="676"/>
      <c r="FX13" s="676"/>
      <c r="FY13" s="676"/>
      <c r="FZ13" s="676"/>
      <c r="GA13" s="676"/>
      <c r="GB13" s="676"/>
      <c r="GC13" s="676"/>
      <c r="GD13" s="676"/>
      <c r="GE13" s="676"/>
      <c r="GF13" s="676"/>
      <c r="GG13" s="676"/>
      <c r="GH13" s="676"/>
      <c r="GI13" s="676"/>
      <c r="GJ13" s="676"/>
      <c r="GK13" s="676"/>
      <c r="GL13" s="676"/>
      <c r="GM13" s="676"/>
      <c r="GN13" s="676"/>
      <c r="GO13" s="676"/>
      <c r="GP13" s="676"/>
      <c r="GQ13" s="676"/>
      <c r="GR13" s="676"/>
      <c r="GS13" s="676"/>
      <c r="GT13" s="676"/>
      <c r="GU13" s="676"/>
      <c r="GV13" s="676"/>
      <c r="GW13" s="676"/>
      <c r="GX13" s="676"/>
      <c r="GY13" s="676"/>
      <c r="GZ13" s="676"/>
      <c r="HA13" s="676"/>
      <c r="HB13" s="676"/>
      <c r="HC13" s="676"/>
      <c r="HD13" s="676"/>
      <c r="HE13" s="676"/>
      <c r="HF13" s="676"/>
      <c r="HG13" s="676"/>
      <c r="HH13" s="676"/>
      <c r="HI13" s="676"/>
      <c r="HJ13" s="676"/>
      <c r="HK13" s="676"/>
      <c r="HL13" s="676"/>
      <c r="HM13" s="676"/>
      <c r="HN13" s="676"/>
      <c r="HO13" s="676"/>
      <c r="HP13" s="676"/>
      <c r="HQ13" s="676"/>
      <c r="HR13" s="676"/>
      <c r="HS13" s="676"/>
      <c r="HT13" s="676"/>
      <c r="HU13" s="676"/>
      <c r="HV13" s="676"/>
      <c r="HW13" s="676"/>
      <c r="HX13" s="676"/>
      <c r="HY13" s="676"/>
      <c r="HZ13" s="676"/>
      <c r="IA13" s="676"/>
      <c r="IB13" s="676"/>
      <c r="IC13" s="676"/>
      <c r="ID13" s="676"/>
      <c r="IE13" s="676"/>
      <c r="IF13" s="676"/>
      <c r="IG13" s="676"/>
      <c r="IH13" s="676"/>
      <c r="II13" s="676"/>
      <c r="IJ13" s="676"/>
      <c r="IK13" s="676"/>
      <c r="IL13" s="676"/>
      <c r="IM13" s="676"/>
      <c r="IN13" s="676"/>
      <c r="IO13" s="676"/>
      <c r="IP13" s="676"/>
      <c r="IQ13" s="676"/>
      <c r="IR13" s="676"/>
      <c r="IS13" s="676"/>
      <c r="IT13" s="676"/>
      <c r="IU13" s="676"/>
      <c r="IV13" s="676"/>
    </row>
  </sheetData>
  <mergeCells count="1">
    <mergeCell ref="A1:E1"/>
  </mergeCells>
  <phoneticPr fontId="38" type="noConversion"/>
  <pageMargins left="0.69930555555555596" right="0.69930555555555596" top="0.75" bottom="0.75" header="0.3" footer="0.3"/>
  <pageSetup orientation="portrait"/>
  <headerFooter>
    <oddFooter>&amp;C&amp;"Helvetica Neue,Regular"&amp;12&amp;K000000&amp;P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M48"/>
  <sheetViews>
    <sheetView showGridLines="0" topLeftCell="A13" zoomScale="90" zoomScaleNormal="90" workbookViewId="0">
      <selection activeCell="F45" sqref="F45"/>
    </sheetView>
  </sheetViews>
  <sheetFormatPr baseColWidth="10" defaultColWidth="13.5" defaultRowHeight="16.5" customHeight="1"/>
  <cols>
    <col min="1" max="1" width="1.75" style="328" customWidth="1"/>
    <col min="2" max="2" width="18.875" style="328" bestFit="1" customWidth="1"/>
    <col min="3" max="3" width="8.25" style="328" bestFit="1" customWidth="1"/>
    <col min="4" max="4" width="9.625" style="328" bestFit="1" customWidth="1"/>
    <col min="5" max="5" width="10.25" style="328" customWidth="1"/>
    <col min="6" max="6" width="7.625" style="328" customWidth="1"/>
    <col min="7" max="7" width="13.25" style="328" customWidth="1"/>
    <col min="8" max="248" width="13.5" style="328" customWidth="1"/>
    <col min="249" max="16384" width="13.5" style="328"/>
  </cols>
  <sheetData>
    <row r="1" spans="1:247" ht="20" customHeight="1">
      <c r="A1" s="741"/>
      <c r="B1" s="742" t="s">
        <v>870</v>
      </c>
      <c r="C1" s="325"/>
      <c r="D1" s="325"/>
      <c r="E1" s="743"/>
      <c r="F1" s="325"/>
      <c r="G1" s="325"/>
      <c r="H1" s="325"/>
      <c r="I1" s="325"/>
      <c r="J1" s="325"/>
      <c r="K1" s="325"/>
      <c r="L1" s="325"/>
      <c r="M1" s="325"/>
      <c r="N1" s="325"/>
      <c r="O1" s="325"/>
      <c r="P1" s="325"/>
      <c r="Q1" s="325"/>
      <c r="R1" s="325"/>
      <c r="S1" s="325"/>
      <c r="T1" s="325"/>
      <c r="U1" s="325"/>
      <c r="V1" s="325"/>
      <c r="W1" s="325"/>
      <c r="X1" s="325"/>
      <c r="Y1" s="325"/>
      <c r="Z1" s="325"/>
      <c r="AA1" s="325"/>
      <c r="AB1" s="325"/>
      <c r="AC1" s="325"/>
      <c r="AD1" s="325"/>
      <c r="AE1" s="325"/>
      <c r="AF1" s="325"/>
      <c r="AG1" s="325"/>
      <c r="AH1" s="325"/>
      <c r="AI1" s="325"/>
      <c r="AJ1" s="325"/>
      <c r="AK1" s="325"/>
      <c r="AL1" s="325"/>
      <c r="AM1" s="325"/>
      <c r="AN1" s="325"/>
      <c r="AO1" s="325"/>
      <c r="AP1" s="325"/>
      <c r="AQ1" s="325"/>
      <c r="AR1" s="325"/>
      <c r="AS1" s="325"/>
      <c r="AT1" s="325"/>
      <c r="AU1" s="325"/>
      <c r="AV1" s="325"/>
      <c r="AW1" s="325"/>
      <c r="AX1" s="325"/>
      <c r="AY1" s="325"/>
      <c r="AZ1" s="325"/>
      <c r="BA1" s="325"/>
      <c r="BB1" s="325"/>
      <c r="BC1" s="325"/>
      <c r="BD1" s="325"/>
      <c r="BE1" s="325"/>
      <c r="BF1" s="325"/>
      <c r="BG1" s="325"/>
      <c r="BH1" s="325"/>
      <c r="BI1" s="325"/>
      <c r="BJ1" s="325"/>
      <c r="BK1" s="325"/>
      <c r="BL1" s="325"/>
      <c r="BM1" s="325"/>
      <c r="BN1" s="325"/>
      <c r="BO1" s="325"/>
      <c r="BP1" s="325"/>
      <c r="BQ1" s="325"/>
      <c r="BR1" s="325"/>
      <c r="BS1" s="325"/>
      <c r="BT1" s="325"/>
      <c r="BU1" s="325"/>
      <c r="BV1" s="325"/>
      <c r="BW1" s="325"/>
      <c r="BX1" s="325"/>
      <c r="BY1" s="325"/>
      <c r="BZ1" s="325"/>
      <c r="CA1" s="325"/>
      <c r="CB1" s="325"/>
      <c r="CC1" s="325"/>
      <c r="CD1" s="325"/>
      <c r="CE1" s="325"/>
      <c r="CF1" s="325"/>
      <c r="CG1" s="325"/>
      <c r="CH1" s="325"/>
      <c r="CI1" s="325"/>
      <c r="CJ1" s="325"/>
      <c r="CK1" s="325"/>
      <c r="CL1" s="325"/>
      <c r="CM1" s="325"/>
      <c r="CN1" s="325"/>
      <c r="CO1" s="325"/>
      <c r="CP1" s="325"/>
      <c r="CQ1" s="325"/>
      <c r="CR1" s="325"/>
      <c r="CS1" s="325"/>
      <c r="CT1" s="325"/>
      <c r="CU1" s="325"/>
      <c r="CV1" s="325"/>
      <c r="CW1" s="325"/>
      <c r="CX1" s="325"/>
      <c r="CY1" s="325"/>
      <c r="CZ1" s="325"/>
      <c r="DA1" s="325"/>
      <c r="DB1" s="325"/>
      <c r="DC1" s="325"/>
      <c r="DD1" s="325"/>
      <c r="DE1" s="325"/>
      <c r="DF1" s="325"/>
      <c r="DG1" s="325"/>
      <c r="DH1" s="325"/>
      <c r="DI1" s="325"/>
      <c r="DJ1" s="325"/>
      <c r="DK1" s="325"/>
      <c r="DL1" s="325"/>
      <c r="DM1" s="325"/>
      <c r="DN1" s="325"/>
      <c r="DO1" s="325"/>
      <c r="DP1" s="325"/>
      <c r="DQ1" s="325"/>
      <c r="DR1" s="325"/>
      <c r="DS1" s="325"/>
      <c r="DT1" s="325"/>
      <c r="DU1" s="325"/>
      <c r="DV1" s="325"/>
      <c r="DW1" s="325"/>
      <c r="DX1" s="325"/>
      <c r="DY1" s="325"/>
      <c r="DZ1" s="325"/>
      <c r="EA1" s="325"/>
      <c r="EB1" s="325"/>
      <c r="EC1" s="325"/>
      <c r="ED1" s="325"/>
      <c r="EE1" s="325"/>
      <c r="EF1" s="325"/>
      <c r="EG1" s="325"/>
      <c r="EH1" s="325"/>
      <c r="EI1" s="325"/>
      <c r="EJ1" s="325"/>
      <c r="EK1" s="325"/>
      <c r="EL1" s="325"/>
      <c r="EM1" s="325"/>
      <c r="EN1" s="325"/>
      <c r="EO1" s="325"/>
      <c r="EP1" s="325"/>
      <c r="EQ1" s="325"/>
      <c r="ER1" s="325"/>
      <c r="ES1" s="325"/>
      <c r="ET1" s="325"/>
      <c r="EU1" s="325"/>
      <c r="EV1" s="325"/>
      <c r="EW1" s="325"/>
      <c r="EX1" s="325"/>
      <c r="EY1" s="325"/>
      <c r="EZ1" s="325"/>
      <c r="FA1" s="325"/>
      <c r="FB1" s="325"/>
      <c r="FC1" s="325"/>
      <c r="FD1" s="325"/>
      <c r="FE1" s="325"/>
      <c r="FF1" s="325"/>
      <c r="FG1" s="325"/>
      <c r="FH1" s="325"/>
      <c r="FI1" s="325"/>
      <c r="FJ1" s="325"/>
      <c r="FK1" s="325"/>
      <c r="FL1" s="325"/>
      <c r="FM1" s="325"/>
      <c r="FN1" s="325"/>
      <c r="FO1" s="325"/>
      <c r="FP1" s="325"/>
      <c r="FQ1" s="325"/>
      <c r="FR1" s="325"/>
      <c r="FS1" s="325"/>
      <c r="FT1" s="325"/>
      <c r="FU1" s="325"/>
      <c r="FV1" s="325"/>
      <c r="FW1" s="325"/>
      <c r="FX1" s="325"/>
      <c r="FY1" s="325"/>
      <c r="FZ1" s="325"/>
      <c r="GA1" s="325"/>
      <c r="GB1" s="325"/>
      <c r="GC1" s="325"/>
      <c r="GD1" s="325"/>
      <c r="GE1" s="325"/>
      <c r="GF1" s="325"/>
      <c r="GG1" s="325"/>
      <c r="GH1" s="325"/>
      <c r="GI1" s="325"/>
      <c r="GJ1" s="325"/>
      <c r="GK1" s="325"/>
      <c r="GL1" s="325"/>
      <c r="GM1" s="325"/>
      <c r="GN1" s="325"/>
      <c r="GO1" s="325"/>
      <c r="GP1" s="325"/>
      <c r="GQ1" s="325"/>
      <c r="GR1" s="325"/>
      <c r="GS1" s="325"/>
      <c r="GT1" s="325"/>
      <c r="GU1" s="325"/>
      <c r="GV1" s="325"/>
      <c r="GW1" s="325"/>
      <c r="GX1" s="325"/>
      <c r="GY1" s="325"/>
      <c r="GZ1" s="325"/>
      <c r="HA1" s="325"/>
      <c r="HB1" s="325"/>
      <c r="HC1" s="325"/>
      <c r="HD1" s="325"/>
      <c r="HE1" s="325"/>
      <c r="HF1" s="325"/>
      <c r="HG1" s="325"/>
      <c r="HH1" s="325"/>
      <c r="HI1" s="325"/>
      <c r="HJ1" s="325"/>
      <c r="HK1" s="325"/>
      <c r="HL1" s="325"/>
      <c r="HM1" s="325"/>
      <c r="HN1" s="325"/>
      <c r="HO1" s="325"/>
      <c r="HP1" s="325"/>
      <c r="HQ1" s="325"/>
      <c r="HR1" s="325"/>
      <c r="HS1" s="325"/>
      <c r="HT1" s="325"/>
      <c r="HU1" s="325"/>
      <c r="HV1" s="325"/>
      <c r="HW1" s="325"/>
      <c r="HX1" s="325"/>
      <c r="HY1" s="325"/>
      <c r="HZ1" s="325"/>
      <c r="IA1" s="325"/>
      <c r="IB1" s="325"/>
      <c r="IC1" s="325"/>
      <c r="ID1" s="325"/>
      <c r="IE1" s="325"/>
      <c r="IF1" s="325"/>
      <c r="IG1" s="325"/>
      <c r="IH1" s="325"/>
      <c r="II1" s="325"/>
      <c r="IJ1" s="325"/>
      <c r="IK1" s="325"/>
      <c r="IL1" s="325"/>
      <c r="IM1" s="326"/>
    </row>
    <row r="2" spans="1:247" ht="25.5" customHeight="1">
      <c r="A2" s="744"/>
      <c r="B2" s="791" t="s">
        <v>825</v>
      </c>
      <c r="C2" s="745"/>
      <c r="D2" s="746"/>
      <c r="E2" s="747"/>
      <c r="F2" s="746"/>
      <c r="G2" s="746"/>
      <c r="H2" s="746"/>
      <c r="I2" s="335"/>
      <c r="J2" s="335"/>
      <c r="K2" s="335"/>
      <c r="L2" s="335"/>
      <c r="M2" s="335"/>
      <c r="N2" s="335"/>
      <c r="O2" s="335"/>
      <c r="P2" s="335"/>
      <c r="Q2" s="335"/>
      <c r="R2" s="335"/>
      <c r="S2" s="335"/>
      <c r="T2" s="335"/>
      <c r="U2" s="335"/>
      <c r="V2" s="335"/>
      <c r="W2" s="335"/>
      <c r="X2" s="335"/>
      <c r="Y2" s="335"/>
      <c r="Z2" s="335"/>
      <c r="AA2" s="335"/>
      <c r="AB2" s="335"/>
      <c r="AC2" s="335"/>
      <c r="AD2" s="335"/>
      <c r="AE2" s="335"/>
      <c r="AF2" s="335"/>
      <c r="AG2" s="335"/>
      <c r="AH2" s="335"/>
      <c r="AI2" s="335"/>
      <c r="AJ2" s="335"/>
      <c r="AK2" s="335"/>
      <c r="AL2" s="335"/>
      <c r="AM2" s="335"/>
      <c r="AN2" s="335"/>
      <c r="AO2" s="335"/>
      <c r="AP2" s="335"/>
      <c r="AQ2" s="335"/>
      <c r="AR2" s="335"/>
      <c r="AS2" s="335"/>
      <c r="AT2" s="335"/>
      <c r="AU2" s="335"/>
      <c r="AV2" s="335"/>
      <c r="AW2" s="335"/>
      <c r="AX2" s="335"/>
      <c r="AY2" s="335"/>
      <c r="AZ2" s="335"/>
      <c r="BA2" s="335"/>
      <c r="BB2" s="335"/>
      <c r="BC2" s="335"/>
      <c r="BD2" s="335"/>
      <c r="BE2" s="335"/>
      <c r="BF2" s="335"/>
      <c r="BG2" s="335"/>
      <c r="BH2" s="335"/>
      <c r="BI2" s="335"/>
      <c r="BJ2" s="335"/>
      <c r="BK2" s="335"/>
      <c r="BL2" s="335"/>
      <c r="BM2" s="335"/>
      <c r="BN2" s="335"/>
      <c r="BO2" s="335"/>
      <c r="BP2" s="335"/>
      <c r="BQ2" s="335"/>
      <c r="BR2" s="335"/>
      <c r="BS2" s="335"/>
      <c r="BT2" s="335"/>
      <c r="BU2" s="335"/>
      <c r="BV2" s="335"/>
      <c r="BW2" s="335"/>
      <c r="BX2" s="335"/>
      <c r="BY2" s="335"/>
      <c r="BZ2" s="335"/>
      <c r="CA2" s="335"/>
      <c r="CB2" s="335"/>
      <c r="CC2" s="335"/>
      <c r="CD2" s="335"/>
      <c r="CE2" s="335"/>
      <c r="CF2" s="335"/>
      <c r="CG2" s="335"/>
      <c r="CH2" s="335"/>
      <c r="CI2" s="335"/>
      <c r="CJ2" s="335"/>
      <c r="CK2" s="335"/>
      <c r="CL2" s="335"/>
      <c r="CM2" s="335"/>
      <c r="CN2" s="335"/>
      <c r="CO2" s="335"/>
      <c r="CP2" s="335"/>
      <c r="CQ2" s="335"/>
      <c r="CR2" s="335"/>
      <c r="CS2" s="335"/>
      <c r="CT2" s="335"/>
      <c r="CU2" s="335"/>
      <c r="CV2" s="335"/>
      <c r="CW2" s="335"/>
      <c r="CX2" s="335"/>
      <c r="CY2" s="335"/>
      <c r="CZ2" s="335"/>
      <c r="DA2" s="335"/>
      <c r="DB2" s="335"/>
      <c r="DC2" s="335"/>
      <c r="DD2" s="335"/>
      <c r="DE2" s="335"/>
      <c r="DF2" s="335"/>
      <c r="DG2" s="335"/>
      <c r="DH2" s="335"/>
      <c r="DI2" s="335"/>
      <c r="DJ2" s="335"/>
      <c r="DK2" s="335"/>
      <c r="DL2" s="335"/>
      <c r="DM2" s="335"/>
      <c r="DN2" s="335"/>
      <c r="DO2" s="335"/>
      <c r="DP2" s="335"/>
      <c r="DQ2" s="335"/>
      <c r="DR2" s="335"/>
      <c r="DS2" s="335"/>
      <c r="DT2" s="335"/>
      <c r="DU2" s="335"/>
      <c r="DV2" s="335"/>
      <c r="DW2" s="335"/>
      <c r="DX2" s="335"/>
      <c r="DY2" s="335"/>
      <c r="DZ2" s="335"/>
      <c r="EA2" s="335"/>
      <c r="EB2" s="335"/>
      <c r="EC2" s="335"/>
      <c r="ED2" s="335"/>
      <c r="EE2" s="335"/>
      <c r="EF2" s="335"/>
      <c r="EG2" s="335"/>
      <c r="EH2" s="335"/>
      <c r="EI2" s="335"/>
      <c r="EJ2" s="335"/>
      <c r="EK2" s="335"/>
      <c r="EL2" s="335"/>
      <c r="EM2" s="335"/>
      <c r="EN2" s="335"/>
      <c r="EO2" s="335"/>
      <c r="EP2" s="335"/>
      <c r="EQ2" s="335"/>
      <c r="ER2" s="335"/>
      <c r="ES2" s="335"/>
      <c r="ET2" s="335"/>
      <c r="EU2" s="335"/>
      <c r="EV2" s="335"/>
      <c r="EW2" s="335"/>
      <c r="EX2" s="335"/>
      <c r="EY2" s="335"/>
      <c r="EZ2" s="335"/>
      <c r="FA2" s="335"/>
      <c r="FB2" s="335"/>
      <c r="FC2" s="335"/>
      <c r="FD2" s="335"/>
      <c r="FE2" s="335"/>
      <c r="FF2" s="335"/>
      <c r="FG2" s="335"/>
      <c r="FH2" s="335"/>
      <c r="FI2" s="335"/>
      <c r="FJ2" s="335"/>
      <c r="FK2" s="335"/>
      <c r="FL2" s="335"/>
      <c r="FM2" s="335"/>
      <c r="FN2" s="335"/>
      <c r="FO2" s="335"/>
      <c r="FP2" s="335"/>
      <c r="FQ2" s="335"/>
      <c r="FR2" s="335"/>
      <c r="FS2" s="335"/>
      <c r="FT2" s="335"/>
      <c r="FU2" s="335"/>
      <c r="FV2" s="335"/>
      <c r="FW2" s="335"/>
      <c r="FX2" s="335"/>
      <c r="FY2" s="335"/>
      <c r="FZ2" s="335"/>
      <c r="GA2" s="335"/>
      <c r="GB2" s="335"/>
      <c r="GC2" s="335"/>
      <c r="GD2" s="335"/>
      <c r="GE2" s="335"/>
      <c r="GF2" s="335"/>
      <c r="GG2" s="335"/>
      <c r="GH2" s="335"/>
      <c r="GI2" s="335"/>
      <c r="GJ2" s="335"/>
      <c r="GK2" s="335"/>
      <c r="GL2" s="335"/>
      <c r="GM2" s="335"/>
      <c r="GN2" s="335"/>
      <c r="GO2" s="335"/>
      <c r="GP2" s="335"/>
      <c r="GQ2" s="335"/>
      <c r="GR2" s="335"/>
      <c r="GS2" s="335"/>
      <c r="GT2" s="335"/>
      <c r="GU2" s="335"/>
      <c r="GV2" s="335"/>
      <c r="GW2" s="335"/>
      <c r="GX2" s="335"/>
      <c r="GY2" s="335"/>
      <c r="GZ2" s="335"/>
      <c r="HA2" s="335"/>
      <c r="HB2" s="335"/>
      <c r="HC2" s="335"/>
      <c r="HD2" s="335"/>
      <c r="HE2" s="335"/>
      <c r="HF2" s="335"/>
      <c r="HG2" s="335"/>
      <c r="HH2" s="335"/>
      <c r="HI2" s="335"/>
      <c r="HJ2" s="335"/>
      <c r="HK2" s="335"/>
      <c r="HL2" s="335"/>
      <c r="HM2" s="335"/>
      <c r="HN2" s="335"/>
      <c r="HO2" s="335"/>
      <c r="HP2" s="335"/>
      <c r="HQ2" s="335"/>
      <c r="HR2" s="335"/>
      <c r="HS2" s="335"/>
      <c r="HT2" s="335"/>
      <c r="HU2" s="335"/>
      <c r="HV2" s="335"/>
      <c r="HW2" s="335"/>
      <c r="HX2" s="335"/>
      <c r="HY2" s="335"/>
      <c r="HZ2" s="335"/>
      <c r="IA2" s="335"/>
      <c r="IB2" s="335"/>
      <c r="IC2" s="335"/>
      <c r="ID2" s="335"/>
      <c r="IE2" s="335"/>
      <c r="IF2" s="335"/>
      <c r="IG2" s="335"/>
      <c r="IH2" s="335"/>
      <c r="II2" s="335"/>
      <c r="IJ2" s="335"/>
      <c r="IK2" s="335"/>
      <c r="IL2" s="335"/>
      <c r="IM2" s="336"/>
    </row>
    <row r="3" spans="1:247" ht="34">
      <c r="A3" s="748"/>
      <c r="B3" s="749" t="s">
        <v>826</v>
      </c>
      <c r="C3" s="750" t="s">
        <v>827</v>
      </c>
      <c r="D3" s="750" t="s">
        <v>828</v>
      </c>
      <c r="E3" s="750" t="s">
        <v>829</v>
      </c>
      <c r="F3" s="750" t="s">
        <v>830</v>
      </c>
      <c r="G3" s="749" t="s">
        <v>831</v>
      </c>
      <c r="H3" s="749" t="s">
        <v>165</v>
      </c>
      <c r="I3" s="751"/>
      <c r="J3" s="335"/>
      <c r="K3" s="335"/>
      <c r="L3" s="335"/>
      <c r="M3" s="335"/>
      <c r="N3" s="335"/>
      <c r="O3" s="335"/>
      <c r="P3" s="335"/>
      <c r="Q3" s="335"/>
      <c r="R3" s="335"/>
      <c r="S3" s="335"/>
      <c r="T3" s="335"/>
      <c r="U3" s="335"/>
      <c r="V3" s="335"/>
      <c r="W3" s="335"/>
      <c r="X3" s="335"/>
      <c r="Y3" s="335"/>
      <c r="Z3" s="335"/>
      <c r="AA3" s="335"/>
      <c r="AB3" s="335"/>
      <c r="AC3" s="335"/>
      <c r="AD3" s="335"/>
      <c r="AE3" s="335"/>
      <c r="AF3" s="335"/>
      <c r="AG3" s="335"/>
      <c r="AH3" s="335"/>
      <c r="AI3" s="335"/>
      <c r="AJ3" s="335"/>
      <c r="AK3" s="335"/>
      <c r="AL3" s="335"/>
      <c r="AM3" s="335"/>
      <c r="AN3" s="335"/>
      <c r="AO3" s="335"/>
      <c r="AP3" s="335"/>
      <c r="AQ3" s="335"/>
      <c r="AR3" s="335"/>
      <c r="AS3" s="335"/>
      <c r="AT3" s="335"/>
      <c r="AU3" s="335"/>
      <c r="AV3" s="335"/>
      <c r="AW3" s="335"/>
      <c r="AX3" s="335"/>
      <c r="AY3" s="335"/>
      <c r="AZ3" s="335"/>
      <c r="BA3" s="335"/>
      <c r="BB3" s="335"/>
      <c r="BC3" s="335"/>
      <c r="BD3" s="335"/>
      <c r="BE3" s="335"/>
      <c r="BF3" s="335"/>
      <c r="BG3" s="335"/>
      <c r="BH3" s="335"/>
      <c r="BI3" s="335"/>
      <c r="BJ3" s="335"/>
      <c r="BK3" s="335"/>
      <c r="BL3" s="335"/>
      <c r="BM3" s="335"/>
      <c r="BN3" s="335"/>
      <c r="BO3" s="335"/>
      <c r="BP3" s="335"/>
      <c r="BQ3" s="335"/>
      <c r="BR3" s="335"/>
      <c r="BS3" s="335"/>
      <c r="BT3" s="335"/>
      <c r="BU3" s="335"/>
      <c r="BV3" s="335"/>
      <c r="BW3" s="335"/>
      <c r="BX3" s="335"/>
      <c r="BY3" s="335"/>
      <c r="BZ3" s="335"/>
      <c r="CA3" s="335"/>
      <c r="CB3" s="335"/>
      <c r="CC3" s="335"/>
      <c r="CD3" s="335"/>
      <c r="CE3" s="335"/>
      <c r="CF3" s="335"/>
      <c r="CG3" s="335"/>
      <c r="CH3" s="335"/>
      <c r="CI3" s="335"/>
      <c r="CJ3" s="335"/>
      <c r="CK3" s="335"/>
      <c r="CL3" s="335"/>
      <c r="CM3" s="335"/>
      <c r="CN3" s="335"/>
      <c r="CO3" s="335"/>
      <c r="CP3" s="335"/>
      <c r="CQ3" s="335"/>
      <c r="CR3" s="335"/>
      <c r="CS3" s="335"/>
      <c r="CT3" s="335"/>
      <c r="CU3" s="335"/>
      <c r="CV3" s="335"/>
      <c r="CW3" s="335"/>
      <c r="CX3" s="335"/>
      <c r="CY3" s="335"/>
      <c r="CZ3" s="335"/>
      <c r="DA3" s="335"/>
      <c r="DB3" s="335"/>
      <c r="DC3" s="335"/>
      <c r="DD3" s="335"/>
      <c r="DE3" s="335"/>
      <c r="DF3" s="335"/>
      <c r="DG3" s="335"/>
      <c r="DH3" s="335"/>
      <c r="DI3" s="335"/>
      <c r="DJ3" s="335"/>
      <c r="DK3" s="335"/>
      <c r="DL3" s="335"/>
      <c r="DM3" s="335"/>
      <c r="DN3" s="335"/>
      <c r="DO3" s="335"/>
      <c r="DP3" s="335"/>
      <c r="DQ3" s="335"/>
      <c r="DR3" s="335"/>
      <c r="DS3" s="335"/>
      <c r="DT3" s="335"/>
      <c r="DU3" s="335"/>
      <c r="DV3" s="335"/>
      <c r="DW3" s="335"/>
      <c r="DX3" s="335"/>
      <c r="DY3" s="335"/>
      <c r="DZ3" s="335"/>
      <c r="EA3" s="335"/>
      <c r="EB3" s="335"/>
      <c r="EC3" s="335"/>
      <c r="ED3" s="335"/>
      <c r="EE3" s="335"/>
      <c r="EF3" s="335"/>
      <c r="EG3" s="335"/>
      <c r="EH3" s="335"/>
      <c r="EI3" s="335"/>
      <c r="EJ3" s="335"/>
      <c r="EK3" s="335"/>
      <c r="EL3" s="335"/>
      <c r="EM3" s="335"/>
      <c r="EN3" s="335"/>
      <c r="EO3" s="335"/>
      <c r="EP3" s="335"/>
      <c r="EQ3" s="335"/>
      <c r="ER3" s="335"/>
      <c r="ES3" s="335"/>
      <c r="ET3" s="335"/>
      <c r="EU3" s="335"/>
      <c r="EV3" s="335"/>
      <c r="EW3" s="335"/>
      <c r="EX3" s="335"/>
      <c r="EY3" s="335"/>
      <c r="EZ3" s="335"/>
      <c r="FA3" s="335"/>
      <c r="FB3" s="335"/>
      <c r="FC3" s="335"/>
      <c r="FD3" s="335"/>
      <c r="FE3" s="335"/>
      <c r="FF3" s="335"/>
      <c r="FG3" s="335"/>
      <c r="FH3" s="335"/>
      <c r="FI3" s="335"/>
      <c r="FJ3" s="335"/>
      <c r="FK3" s="335"/>
      <c r="FL3" s="335"/>
      <c r="FM3" s="335"/>
      <c r="FN3" s="335"/>
      <c r="FO3" s="335"/>
      <c r="FP3" s="335"/>
      <c r="FQ3" s="335"/>
      <c r="FR3" s="335"/>
      <c r="FS3" s="335"/>
      <c r="FT3" s="335"/>
      <c r="FU3" s="335"/>
      <c r="FV3" s="335"/>
      <c r="FW3" s="335"/>
      <c r="FX3" s="335"/>
      <c r="FY3" s="335"/>
      <c r="FZ3" s="335"/>
      <c r="GA3" s="335"/>
      <c r="GB3" s="335"/>
      <c r="GC3" s="335"/>
      <c r="GD3" s="335"/>
      <c r="GE3" s="335"/>
      <c r="GF3" s="335"/>
      <c r="GG3" s="335"/>
      <c r="GH3" s="335"/>
      <c r="GI3" s="335"/>
      <c r="GJ3" s="335"/>
      <c r="GK3" s="335"/>
      <c r="GL3" s="335"/>
      <c r="GM3" s="335"/>
      <c r="GN3" s="335"/>
      <c r="GO3" s="335"/>
      <c r="GP3" s="335"/>
      <c r="GQ3" s="335"/>
      <c r="GR3" s="335"/>
      <c r="GS3" s="335"/>
      <c r="GT3" s="335"/>
      <c r="GU3" s="335"/>
      <c r="GV3" s="335"/>
      <c r="GW3" s="335"/>
      <c r="GX3" s="335"/>
      <c r="GY3" s="335"/>
      <c r="GZ3" s="335"/>
      <c r="HA3" s="335"/>
      <c r="HB3" s="335"/>
      <c r="HC3" s="335"/>
      <c r="HD3" s="335"/>
      <c r="HE3" s="335"/>
      <c r="HF3" s="335"/>
      <c r="HG3" s="335"/>
      <c r="HH3" s="335"/>
      <c r="HI3" s="335"/>
      <c r="HJ3" s="335"/>
      <c r="HK3" s="335"/>
      <c r="HL3" s="335"/>
      <c r="HM3" s="335"/>
      <c r="HN3" s="335"/>
      <c r="HO3" s="335"/>
      <c r="HP3" s="335"/>
      <c r="HQ3" s="335"/>
      <c r="HR3" s="335"/>
      <c r="HS3" s="335"/>
      <c r="HT3" s="335"/>
      <c r="HU3" s="335"/>
      <c r="HV3" s="335"/>
      <c r="HW3" s="335"/>
      <c r="HX3" s="335"/>
      <c r="HY3" s="335"/>
      <c r="HZ3" s="335"/>
      <c r="IA3" s="335"/>
      <c r="IB3" s="335"/>
      <c r="IC3" s="335"/>
      <c r="ID3" s="335"/>
      <c r="IE3" s="335"/>
      <c r="IF3" s="335"/>
      <c r="IG3" s="335"/>
      <c r="IH3" s="335"/>
      <c r="II3" s="335"/>
      <c r="IJ3" s="335"/>
      <c r="IK3" s="335"/>
      <c r="IL3" s="335"/>
      <c r="IM3" s="336"/>
    </row>
    <row r="4" spans="1:247" ht="16.5" customHeight="1">
      <c r="A4" s="752"/>
      <c r="B4" s="753" t="s">
        <v>832</v>
      </c>
      <c r="C4" s="729">
        <v>1</v>
      </c>
      <c r="D4" s="754">
        <v>0.8</v>
      </c>
      <c r="E4" s="755">
        <v>4212</v>
      </c>
      <c r="F4" s="793">
        <v>3</v>
      </c>
      <c r="G4" s="755">
        <f t="shared" ref="G4:G13" si="0">C4*D4*E4*F4</f>
        <v>10108.800000000001</v>
      </c>
      <c r="H4" s="756"/>
      <c r="I4" s="751"/>
      <c r="J4" s="335"/>
      <c r="K4" s="335"/>
      <c r="L4" s="335"/>
      <c r="M4" s="335"/>
      <c r="N4" s="335"/>
      <c r="O4" s="335"/>
      <c r="P4" s="335"/>
      <c r="Q4" s="335"/>
      <c r="R4" s="335"/>
      <c r="S4" s="335"/>
      <c r="T4" s="335"/>
      <c r="U4" s="335"/>
      <c r="V4" s="335"/>
      <c r="W4" s="335"/>
      <c r="X4" s="335"/>
      <c r="Y4" s="335"/>
      <c r="Z4" s="335"/>
      <c r="AA4" s="335"/>
      <c r="AB4" s="335"/>
      <c r="AC4" s="335"/>
      <c r="AD4" s="335"/>
      <c r="AE4" s="335"/>
      <c r="AF4" s="335"/>
      <c r="AG4" s="335"/>
      <c r="AH4" s="335"/>
      <c r="AI4" s="335"/>
      <c r="AJ4" s="335"/>
      <c r="AK4" s="335"/>
      <c r="AL4" s="335"/>
      <c r="AM4" s="335"/>
      <c r="AN4" s="335"/>
      <c r="AO4" s="335"/>
      <c r="AP4" s="335"/>
      <c r="AQ4" s="335"/>
      <c r="AR4" s="335"/>
      <c r="AS4" s="335"/>
      <c r="AT4" s="335"/>
      <c r="AU4" s="335"/>
      <c r="AV4" s="335"/>
      <c r="AW4" s="335"/>
      <c r="AX4" s="335"/>
      <c r="AY4" s="335"/>
      <c r="AZ4" s="335"/>
      <c r="BA4" s="335"/>
      <c r="BB4" s="335"/>
      <c r="BC4" s="335"/>
      <c r="BD4" s="335"/>
      <c r="BE4" s="335"/>
      <c r="BF4" s="335"/>
      <c r="BG4" s="335"/>
      <c r="BH4" s="335"/>
      <c r="BI4" s="335"/>
      <c r="BJ4" s="335"/>
      <c r="BK4" s="335"/>
      <c r="BL4" s="335"/>
      <c r="BM4" s="335"/>
      <c r="BN4" s="335"/>
      <c r="BO4" s="335"/>
      <c r="BP4" s="335"/>
      <c r="BQ4" s="335"/>
      <c r="BR4" s="335"/>
      <c r="BS4" s="335"/>
      <c r="BT4" s="335"/>
      <c r="BU4" s="335"/>
      <c r="BV4" s="335"/>
      <c r="BW4" s="335"/>
      <c r="BX4" s="335"/>
      <c r="BY4" s="335"/>
      <c r="BZ4" s="335"/>
      <c r="CA4" s="335"/>
      <c r="CB4" s="335"/>
      <c r="CC4" s="335"/>
      <c r="CD4" s="335"/>
      <c r="CE4" s="335"/>
      <c r="CF4" s="335"/>
      <c r="CG4" s="335"/>
      <c r="CH4" s="335"/>
      <c r="CI4" s="335"/>
      <c r="CJ4" s="335"/>
      <c r="CK4" s="335"/>
      <c r="CL4" s="335"/>
      <c r="CM4" s="335"/>
      <c r="CN4" s="335"/>
      <c r="CO4" s="335"/>
      <c r="CP4" s="335"/>
      <c r="CQ4" s="335"/>
      <c r="CR4" s="335"/>
      <c r="CS4" s="335"/>
      <c r="CT4" s="335"/>
      <c r="CU4" s="335"/>
      <c r="CV4" s="335"/>
      <c r="CW4" s="335"/>
      <c r="CX4" s="335"/>
      <c r="CY4" s="335"/>
      <c r="CZ4" s="335"/>
      <c r="DA4" s="335"/>
      <c r="DB4" s="335"/>
      <c r="DC4" s="335"/>
      <c r="DD4" s="335"/>
      <c r="DE4" s="335"/>
      <c r="DF4" s="335"/>
      <c r="DG4" s="335"/>
      <c r="DH4" s="335"/>
      <c r="DI4" s="335"/>
      <c r="DJ4" s="335"/>
      <c r="DK4" s="335"/>
      <c r="DL4" s="335"/>
      <c r="DM4" s="335"/>
      <c r="DN4" s="335"/>
      <c r="DO4" s="335"/>
      <c r="DP4" s="335"/>
      <c r="DQ4" s="335"/>
      <c r="DR4" s="335"/>
      <c r="DS4" s="335"/>
      <c r="DT4" s="335"/>
      <c r="DU4" s="335"/>
      <c r="DV4" s="335"/>
      <c r="DW4" s="335"/>
      <c r="DX4" s="335"/>
      <c r="DY4" s="335"/>
      <c r="DZ4" s="335"/>
      <c r="EA4" s="335"/>
      <c r="EB4" s="335"/>
      <c r="EC4" s="335"/>
      <c r="ED4" s="335"/>
      <c r="EE4" s="335"/>
      <c r="EF4" s="335"/>
      <c r="EG4" s="335"/>
      <c r="EH4" s="335"/>
      <c r="EI4" s="335"/>
      <c r="EJ4" s="335"/>
      <c r="EK4" s="335"/>
      <c r="EL4" s="335"/>
      <c r="EM4" s="335"/>
      <c r="EN4" s="335"/>
      <c r="EO4" s="335"/>
      <c r="EP4" s="335"/>
      <c r="EQ4" s="335"/>
      <c r="ER4" s="335"/>
      <c r="ES4" s="335"/>
      <c r="ET4" s="335"/>
      <c r="EU4" s="335"/>
      <c r="EV4" s="335"/>
      <c r="EW4" s="335"/>
      <c r="EX4" s="335"/>
      <c r="EY4" s="335"/>
      <c r="EZ4" s="335"/>
      <c r="FA4" s="335"/>
      <c r="FB4" s="335"/>
      <c r="FC4" s="335"/>
      <c r="FD4" s="335"/>
      <c r="FE4" s="335"/>
      <c r="FF4" s="335"/>
      <c r="FG4" s="335"/>
      <c r="FH4" s="335"/>
      <c r="FI4" s="335"/>
      <c r="FJ4" s="335"/>
      <c r="FK4" s="335"/>
      <c r="FL4" s="335"/>
      <c r="FM4" s="335"/>
      <c r="FN4" s="335"/>
      <c r="FO4" s="335"/>
      <c r="FP4" s="335"/>
      <c r="FQ4" s="335"/>
      <c r="FR4" s="335"/>
      <c r="FS4" s="335"/>
      <c r="FT4" s="335"/>
      <c r="FU4" s="335"/>
      <c r="FV4" s="335"/>
      <c r="FW4" s="335"/>
      <c r="FX4" s="335"/>
      <c r="FY4" s="335"/>
      <c r="FZ4" s="335"/>
      <c r="GA4" s="335"/>
      <c r="GB4" s="335"/>
      <c r="GC4" s="335"/>
      <c r="GD4" s="335"/>
      <c r="GE4" s="335"/>
      <c r="GF4" s="335"/>
      <c r="GG4" s="335"/>
      <c r="GH4" s="335"/>
      <c r="GI4" s="335"/>
      <c r="GJ4" s="335"/>
      <c r="GK4" s="335"/>
      <c r="GL4" s="335"/>
      <c r="GM4" s="335"/>
      <c r="GN4" s="335"/>
      <c r="GO4" s="335"/>
      <c r="GP4" s="335"/>
      <c r="GQ4" s="335"/>
      <c r="GR4" s="335"/>
      <c r="GS4" s="335"/>
      <c r="GT4" s="335"/>
      <c r="GU4" s="335"/>
      <c r="GV4" s="335"/>
      <c r="GW4" s="335"/>
      <c r="GX4" s="335"/>
      <c r="GY4" s="335"/>
      <c r="GZ4" s="335"/>
      <c r="HA4" s="335"/>
      <c r="HB4" s="335"/>
      <c r="HC4" s="335"/>
      <c r="HD4" s="335"/>
      <c r="HE4" s="335"/>
      <c r="HF4" s="335"/>
      <c r="HG4" s="335"/>
      <c r="HH4" s="335"/>
      <c r="HI4" s="335"/>
      <c r="HJ4" s="335"/>
      <c r="HK4" s="335"/>
      <c r="HL4" s="335"/>
      <c r="HM4" s="335"/>
      <c r="HN4" s="335"/>
      <c r="HO4" s="335"/>
      <c r="HP4" s="335"/>
      <c r="HQ4" s="335"/>
      <c r="HR4" s="335"/>
      <c r="HS4" s="335"/>
      <c r="HT4" s="335"/>
      <c r="HU4" s="335"/>
      <c r="HV4" s="335"/>
      <c r="HW4" s="335"/>
      <c r="HX4" s="335"/>
      <c r="HY4" s="335"/>
      <c r="HZ4" s="335"/>
      <c r="IA4" s="335"/>
      <c r="IB4" s="335"/>
      <c r="IC4" s="335"/>
      <c r="ID4" s="335"/>
      <c r="IE4" s="335"/>
      <c r="IF4" s="335"/>
      <c r="IG4" s="335"/>
      <c r="IH4" s="335"/>
      <c r="II4" s="335"/>
      <c r="IJ4" s="335"/>
      <c r="IK4" s="335"/>
      <c r="IL4" s="335"/>
      <c r="IM4" s="336"/>
    </row>
    <row r="5" spans="1:247" ht="16.5" customHeight="1">
      <c r="A5" s="752"/>
      <c r="B5" s="753" t="s">
        <v>15</v>
      </c>
      <c r="C5" s="729">
        <v>1</v>
      </c>
      <c r="D5" s="754">
        <v>0.6</v>
      </c>
      <c r="E5" s="755">
        <v>4212</v>
      </c>
      <c r="F5" s="793">
        <v>3</v>
      </c>
      <c r="G5" s="755">
        <f t="shared" si="0"/>
        <v>7581.5999999999995</v>
      </c>
      <c r="H5" s="757"/>
      <c r="I5" s="751"/>
      <c r="J5" s="335"/>
      <c r="K5" s="335"/>
      <c r="L5" s="335"/>
      <c r="M5" s="335"/>
      <c r="N5" s="335"/>
      <c r="O5" s="335"/>
      <c r="P5" s="335"/>
      <c r="Q5" s="335"/>
      <c r="R5" s="335"/>
      <c r="S5" s="335"/>
      <c r="T5" s="335"/>
      <c r="U5" s="335"/>
      <c r="V5" s="335"/>
      <c r="W5" s="335"/>
      <c r="X5" s="335"/>
      <c r="Y5" s="335"/>
      <c r="Z5" s="335"/>
      <c r="AA5" s="335"/>
      <c r="AB5" s="335"/>
      <c r="AC5" s="335"/>
      <c r="AD5" s="335"/>
      <c r="AE5" s="335"/>
      <c r="AF5" s="335"/>
      <c r="AG5" s="335"/>
      <c r="AH5" s="335"/>
      <c r="AI5" s="335"/>
      <c r="AJ5" s="335"/>
      <c r="AK5" s="335"/>
      <c r="AL5" s="335"/>
      <c r="AM5" s="335"/>
      <c r="AN5" s="335"/>
      <c r="AO5" s="335"/>
      <c r="AP5" s="335"/>
      <c r="AQ5" s="335"/>
      <c r="AR5" s="335"/>
      <c r="AS5" s="335"/>
      <c r="AT5" s="335"/>
      <c r="AU5" s="335"/>
      <c r="AV5" s="335"/>
      <c r="AW5" s="335"/>
      <c r="AX5" s="335"/>
      <c r="AY5" s="335"/>
      <c r="AZ5" s="335"/>
      <c r="BA5" s="335"/>
      <c r="BB5" s="335"/>
      <c r="BC5" s="335"/>
      <c r="BD5" s="335"/>
      <c r="BE5" s="335"/>
      <c r="BF5" s="335"/>
      <c r="BG5" s="335"/>
      <c r="BH5" s="335"/>
      <c r="BI5" s="335"/>
      <c r="BJ5" s="335"/>
      <c r="BK5" s="335"/>
      <c r="BL5" s="335"/>
      <c r="BM5" s="335"/>
      <c r="BN5" s="335"/>
      <c r="BO5" s="335"/>
      <c r="BP5" s="335"/>
      <c r="BQ5" s="335"/>
      <c r="BR5" s="335"/>
      <c r="BS5" s="335"/>
      <c r="BT5" s="335"/>
      <c r="BU5" s="335"/>
      <c r="BV5" s="335"/>
      <c r="BW5" s="335"/>
      <c r="BX5" s="335"/>
      <c r="BY5" s="335"/>
      <c r="BZ5" s="335"/>
      <c r="CA5" s="335"/>
      <c r="CB5" s="335"/>
      <c r="CC5" s="335"/>
      <c r="CD5" s="335"/>
      <c r="CE5" s="335"/>
      <c r="CF5" s="335"/>
      <c r="CG5" s="335"/>
      <c r="CH5" s="335"/>
      <c r="CI5" s="335"/>
      <c r="CJ5" s="335"/>
      <c r="CK5" s="335"/>
      <c r="CL5" s="335"/>
      <c r="CM5" s="335"/>
      <c r="CN5" s="335"/>
      <c r="CO5" s="335"/>
      <c r="CP5" s="335"/>
      <c r="CQ5" s="335"/>
      <c r="CR5" s="335"/>
      <c r="CS5" s="335"/>
      <c r="CT5" s="335"/>
      <c r="CU5" s="335"/>
      <c r="CV5" s="335"/>
      <c r="CW5" s="335"/>
      <c r="CX5" s="335"/>
      <c r="CY5" s="335"/>
      <c r="CZ5" s="335"/>
      <c r="DA5" s="335"/>
      <c r="DB5" s="335"/>
      <c r="DC5" s="335"/>
      <c r="DD5" s="335"/>
      <c r="DE5" s="335"/>
      <c r="DF5" s="335"/>
      <c r="DG5" s="335"/>
      <c r="DH5" s="335"/>
      <c r="DI5" s="335"/>
      <c r="DJ5" s="335"/>
      <c r="DK5" s="335"/>
      <c r="DL5" s="335"/>
      <c r="DM5" s="335"/>
      <c r="DN5" s="335"/>
      <c r="DO5" s="335"/>
      <c r="DP5" s="335"/>
      <c r="DQ5" s="335"/>
      <c r="DR5" s="335"/>
      <c r="DS5" s="335"/>
      <c r="DT5" s="335"/>
      <c r="DU5" s="335"/>
      <c r="DV5" s="335"/>
      <c r="DW5" s="335"/>
      <c r="DX5" s="335"/>
      <c r="DY5" s="335"/>
      <c r="DZ5" s="335"/>
      <c r="EA5" s="335"/>
      <c r="EB5" s="335"/>
      <c r="EC5" s="335"/>
      <c r="ED5" s="335"/>
      <c r="EE5" s="335"/>
      <c r="EF5" s="335"/>
      <c r="EG5" s="335"/>
      <c r="EH5" s="335"/>
      <c r="EI5" s="335"/>
      <c r="EJ5" s="335"/>
      <c r="EK5" s="335"/>
      <c r="EL5" s="335"/>
      <c r="EM5" s="335"/>
      <c r="EN5" s="335"/>
      <c r="EO5" s="335"/>
      <c r="EP5" s="335"/>
      <c r="EQ5" s="335"/>
      <c r="ER5" s="335"/>
      <c r="ES5" s="335"/>
      <c r="ET5" s="335"/>
      <c r="EU5" s="335"/>
      <c r="EV5" s="335"/>
      <c r="EW5" s="335"/>
      <c r="EX5" s="335"/>
      <c r="EY5" s="335"/>
      <c r="EZ5" s="335"/>
      <c r="FA5" s="335"/>
      <c r="FB5" s="335"/>
      <c r="FC5" s="335"/>
      <c r="FD5" s="335"/>
      <c r="FE5" s="335"/>
      <c r="FF5" s="335"/>
      <c r="FG5" s="335"/>
      <c r="FH5" s="335"/>
      <c r="FI5" s="335"/>
      <c r="FJ5" s="335"/>
      <c r="FK5" s="335"/>
      <c r="FL5" s="335"/>
      <c r="FM5" s="335"/>
      <c r="FN5" s="335"/>
      <c r="FO5" s="335"/>
      <c r="FP5" s="335"/>
      <c r="FQ5" s="335"/>
      <c r="FR5" s="335"/>
      <c r="FS5" s="335"/>
      <c r="FT5" s="335"/>
      <c r="FU5" s="335"/>
      <c r="FV5" s="335"/>
      <c r="FW5" s="335"/>
      <c r="FX5" s="335"/>
      <c r="FY5" s="335"/>
      <c r="FZ5" s="335"/>
      <c r="GA5" s="335"/>
      <c r="GB5" s="335"/>
      <c r="GC5" s="335"/>
      <c r="GD5" s="335"/>
      <c r="GE5" s="335"/>
      <c r="GF5" s="335"/>
      <c r="GG5" s="335"/>
      <c r="GH5" s="335"/>
      <c r="GI5" s="335"/>
      <c r="GJ5" s="335"/>
      <c r="GK5" s="335"/>
      <c r="GL5" s="335"/>
      <c r="GM5" s="335"/>
      <c r="GN5" s="335"/>
      <c r="GO5" s="335"/>
      <c r="GP5" s="335"/>
      <c r="GQ5" s="335"/>
      <c r="GR5" s="335"/>
      <c r="GS5" s="335"/>
      <c r="GT5" s="335"/>
      <c r="GU5" s="335"/>
      <c r="GV5" s="335"/>
      <c r="GW5" s="335"/>
      <c r="GX5" s="335"/>
      <c r="GY5" s="335"/>
      <c r="GZ5" s="335"/>
      <c r="HA5" s="335"/>
      <c r="HB5" s="335"/>
      <c r="HC5" s="335"/>
      <c r="HD5" s="335"/>
      <c r="HE5" s="335"/>
      <c r="HF5" s="335"/>
      <c r="HG5" s="335"/>
      <c r="HH5" s="335"/>
      <c r="HI5" s="335"/>
      <c r="HJ5" s="335"/>
      <c r="HK5" s="335"/>
      <c r="HL5" s="335"/>
      <c r="HM5" s="335"/>
      <c r="HN5" s="335"/>
      <c r="HO5" s="335"/>
      <c r="HP5" s="335"/>
      <c r="HQ5" s="335"/>
      <c r="HR5" s="335"/>
      <c r="HS5" s="335"/>
      <c r="HT5" s="335"/>
      <c r="HU5" s="335"/>
      <c r="HV5" s="335"/>
      <c r="HW5" s="335"/>
      <c r="HX5" s="335"/>
      <c r="HY5" s="335"/>
      <c r="HZ5" s="335"/>
      <c r="IA5" s="335"/>
      <c r="IB5" s="335"/>
      <c r="IC5" s="335"/>
      <c r="ID5" s="335"/>
      <c r="IE5" s="335"/>
      <c r="IF5" s="335"/>
      <c r="IG5" s="335"/>
      <c r="IH5" s="335"/>
      <c r="II5" s="335"/>
      <c r="IJ5" s="335"/>
      <c r="IK5" s="335"/>
      <c r="IL5" s="335"/>
      <c r="IM5" s="336"/>
    </row>
    <row r="6" spans="1:247" ht="16.5" customHeight="1">
      <c r="A6" s="752"/>
      <c r="B6" s="753" t="s">
        <v>16</v>
      </c>
      <c r="C6" s="729">
        <v>1</v>
      </c>
      <c r="D6" s="754">
        <v>0.8</v>
      </c>
      <c r="E6" s="755">
        <v>4212</v>
      </c>
      <c r="F6" s="793">
        <v>3</v>
      </c>
      <c r="G6" s="755">
        <f t="shared" si="0"/>
        <v>10108.800000000001</v>
      </c>
      <c r="H6" s="756"/>
      <c r="I6" s="751"/>
      <c r="J6" s="335"/>
      <c r="K6" s="335"/>
      <c r="L6" s="335"/>
      <c r="M6" s="335"/>
      <c r="N6" s="335"/>
      <c r="O6" s="335"/>
      <c r="P6" s="335"/>
      <c r="Q6" s="335"/>
      <c r="R6" s="335"/>
      <c r="S6" s="335"/>
      <c r="T6" s="335"/>
      <c r="U6" s="335"/>
      <c r="V6" s="335"/>
      <c r="W6" s="335"/>
      <c r="X6" s="335"/>
      <c r="Y6" s="335"/>
      <c r="Z6" s="335"/>
      <c r="AA6" s="335"/>
      <c r="AB6" s="335"/>
      <c r="AC6" s="335"/>
      <c r="AD6" s="335"/>
      <c r="AE6" s="335"/>
      <c r="AF6" s="335"/>
      <c r="AG6" s="335"/>
      <c r="AH6" s="335"/>
      <c r="AI6" s="335"/>
      <c r="AJ6" s="335"/>
      <c r="AK6" s="335"/>
      <c r="AL6" s="335"/>
      <c r="AM6" s="335"/>
      <c r="AN6" s="335"/>
      <c r="AO6" s="335"/>
      <c r="AP6" s="335"/>
      <c r="AQ6" s="335"/>
      <c r="AR6" s="335"/>
      <c r="AS6" s="335"/>
      <c r="AT6" s="335"/>
      <c r="AU6" s="335"/>
      <c r="AV6" s="335"/>
      <c r="AW6" s="335"/>
      <c r="AX6" s="335"/>
      <c r="AY6" s="335"/>
      <c r="AZ6" s="335"/>
      <c r="BA6" s="335"/>
      <c r="BB6" s="335"/>
      <c r="BC6" s="335"/>
      <c r="BD6" s="335"/>
      <c r="BE6" s="335"/>
      <c r="BF6" s="335"/>
      <c r="BG6" s="335"/>
      <c r="BH6" s="335"/>
      <c r="BI6" s="335"/>
      <c r="BJ6" s="335"/>
      <c r="BK6" s="335"/>
      <c r="BL6" s="335"/>
      <c r="BM6" s="335"/>
      <c r="BN6" s="335"/>
      <c r="BO6" s="335"/>
      <c r="BP6" s="335"/>
      <c r="BQ6" s="335"/>
      <c r="BR6" s="335"/>
      <c r="BS6" s="335"/>
      <c r="BT6" s="335"/>
      <c r="BU6" s="335"/>
      <c r="BV6" s="335"/>
      <c r="BW6" s="335"/>
      <c r="BX6" s="335"/>
      <c r="BY6" s="335"/>
      <c r="BZ6" s="335"/>
      <c r="CA6" s="335"/>
      <c r="CB6" s="335"/>
      <c r="CC6" s="335"/>
      <c r="CD6" s="335"/>
      <c r="CE6" s="335"/>
      <c r="CF6" s="335"/>
      <c r="CG6" s="335"/>
      <c r="CH6" s="335"/>
      <c r="CI6" s="335"/>
      <c r="CJ6" s="335"/>
      <c r="CK6" s="335"/>
      <c r="CL6" s="335"/>
      <c r="CM6" s="335"/>
      <c r="CN6" s="335"/>
      <c r="CO6" s="335"/>
      <c r="CP6" s="335"/>
      <c r="CQ6" s="335"/>
      <c r="CR6" s="335"/>
      <c r="CS6" s="335"/>
      <c r="CT6" s="335"/>
      <c r="CU6" s="335"/>
      <c r="CV6" s="335"/>
      <c r="CW6" s="335"/>
      <c r="CX6" s="335"/>
      <c r="CY6" s="335"/>
      <c r="CZ6" s="335"/>
      <c r="DA6" s="335"/>
      <c r="DB6" s="335"/>
      <c r="DC6" s="335"/>
      <c r="DD6" s="335"/>
      <c r="DE6" s="335"/>
      <c r="DF6" s="335"/>
      <c r="DG6" s="335"/>
      <c r="DH6" s="335"/>
      <c r="DI6" s="335"/>
      <c r="DJ6" s="335"/>
      <c r="DK6" s="335"/>
      <c r="DL6" s="335"/>
      <c r="DM6" s="335"/>
      <c r="DN6" s="335"/>
      <c r="DO6" s="335"/>
      <c r="DP6" s="335"/>
      <c r="DQ6" s="335"/>
      <c r="DR6" s="335"/>
      <c r="DS6" s="335"/>
      <c r="DT6" s="335"/>
      <c r="DU6" s="335"/>
      <c r="DV6" s="335"/>
      <c r="DW6" s="335"/>
      <c r="DX6" s="335"/>
      <c r="DY6" s="335"/>
      <c r="DZ6" s="335"/>
      <c r="EA6" s="335"/>
      <c r="EB6" s="335"/>
      <c r="EC6" s="335"/>
      <c r="ED6" s="335"/>
      <c r="EE6" s="335"/>
      <c r="EF6" s="335"/>
      <c r="EG6" s="335"/>
      <c r="EH6" s="335"/>
      <c r="EI6" s="335"/>
      <c r="EJ6" s="335"/>
      <c r="EK6" s="335"/>
      <c r="EL6" s="335"/>
      <c r="EM6" s="335"/>
      <c r="EN6" s="335"/>
      <c r="EO6" s="335"/>
      <c r="EP6" s="335"/>
      <c r="EQ6" s="335"/>
      <c r="ER6" s="335"/>
      <c r="ES6" s="335"/>
      <c r="ET6" s="335"/>
      <c r="EU6" s="335"/>
      <c r="EV6" s="335"/>
      <c r="EW6" s="335"/>
      <c r="EX6" s="335"/>
      <c r="EY6" s="335"/>
      <c r="EZ6" s="335"/>
      <c r="FA6" s="335"/>
      <c r="FB6" s="335"/>
      <c r="FC6" s="335"/>
      <c r="FD6" s="335"/>
      <c r="FE6" s="335"/>
      <c r="FF6" s="335"/>
      <c r="FG6" s="335"/>
      <c r="FH6" s="335"/>
      <c r="FI6" s="335"/>
      <c r="FJ6" s="335"/>
      <c r="FK6" s="335"/>
      <c r="FL6" s="335"/>
      <c r="FM6" s="335"/>
      <c r="FN6" s="335"/>
      <c r="FO6" s="335"/>
      <c r="FP6" s="335"/>
      <c r="FQ6" s="335"/>
      <c r="FR6" s="335"/>
      <c r="FS6" s="335"/>
      <c r="FT6" s="335"/>
      <c r="FU6" s="335"/>
      <c r="FV6" s="335"/>
      <c r="FW6" s="335"/>
      <c r="FX6" s="335"/>
      <c r="FY6" s="335"/>
      <c r="FZ6" s="335"/>
      <c r="GA6" s="335"/>
      <c r="GB6" s="335"/>
      <c r="GC6" s="335"/>
      <c r="GD6" s="335"/>
      <c r="GE6" s="335"/>
      <c r="GF6" s="335"/>
      <c r="GG6" s="335"/>
      <c r="GH6" s="335"/>
      <c r="GI6" s="335"/>
      <c r="GJ6" s="335"/>
      <c r="GK6" s="335"/>
      <c r="GL6" s="335"/>
      <c r="GM6" s="335"/>
      <c r="GN6" s="335"/>
      <c r="GO6" s="335"/>
      <c r="GP6" s="335"/>
      <c r="GQ6" s="335"/>
      <c r="GR6" s="335"/>
      <c r="GS6" s="335"/>
      <c r="GT6" s="335"/>
      <c r="GU6" s="335"/>
      <c r="GV6" s="335"/>
      <c r="GW6" s="335"/>
      <c r="GX6" s="335"/>
      <c r="GY6" s="335"/>
      <c r="GZ6" s="335"/>
      <c r="HA6" s="335"/>
      <c r="HB6" s="335"/>
      <c r="HC6" s="335"/>
      <c r="HD6" s="335"/>
      <c r="HE6" s="335"/>
      <c r="HF6" s="335"/>
      <c r="HG6" s="335"/>
      <c r="HH6" s="335"/>
      <c r="HI6" s="335"/>
      <c r="HJ6" s="335"/>
      <c r="HK6" s="335"/>
      <c r="HL6" s="335"/>
      <c r="HM6" s="335"/>
      <c r="HN6" s="335"/>
      <c r="HO6" s="335"/>
      <c r="HP6" s="335"/>
      <c r="HQ6" s="335"/>
      <c r="HR6" s="335"/>
      <c r="HS6" s="335"/>
      <c r="HT6" s="335"/>
      <c r="HU6" s="335"/>
      <c r="HV6" s="335"/>
      <c r="HW6" s="335"/>
      <c r="HX6" s="335"/>
      <c r="HY6" s="335"/>
      <c r="HZ6" s="335"/>
      <c r="IA6" s="335"/>
      <c r="IB6" s="335"/>
      <c r="IC6" s="335"/>
      <c r="ID6" s="335"/>
      <c r="IE6" s="335"/>
      <c r="IF6" s="335"/>
      <c r="IG6" s="335"/>
      <c r="IH6" s="335"/>
      <c r="II6" s="335"/>
      <c r="IJ6" s="335"/>
      <c r="IK6" s="335"/>
      <c r="IL6" s="335"/>
      <c r="IM6" s="336"/>
    </row>
    <row r="7" spans="1:247" ht="16.5" customHeight="1">
      <c r="A7" s="752"/>
      <c r="B7" s="753" t="s">
        <v>833</v>
      </c>
      <c r="C7" s="729">
        <v>1</v>
      </c>
      <c r="D7" s="754">
        <v>0.7</v>
      </c>
      <c r="E7" s="755">
        <v>4212</v>
      </c>
      <c r="F7" s="793">
        <v>3</v>
      </c>
      <c r="G7" s="755">
        <f t="shared" si="0"/>
        <v>8845.1999999999989</v>
      </c>
      <c r="H7" s="756"/>
      <c r="I7" s="751"/>
      <c r="J7" s="335"/>
      <c r="K7" s="335"/>
      <c r="L7" s="335"/>
      <c r="M7" s="335"/>
      <c r="N7" s="335"/>
      <c r="O7" s="335"/>
      <c r="P7" s="335"/>
      <c r="Q7" s="335"/>
      <c r="R7" s="335"/>
      <c r="S7" s="335"/>
      <c r="T7" s="335"/>
      <c r="U7" s="335"/>
      <c r="V7" s="335"/>
      <c r="W7" s="335"/>
      <c r="X7" s="335"/>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5"/>
      <c r="BK7" s="335"/>
      <c r="BL7" s="335"/>
      <c r="BM7" s="335"/>
      <c r="BN7" s="335"/>
      <c r="BO7" s="335"/>
      <c r="BP7" s="335"/>
      <c r="BQ7" s="335"/>
      <c r="BR7" s="335"/>
      <c r="BS7" s="335"/>
      <c r="BT7" s="335"/>
      <c r="BU7" s="335"/>
      <c r="BV7" s="335"/>
      <c r="BW7" s="335"/>
      <c r="BX7" s="335"/>
      <c r="BY7" s="335"/>
      <c r="BZ7" s="335"/>
      <c r="CA7" s="335"/>
      <c r="CB7" s="335"/>
      <c r="CC7" s="335"/>
      <c r="CD7" s="335"/>
      <c r="CE7" s="335"/>
      <c r="CF7" s="335"/>
      <c r="CG7" s="335"/>
      <c r="CH7" s="335"/>
      <c r="CI7" s="335"/>
      <c r="CJ7" s="335"/>
      <c r="CK7" s="335"/>
      <c r="CL7" s="335"/>
      <c r="CM7" s="335"/>
      <c r="CN7" s="335"/>
      <c r="CO7" s="335"/>
      <c r="CP7" s="335"/>
      <c r="CQ7" s="335"/>
      <c r="CR7" s="335"/>
      <c r="CS7" s="335"/>
      <c r="CT7" s="335"/>
      <c r="CU7" s="335"/>
      <c r="CV7" s="335"/>
      <c r="CW7" s="335"/>
      <c r="CX7" s="335"/>
      <c r="CY7" s="335"/>
      <c r="CZ7" s="335"/>
      <c r="DA7" s="335"/>
      <c r="DB7" s="335"/>
      <c r="DC7" s="335"/>
      <c r="DD7" s="335"/>
      <c r="DE7" s="335"/>
      <c r="DF7" s="335"/>
      <c r="DG7" s="335"/>
      <c r="DH7" s="335"/>
      <c r="DI7" s="335"/>
      <c r="DJ7" s="335"/>
      <c r="DK7" s="335"/>
      <c r="DL7" s="335"/>
      <c r="DM7" s="335"/>
      <c r="DN7" s="335"/>
      <c r="DO7" s="335"/>
      <c r="DP7" s="335"/>
      <c r="DQ7" s="335"/>
      <c r="DR7" s="335"/>
      <c r="DS7" s="335"/>
      <c r="DT7" s="335"/>
      <c r="DU7" s="335"/>
      <c r="DV7" s="335"/>
      <c r="DW7" s="335"/>
      <c r="DX7" s="335"/>
      <c r="DY7" s="335"/>
      <c r="DZ7" s="335"/>
      <c r="EA7" s="335"/>
      <c r="EB7" s="335"/>
      <c r="EC7" s="335"/>
      <c r="ED7" s="335"/>
      <c r="EE7" s="335"/>
      <c r="EF7" s="335"/>
      <c r="EG7" s="335"/>
      <c r="EH7" s="335"/>
      <c r="EI7" s="335"/>
      <c r="EJ7" s="335"/>
      <c r="EK7" s="335"/>
      <c r="EL7" s="335"/>
      <c r="EM7" s="335"/>
      <c r="EN7" s="335"/>
      <c r="EO7" s="335"/>
      <c r="EP7" s="335"/>
      <c r="EQ7" s="335"/>
      <c r="ER7" s="335"/>
      <c r="ES7" s="335"/>
      <c r="ET7" s="335"/>
      <c r="EU7" s="335"/>
      <c r="EV7" s="335"/>
      <c r="EW7" s="335"/>
      <c r="EX7" s="335"/>
      <c r="EY7" s="335"/>
      <c r="EZ7" s="335"/>
      <c r="FA7" s="335"/>
      <c r="FB7" s="335"/>
      <c r="FC7" s="335"/>
      <c r="FD7" s="335"/>
      <c r="FE7" s="335"/>
      <c r="FF7" s="335"/>
      <c r="FG7" s="335"/>
      <c r="FH7" s="335"/>
      <c r="FI7" s="335"/>
      <c r="FJ7" s="335"/>
      <c r="FK7" s="335"/>
      <c r="FL7" s="335"/>
      <c r="FM7" s="335"/>
      <c r="FN7" s="335"/>
      <c r="FO7" s="335"/>
      <c r="FP7" s="335"/>
      <c r="FQ7" s="335"/>
      <c r="FR7" s="335"/>
      <c r="FS7" s="335"/>
      <c r="FT7" s="335"/>
      <c r="FU7" s="335"/>
      <c r="FV7" s="335"/>
      <c r="FW7" s="335"/>
      <c r="FX7" s="335"/>
      <c r="FY7" s="335"/>
      <c r="FZ7" s="335"/>
      <c r="GA7" s="335"/>
      <c r="GB7" s="335"/>
      <c r="GC7" s="335"/>
      <c r="GD7" s="335"/>
      <c r="GE7" s="335"/>
      <c r="GF7" s="335"/>
      <c r="GG7" s="335"/>
      <c r="GH7" s="335"/>
      <c r="GI7" s="335"/>
      <c r="GJ7" s="335"/>
      <c r="GK7" s="335"/>
      <c r="GL7" s="335"/>
      <c r="GM7" s="335"/>
      <c r="GN7" s="335"/>
      <c r="GO7" s="335"/>
      <c r="GP7" s="335"/>
      <c r="GQ7" s="335"/>
      <c r="GR7" s="335"/>
      <c r="GS7" s="335"/>
      <c r="GT7" s="335"/>
      <c r="GU7" s="335"/>
      <c r="GV7" s="335"/>
      <c r="GW7" s="335"/>
      <c r="GX7" s="335"/>
      <c r="GY7" s="335"/>
      <c r="GZ7" s="335"/>
      <c r="HA7" s="335"/>
      <c r="HB7" s="335"/>
      <c r="HC7" s="335"/>
      <c r="HD7" s="335"/>
      <c r="HE7" s="335"/>
      <c r="HF7" s="335"/>
      <c r="HG7" s="335"/>
      <c r="HH7" s="335"/>
      <c r="HI7" s="335"/>
      <c r="HJ7" s="335"/>
      <c r="HK7" s="335"/>
      <c r="HL7" s="335"/>
      <c r="HM7" s="335"/>
      <c r="HN7" s="335"/>
      <c r="HO7" s="335"/>
      <c r="HP7" s="335"/>
      <c r="HQ7" s="335"/>
      <c r="HR7" s="335"/>
      <c r="HS7" s="335"/>
      <c r="HT7" s="335"/>
      <c r="HU7" s="335"/>
      <c r="HV7" s="335"/>
      <c r="HW7" s="335"/>
      <c r="HX7" s="335"/>
      <c r="HY7" s="335"/>
      <c r="HZ7" s="335"/>
      <c r="IA7" s="335"/>
      <c r="IB7" s="335"/>
      <c r="IC7" s="335"/>
      <c r="ID7" s="335"/>
      <c r="IE7" s="335"/>
      <c r="IF7" s="335"/>
      <c r="IG7" s="335"/>
      <c r="IH7" s="335"/>
      <c r="II7" s="335"/>
      <c r="IJ7" s="335"/>
      <c r="IK7" s="335"/>
      <c r="IL7" s="335"/>
      <c r="IM7" s="336"/>
    </row>
    <row r="8" spans="1:247" ht="16.5" customHeight="1">
      <c r="A8" s="752"/>
      <c r="B8" s="753" t="s">
        <v>834</v>
      </c>
      <c r="C8" s="729">
        <v>1</v>
      </c>
      <c r="D8" s="754">
        <v>0.7</v>
      </c>
      <c r="E8" s="755">
        <v>4212</v>
      </c>
      <c r="F8" s="793">
        <v>3</v>
      </c>
      <c r="G8" s="755">
        <f t="shared" si="0"/>
        <v>8845.1999999999989</v>
      </c>
      <c r="H8" s="756"/>
      <c r="I8" s="751"/>
      <c r="J8" s="335"/>
      <c r="K8" s="335"/>
      <c r="L8" s="335"/>
      <c r="M8" s="335"/>
      <c r="N8" s="335"/>
      <c r="O8" s="335"/>
      <c r="P8" s="335"/>
      <c r="Q8" s="335"/>
      <c r="R8" s="335"/>
      <c r="S8" s="335"/>
      <c r="T8" s="335"/>
      <c r="U8" s="335"/>
      <c r="V8" s="335"/>
      <c r="W8" s="335"/>
      <c r="X8" s="335"/>
      <c r="Y8" s="335"/>
      <c r="Z8" s="335"/>
      <c r="AA8" s="335"/>
      <c r="AB8" s="335"/>
      <c r="AC8" s="335"/>
      <c r="AD8" s="335"/>
      <c r="AE8" s="335"/>
      <c r="AF8" s="335"/>
      <c r="AG8" s="335"/>
      <c r="AH8" s="335"/>
      <c r="AI8" s="335"/>
      <c r="AJ8" s="335"/>
      <c r="AK8" s="335"/>
      <c r="AL8" s="335"/>
      <c r="AM8" s="335"/>
      <c r="AN8" s="335"/>
      <c r="AO8" s="335"/>
      <c r="AP8" s="335"/>
      <c r="AQ8" s="335"/>
      <c r="AR8" s="335"/>
      <c r="AS8" s="335"/>
      <c r="AT8" s="335"/>
      <c r="AU8" s="335"/>
      <c r="AV8" s="335"/>
      <c r="AW8" s="335"/>
      <c r="AX8" s="335"/>
      <c r="AY8" s="335"/>
      <c r="AZ8" s="335"/>
      <c r="BA8" s="335"/>
      <c r="BB8" s="335"/>
      <c r="BC8" s="335"/>
      <c r="BD8" s="335"/>
      <c r="BE8" s="335"/>
      <c r="BF8" s="335"/>
      <c r="BG8" s="335"/>
      <c r="BH8" s="335"/>
      <c r="BI8" s="335"/>
      <c r="BJ8" s="335"/>
      <c r="BK8" s="335"/>
      <c r="BL8" s="335"/>
      <c r="BM8" s="335"/>
      <c r="BN8" s="335"/>
      <c r="BO8" s="335"/>
      <c r="BP8" s="335"/>
      <c r="BQ8" s="335"/>
      <c r="BR8" s="335"/>
      <c r="BS8" s="335"/>
      <c r="BT8" s="335"/>
      <c r="BU8" s="335"/>
      <c r="BV8" s="335"/>
      <c r="BW8" s="335"/>
      <c r="BX8" s="335"/>
      <c r="BY8" s="335"/>
      <c r="BZ8" s="335"/>
      <c r="CA8" s="335"/>
      <c r="CB8" s="335"/>
      <c r="CC8" s="335"/>
      <c r="CD8" s="335"/>
      <c r="CE8" s="335"/>
      <c r="CF8" s="335"/>
      <c r="CG8" s="335"/>
      <c r="CH8" s="335"/>
      <c r="CI8" s="335"/>
      <c r="CJ8" s="335"/>
      <c r="CK8" s="335"/>
      <c r="CL8" s="335"/>
      <c r="CM8" s="335"/>
      <c r="CN8" s="335"/>
      <c r="CO8" s="335"/>
      <c r="CP8" s="335"/>
      <c r="CQ8" s="335"/>
      <c r="CR8" s="335"/>
      <c r="CS8" s="335"/>
      <c r="CT8" s="335"/>
      <c r="CU8" s="335"/>
      <c r="CV8" s="335"/>
      <c r="CW8" s="335"/>
      <c r="CX8" s="335"/>
      <c r="CY8" s="335"/>
      <c r="CZ8" s="335"/>
      <c r="DA8" s="335"/>
      <c r="DB8" s="335"/>
      <c r="DC8" s="335"/>
      <c r="DD8" s="335"/>
      <c r="DE8" s="335"/>
      <c r="DF8" s="335"/>
      <c r="DG8" s="335"/>
      <c r="DH8" s="335"/>
      <c r="DI8" s="335"/>
      <c r="DJ8" s="335"/>
      <c r="DK8" s="335"/>
      <c r="DL8" s="335"/>
      <c r="DM8" s="335"/>
      <c r="DN8" s="335"/>
      <c r="DO8" s="335"/>
      <c r="DP8" s="335"/>
      <c r="DQ8" s="335"/>
      <c r="DR8" s="335"/>
      <c r="DS8" s="335"/>
      <c r="DT8" s="335"/>
      <c r="DU8" s="335"/>
      <c r="DV8" s="335"/>
      <c r="DW8" s="335"/>
      <c r="DX8" s="335"/>
      <c r="DY8" s="335"/>
      <c r="DZ8" s="335"/>
      <c r="EA8" s="335"/>
      <c r="EB8" s="335"/>
      <c r="EC8" s="335"/>
      <c r="ED8" s="335"/>
      <c r="EE8" s="335"/>
      <c r="EF8" s="335"/>
      <c r="EG8" s="335"/>
      <c r="EH8" s="335"/>
      <c r="EI8" s="335"/>
      <c r="EJ8" s="335"/>
      <c r="EK8" s="335"/>
      <c r="EL8" s="335"/>
      <c r="EM8" s="335"/>
      <c r="EN8" s="335"/>
      <c r="EO8" s="335"/>
      <c r="EP8" s="335"/>
      <c r="EQ8" s="335"/>
      <c r="ER8" s="335"/>
      <c r="ES8" s="335"/>
      <c r="ET8" s="335"/>
      <c r="EU8" s="335"/>
      <c r="EV8" s="335"/>
      <c r="EW8" s="335"/>
      <c r="EX8" s="335"/>
      <c r="EY8" s="335"/>
      <c r="EZ8" s="335"/>
      <c r="FA8" s="335"/>
      <c r="FB8" s="335"/>
      <c r="FC8" s="335"/>
      <c r="FD8" s="335"/>
      <c r="FE8" s="335"/>
      <c r="FF8" s="335"/>
      <c r="FG8" s="335"/>
      <c r="FH8" s="335"/>
      <c r="FI8" s="335"/>
      <c r="FJ8" s="335"/>
      <c r="FK8" s="335"/>
      <c r="FL8" s="335"/>
      <c r="FM8" s="335"/>
      <c r="FN8" s="335"/>
      <c r="FO8" s="335"/>
      <c r="FP8" s="335"/>
      <c r="FQ8" s="335"/>
      <c r="FR8" s="335"/>
      <c r="FS8" s="335"/>
      <c r="FT8" s="335"/>
      <c r="FU8" s="335"/>
      <c r="FV8" s="335"/>
      <c r="FW8" s="335"/>
      <c r="FX8" s="335"/>
      <c r="FY8" s="335"/>
      <c r="FZ8" s="335"/>
      <c r="GA8" s="335"/>
      <c r="GB8" s="335"/>
      <c r="GC8" s="335"/>
      <c r="GD8" s="335"/>
      <c r="GE8" s="335"/>
      <c r="GF8" s="335"/>
      <c r="GG8" s="335"/>
      <c r="GH8" s="335"/>
      <c r="GI8" s="335"/>
      <c r="GJ8" s="335"/>
      <c r="GK8" s="335"/>
      <c r="GL8" s="335"/>
      <c r="GM8" s="335"/>
      <c r="GN8" s="335"/>
      <c r="GO8" s="335"/>
      <c r="GP8" s="335"/>
      <c r="GQ8" s="335"/>
      <c r="GR8" s="335"/>
      <c r="GS8" s="335"/>
      <c r="GT8" s="335"/>
      <c r="GU8" s="335"/>
      <c r="GV8" s="335"/>
      <c r="GW8" s="335"/>
      <c r="GX8" s="335"/>
      <c r="GY8" s="335"/>
      <c r="GZ8" s="335"/>
      <c r="HA8" s="335"/>
      <c r="HB8" s="335"/>
      <c r="HC8" s="335"/>
      <c r="HD8" s="335"/>
      <c r="HE8" s="335"/>
      <c r="HF8" s="335"/>
      <c r="HG8" s="335"/>
      <c r="HH8" s="335"/>
      <c r="HI8" s="335"/>
      <c r="HJ8" s="335"/>
      <c r="HK8" s="335"/>
      <c r="HL8" s="335"/>
      <c r="HM8" s="335"/>
      <c r="HN8" s="335"/>
      <c r="HO8" s="335"/>
      <c r="HP8" s="335"/>
      <c r="HQ8" s="335"/>
      <c r="HR8" s="335"/>
      <c r="HS8" s="335"/>
      <c r="HT8" s="335"/>
      <c r="HU8" s="335"/>
      <c r="HV8" s="335"/>
      <c r="HW8" s="335"/>
      <c r="HX8" s="335"/>
      <c r="HY8" s="335"/>
      <c r="HZ8" s="335"/>
      <c r="IA8" s="335"/>
      <c r="IB8" s="335"/>
      <c r="IC8" s="335"/>
      <c r="ID8" s="335"/>
      <c r="IE8" s="335"/>
      <c r="IF8" s="335"/>
      <c r="IG8" s="335"/>
      <c r="IH8" s="335"/>
      <c r="II8" s="335"/>
      <c r="IJ8" s="335"/>
      <c r="IK8" s="335"/>
      <c r="IL8" s="335"/>
      <c r="IM8" s="336"/>
    </row>
    <row r="9" spans="1:247" ht="16.5" customHeight="1">
      <c r="A9" s="752"/>
      <c r="B9" s="753" t="s">
        <v>835</v>
      </c>
      <c r="C9" s="729">
        <v>1</v>
      </c>
      <c r="D9" s="754">
        <v>0</v>
      </c>
      <c r="E9" s="755">
        <v>4212</v>
      </c>
      <c r="F9" s="793">
        <v>3</v>
      </c>
      <c r="G9" s="755">
        <f t="shared" si="0"/>
        <v>0</v>
      </c>
      <c r="H9" s="756"/>
      <c r="I9" s="751"/>
      <c r="J9" s="335"/>
      <c r="K9" s="335"/>
      <c r="L9" s="335"/>
      <c r="M9" s="335"/>
      <c r="N9" s="335"/>
      <c r="O9" s="335"/>
      <c r="P9" s="335"/>
      <c r="Q9" s="335"/>
      <c r="R9" s="335"/>
      <c r="S9" s="335"/>
      <c r="T9" s="335"/>
      <c r="U9" s="335"/>
      <c r="V9" s="335"/>
      <c r="W9" s="335"/>
      <c r="X9" s="335"/>
      <c r="Y9" s="335"/>
      <c r="Z9" s="335"/>
      <c r="AA9" s="335"/>
      <c r="AB9" s="335"/>
      <c r="AC9" s="335"/>
      <c r="AD9" s="335"/>
      <c r="AE9" s="335"/>
      <c r="AF9" s="335"/>
      <c r="AG9" s="335"/>
      <c r="AH9" s="335"/>
      <c r="AI9" s="335"/>
      <c r="AJ9" s="335"/>
      <c r="AK9" s="335"/>
      <c r="AL9" s="335"/>
      <c r="AM9" s="335"/>
      <c r="AN9" s="335"/>
      <c r="AO9" s="335"/>
      <c r="AP9" s="335"/>
      <c r="AQ9" s="335"/>
      <c r="AR9" s="335"/>
      <c r="AS9" s="335"/>
      <c r="AT9" s="335"/>
      <c r="AU9" s="335"/>
      <c r="AV9" s="335"/>
      <c r="AW9" s="335"/>
      <c r="AX9" s="335"/>
      <c r="AY9" s="335"/>
      <c r="AZ9" s="335"/>
      <c r="BA9" s="335"/>
      <c r="BB9" s="335"/>
      <c r="BC9" s="335"/>
      <c r="BD9" s="335"/>
      <c r="BE9" s="335"/>
      <c r="BF9" s="335"/>
      <c r="BG9" s="335"/>
      <c r="BH9" s="335"/>
      <c r="BI9" s="335"/>
      <c r="BJ9" s="335"/>
      <c r="BK9" s="335"/>
      <c r="BL9" s="335"/>
      <c r="BM9" s="335"/>
      <c r="BN9" s="335"/>
      <c r="BO9" s="335"/>
      <c r="BP9" s="335"/>
      <c r="BQ9" s="335"/>
      <c r="BR9" s="335"/>
      <c r="BS9" s="335"/>
      <c r="BT9" s="335"/>
      <c r="BU9" s="335"/>
      <c r="BV9" s="335"/>
      <c r="BW9" s="335"/>
      <c r="BX9" s="335"/>
      <c r="BY9" s="335"/>
      <c r="BZ9" s="335"/>
      <c r="CA9" s="335"/>
      <c r="CB9" s="335"/>
      <c r="CC9" s="335"/>
      <c r="CD9" s="335"/>
      <c r="CE9" s="335"/>
      <c r="CF9" s="335"/>
      <c r="CG9" s="335"/>
      <c r="CH9" s="335"/>
      <c r="CI9" s="335"/>
      <c r="CJ9" s="335"/>
      <c r="CK9" s="335"/>
      <c r="CL9" s="335"/>
      <c r="CM9" s="335"/>
      <c r="CN9" s="335"/>
      <c r="CO9" s="335"/>
      <c r="CP9" s="335"/>
      <c r="CQ9" s="335"/>
      <c r="CR9" s="335"/>
      <c r="CS9" s="335"/>
      <c r="CT9" s="335"/>
      <c r="CU9" s="335"/>
      <c r="CV9" s="335"/>
      <c r="CW9" s="335"/>
      <c r="CX9" s="335"/>
      <c r="CY9" s="335"/>
      <c r="CZ9" s="335"/>
      <c r="DA9" s="335"/>
      <c r="DB9" s="335"/>
      <c r="DC9" s="335"/>
      <c r="DD9" s="335"/>
      <c r="DE9" s="335"/>
      <c r="DF9" s="335"/>
      <c r="DG9" s="335"/>
      <c r="DH9" s="335"/>
      <c r="DI9" s="335"/>
      <c r="DJ9" s="335"/>
      <c r="DK9" s="335"/>
      <c r="DL9" s="335"/>
      <c r="DM9" s="335"/>
      <c r="DN9" s="335"/>
      <c r="DO9" s="335"/>
      <c r="DP9" s="335"/>
      <c r="DQ9" s="335"/>
      <c r="DR9" s="335"/>
      <c r="DS9" s="335"/>
      <c r="DT9" s="335"/>
      <c r="DU9" s="335"/>
      <c r="DV9" s="335"/>
      <c r="DW9" s="335"/>
      <c r="DX9" s="335"/>
      <c r="DY9" s="335"/>
      <c r="DZ9" s="335"/>
      <c r="EA9" s="335"/>
      <c r="EB9" s="335"/>
      <c r="EC9" s="335"/>
      <c r="ED9" s="335"/>
      <c r="EE9" s="335"/>
      <c r="EF9" s="335"/>
      <c r="EG9" s="335"/>
      <c r="EH9" s="335"/>
      <c r="EI9" s="335"/>
      <c r="EJ9" s="335"/>
      <c r="EK9" s="335"/>
      <c r="EL9" s="335"/>
      <c r="EM9" s="335"/>
      <c r="EN9" s="335"/>
      <c r="EO9" s="335"/>
      <c r="EP9" s="335"/>
      <c r="EQ9" s="335"/>
      <c r="ER9" s="335"/>
      <c r="ES9" s="335"/>
      <c r="ET9" s="335"/>
      <c r="EU9" s="335"/>
      <c r="EV9" s="335"/>
      <c r="EW9" s="335"/>
      <c r="EX9" s="335"/>
      <c r="EY9" s="335"/>
      <c r="EZ9" s="335"/>
      <c r="FA9" s="335"/>
      <c r="FB9" s="335"/>
      <c r="FC9" s="335"/>
      <c r="FD9" s="335"/>
      <c r="FE9" s="335"/>
      <c r="FF9" s="335"/>
      <c r="FG9" s="335"/>
      <c r="FH9" s="335"/>
      <c r="FI9" s="335"/>
      <c r="FJ9" s="335"/>
      <c r="FK9" s="335"/>
      <c r="FL9" s="335"/>
      <c r="FM9" s="335"/>
      <c r="FN9" s="335"/>
      <c r="FO9" s="335"/>
      <c r="FP9" s="335"/>
      <c r="FQ9" s="335"/>
      <c r="FR9" s="335"/>
      <c r="FS9" s="335"/>
      <c r="FT9" s="335"/>
      <c r="FU9" s="335"/>
      <c r="FV9" s="335"/>
      <c r="FW9" s="335"/>
      <c r="FX9" s="335"/>
      <c r="FY9" s="335"/>
      <c r="FZ9" s="335"/>
      <c r="GA9" s="335"/>
      <c r="GB9" s="335"/>
      <c r="GC9" s="335"/>
      <c r="GD9" s="335"/>
      <c r="GE9" s="335"/>
      <c r="GF9" s="335"/>
      <c r="GG9" s="335"/>
      <c r="GH9" s="335"/>
      <c r="GI9" s="335"/>
      <c r="GJ9" s="335"/>
      <c r="GK9" s="335"/>
      <c r="GL9" s="335"/>
      <c r="GM9" s="335"/>
      <c r="GN9" s="335"/>
      <c r="GO9" s="335"/>
      <c r="GP9" s="335"/>
      <c r="GQ9" s="335"/>
      <c r="GR9" s="335"/>
      <c r="GS9" s="335"/>
      <c r="GT9" s="335"/>
      <c r="GU9" s="335"/>
      <c r="GV9" s="335"/>
      <c r="GW9" s="335"/>
      <c r="GX9" s="335"/>
      <c r="GY9" s="335"/>
      <c r="GZ9" s="335"/>
      <c r="HA9" s="335"/>
      <c r="HB9" s="335"/>
      <c r="HC9" s="335"/>
      <c r="HD9" s="335"/>
      <c r="HE9" s="335"/>
      <c r="HF9" s="335"/>
      <c r="HG9" s="335"/>
      <c r="HH9" s="335"/>
      <c r="HI9" s="335"/>
      <c r="HJ9" s="335"/>
      <c r="HK9" s="335"/>
      <c r="HL9" s="335"/>
      <c r="HM9" s="335"/>
      <c r="HN9" s="335"/>
      <c r="HO9" s="335"/>
      <c r="HP9" s="335"/>
      <c r="HQ9" s="335"/>
      <c r="HR9" s="335"/>
      <c r="HS9" s="335"/>
      <c r="HT9" s="335"/>
      <c r="HU9" s="335"/>
      <c r="HV9" s="335"/>
      <c r="HW9" s="335"/>
      <c r="HX9" s="335"/>
      <c r="HY9" s="335"/>
      <c r="HZ9" s="335"/>
      <c r="IA9" s="335"/>
      <c r="IB9" s="335"/>
      <c r="IC9" s="335"/>
      <c r="ID9" s="335"/>
      <c r="IE9" s="335"/>
      <c r="IF9" s="335"/>
      <c r="IG9" s="335"/>
      <c r="IH9" s="335"/>
      <c r="II9" s="335"/>
      <c r="IJ9" s="335"/>
      <c r="IK9" s="335"/>
      <c r="IL9" s="335"/>
      <c r="IM9" s="336"/>
    </row>
    <row r="10" spans="1:247" ht="16.5" customHeight="1">
      <c r="A10" s="752"/>
      <c r="B10" s="753" t="s">
        <v>144</v>
      </c>
      <c r="C10" s="729">
        <v>1</v>
      </c>
      <c r="D10" s="754">
        <v>0.3</v>
      </c>
      <c r="E10" s="755">
        <v>4212</v>
      </c>
      <c r="F10" s="793">
        <v>3</v>
      </c>
      <c r="G10" s="755">
        <f t="shared" si="0"/>
        <v>3790.7999999999997</v>
      </c>
      <c r="H10" s="756"/>
      <c r="I10" s="751"/>
      <c r="J10" s="335"/>
      <c r="K10" s="335"/>
      <c r="L10" s="335"/>
      <c r="M10" s="335"/>
      <c r="N10" s="335"/>
      <c r="O10" s="335"/>
      <c r="P10" s="335"/>
      <c r="Q10" s="335"/>
      <c r="R10" s="335"/>
      <c r="S10" s="335"/>
      <c r="T10" s="335"/>
      <c r="U10" s="335"/>
      <c r="V10" s="335"/>
      <c r="W10" s="335"/>
      <c r="X10" s="335"/>
      <c r="Y10" s="335"/>
      <c r="Z10" s="335"/>
      <c r="AA10" s="335"/>
      <c r="AB10" s="335"/>
      <c r="AC10" s="335"/>
      <c r="AD10" s="335"/>
      <c r="AE10" s="335"/>
      <c r="AF10" s="335"/>
      <c r="AG10" s="335"/>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c r="BD10" s="335"/>
      <c r="BE10" s="335"/>
      <c r="BF10" s="335"/>
      <c r="BG10" s="335"/>
      <c r="BH10" s="335"/>
      <c r="BI10" s="335"/>
      <c r="BJ10" s="335"/>
      <c r="BK10" s="335"/>
      <c r="BL10" s="335"/>
      <c r="BM10" s="335"/>
      <c r="BN10" s="335"/>
      <c r="BO10" s="335"/>
      <c r="BP10" s="335"/>
      <c r="BQ10" s="335"/>
      <c r="BR10" s="335"/>
      <c r="BS10" s="335"/>
      <c r="BT10" s="335"/>
      <c r="BU10" s="335"/>
      <c r="BV10" s="335"/>
      <c r="BW10" s="335"/>
      <c r="BX10" s="335"/>
      <c r="BY10" s="335"/>
      <c r="BZ10" s="335"/>
      <c r="CA10" s="335"/>
      <c r="CB10" s="335"/>
      <c r="CC10" s="335"/>
      <c r="CD10" s="335"/>
      <c r="CE10" s="335"/>
      <c r="CF10" s="335"/>
      <c r="CG10" s="335"/>
      <c r="CH10" s="335"/>
      <c r="CI10" s="335"/>
      <c r="CJ10" s="335"/>
      <c r="CK10" s="335"/>
      <c r="CL10" s="335"/>
      <c r="CM10" s="335"/>
      <c r="CN10" s="335"/>
      <c r="CO10" s="335"/>
      <c r="CP10" s="335"/>
      <c r="CQ10" s="335"/>
      <c r="CR10" s="335"/>
      <c r="CS10" s="335"/>
      <c r="CT10" s="335"/>
      <c r="CU10" s="335"/>
      <c r="CV10" s="335"/>
      <c r="CW10" s="335"/>
      <c r="CX10" s="335"/>
      <c r="CY10" s="335"/>
      <c r="CZ10" s="335"/>
      <c r="DA10" s="335"/>
      <c r="DB10" s="335"/>
      <c r="DC10" s="335"/>
      <c r="DD10" s="335"/>
      <c r="DE10" s="335"/>
      <c r="DF10" s="335"/>
      <c r="DG10" s="335"/>
      <c r="DH10" s="335"/>
      <c r="DI10" s="335"/>
      <c r="DJ10" s="335"/>
      <c r="DK10" s="335"/>
      <c r="DL10" s="335"/>
      <c r="DM10" s="335"/>
      <c r="DN10" s="335"/>
      <c r="DO10" s="335"/>
      <c r="DP10" s="335"/>
      <c r="DQ10" s="335"/>
      <c r="DR10" s="335"/>
      <c r="DS10" s="335"/>
      <c r="DT10" s="335"/>
      <c r="DU10" s="335"/>
      <c r="DV10" s="335"/>
      <c r="DW10" s="335"/>
      <c r="DX10" s="335"/>
      <c r="DY10" s="335"/>
      <c r="DZ10" s="335"/>
      <c r="EA10" s="335"/>
      <c r="EB10" s="335"/>
      <c r="EC10" s="335"/>
      <c r="ED10" s="335"/>
      <c r="EE10" s="335"/>
      <c r="EF10" s="335"/>
      <c r="EG10" s="335"/>
      <c r="EH10" s="335"/>
      <c r="EI10" s="335"/>
      <c r="EJ10" s="335"/>
      <c r="EK10" s="335"/>
      <c r="EL10" s="335"/>
      <c r="EM10" s="335"/>
      <c r="EN10" s="335"/>
      <c r="EO10" s="335"/>
      <c r="EP10" s="335"/>
      <c r="EQ10" s="335"/>
      <c r="ER10" s="335"/>
      <c r="ES10" s="335"/>
      <c r="ET10" s="335"/>
      <c r="EU10" s="335"/>
      <c r="EV10" s="335"/>
      <c r="EW10" s="335"/>
      <c r="EX10" s="335"/>
      <c r="EY10" s="335"/>
      <c r="EZ10" s="335"/>
      <c r="FA10" s="335"/>
      <c r="FB10" s="335"/>
      <c r="FC10" s="335"/>
      <c r="FD10" s="335"/>
      <c r="FE10" s="335"/>
      <c r="FF10" s="335"/>
      <c r="FG10" s="335"/>
      <c r="FH10" s="335"/>
      <c r="FI10" s="335"/>
      <c r="FJ10" s="335"/>
      <c r="FK10" s="335"/>
      <c r="FL10" s="335"/>
      <c r="FM10" s="335"/>
      <c r="FN10" s="335"/>
      <c r="FO10" s="335"/>
      <c r="FP10" s="335"/>
      <c r="FQ10" s="335"/>
      <c r="FR10" s="335"/>
      <c r="FS10" s="335"/>
      <c r="FT10" s="335"/>
      <c r="FU10" s="335"/>
      <c r="FV10" s="335"/>
      <c r="FW10" s="335"/>
      <c r="FX10" s="335"/>
      <c r="FY10" s="335"/>
      <c r="FZ10" s="335"/>
      <c r="GA10" s="335"/>
      <c r="GB10" s="335"/>
      <c r="GC10" s="335"/>
      <c r="GD10" s="335"/>
      <c r="GE10" s="335"/>
      <c r="GF10" s="335"/>
      <c r="GG10" s="335"/>
      <c r="GH10" s="335"/>
      <c r="GI10" s="335"/>
      <c r="GJ10" s="335"/>
      <c r="GK10" s="335"/>
      <c r="GL10" s="335"/>
      <c r="GM10" s="335"/>
      <c r="GN10" s="335"/>
      <c r="GO10" s="335"/>
      <c r="GP10" s="335"/>
      <c r="GQ10" s="335"/>
      <c r="GR10" s="335"/>
      <c r="GS10" s="335"/>
      <c r="GT10" s="335"/>
      <c r="GU10" s="335"/>
      <c r="GV10" s="335"/>
      <c r="GW10" s="335"/>
      <c r="GX10" s="335"/>
      <c r="GY10" s="335"/>
      <c r="GZ10" s="335"/>
      <c r="HA10" s="335"/>
      <c r="HB10" s="335"/>
      <c r="HC10" s="335"/>
      <c r="HD10" s="335"/>
      <c r="HE10" s="335"/>
      <c r="HF10" s="335"/>
      <c r="HG10" s="335"/>
      <c r="HH10" s="335"/>
      <c r="HI10" s="335"/>
      <c r="HJ10" s="335"/>
      <c r="HK10" s="335"/>
      <c r="HL10" s="335"/>
      <c r="HM10" s="335"/>
      <c r="HN10" s="335"/>
      <c r="HO10" s="335"/>
      <c r="HP10" s="335"/>
      <c r="HQ10" s="335"/>
      <c r="HR10" s="335"/>
      <c r="HS10" s="335"/>
      <c r="HT10" s="335"/>
      <c r="HU10" s="335"/>
      <c r="HV10" s="335"/>
      <c r="HW10" s="335"/>
      <c r="HX10" s="335"/>
      <c r="HY10" s="335"/>
      <c r="HZ10" s="335"/>
      <c r="IA10" s="335"/>
      <c r="IB10" s="335"/>
      <c r="IC10" s="335"/>
      <c r="ID10" s="335"/>
      <c r="IE10" s="335"/>
      <c r="IF10" s="335"/>
      <c r="IG10" s="335"/>
      <c r="IH10" s="335"/>
      <c r="II10" s="335"/>
      <c r="IJ10" s="335"/>
      <c r="IK10" s="335"/>
      <c r="IL10" s="335"/>
      <c r="IM10" s="336"/>
    </row>
    <row r="11" spans="1:247" ht="16.5" customHeight="1">
      <c r="A11" s="752"/>
      <c r="B11" s="753" t="s">
        <v>836</v>
      </c>
      <c r="C11" s="729">
        <v>1</v>
      </c>
      <c r="D11" s="754">
        <v>0.3</v>
      </c>
      <c r="E11" s="755">
        <v>4212</v>
      </c>
      <c r="F11" s="793">
        <v>3</v>
      </c>
      <c r="G11" s="755">
        <f t="shared" si="0"/>
        <v>3790.7999999999997</v>
      </c>
      <c r="H11" s="756"/>
      <c r="I11" s="751"/>
      <c r="J11" s="335"/>
      <c r="K11" s="335"/>
      <c r="L11" s="335"/>
      <c r="M11" s="335"/>
      <c r="N11" s="335"/>
      <c r="O11" s="335"/>
      <c r="P11" s="335"/>
      <c r="Q11" s="335"/>
      <c r="R11" s="335"/>
      <c r="S11" s="335"/>
      <c r="T11" s="335"/>
      <c r="U11" s="335"/>
      <c r="V11" s="335"/>
      <c r="W11" s="335"/>
      <c r="X11" s="335"/>
      <c r="Y11" s="335"/>
      <c r="Z11" s="335"/>
      <c r="AA11" s="335"/>
      <c r="AB11" s="335"/>
      <c r="AC11" s="335"/>
      <c r="AD11" s="335"/>
      <c r="AE11" s="335"/>
      <c r="AF11" s="335"/>
      <c r="AG11" s="335"/>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c r="BD11" s="335"/>
      <c r="BE11" s="335"/>
      <c r="BF11" s="335"/>
      <c r="BG11" s="335"/>
      <c r="BH11" s="335"/>
      <c r="BI11" s="335"/>
      <c r="BJ11" s="335"/>
      <c r="BK11" s="335"/>
      <c r="BL11" s="335"/>
      <c r="BM11" s="335"/>
      <c r="BN11" s="335"/>
      <c r="BO11" s="335"/>
      <c r="BP11" s="335"/>
      <c r="BQ11" s="335"/>
      <c r="BR11" s="335"/>
      <c r="BS11" s="335"/>
      <c r="BT11" s="335"/>
      <c r="BU11" s="335"/>
      <c r="BV11" s="335"/>
      <c r="BW11" s="335"/>
      <c r="BX11" s="335"/>
      <c r="BY11" s="335"/>
      <c r="BZ11" s="335"/>
      <c r="CA11" s="335"/>
      <c r="CB11" s="335"/>
      <c r="CC11" s="335"/>
      <c r="CD11" s="335"/>
      <c r="CE11" s="335"/>
      <c r="CF11" s="335"/>
      <c r="CG11" s="335"/>
      <c r="CH11" s="335"/>
      <c r="CI11" s="335"/>
      <c r="CJ11" s="335"/>
      <c r="CK11" s="335"/>
      <c r="CL11" s="335"/>
      <c r="CM11" s="335"/>
      <c r="CN11" s="335"/>
      <c r="CO11" s="335"/>
      <c r="CP11" s="335"/>
      <c r="CQ11" s="335"/>
      <c r="CR11" s="335"/>
      <c r="CS11" s="335"/>
      <c r="CT11" s="335"/>
      <c r="CU11" s="335"/>
      <c r="CV11" s="335"/>
      <c r="CW11" s="335"/>
      <c r="CX11" s="335"/>
      <c r="CY11" s="335"/>
      <c r="CZ11" s="335"/>
      <c r="DA11" s="335"/>
      <c r="DB11" s="335"/>
      <c r="DC11" s="335"/>
      <c r="DD11" s="335"/>
      <c r="DE11" s="335"/>
      <c r="DF11" s="335"/>
      <c r="DG11" s="335"/>
      <c r="DH11" s="335"/>
      <c r="DI11" s="335"/>
      <c r="DJ11" s="335"/>
      <c r="DK11" s="335"/>
      <c r="DL11" s="335"/>
      <c r="DM11" s="335"/>
      <c r="DN11" s="335"/>
      <c r="DO11" s="335"/>
      <c r="DP11" s="335"/>
      <c r="DQ11" s="335"/>
      <c r="DR11" s="335"/>
      <c r="DS11" s="335"/>
      <c r="DT11" s="335"/>
      <c r="DU11" s="335"/>
      <c r="DV11" s="335"/>
      <c r="DW11" s="335"/>
      <c r="DX11" s="335"/>
      <c r="DY11" s="335"/>
      <c r="DZ11" s="335"/>
      <c r="EA11" s="335"/>
      <c r="EB11" s="335"/>
      <c r="EC11" s="335"/>
      <c r="ED11" s="335"/>
      <c r="EE11" s="335"/>
      <c r="EF11" s="335"/>
      <c r="EG11" s="335"/>
      <c r="EH11" s="335"/>
      <c r="EI11" s="335"/>
      <c r="EJ11" s="335"/>
      <c r="EK11" s="335"/>
      <c r="EL11" s="335"/>
      <c r="EM11" s="335"/>
      <c r="EN11" s="335"/>
      <c r="EO11" s="335"/>
      <c r="EP11" s="335"/>
      <c r="EQ11" s="335"/>
      <c r="ER11" s="335"/>
      <c r="ES11" s="335"/>
      <c r="ET11" s="335"/>
      <c r="EU11" s="335"/>
      <c r="EV11" s="335"/>
      <c r="EW11" s="335"/>
      <c r="EX11" s="335"/>
      <c r="EY11" s="335"/>
      <c r="EZ11" s="335"/>
      <c r="FA11" s="335"/>
      <c r="FB11" s="335"/>
      <c r="FC11" s="335"/>
      <c r="FD11" s="335"/>
      <c r="FE11" s="335"/>
      <c r="FF11" s="335"/>
      <c r="FG11" s="335"/>
      <c r="FH11" s="335"/>
      <c r="FI11" s="335"/>
      <c r="FJ11" s="335"/>
      <c r="FK11" s="335"/>
      <c r="FL11" s="335"/>
      <c r="FM11" s="335"/>
      <c r="FN11" s="335"/>
      <c r="FO11" s="335"/>
      <c r="FP11" s="335"/>
      <c r="FQ11" s="335"/>
      <c r="FR11" s="335"/>
      <c r="FS11" s="335"/>
      <c r="FT11" s="335"/>
      <c r="FU11" s="335"/>
      <c r="FV11" s="335"/>
      <c r="FW11" s="335"/>
      <c r="FX11" s="335"/>
      <c r="FY11" s="335"/>
      <c r="FZ11" s="335"/>
      <c r="GA11" s="335"/>
      <c r="GB11" s="335"/>
      <c r="GC11" s="335"/>
      <c r="GD11" s="335"/>
      <c r="GE11" s="335"/>
      <c r="GF11" s="335"/>
      <c r="GG11" s="335"/>
      <c r="GH11" s="335"/>
      <c r="GI11" s="335"/>
      <c r="GJ11" s="335"/>
      <c r="GK11" s="335"/>
      <c r="GL11" s="335"/>
      <c r="GM11" s="335"/>
      <c r="GN11" s="335"/>
      <c r="GO11" s="335"/>
      <c r="GP11" s="335"/>
      <c r="GQ11" s="335"/>
      <c r="GR11" s="335"/>
      <c r="GS11" s="335"/>
      <c r="GT11" s="335"/>
      <c r="GU11" s="335"/>
      <c r="GV11" s="335"/>
      <c r="GW11" s="335"/>
      <c r="GX11" s="335"/>
      <c r="GY11" s="335"/>
      <c r="GZ11" s="335"/>
      <c r="HA11" s="335"/>
      <c r="HB11" s="335"/>
      <c r="HC11" s="335"/>
      <c r="HD11" s="335"/>
      <c r="HE11" s="335"/>
      <c r="HF11" s="335"/>
      <c r="HG11" s="335"/>
      <c r="HH11" s="335"/>
      <c r="HI11" s="335"/>
      <c r="HJ11" s="335"/>
      <c r="HK11" s="335"/>
      <c r="HL11" s="335"/>
      <c r="HM11" s="335"/>
      <c r="HN11" s="335"/>
      <c r="HO11" s="335"/>
      <c r="HP11" s="335"/>
      <c r="HQ11" s="335"/>
      <c r="HR11" s="335"/>
      <c r="HS11" s="335"/>
      <c r="HT11" s="335"/>
      <c r="HU11" s="335"/>
      <c r="HV11" s="335"/>
      <c r="HW11" s="335"/>
      <c r="HX11" s="335"/>
      <c r="HY11" s="335"/>
      <c r="HZ11" s="335"/>
      <c r="IA11" s="335"/>
      <c r="IB11" s="335"/>
      <c r="IC11" s="335"/>
      <c r="ID11" s="335"/>
      <c r="IE11" s="335"/>
      <c r="IF11" s="335"/>
      <c r="IG11" s="335"/>
      <c r="IH11" s="335"/>
      <c r="II11" s="335"/>
      <c r="IJ11" s="335"/>
      <c r="IK11" s="335"/>
      <c r="IL11" s="335"/>
      <c r="IM11" s="336"/>
    </row>
    <row r="12" spans="1:247" ht="16.5" customHeight="1">
      <c r="A12" s="752"/>
      <c r="B12" s="753" t="s">
        <v>837</v>
      </c>
      <c r="C12" s="729">
        <v>1</v>
      </c>
      <c r="D12" s="754">
        <v>0.4</v>
      </c>
      <c r="E12" s="755">
        <v>4212</v>
      </c>
      <c r="F12" s="793">
        <v>3</v>
      </c>
      <c r="G12" s="755">
        <f t="shared" si="0"/>
        <v>5054.4000000000005</v>
      </c>
      <c r="H12" s="756"/>
      <c r="I12" s="751"/>
      <c r="J12" s="335"/>
      <c r="K12" s="335"/>
      <c r="L12" s="335"/>
      <c r="M12" s="335"/>
      <c r="N12" s="335"/>
      <c r="O12" s="335"/>
      <c r="P12" s="335"/>
      <c r="Q12" s="335"/>
      <c r="R12" s="335"/>
      <c r="S12" s="335"/>
      <c r="T12" s="335"/>
      <c r="U12" s="335"/>
      <c r="V12" s="335"/>
      <c r="W12" s="335"/>
      <c r="X12" s="335"/>
      <c r="Y12" s="335"/>
      <c r="Z12" s="335"/>
      <c r="AA12" s="335"/>
      <c r="AB12" s="335"/>
      <c r="AC12" s="335"/>
      <c r="AD12" s="335"/>
      <c r="AE12" s="335"/>
      <c r="AF12" s="335"/>
      <c r="AG12" s="335"/>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c r="BD12" s="335"/>
      <c r="BE12" s="335"/>
      <c r="BF12" s="335"/>
      <c r="BG12" s="335"/>
      <c r="BH12" s="335"/>
      <c r="BI12" s="335"/>
      <c r="BJ12" s="335"/>
      <c r="BK12" s="335"/>
      <c r="BL12" s="335"/>
      <c r="BM12" s="335"/>
      <c r="BN12" s="335"/>
      <c r="BO12" s="335"/>
      <c r="BP12" s="335"/>
      <c r="BQ12" s="335"/>
      <c r="BR12" s="335"/>
      <c r="BS12" s="335"/>
      <c r="BT12" s="335"/>
      <c r="BU12" s="335"/>
      <c r="BV12" s="335"/>
      <c r="BW12" s="335"/>
      <c r="BX12" s="335"/>
      <c r="BY12" s="335"/>
      <c r="BZ12" s="335"/>
      <c r="CA12" s="335"/>
      <c r="CB12" s="335"/>
      <c r="CC12" s="335"/>
      <c r="CD12" s="335"/>
      <c r="CE12" s="335"/>
      <c r="CF12" s="335"/>
      <c r="CG12" s="335"/>
      <c r="CH12" s="335"/>
      <c r="CI12" s="335"/>
      <c r="CJ12" s="335"/>
      <c r="CK12" s="335"/>
      <c r="CL12" s="335"/>
      <c r="CM12" s="335"/>
      <c r="CN12" s="335"/>
      <c r="CO12" s="335"/>
      <c r="CP12" s="335"/>
      <c r="CQ12" s="335"/>
      <c r="CR12" s="335"/>
      <c r="CS12" s="335"/>
      <c r="CT12" s="335"/>
      <c r="CU12" s="335"/>
      <c r="CV12" s="335"/>
      <c r="CW12" s="335"/>
      <c r="CX12" s="335"/>
      <c r="CY12" s="335"/>
      <c r="CZ12" s="335"/>
      <c r="DA12" s="335"/>
      <c r="DB12" s="335"/>
      <c r="DC12" s="335"/>
      <c r="DD12" s="335"/>
      <c r="DE12" s="335"/>
      <c r="DF12" s="335"/>
      <c r="DG12" s="335"/>
      <c r="DH12" s="335"/>
      <c r="DI12" s="335"/>
      <c r="DJ12" s="335"/>
      <c r="DK12" s="335"/>
      <c r="DL12" s="335"/>
      <c r="DM12" s="335"/>
      <c r="DN12" s="335"/>
      <c r="DO12" s="335"/>
      <c r="DP12" s="335"/>
      <c r="DQ12" s="335"/>
      <c r="DR12" s="335"/>
      <c r="DS12" s="335"/>
      <c r="DT12" s="335"/>
      <c r="DU12" s="335"/>
      <c r="DV12" s="335"/>
      <c r="DW12" s="335"/>
      <c r="DX12" s="335"/>
      <c r="DY12" s="335"/>
      <c r="DZ12" s="335"/>
      <c r="EA12" s="335"/>
      <c r="EB12" s="335"/>
      <c r="EC12" s="335"/>
      <c r="ED12" s="335"/>
      <c r="EE12" s="335"/>
      <c r="EF12" s="335"/>
      <c r="EG12" s="335"/>
      <c r="EH12" s="335"/>
      <c r="EI12" s="335"/>
      <c r="EJ12" s="335"/>
      <c r="EK12" s="335"/>
      <c r="EL12" s="335"/>
      <c r="EM12" s="335"/>
      <c r="EN12" s="335"/>
      <c r="EO12" s="335"/>
      <c r="EP12" s="335"/>
      <c r="EQ12" s="335"/>
      <c r="ER12" s="335"/>
      <c r="ES12" s="335"/>
      <c r="ET12" s="335"/>
      <c r="EU12" s="335"/>
      <c r="EV12" s="335"/>
      <c r="EW12" s="335"/>
      <c r="EX12" s="335"/>
      <c r="EY12" s="335"/>
      <c r="EZ12" s="335"/>
      <c r="FA12" s="335"/>
      <c r="FB12" s="335"/>
      <c r="FC12" s="335"/>
      <c r="FD12" s="335"/>
      <c r="FE12" s="335"/>
      <c r="FF12" s="335"/>
      <c r="FG12" s="335"/>
      <c r="FH12" s="335"/>
      <c r="FI12" s="335"/>
      <c r="FJ12" s="335"/>
      <c r="FK12" s="335"/>
      <c r="FL12" s="335"/>
      <c r="FM12" s="335"/>
      <c r="FN12" s="335"/>
      <c r="FO12" s="335"/>
      <c r="FP12" s="335"/>
      <c r="FQ12" s="335"/>
      <c r="FR12" s="335"/>
      <c r="FS12" s="335"/>
      <c r="FT12" s="335"/>
      <c r="FU12" s="335"/>
      <c r="FV12" s="335"/>
      <c r="FW12" s="335"/>
      <c r="FX12" s="335"/>
      <c r="FY12" s="335"/>
      <c r="FZ12" s="335"/>
      <c r="GA12" s="335"/>
      <c r="GB12" s="335"/>
      <c r="GC12" s="335"/>
      <c r="GD12" s="335"/>
      <c r="GE12" s="335"/>
      <c r="GF12" s="335"/>
      <c r="GG12" s="335"/>
      <c r="GH12" s="335"/>
      <c r="GI12" s="335"/>
      <c r="GJ12" s="335"/>
      <c r="GK12" s="335"/>
      <c r="GL12" s="335"/>
      <c r="GM12" s="335"/>
      <c r="GN12" s="335"/>
      <c r="GO12" s="335"/>
      <c r="GP12" s="335"/>
      <c r="GQ12" s="335"/>
      <c r="GR12" s="335"/>
      <c r="GS12" s="335"/>
      <c r="GT12" s="335"/>
      <c r="GU12" s="335"/>
      <c r="GV12" s="335"/>
      <c r="GW12" s="335"/>
      <c r="GX12" s="335"/>
      <c r="GY12" s="335"/>
      <c r="GZ12" s="335"/>
      <c r="HA12" s="335"/>
      <c r="HB12" s="335"/>
      <c r="HC12" s="335"/>
      <c r="HD12" s="335"/>
      <c r="HE12" s="335"/>
      <c r="HF12" s="335"/>
      <c r="HG12" s="335"/>
      <c r="HH12" s="335"/>
      <c r="HI12" s="335"/>
      <c r="HJ12" s="335"/>
      <c r="HK12" s="335"/>
      <c r="HL12" s="335"/>
      <c r="HM12" s="335"/>
      <c r="HN12" s="335"/>
      <c r="HO12" s="335"/>
      <c r="HP12" s="335"/>
      <c r="HQ12" s="335"/>
      <c r="HR12" s="335"/>
      <c r="HS12" s="335"/>
      <c r="HT12" s="335"/>
      <c r="HU12" s="335"/>
      <c r="HV12" s="335"/>
      <c r="HW12" s="335"/>
      <c r="HX12" s="335"/>
      <c r="HY12" s="335"/>
      <c r="HZ12" s="335"/>
      <c r="IA12" s="335"/>
      <c r="IB12" s="335"/>
      <c r="IC12" s="335"/>
      <c r="ID12" s="335"/>
      <c r="IE12" s="335"/>
      <c r="IF12" s="335"/>
      <c r="IG12" s="335"/>
      <c r="IH12" s="335"/>
      <c r="II12" s="335"/>
      <c r="IJ12" s="335"/>
      <c r="IK12" s="335"/>
      <c r="IL12" s="335"/>
      <c r="IM12" s="336"/>
    </row>
    <row r="13" spans="1:247" ht="17.25" customHeight="1">
      <c r="A13" s="752"/>
      <c r="B13" s="753" t="s">
        <v>838</v>
      </c>
      <c r="C13" s="729">
        <v>1</v>
      </c>
      <c r="D13" s="754">
        <v>0.3</v>
      </c>
      <c r="E13" s="755">
        <v>4212</v>
      </c>
      <c r="F13" s="793">
        <v>3</v>
      </c>
      <c r="G13" s="755">
        <f t="shared" si="0"/>
        <v>3790.7999999999997</v>
      </c>
      <c r="H13" s="756"/>
      <c r="I13" s="751"/>
      <c r="J13" s="335"/>
      <c r="K13" s="335"/>
      <c r="L13" s="335"/>
      <c r="M13" s="335"/>
      <c r="N13" s="335"/>
      <c r="O13" s="335"/>
      <c r="P13" s="335"/>
      <c r="Q13" s="335"/>
      <c r="R13" s="335"/>
      <c r="S13" s="335"/>
      <c r="T13" s="335"/>
      <c r="U13" s="335"/>
      <c r="V13" s="335"/>
      <c r="W13" s="335"/>
      <c r="X13" s="335"/>
      <c r="Y13" s="335"/>
      <c r="Z13" s="335"/>
      <c r="AA13" s="335"/>
      <c r="AB13" s="335"/>
      <c r="AC13" s="335"/>
      <c r="AD13" s="335"/>
      <c r="AE13" s="335"/>
      <c r="AF13" s="335"/>
      <c r="AG13" s="335"/>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c r="BD13" s="335"/>
      <c r="BE13" s="335"/>
      <c r="BF13" s="335"/>
      <c r="BG13" s="335"/>
      <c r="BH13" s="335"/>
      <c r="BI13" s="335"/>
      <c r="BJ13" s="335"/>
      <c r="BK13" s="335"/>
      <c r="BL13" s="335"/>
      <c r="BM13" s="335"/>
      <c r="BN13" s="335"/>
      <c r="BO13" s="335"/>
      <c r="BP13" s="335"/>
      <c r="BQ13" s="335"/>
      <c r="BR13" s="335"/>
      <c r="BS13" s="335"/>
      <c r="BT13" s="335"/>
      <c r="BU13" s="335"/>
      <c r="BV13" s="335"/>
      <c r="BW13" s="335"/>
      <c r="BX13" s="335"/>
      <c r="BY13" s="335"/>
      <c r="BZ13" s="335"/>
      <c r="CA13" s="335"/>
      <c r="CB13" s="335"/>
      <c r="CC13" s="335"/>
      <c r="CD13" s="335"/>
      <c r="CE13" s="335"/>
      <c r="CF13" s="335"/>
      <c r="CG13" s="335"/>
      <c r="CH13" s="335"/>
      <c r="CI13" s="335"/>
      <c r="CJ13" s="335"/>
      <c r="CK13" s="335"/>
      <c r="CL13" s="335"/>
      <c r="CM13" s="335"/>
      <c r="CN13" s="335"/>
      <c r="CO13" s="335"/>
      <c r="CP13" s="335"/>
      <c r="CQ13" s="335"/>
      <c r="CR13" s="335"/>
      <c r="CS13" s="335"/>
      <c r="CT13" s="335"/>
      <c r="CU13" s="335"/>
      <c r="CV13" s="335"/>
      <c r="CW13" s="335"/>
      <c r="CX13" s="335"/>
      <c r="CY13" s="335"/>
      <c r="CZ13" s="335"/>
      <c r="DA13" s="335"/>
      <c r="DB13" s="335"/>
      <c r="DC13" s="335"/>
      <c r="DD13" s="335"/>
      <c r="DE13" s="335"/>
      <c r="DF13" s="335"/>
      <c r="DG13" s="335"/>
      <c r="DH13" s="335"/>
      <c r="DI13" s="335"/>
      <c r="DJ13" s="335"/>
      <c r="DK13" s="335"/>
      <c r="DL13" s="335"/>
      <c r="DM13" s="335"/>
      <c r="DN13" s="335"/>
      <c r="DO13" s="335"/>
      <c r="DP13" s="335"/>
      <c r="DQ13" s="335"/>
      <c r="DR13" s="335"/>
      <c r="DS13" s="335"/>
      <c r="DT13" s="335"/>
      <c r="DU13" s="335"/>
      <c r="DV13" s="335"/>
      <c r="DW13" s="335"/>
      <c r="DX13" s="335"/>
      <c r="DY13" s="335"/>
      <c r="DZ13" s="335"/>
      <c r="EA13" s="335"/>
      <c r="EB13" s="335"/>
      <c r="EC13" s="335"/>
      <c r="ED13" s="335"/>
      <c r="EE13" s="335"/>
      <c r="EF13" s="335"/>
      <c r="EG13" s="335"/>
      <c r="EH13" s="335"/>
      <c r="EI13" s="335"/>
      <c r="EJ13" s="335"/>
      <c r="EK13" s="335"/>
      <c r="EL13" s="335"/>
      <c r="EM13" s="335"/>
      <c r="EN13" s="335"/>
      <c r="EO13" s="335"/>
      <c r="EP13" s="335"/>
      <c r="EQ13" s="335"/>
      <c r="ER13" s="335"/>
      <c r="ES13" s="335"/>
      <c r="ET13" s="335"/>
      <c r="EU13" s="335"/>
      <c r="EV13" s="335"/>
      <c r="EW13" s="335"/>
      <c r="EX13" s="335"/>
      <c r="EY13" s="335"/>
      <c r="EZ13" s="335"/>
      <c r="FA13" s="335"/>
      <c r="FB13" s="335"/>
      <c r="FC13" s="335"/>
      <c r="FD13" s="335"/>
      <c r="FE13" s="335"/>
      <c r="FF13" s="335"/>
      <c r="FG13" s="335"/>
      <c r="FH13" s="335"/>
      <c r="FI13" s="335"/>
      <c r="FJ13" s="335"/>
      <c r="FK13" s="335"/>
      <c r="FL13" s="335"/>
      <c r="FM13" s="335"/>
      <c r="FN13" s="335"/>
      <c r="FO13" s="335"/>
      <c r="FP13" s="335"/>
      <c r="FQ13" s="335"/>
      <c r="FR13" s="335"/>
      <c r="FS13" s="335"/>
      <c r="FT13" s="335"/>
      <c r="FU13" s="335"/>
      <c r="FV13" s="335"/>
      <c r="FW13" s="335"/>
      <c r="FX13" s="335"/>
      <c r="FY13" s="335"/>
      <c r="FZ13" s="335"/>
      <c r="GA13" s="335"/>
      <c r="GB13" s="335"/>
      <c r="GC13" s="335"/>
      <c r="GD13" s="335"/>
      <c r="GE13" s="335"/>
      <c r="GF13" s="335"/>
      <c r="GG13" s="335"/>
      <c r="GH13" s="335"/>
      <c r="GI13" s="335"/>
      <c r="GJ13" s="335"/>
      <c r="GK13" s="335"/>
      <c r="GL13" s="335"/>
      <c r="GM13" s="335"/>
      <c r="GN13" s="335"/>
      <c r="GO13" s="335"/>
      <c r="GP13" s="335"/>
      <c r="GQ13" s="335"/>
      <c r="GR13" s="335"/>
      <c r="GS13" s="335"/>
      <c r="GT13" s="335"/>
      <c r="GU13" s="335"/>
      <c r="GV13" s="335"/>
      <c r="GW13" s="335"/>
      <c r="GX13" s="335"/>
      <c r="GY13" s="335"/>
      <c r="GZ13" s="335"/>
      <c r="HA13" s="335"/>
      <c r="HB13" s="335"/>
      <c r="HC13" s="335"/>
      <c r="HD13" s="335"/>
      <c r="HE13" s="335"/>
      <c r="HF13" s="335"/>
      <c r="HG13" s="335"/>
      <c r="HH13" s="335"/>
      <c r="HI13" s="335"/>
      <c r="HJ13" s="335"/>
      <c r="HK13" s="335"/>
      <c r="HL13" s="335"/>
      <c r="HM13" s="335"/>
      <c r="HN13" s="335"/>
      <c r="HO13" s="335"/>
      <c r="HP13" s="335"/>
      <c r="HQ13" s="335"/>
      <c r="HR13" s="335"/>
      <c r="HS13" s="335"/>
      <c r="HT13" s="335"/>
      <c r="HU13" s="335"/>
      <c r="HV13" s="335"/>
      <c r="HW13" s="335"/>
      <c r="HX13" s="335"/>
      <c r="HY13" s="335"/>
      <c r="HZ13" s="335"/>
      <c r="IA13" s="335"/>
      <c r="IB13" s="335"/>
      <c r="IC13" s="335"/>
      <c r="ID13" s="335"/>
      <c r="IE13" s="335"/>
      <c r="IF13" s="335"/>
      <c r="IG13" s="335"/>
      <c r="IH13" s="335"/>
      <c r="II13" s="335"/>
      <c r="IJ13" s="335"/>
      <c r="IK13" s="335"/>
      <c r="IL13" s="335"/>
      <c r="IM13" s="336"/>
    </row>
    <row r="14" spans="1:247" ht="17.25" customHeight="1">
      <c r="A14" s="758"/>
      <c r="B14" s="759"/>
      <c r="C14" s="760"/>
      <c r="D14" s="761"/>
      <c r="E14" s="761"/>
      <c r="F14" s="762"/>
      <c r="G14" s="763">
        <f>SUM(G4:G13)</f>
        <v>61916.400000000009</v>
      </c>
      <c r="H14" s="764"/>
      <c r="I14" s="337"/>
      <c r="J14" s="335"/>
      <c r="K14" s="335"/>
      <c r="L14" s="335"/>
      <c r="M14" s="335"/>
      <c r="N14" s="335"/>
      <c r="O14" s="335"/>
      <c r="P14" s="335"/>
      <c r="Q14" s="335"/>
      <c r="R14" s="335"/>
      <c r="S14" s="335"/>
      <c r="T14" s="335"/>
      <c r="U14" s="335"/>
      <c r="V14" s="335"/>
      <c r="W14" s="335"/>
      <c r="X14" s="335"/>
      <c r="Y14" s="335"/>
      <c r="Z14" s="335"/>
      <c r="AA14" s="335"/>
      <c r="AB14" s="335"/>
      <c r="AC14" s="335"/>
      <c r="AD14" s="335"/>
      <c r="AE14" s="335"/>
      <c r="AF14" s="335"/>
      <c r="AG14" s="335"/>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c r="BD14" s="335"/>
      <c r="BE14" s="335"/>
      <c r="BF14" s="335"/>
      <c r="BG14" s="335"/>
      <c r="BH14" s="335"/>
      <c r="BI14" s="335"/>
      <c r="BJ14" s="335"/>
      <c r="BK14" s="335"/>
      <c r="BL14" s="335"/>
      <c r="BM14" s="335"/>
      <c r="BN14" s="335"/>
      <c r="BO14" s="335"/>
      <c r="BP14" s="335"/>
      <c r="BQ14" s="335"/>
      <c r="BR14" s="335"/>
      <c r="BS14" s="335"/>
      <c r="BT14" s="335"/>
      <c r="BU14" s="335"/>
      <c r="BV14" s="335"/>
      <c r="BW14" s="335"/>
      <c r="BX14" s="335"/>
      <c r="BY14" s="335"/>
      <c r="BZ14" s="335"/>
      <c r="CA14" s="335"/>
      <c r="CB14" s="335"/>
      <c r="CC14" s="335"/>
      <c r="CD14" s="335"/>
      <c r="CE14" s="335"/>
      <c r="CF14" s="335"/>
      <c r="CG14" s="335"/>
      <c r="CH14" s="335"/>
      <c r="CI14" s="335"/>
      <c r="CJ14" s="335"/>
      <c r="CK14" s="335"/>
      <c r="CL14" s="335"/>
      <c r="CM14" s="335"/>
      <c r="CN14" s="335"/>
      <c r="CO14" s="335"/>
      <c r="CP14" s="335"/>
      <c r="CQ14" s="335"/>
      <c r="CR14" s="335"/>
      <c r="CS14" s="335"/>
      <c r="CT14" s="335"/>
      <c r="CU14" s="335"/>
      <c r="CV14" s="335"/>
      <c r="CW14" s="335"/>
      <c r="CX14" s="335"/>
      <c r="CY14" s="335"/>
      <c r="CZ14" s="335"/>
      <c r="DA14" s="335"/>
      <c r="DB14" s="335"/>
      <c r="DC14" s="335"/>
      <c r="DD14" s="335"/>
      <c r="DE14" s="335"/>
      <c r="DF14" s="335"/>
      <c r="DG14" s="335"/>
      <c r="DH14" s="335"/>
      <c r="DI14" s="335"/>
      <c r="DJ14" s="335"/>
      <c r="DK14" s="335"/>
      <c r="DL14" s="335"/>
      <c r="DM14" s="335"/>
      <c r="DN14" s="335"/>
      <c r="DO14" s="335"/>
      <c r="DP14" s="335"/>
      <c r="DQ14" s="335"/>
      <c r="DR14" s="335"/>
      <c r="DS14" s="335"/>
      <c r="DT14" s="335"/>
      <c r="DU14" s="335"/>
      <c r="DV14" s="335"/>
      <c r="DW14" s="335"/>
      <c r="DX14" s="335"/>
      <c r="DY14" s="335"/>
      <c r="DZ14" s="335"/>
      <c r="EA14" s="335"/>
      <c r="EB14" s="335"/>
      <c r="EC14" s="335"/>
      <c r="ED14" s="335"/>
      <c r="EE14" s="335"/>
      <c r="EF14" s="335"/>
      <c r="EG14" s="335"/>
      <c r="EH14" s="335"/>
      <c r="EI14" s="335"/>
      <c r="EJ14" s="335"/>
      <c r="EK14" s="335"/>
      <c r="EL14" s="335"/>
      <c r="EM14" s="335"/>
      <c r="EN14" s="335"/>
      <c r="EO14" s="335"/>
      <c r="EP14" s="335"/>
      <c r="EQ14" s="335"/>
      <c r="ER14" s="335"/>
      <c r="ES14" s="335"/>
      <c r="ET14" s="335"/>
      <c r="EU14" s="335"/>
      <c r="EV14" s="335"/>
      <c r="EW14" s="335"/>
      <c r="EX14" s="335"/>
      <c r="EY14" s="335"/>
      <c r="EZ14" s="335"/>
      <c r="FA14" s="335"/>
      <c r="FB14" s="335"/>
      <c r="FC14" s="335"/>
      <c r="FD14" s="335"/>
      <c r="FE14" s="335"/>
      <c r="FF14" s="335"/>
      <c r="FG14" s="335"/>
      <c r="FH14" s="335"/>
      <c r="FI14" s="335"/>
      <c r="FJ14" s="335"/>
      <c r="FK14" s="335"/>
      <c r="FL14" s="335"/>
      <c r="FM14" s="335"/>
      <c r="FN14" s="335"/>
      <c r="FO14" s="335"/>
      <c r="FP14" s="335"/>
      <c r="FQ14" s="335"/>
      <c r="FR14" s="335"/>
      <c r="FS14" s="335"/>
      <c r="FT14" s="335"/>
      <c r="FU14" s="335"/>
      <c r="FV14" s="335"/>
      <c r="FW14" s="335"/>
      <c r="FX14" s="335"/>
      <c r="FY14" s="335"/>
      <c r="FZ14" s="335"/>
      <c r="GA14" s="335"/>
      <c r="GB14" s="335"/>
      <c r="GC14" s="335"/>
      <c r="GD14" s="335"/>
      <c r="GE14" s="335"/>
      <c r="GF14" s="335"/>
      <c r="GG14" s="335"/>
      <c r="GH14" s="335"/>
      <c r="GI14" s="335"/>
      <c r="GJ14" s="335"/>
      <c r="GK14" s="335"/>
      <c r="GL14" s="335"/>
      <c r="GM14" s="335"/>
      <c r="GN14" s="335"/>
      <c r="GO14" s="335"/>
      <c r="GP14" s="335"/>
      <c r="GQ14" s="335"/>
      <c r="GR14" s="335"/>
      <c r="GS14" s="335"/>
      <c r="GT14" s="335"/>
      <c r="GU14" s="335"/>
      <c r="GV14" s="335"/>
      <c r="GW14" s="335"/>
      <c r="GX14" s="335"/>
      <c r="GY14" s="335"/>
      <c r="GZ14" s="335"/>
      <c r="HA14" s="335"/>
      <c r="HB14" s="335"/>
      <c r="HC14" s="335"/>
      <c r="HD14" s="335"/>
      <c r="HE14" s="335"/>
      <c r="HF14" s="335"/>
      <c r="HG14" s="335"/>
      <c r="HH14" s="335"/>
      <c r="HI14" s="335"/>
      <c r="HJ14" s="335"/>
      <c r="HK14" s="335"/>
      <c r="HL14" s="335"/>
      <c r="HM14" s="335"/>
      <c r="HN14" s="335"/>
      <c r="HO14" s="335"/>
      <c r="HP14" s="335"/>
      <c r="HQ14" s="335"/>
      <c r="HR14" s="335"/>
      <c r="HS14" s="335"/>
      <c r="HT14" s="335"/>
      <c r="HU14" s="335"/>
      <c r="HV14" s="335"/>
      <c r="HW14" s="335"/>
      <c r="HX14" s="335"/>
      <c r="HY14" s="335"/>
      <c r="HZ14" s="335"/>
      <c r="IA14" s="335"/>
      <c r="IB14" s="335"/>
      <c r="IC14" s="335"/>
      <c r="ID14" s="335"/>
      <c r="IE14" s="335"/>
      <c r="IF14" s="335"/>
      <c r="IG14" s="335"/>
      <c r="IH14" s="335"/>
      <c r="II14" s="335"/>
      <c r="IJ14" s="335"/>
      <c r="IK14" s="335"/>
      <c r="IL14" s="335"/>
      <c r="IM14" s="336"/>
    </row>
    <row r="15" spans="1:247" ht="16">
      <c r="A15" s="765"/>
      <c r="B15" s="792" t="s">
        <v>839</v>
      </c>
      <c r="C15" s="745"/>
      <c r="D15" s="766"/>
      <c r="E15" s="766"/>
      <c r="F15" s="767"/>
      <c r="G15" s="766"/>
      <c r="H15" s="768"/>
      <c r="I15" s="337"/>
      <c r="J15" s="335"/>
      <c r="K15" s="335"/>
      <c r="L15" s="335"/>
      <c r="M15" s="335"/>
      <c r="N15" s="335"/>
      <c r="O15" s="335"/>
      <c r="P15" s="335"/>
      <c r="Q15" s="335"/>
      <c r="R15" s="335"/>
      <c r="S15" s="335"/>
      <c r="T15" s="335"/>
      <c r="U15" s="335"/>
      <c r="V15" s="335"/>
      <c r="W15" s="335"/>
      <c r="X15" s="335"/>
      <c r="Y15" s="335"/>
      <c r="Z15" s="335"/>
      <c r="AA15" s="335"/>
      <c r="AB15" s="335"/>
      <c r="AC15" s="335"/>
      <c r="AD15" s="335"/>
      <c r="AE15" s="335"/>
      <c r="AF15" s="335"/>
      <c r="AG15" s="335"/>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c r="BD15" s="335"/>
      <c r="BE15" s="335"/>
      <c r="BF15" s="335"/>
      <c r="BG15" s="335"/>
      <c r="BH15" s="335"/>
      <c r="BI15" s="335"/>
      <c r="BJ15" s="335"/>
      <c r="BK15" s="335"/>
      <c r="BL15" s="335"/>
      <c r="BM15" s="335"/>
      <c r="BN15" s="335"/>
      <c r="BO15" s="335"/>
      <c r="BP15" s="335"/>
      <c r="BQ15" s="335"/>
      <c r="BR15" s="335"/>
      <c r="BS15" s="335"/>
      <c r="BT15" s="335"/>
      <c r="BU15" s="335"/>
      <c r="BV15" s="335"/>
      <c r="BW15" s="335"/>
      <c r="BX15" s="335"/>
      <c r="BY15" s="335"/>
      <c r="BZ15" s="335"/>
      <c r="CA15" s="335"/>
      <c r="CB15" s="335"/>
      <c r="CC15" s="335"/>
      <c r="CD15" s="335"/>
      <c r="CE15" s="335"/>
      <c r="CF15" s="335"/>
      <c r="CG15" s="335"/>
      <c r="CH15" s="335"/>
      <c r="CI15" s="335"/>
      <c r="CJ15" s="335"/>
      <c r="CK15" s="335"/>
      <c r="CL15" s="335"/>
      <c r="CM15" s="335"/>
      <c r="CN15" s="335"/>
      <c r="CO15" s="335"/>
      <c r="CP15" s="335"/>
      <c r="CQ15" s="335"/>
      <c r="CR15" s="335"/>
      <c r="CS15" s="335"/>
      <c r="CT15" s="335"/>
      <c r="CU15" s="335"/>
      <c r="CV15" s="335"/>
      <c r="CW15" s="335"/>
      <c r="CX15" s="335"/>
      <c r="CY15" s="335"/>
      <c r="CZ15" s="335"/>
      <c r="DA15" s="335"/>
      <c r="DB15" s="335"/>
      <c r="DC15" s="335"/>
      <c r="DD15" s="335"/>
      <c r="DE15" s="335"/>
      <c r="DF15" s="335"/>
      <c r="DG15" s="335"/>
      <c r="DH15" s="335"/>
      <c r="DI15" s="335"/>
      <c r="DJ15" s="335"/>
      <c r="DK15" s="335"/>
      <c r="DL15" s="335"/>
      <c r="DM15" s="335"/>
      <c r="DN15" s="335"/>
      <c r="DO15" s="335"/>
      <c r="DP15" s="335"/>
      <c r="DQ15" s="335"/>
      <c r="DR15" s="335"/>
      <c r="DS15" s="335"/>
      <c r="DT15" s="335"/>
      <c r="DU15" s="335"/>
      <c r="DV15" s="335"/>
      <c r="DW15" s="335"/>
      <c r="DX15" s="335"/>
      <c r="DY15" s="335"/>
      <c r="DZ15" s="335"/>
      <c r="EA15" s="335"/>
      <c r="EB15" s="335"/>
      <c r="EC15" s="335"/>
      <c r="ED15" s="335"/>
      <c r="EE15" s="335"/>
      <c r="EF15" s="335"/>
      <c r="EG15" s="335"/>
      <c r="EH15" s="335"/>
      <c r="EI15" s="335"/>
      <c r="EJ15" s="335"/>
      <c r="EK15" s="335"/>
      <c r="EL15" s="335"/>
      <c r="EM15" s="335"/>
      <c r="EN15" s="335"/>
      <c r="EO15" s="335"/>
      <c r="EP15" s="335"/>
      <c r="EQ15" s="335"/>
      <c r="ER15" s="335"/>
      <c r="ES15" s="335"/>
      <c r="ET15" s="335"/>
      <c r="EU15" s="335"/>
      <c r="EV15" s="335"/>
      <c r="EW15" s="335"/>
      <c r="EX15" s="335"/>
      <c r="EY15" s="335"/>
      <c r="EZ15" s="335"/>
      <c r="FA15" s="335"/>
      <c r="FB15" s="335"/>
      <c r="FC15" s="335"/>
      <c r="FD15" s="335"/>
      <c r="FE15" s="335"/>
      <c r="FF15" s="335"/>
      <c r="FG15" s="335"/>
      <c r="FH15" s="335"/>
      <c r="FI15" s="335"/>
      <c r="FJ15" s="335"/>
      <c r="FK15" s="335"/>
      <c r="FL15" s="335"/>
      <c r="FM15" s="335"/>
      <c r="FN15" s="335"/>
      <c r="FO15" s="335"/>
      <c r="FP15" s="335"/>
      <c r="FQ15" s="335"/>
      <c r="FR15" s="335"/>
      <c r="FS15" s="335"/>
      <c r="FT15" s="335"/>
      <c r="FU15" s="335"/>
      <c r="FV15" s="335"/>
      <c r="FW15" s="335"/>
      <c r="FX15" s="335"/>
      <c r="FY15" s="335"/>
      <c r="FZ15" s="335"/>
      <c r="GA15" s="335"/>
      <c r="GB15" s="335"/>
      <c r="GC15" s="335"/>
      <c r="GD15" s="335"/>
      <c r="GE15" s="335"/>
      <c r="GF15" s="335"/>
      <c r="GG15" s="335"/>
      <c r="GH15" s="335"/>
      <c r="GI15" s="335"/>
      <c r="GJ15" s="335"/>
      <c r="GK15" s="335"/>
      <c r="GL15" s="335"/>
      <c r="GM15" s="335"/>
      <c r="GN15" s="335"/>
      <c r="GO15" s="335"/>
      <c r="GP15" s="335"/>
      <c r="GQ15" s="335"/>
      <c r="GR15" s="335"/>
      <c r="GS15" s="335"/>
      <c r="GT15" s="335"/>
      <c r="GU15" s="335"/>
      <c r="GV15" s="335"/>
      <c r="GW15" s="335"/>
      <c r="GX15" s="335"/>
      <c r="GY15" s="335"/>
      <c r="GZ15" s="335"/>
      <c r="HA15" s="335"/>
      <c r="HB15" s="335"/>
      <c r="HC15" s="335"/>
      <c r="HD15" s="335"/>
      <c r="HE15" s="335"/>
      <c r="HF15" s="335"/>
      <c r="HG15" s="335"/>
      <c r="HH15" s="335"/>
      <c r="HI15" s="335"/>
      <c r="HJ15" s="335"/>
      <c r="HK15" s="335"/>
      <c r="HL15" s="335"/>
      <c r="HM15" s="335"/>
      <c r="HN15" s="335"/>
      <c r="HO15" s="335"/>
      <c r="HP15" s="335"/>
      <c r="HQ15" s="335"/>
      <c r="HR15" s="335"/>
      <c r="HS15" s="335"/>
      <c r="HT15" s="335"/>
      <c r="HU15" s="335"/>
      <c r="HV15" s="335"/>
      <c r="HW15" s="335"/>
      <c r="HX15" s="335"/>
      <c r="HY15" s="335"/>
      <c r="HZ15" s="335"/>
      <c r="IA15" s="335"/>
      <c r="IB15" s="335"/>
      <c r="IC15" s="335"/>
      <c r="ID15" s="335"/>
      <c r="IE15" s="335"/>
      <c r="IF15" s="335"/>
      <c r="IG15" s="335"/>
      <c r="IH15" s="335"/>
      <c r="II15" s="335"/>
      <c r="IJ15" s="335"/>
      <c r="IK15" s="335"/>
      <c r="IL15" s="335"/>
      <c r="IM15" s="336"/>
    </row>
    <row r="16" spans="1:247" ht="51" customHeight="1">
      <c r="A16" s="752"/>
      <c r="B16" s="749" t="s">
        <v>826</v>
      </c>
      <c r="C16" s="750" t="s">
        <v>840</v>
      </c>
      <c r="D16" s="750" t="s">
        <v>828</v>
      </c>
      <c r="E16" s="750" t="s">
        <v>841</v>
      </c>
      <c r="F16" s="750" t="s">
        <v>842</v>
      </c>
      <c r="G16" s="750" t="s">
        <v>843</v>
      </c>
      <c r="H16" s="750" t="s">
        <v>165</v>
      </c>
      <c r="I16" s="751"/>
      <c r="J16" s="335"/>
      <c r="K16" s="335"/>
      <c r="L16" s="335"/>
      <c r="M16" s="335"/>
      <c r="N16" s="335"/>
      <c r="O16" s="335"/>
      <c r="P16" s="335"/>
      <c r="Q16" s="335"/>
      <c r="R16" s="335"/>
      <c r="S16" s="335"/>
      <c r="T16" s="335"/>
      <c r="U16" s="335"/>
      <c r="V16" s="335"/>
      <c r="W16" s="335"/>
      <c r="X16" s="335"/>
      <c r="Y16" s="335"/>
      <c r="Z16" s="335"/>
      <c r="AA16" s="335"/>
      <c r="AB16" s="335"/>
      <c r="AC16" s="335"/>
      <c r="AD16" s="335"/>
      <c r="AE16" s="335"/>
      <c r="AF16" s="335"/>
      <c r="AG16" s="335"/>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c r="BD16" s="335"/>
      <c r="BE16" s="335"/>
      <c r="BF16" s="335"/>
      <c r="BG16" s="335"/>
      <c r="BH16" s="335"/>
      <c r="BI16" s="335"/>
      <c r="BJ16" s="335"/>
      <c r="BK16" s="335"/>
      <c r="BL16" s="335"/>
      <c r="BM16" s="335"/>
      <c r="BN16" s="335"/>
      <c r="BO16" s="335"/>
      <c r="BP16" s="335"/>
      <c r="BQ16" s="335"/>
      <c r="BR16" s="335"/>
      <c r="BS16" s="335"/>
      <c r="BT16" s="335"/>
      <c r="BU16" s="335"/>
      <c r="BV16" s="335"/>
      <c r="BW16" s="335"/>
      <c r="BX16" s="335"/>
      <c r="BY16" s="335"/>
      <c r="BZ16" s="335"/>
      <c r="CA16" s="335"/>
      <c r="CB16" s="335"/>
      <c r="CC16" s="335"/>
      <c r="CD16" s="335"/>
      <c r="CE16" s="335"/>
      <c r="CF16" s="335"/>
      <c r="CG16" s="335"/>
      <c r="CH16" s="335"/>
      <c r="CI16" s="335"/>
      <c r="CJ16" s="335"/>
      <c r="CK16" s="335"/>
      <c r="CL16" s="335"/>
      <c r="CM16" s="335"/>
      <c r="CN16" s="335"/>
      <c r="CO16" s="335"/>
      <c r="CP16" s="335"/>
      <c r="CQ16" s="335"/>
      <c r="CR16" s="335"/>
      <c r="CS16" s="335"/>
      <c r="CT16" s="335"/>
      <c r="CU16" s="335"/>
      <c r="CV16" s="335"/>
      <c r="CW16" s="335"/>
      <c r="CX16" s="335"/>
      <c r="CY16" s="335"/>
      <c r="CZ16" s="335"/>
      <c r="DA16" s="335"/>
      <c r="DB16" s="335"/>
      <c r="DC16" s="335"/>
      <c r="DD16" s="335"/>
      <c r="DE16" s="335"/>
      <c r="DF16" s="335"/>
      <c r="DG16" s="335"/>
      <c r="DH16" s="335"/>
      <c r="DI16" s="335"/>
      <c r="DJ16" s="335"/>
      <c r="DK16" s="335"/>
      <c r="DL16" s="335"/>
      <c r="DM16" s="335"/>
      <c r="DN16" s="335"/>
      <c r="DO16" s="335"/>
      <c r="DP16" s="335"/>
      <c r="DQ16" s="335"/>
      <c r="DR16" s="335"/>
      <c r="DS16" s="335"/>
      <c r="DT16" s="335"/>
      <c r="DU16" s="335"/>
      <c r="DV16" s="335"/>
      <c r="DW16" s="335"/>
      <c r="DX16" s="335"/>
      <c r="DY16" s="335"/>
      <c r="DZ16" s="335"/>
      <c r="EA16" s="335"/>
      <c r="EB16" s="335"/>
      <c r="EC16" s="335"/>
      <c r="ED16" s="335"/>
      <c r="EE16" s="335"/>
      <c r="EF16" s="335"/>
      <c r="EG16" s="335"/>
      <c r="EH16" s="335"/>
      <c r="EI16" s="335"/>
      <c r="EJ16" s="335"/>
      <c r="EK16" s="335"/>
      <c r="EL16" s="335"/>
      <c r="EM16" s="335"/>
      <c r="EN16" s="335"/>
      <c r="EO16" s="335"/>
      <c r="EP16" s="335"/>
      <c r="EQ16" s="335"/>
      <c r="ER16" s="335"/>
      <c r="ES16" s="335"/>
      <c r="ET16" s="335"/>
      <c r="EU16" s="335"/>
      <c r="EV16" s="335"/>
      <c r="EW16" s="335"/>
      <c r="EX16" s="335"/>
      <c r="EY16" s="335"/>
      <c r="EZ16" s="335"/>
      <c r="FA16" s="335"/>
      <c r="FB16" s="335"/>
      <c r="FC16" s="335"/>
      <c r="FD16" s="335"/>
      <c r="FE16" s="335"/>
      <c r="FF16" s="335"/>
      <c r="FG16" s="335"/>
      <c r="FH16" s="335"/>
      <c r="FI16" s="335"/>
      <c r="FJ16" s="335"/>
      <c r="FK16" s="335"/>
      <c r="FL16" s="335"/>
      <c r="FM16" s="335"/>
      <c r="FN16" s="335"/>
      <c r="FO16" s="335"/>
      <c r="FP16" s="335"/>
      <c r="FQ16" s="335"/>
      <c r="FR16" s="335"/>
      <c r="FS16" s="335"/>
      <c r="FT16" s="335"/>
      <c r="FU16" s="335"/>
      <c r="FV16" s="335"/>
      <c r="FW16" s="335"/>
      <c r="FX16" s="335"/>
      <c r="FY16" s="335"/>
      <c r="FZ16" s="335"/>
      <c r="GA16" s="335"/>
      <c r="GB16" s="335"/>
      <c r="GC16" s="335"/>
      <c r="GD16" s="335"/>
      <c r="GE16" s="335"/>
      <c r="GF16" s="335"/>
      <c r="GG16" s="335"/>
      <c r="GH16" s="335"/>
      <c r="GI16" s="335"/>
      <c r="GJ16" s="335"/>
      <c r="GK16" s="335"/>
      <c r="GL16" s="335"/>
      <c r="GM16" s="335"/>
      <c r="GN16" s="335"/>
      <c r="GO16" s="335"/>
      <c r="GP16" s="335"/>
      <c r="GQ16" s="335"/>
      <c r="GR16" s="335"/>
      <c r="GS16" s="335"/>
      <c r="GT16" s="335"/>
      <c r="GU16" s="335"/>
      <c r="GV16" s="335"/>
      <c r="GW16" s="335"/>
      <c r="GX16" s="335"/>
      <c r="GY16" s="335"/>
      <c r="GZ16" s="335"/>
      <c r="HA16" s="335"/>
      <c r="HB16" s="335"/>
      <c r="HC16" s="335"/>
      <c r="HD16" s="335"/>
      <c r="HE16" s="335"/>
      <c r="HF16" s="335"/>
      <c r="HG16" s="335"/>
      <c r="HH16" s="335"/>
      <c r="HI16" s="335"/>
      <c r="HJ16" s="335"/>
      <c r="HK16" s="335"/>
      <c r="HL16" s="335"/>
      <c r="HM16" s="335"/>
      <c r="HN16" s="335"/>
      <c r="HO16" s="335"/>
      <c r="HP16" s="335"/>
      <c r="HQ16" s="335"/>
      <c r="HR16" s="335"/>
      <c r="HS16" s="335"/>
      <c r="HT16" s="335"/>
      <c r="HU16" s="335"/>
      <c r="HV16" s="335"/>
      <c r="HW16" s="335"/>
      <c r="HX16" s="335"/>
      <c r="HY16" s="335"/>
      <c r="HZ16" s="335"/>
      <c r="IA16" s="335"/>
      <c r="IB16" s="335"/>
      <c r="IC16" s="335"/>
      <c r="ID16" s="335"/>
      <c r="IE16" s="335"/>
      <c r="IF16" s="335"/>
      <c r="IG16" s="335"/>
      <c r="IH16" s="335"/>
      <c r="II16" s="335"/>
      <c r="IJ16" s="335"/>
      <c r="IK16" s="335"/>
      <c r="IL16" s="335"/>
      <c r="IM16" s="336"/>
    </row>
    <row r="17" spans="1:247" ht="15.5" customHeight="1">
      <c r="A17" s="752"/>
      <c r="B17" s="769" t="s">
        <v>844</v>
      </c>
      <c r="C17" s="770">
        <v>1</v>
      </c>
      <c r="D17" s="794">
        <v>0.3</v>
      </c>
      <c r="E17" s="730">
        <v>1500</v>
      </c>
      <c r="F17" s="771">
        <v>2</v>
      </c>
      <c r="G17" s="755">
        <f t="shared" ref="G17:G42" si="1">C17*D17*E17*F17</f>
        <v>900</v>
      </c>
      <c r="H17" s="772"/>
      <c r="I17" s="751"/>
      <c r="J17" s="335"/>
      <c r="K17" s="335"/>
      <c r="L17" s="335"/>
      <c r="M17" s="335"/>
      <c r="N17" s="335"/>
      <c r="O17" s="335"/>
      <c r="P17" s="335"/>
      <c r="Q17" s="335"/>
      <c r="R17" s="335"/>
      <c r="S17" s="335"/>
      <c r="T17" s="335"/>
      <c r="U17" s="335"/>
      <c r="V17" s="335"/>
      <c r="W17" s="335"/>
      <c r="X17" s="335"/>
      <c r="Y17" s="335"/>
      <c r="Z17" s="335"/>
      <c r="AA17" s="335"/>
      <c r="AB17" s="335"/>
      <c r="AC17" s="335"/>
      <c r="AD17" s="335"/>
      <c r="AE17" s="335"/>
      <c r="AF17" s="335"/>
      <c r="AG17" s="335"/>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c r="BD17" s="335"/>
      <c r="BE17" s="335"/>
      <c r="BF17" s="335"/>
      <c r="BG17" s="335"/>
      <c r="BH17" s="335"/>
      <c r="BI17" s="335"/>
      <c r="BJ17" s="335"/>
      <c r="BK17" s="335"/>
      <c r="BL17" s="335"/>
      <c r="BM17" s="335"/>
      <c r="BN17" s="335"/>
      <c r="BO17" s="335"/>
      <c r="BP17" s="335"/>
      <c r="BQ17" s="335"/>
      <c r="BR17" s="335"/>
      <c r="BS17" s="335"/>
      <c r="BT17" s="335"/>
      <c r="BU17" s="335"/>
      <c r="BV17" s="335"/>
      <c r="BW17" s="335"/>
      <c r="BX17" s="335"/>
      <c r="BY17" s="335"/>
      <c r="BZ17" s="335"/>
      <c r="CA17" s="335"/>
      <c r="CB17" s="335"/>
      <c r="CC17" s="335"/>
      <c r="CD17" s="335"/>
      <c r="CE17" s="335"/>
      <c r="CF17" s="335"/>
      <c r="CG17" s="335"/>
      <c r="CH17" s="335"/>
      <c r="CI17" s="335"/>
      <c r="CJ17" s="335"/>
      <c r="CK17" s="335"/>
      <c r="CL17" s="335"/>
      <c r="CM17" s="335"/>
      <c r="CN17" s="335"/>
      <c r="CO17" s="335"/>
      <c r="CP17" s="335"/>
      <c r="CQ17" s="335"/>
      <c r="CR17" s="335"/>
      <c r="CS17" s="335"/>
      <c r="CT17" s="335"/>
      <c r="CU17" s="335"/>
      <c r="CV17" s="335"/>
      <c r="CW17" s="335"/>
      <c r="CX17" s="335"/>
      <c r="CY17" s="335"/>
      <c r="CZ17" s="335"/>
      <c r="DA17" s="335"/>
      <c r="DB17" s="335"/>
      <c r="DC17" s="335"/>
      <c r="DD17" s="335"/>
      <c r="DE17" s="335"/>
      <c r="DF17" s="335"/>
      <c r="DG17" s="335"/>
      <c r="DH17" s="335"/>
      <c r="DI17" s="335"/>
      <c r="DJ17" s="335"/>
      <c r="DK17" s="335"/>
      <c r="DL17" s="335"/>
      <c r="DM17" s="335"/>
      <c r="DN17" s="335"/>
      <c r="DO17" s="335"/>
      <c r="DP17" s="335"/>
      <c r="DQ17" s="335"/>
      <c r="DR17" s="335"/>
      <c r="DS17" s="335"/>
      <c r="DT17" s="335"/>
      <c r="DU17" s="335"/>
      <c r="DV17" s="335"/>
      <c r="DW17" s="335"/>
      <c r="DX17" s="335"/>
      <c r="DY17" s="335"/>
      <c r="DZ17" s="335"/>
      <c r="EA17" s="335"/>
      <c r="EB17" s="335"/>
      <c r="EC17" s="335"/>
      <c r="ED17" s="335"/>
      <c r="EE17" s="335"/>
      <c r="EF17" s="335"/>
      <c r="EG17" s="335"/>
      <c r="EH17" s="335"/>
      <c r="EI17" s="335"/>
      <c r="EJ17" s="335"/>
      <c r="EK17" s="335"/>
      <c r="EL17" s="335"/>
      <c r="EM17" s="335"/>
      <c r="EN17" s="335"/>
      <c r="EO17" s="335"/>
      <c r="EP17" s="335"/>
      <c r="EQ17" s="335"/>
      <c r="ER17" s="335"/>
      <c r="ES17" s="335"/>
      <c r="ET17" s="335"/>
      <c r="EU17" s="335"/>
      <c r="EV17" s="335"/>
      <c r="EW17" s="335"/>
      <c r="EX17" s="335"/>
      <c r="EY17" s="335"/>
      <c r="EZ17" s="335"/>
      <c r="FA17" s="335"/>
      <c r="FB17" s="335"/>
      <c r="FC17" s="335"/>
      <c r="FD17" s="335"/>
      <c r="FE17" s="335"/>
      <c r="FF17" s="335"/>
      <c r="FG17" s="335"/>
      <c r="FH17" s="335"/>
      <c r="FI17" s="335"/>
      <c r="FJ17" s="335"/>
      <c r="FK17" s="335"/>
      <c r="FL17" s="335"/>
      <c r="FM17" s="335"/>
      <c r="FN17" s="335"/>
      <c r="FO17" s="335"/>
      <c r="FP17" s="335"/>
      <c r="FQ17" s="335"/>
      <c r="FR17" s="335"/>
      <c r="FS17" s="335"/>
      <c r="FT17" s="335"/>
      <c r="FU17" s="335"/>
      <c r="FV17" s="335"/>
      <c r="FW17" s="335"/>
      <c r="FX17" s="335"/>
      <c r="FY17" s="335"/>
      <c r="FZ17" s="335"/>
      <c r="GA17" s="335"/>
      <c r="GB17" s="335"/>
      <c r="GC17" s="335"/>
      <c r="GD17" s="335"/>
      <c r="GE17" s="335"/>
      <c r="GF17" s="335"/>
      <c r="GG17" s="335"/>
      <c r="GH17" s="335"/>
      <c r="GI17" s="335"/>
      <c r="GJ17" s="335"/>
      <c r="GK17" s="335"/>
      <c r="GL17" s="335"/>
      <c r="GM17" s="335"/>
      <c r="GN17" s="335"/>
      <c r="GO17" s="335"/>
      <c r="GP17" s="335"/>
      <c r="GQ17" s="335"/>
      <c r="GR17" s="335"/>
      <c r="GS17" s="335"/>
      <c r="GT17" s="335"/>
      <c r="GU17" s="335"/>
      <c r="GV17" s="335"/>
      <c r="GW17" s="335"/>
      <c r="GX17" s="335"/>
      <c r="GY17" s="335"/>
      <c r="GZ17" s="335"/>
      <c r="HA17" s="335"/>
      <c r="HB17" s="335"/>
      <c r="HC17" s="335"/>
      <c r="HD17" s="335"/>
      <c r="HE17" s="335"/>
      <c r="HF17" s="335"/>
      <c r="HG17" s="335"/>
      <c r="HH17" s="335"/>
      <c r="HI17" s="335"/>
      <c r="HJ17" s="335"/>
      <c r="HK17" s="335"/>
      <c r="HL17" s="335"/>
      <c r="HM17" s="335"/>
      <c r="HN17" s="335"/>
      <c r="HO17" s="335"/>
      <c r="HP17" s="335"/>
      <c r="HQ17" s="335"/>
      <c r="HR17" s="335"/>
      <c r="HS17" s="335"/>
      <c r="HT17" s="335"/>
      <c r="HU17" s="335"/>
      <c r="HV17" s="335"/>
      <c r="HW17" s="335"/>
      <c r="HX17" s="335"/>
      <c r="HY17" s="335"/>
      <c r="HZ17" s="335"/>
      <c r="IA17" s="335"/>
      <c r="IB17" s="335"/>
      <c r="IC17" s="335"/>
      <c r="ID17" s="335"/>
      <c r="IE17" s="335"/>
      <c r="IF17" s="335"/>
      <c r="IG17" s="335"/>
      <c r="IH17" s="335"/>
      <c r="II17" s="335"/>
      <c r="IJ17" s="335"/>
      <c r="IK17" s="335"/>
      <c r="IL17" s="335"/>
      <c r="IM17" s="336"/>
    </row>
    <row r="18" spans="1:247" ht="15" customHeight="1">
      <c r="A18" s="752"/>
      <c r="B18" s="769" t="s">
        <v>845</v>
      </c>
      <c r="C18" s="770">
        <v>1</v>
      </c>
      <c r="D18" s="794">
        <v>0.3</v>
      </c>
      <c r="E18" s="730">
        <v>1500</v>
      </c>
      <c r="F18" s="771">
        <v>2</v>
      </c>
      <c r="G18" s="755">
        <f t="shared" si="1"/>
        <v>900</v>
      </c>
      <c r="H18" s="772"/>
      <c r="I18" s="751"/>
      <c r="J18" s="335"/>
      <c r="K18" s="335"/>
      <c r="L18" s="335"/>
      <c r="M18" s="335"/>
      <c r="N18" s="335"/>
      <c r="O18" s="335"/>
      <c r="P18" s="335"/>
      <c r="Q18" s="335"/>
      <c r="R18" s="335"/>
      <c r="S18" s="335"/>
      <c r="T18" s="335"/>
      <c r="U18" s="335"/>
      <c r="V18" s="335"/>
      <c r="W18" s="335"/>
      <c r="X18" s="335"/>
      <c r="Y18" s="335"/>
      <c r="Z18" s="335"/>
      <c r="AA18" s="335"/>
      <c r="AB18" s="335"/>
      <c r="AC18" s="335"/>
      <c r="AD18" s="335"/>
      <c r="AE18" s="335"/>
      <c r="AF18" s="335"/>
      <c r="AG18" s="335"/>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c r="BD18" s="335"/>
      <c r="BE18" s="335"/>
      <c r="BF18" s="335"/>
      <c r="BG18" s="335"/>
      <c r="BH18" s="335"/>
      <c r="BI18" s="335"/>
      <c r="BJ18" s="335"/>
      <c r="BK18" s="335"/>
      <c r="BL18" s="335"/>
      <c r="BM18" s="335"/>
      <c r="BN18" s="335"/>
      <c r="BO18" s="335"/>
      <c r="BP18" s="335"/>
      <c r="BQ18" s="335"/>
      <c r="BR18" s="335"/>
      <c r="BS18" s="335"/>
      <c r="BT18" s="335"/>
      <c r="BU18" s="335"/>
      <c r="BV18" s="335"/>
      <c r="BW18" s="335"/>
      <c r="BX18" s="335"/>
      <c r="BY18" s="335"/>
      <c r="BZ18" s="335"/>
      <c r="CA18" s="335"/>
      <c r="CB18" s="335"/>
      <c r="CC18" s="335"/>
      <c r="CD18" s="335"/>
      <c r="CE18" s="335"/>
      <c r="CF18" s="335"/>
      <c r="CG18" s="335"/>
      <c r="CH18" s="335"/>
      <c r="CI18" s="335"/>
      <c r="CJ18" s="335"/>
      <c r="CK18" s="335"/>
      <c r="CL18" s="335"/>
      <c r="CM18" s="335"/>
      <c r="CN18" s="335"/>
      <c r="CO18" s="335"/>
      <c r="CP18" s="335"/>
      <c r="CQ18" s="335"/>
      <c r="CR18" s="335"/>
      <c r="CS18" s="335"/>
      <c r="CT18" s="335"/>
      <c r="CU18" s="335"/>
      <c r="CV18" s="335"/>
      <c r="CW18" s="335"/>
      <c r="CX18" s="335"/>
      <c r="CY18" s="335"/>
      <c r="CZ18" s="335"/>
      <c r="DA18" s="335"/>
      <c r="DB18" s="335"/>
      <c r="DC18" s="335"/>
      <c r="DD18" s="335"/>
      <c r="DE18" s="335"/>
      <c r="DF18" s="335"/>
      <c r="DG18" s="335"/>
      <c r="DH18" s="335"/>
      <c r="DI18" s="335"/>
      <c r="DJ18" s="335"/>
      <c r="DK18" s="335"/>
      <c r="DL18" s="335"/>
      <c r="DM18" s="335"/>
      <c r="DN18" s="335"/>
      <c r="DO18" s="335"/>
      <c r="DP18" s="335"/>
      <c r="DQ18" s="335"/>
      <c r="DR18" s="335"/>
      <c r="DS18" s="335"/>
      <c r="DT18" s="335"/>
      <c r="DU18" s="335"/>
      <c r="DV18" s="335"/>
      <c r="DW18" s="335"/>
      <c r="DX18" s="335"/>
      <c r="DY18" s="335"/>
      <c r="DZ18" s="335"/>
      <c r="EA18" s="335"/>
      <c r="EB18" s="335"/>
      <c r="EC18" s="335"/>
      <c r="ED18" s="335"/>
      <c r="EE18" s="335"/>
      <c r="EF18" s="335"/>
      <c r="EG18" s="335"/>
      <c r="EH18" s="335"/>
      <c r="EI18" s="335"/>
      <c r="EJ18" s="335"/>
      <c r="EK18" s="335"/>
      <c r="EL18" s="335"/>
      <c r="EM18" s="335"/>
      <c r="EN18" s="335"/>
      <c r="EO18" s="335"/>
      <c r="EP18" s="335"/>
      <c r="EQ18" s="335"/>
      <c r="ER18" s="335"/>
      <c r="ES18" s="335"/>
      <c r="ET18" s="335"/>
      <c r="EU18" s="335"/>
      <c r="EV18" s="335"/>
      <c r="EW18" s="335"/>
      <c r="EX18" s="335"/>
      <c r="EY18" s="335"/>
      <c r="EZ18" s="335"/>
      <c r="FA18" s="335"/>
      <c r="FB18" s="335"/>
      <c r="FC18" s="335"/>
      <c r="FD18" s="335"/>
      <c r="FE18" s="335"/>
      <c r="FF18" s="335"/>
      <c r="FG18" s="335"/>
      <c r="FH18" s="335"/>
      <c r="FI18" s="335"/>
      <c r="FJ18" s="335"/>
      <c r="FK18" s="335"/>
      <c r="FL18" s="335"/>
      <c r="FM18" s="335"/>
      <c r="FN18" s="335"/>
      <c r="FO18" s="335"/>
      <c r="FP18" s="335"/>
      <c r="FQ18" s="335"/>
      <c r="FR18" s="335"/>
      <c r="FS18" s="335"/>
      <c r="FT18" s="335"/>
      <c r="FU18" s="335"/>
      <c r="FV18" s="335"/>
      <c r="FW18" s="335"/>
      <c r="FX18" s="335"/>
      <c r="FY18" s="335"/>
      <c r="FZ18" s="335"/>
      <c r="GA18" s="335"/>
      <c r="GB18" s="335"/>
      <c r="GC18" s="335"/>
      <c r="GD18" s="335"/>
      <c r="GE18" s="335"/>
      <c r="GF18" s="335"/>
      <c r="GG18" s="335"/>
      <c r="GH18" s="335"/>
      <c r="GI18" s="335"/>
      <c r="GJ18" s="335"/>
      <c r="GK18" s="335"/>
      <c r="GL18" s="335"/>
      <c r="GM18" s="335"/>
      <c r="GN18" s="335"/>
      <c r="GO18" s="335"/>
      <c r="GP18" s="335"/>
      <c r="GQ18" s="335"/>
      <c r="GR18" s="335"/>
      <c r="GS18" s="335"/>
      <c r="GT18" s="335"/>
      <c r="GU18" s="335"/>
      <c r="GV18" s="335"/>
      <c r="GW18" s="335"/>
      <c r="GX18" s="335"/>
      <c r="GY18" s="335"/>
      <c r="GZ18" s="335"/>
      <c r="HA18" s="335"/>
      <c r="HB18" s="335"/>
      <c r="HC18" s="335"/>
      <c r="HD18" s="335"/>
      <c r="HE18" s="335"/>
      <c r="HF18" s="335"/>
      <c r="HG18" s="335"/>
      <c r="HH18" s="335"/>
      <c r="HI18" s="335"/>
      <c r="HJ18" s="335"/>
      <c r="HK18" s="335"/>
      <c r="HL18" s="335"/>
      <c r="HM18" s="335"/>
      <c r="HN18" s="335"/>
      <c r="HO18" s="335"/>
      <c r="HP18" s="335"/>
      <c r="HQ18" s="335"/>
      <c r="HR18" s="335"/>
      <c r="HS18" s="335"/>
      <c r="HT18" s="335"/>
      <c r="HU18" s="335"/>
      <c r="HV18" s="335"/>
      <c r="HW18" s="335"/>
      <c r="HX18" s="335"/>
      <c r="HY18" s="335"/>
      <c r="HZ18" s="335"/>
      <c r="IA18" s="335"/>
      <c r="IB18" s="335"/>
      <c r="IC18" s="335"/>
      <c r="ID18" s="335"/>
      <c r="IE18" s="335"/>
      <c r="IF18" s="335"/>
      <c r="IG18" s="335"/>
      <c r="IH18" s="335"/>
      <c r="II18" s="335"/>
      <c r="IJ18" s="335"/>
      <c r="IK18" s="335"/>
      <c r="IL18" s="335"/>
      <c r="IM18" s="336"/>
    </row>
    <row r="19" spans="1:247" ht="15" customHeight="1">
      <c r="A19" s="752"/>
      <c r="B19" s="769" t="s">
        <v>846</v>
      </c>
      <c r="C19" s="770">
        <v>1</v>
      </c>
      <c r="D19" s="794">
        <v>0.3</v>
      </c>
      <c r="E19" s="730">
        <v>1500</v>
      </c>
      <c r="F19" s="771">
        <v>2</v>
      </c>
      <c r="G19" s="755">
        <f t="shared" si="1"/>
        <v>900</v>
      </c>
      <c r="H19" s="772"/>
      <c r="I19" s="751"/>
      <c r="J19" s="335"/>
      <c r="K19" s="335"/>
      <c r="L19" s="335"/>
      <c r="M19" s="335"/>
      <c r="N19" s="335"/>
      <c r="O19" s="335"/>
      <c r="P19" s="335"/>
      <c r="Q19" s="335"/>
      <c r="R19" s="335"/>
      <c r="S19" s="335"/>
      <c r="T19" s="335"/>
      <c r="U19" s="335"/>
      <c r="V19" s="335"/>
      <c r="W19" s="335"/>
      <c r="X19" s="335"/>
      <c r="Y19" s="335"/>
      <c r="Z19" s="335"/>
      <c r="AA19" s="335"/>
      <c r="AB19" s="335"/>
      <c r="AC19" s="335"/>
      <c r="AD19" s="335"/>
      <c r="AE19" s="335"/>
      <c r="AF19" s="335"/>
      <c r="AG19" s="335"/>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c r="BD19" s="335"/>
      <c r="BE19" s="335"/>
      <c r="BF19" s="335"/>
      <c r="BG19" s="335"/>
      <c r="BH19" s="335"/>
      <c r="BI19" s="335"/>
      <c r="BJ19" s="335"/>
      <c r="BK19" s="335"/>
      <c r="BL19" s="335"/>
      <c r="BM19" s="335"/>
      <c r="BN19" s="335"/>
      <c r="BO19" s="335"/>
      <c r="BP19" s="335"/>
      <c r="BQ19" s="335"/>
      <c r="BR19" s="335"/>
      <c r="BS19" s="335"/>
      <c r="BT19" s="335"/>
      <c r="BU19" s="335"/>
      <c r="BV19" s="335"/>
      <c r="BW19" s="335"/>
      <c r="BX19" s="335"/>
      <c r="BY19" s="335"/>
      <c r="BZ19" s="335"/>
      <c r="CA19" s="335"/>
      <c r="CB19" s="335"/>
      <c r="CC19" s="335"/>
      <c r="CD19" s="335"/>
      <c r="CE19" s="335"/>
      <c r="CF19" s="335"/>
      <c r="CG19" s="335"/>
      <c r="CH19" s="335"/>
      <c r="CI19" s="335"/>
      <c r="CJ19" s="335"/>
      <c r="CK19" s="335"/>
      <c r="CL19" s="335"/>
      <c r="CM19" s="335"/>
      <c r="CN19" s="335"/>
      <c r="CO19" s="335"/>
      <c r="CP19" s="335"/>
      <c r="CQ19" s="335"/>
      <c r="CR19" s="335"/>
      <c r="CS19" s="335"/>
      <c r="CT19" s="335"/>
      <c r="CU19" s="335"/>
      <c r="CV19" s="335"/>
      <c r="CW19" s="335"/>
      <c r="CX19" s="335"/>
      <c r="CY19" s="335"/>
      <c r="CZ19" s="335"/>
      <c r="DA19" s="335"/>
      <c r="DB19" s="335"/>
      <c r="DC19" s="335"/>
      <c r="DD19" s="335"/>
      <c r="DE19" s="335"/>
      <c r="DF19" s="335"/>
      <c r="DG19" s="335"/>
      <c r="DH19" s="335"/>
      <c r="DI19" s="335"/>
      <c r="DJ19" s="335"/>
      <c r="DK19" s="335"/>
      <c r="DL19" s="335"/>
      <c r="DM19" s="335"/>
      <c r="DN19" s="335"/>
      <c r="DO19" s="335"/>
      <c r="DP19" s="335"/>
      <c r="DQ19" s="335"/>
      <c r="DR19" s="335"/>
      <c r="DS19" s="335"/>
      <c r="DT19" s="335"/>
      <c r="DU19" s="335"/>
      <c r="DV19" s="335"/>
      <c r="DW19" s="335"/>
      <c r="DX19" s="335"/>
      <c r="DY19" s="335"/>
      <c r="DZ19" s="335"/>
      <c r="EA19" s="335"/>
      <c r="EB19" s="335"/>
      <c r="EC19" s="335"/>
      <c r="ED19" s="335"/>
      <c r="EE19" s="335"/>
      <c r="EF19" s="335"/>
      <c r="EG19" s="335"/>
      <c r="EH19" s="335"/>
      <c r="EI19" s="335"/>
      <c r="EJ19" s="335"/>
      <c r="EK19" s="335"/>
      <c r="EL19" s="335"/>
      <c r="EM19" s="335"/>
      <c r="EN19" s="335"/>
      <c r="EO19" s="335"/>
      <c r="EP19" s="335"/>
      <c r="EQ19" s="335"/>
      <c r="ER19" s="335"/>
      <c r="ES19" s="335"/>
      <c r="ET19" s="335"/>
      <c r="EU19" s="335"/>
      <c r="EV19" s="335"/>
      <c r="EW19" s="335"/>
      <c r="EX19" s="335"/>
      <c r="EY19" s="335"/>
      <c r="EZ19" s="335"/>
      <c r="FA19" s="335"/>
      <c r="FB19" s="335"/>
      <c r="FC19" s="335"/>
      <c r="FD19" s="335"/>
      <c r="FE19" s="335"/>
      <c r="FF19" s="335"/>
      <c r="FG19" s="335"/>
      <c r="FH19" s="335"/>
      <c r="FI19" s="335"/>
      <c r="FJ19" s="335"/>
      <c r="FK19" s="335"/>
      <c r="FL19" s="335"/>
      <c r="FM19" s="335"/>
      <c r="FN19" s="335"/>
      <c r="FO19" s="335"/>
      <c r="FP19" s="335"/>
      <c r="FQ19" s="335"/>
      <c r="FR19" s="335"/>
      <c r="FS19" s="335"/>
      <c r="FT19" s="335"/>
      <c r="FU19" s="335"/>
      <c r="FV19" s="335"/>
      <c r="FW19" s="335"/>
      <c r="FX19" s="335"/>
      <c r="FY19" s="335"/>
      <c r="FZ19" s="335"/>
      <c r="GA19" s="335"/>
      <c r="GB19" s="335"/>
      <c r="GC19" s="335"/>
      <c r="GD19" s="335"/>
      <c r="GE19" s="335"/>
      <c r="GF19" s="335"/>
      <c r="GG19" s="335"/>
      <c r="GH19" s="335"/>
      <c r="GI19" s="335"/>
      <c r="GJ19" s="335"/>
      <c r="GK19" s="335"/>
      <c r="GL19" s="335"/>
      <c r="GM19" s="335"/>
      <c r="GN19" s="335"/>
      <c r="GO19" s="335"/>
      <c r="GP19" s="335"/>
      <c r="GQ19" s="335"/>
      <c r="GR19" s="335"/>
      <c r="GS19" s="335"/>
      <c r="GT19" s="335"/>
      <c r="GU19" s="335"/>
      <c r="GV19" s="335"/>
      <c r="GW19" s="335"/>
      <c r="GX19" s="335"/>
      <c r="GY19" s="335"/>
      <c r="GZ19" s="335"/>
      <c r="HA19" s="335"/>
      <c r="HB19" s="335"/>
      <c r="HC19" s="335"/>
      <c r="HD19" s="335"/>
      <c r="HE19" s="335"/>
      <c r="HF19" s="335"/>
      <c r="HG19" s="335"/>
      <c r="HH19" s="335"/>
      <c r="HI19" s="335"/>
      <c r="HJ19" s="335"/>
      <c r="HK19" s="335"/>
      <c r="HL19" s="335"/>
      <c r="HM19" s="335"/>
      <c r="HN19" s="335"/>
      <c r="HO19" s="335"/>
      <c r="HP19" s="335"/>
      <c r="HQ19" s="335"/>
      <c r="HR19" s="335"/>
      <c r="HS19" s="335"/>
      <c r="HT19" s="335"/>
      <c r="HU19" s="335"/>
      <c r="HV19" s="335"/>
      <c r="HW19" s="335"/>
      <c r="HX19" s="335"/>
      <c r="HY19" s="335"/>
      <c r="HZ19" s="335"/>
      <c r="IA19" s="335"/>
      <c r="IB19" s="335"/>
      <c r="IC19" s="335"/>
      <c r="ID19" s="335"/>
      <c r="IE19" s="335"/>
      <c r="IF19" s="335"/>
      <c r="IG19" s="335"/>
      <c r="IH19" s="335"/>
      <c r="II19" s="335"/>
      <c r="IJ19" s="335"/>
      <c r="IK19" s="335"/>
      <c r="IL19" s="335"/>
      <c r="IM19" s="336"/>
    </row>
    <row r="20" spans="1:247" ht="15" customHeight="1">
      <c r="A20" s="752"/>
      <c r="B20" s="769" t="s">
        <v>847</v>
      </c>
      <c r="C20" s="770">
        <v>1</v>
      </c>
      <c r="D20" s="794">
        <v>0.3</v>
      </c>
      <c r="E20" s="730">
        <v>1500</v>
      </c>
      <c r="F20" s="771">
        <v>2</v>
      </c>
      <c r="G20" s="755">
        <f t="shared" si="1"/>
        <v>900</v>
      </c>
      <c r="H20" s="772"/>
      <c r="I20" s="751"/>
      <c r="J20" s="335"/>
      <c r="K20" s="335"/>
      <c r="L20" s="335"/>
      <c r="M20" s="335"/>
      <c r="N20" s="335"/>
      <c r="O20" s="335"/>
      <c r="P20" s="335"/>
      <c r="Q20" s="335"/>
      <c r="R20" s="335"/>
      <c r="S20" s="335"/>
      <c r="T20" s="335"/>
      <c r="U20" s="335"/>
      <c r="V20" s="335"/>
      <c r="W20" s="335"/>
      <c r="X20" s="335"/>
      <c r="Y20" s="335"/>
      <c r="Z20" s="335"/>
      <c r="AA20" s="335"/>
      <c r="AB20" s="335"/>
      <c r="AC20" s="335"/>
      <c r="AD20" s="335"/>
      <c r="AE20" s="335"/>
      <c r="AF20" s="335"/>
      <c r="AG20" s="335"/>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c r="BD20" s="335"/>
      <c r="BE20" s="335"/>
      <c r="BF20" s="335"/>
      <c r="BG20" s="335"/>
      <c r="BH20" s="335"/>
      <c r="BI20" s="335"/>
      <c r="BJ20" s="335"/>
      <c r="BK20" s="335"/>
      <c r="BL20" s="335"/>
      <c r="BM20" s="335"/>
      <c r="BN20" s="335"/>
      <c r="BO20" s="335"/>
      <c r="BP20" s="335"/>
      <c r="BQ20" s="335"/>
      <c r="BR20" s="335"/>
      <c r="BS20" s="335"/>
      <c r="BT20" s="335"/>
      <c r="BU20" s="335"/>
      <c r="BV20" s="335"/>
      <c r="BW20" s="335"/>
      <c r="BX20" s="335"/>
      <c r="BY20" s="335"/>
      <c r="BZ20" s="335"/>
      <c r="CA20" s="335"/>
      <c r="CB20" s="335"/>
      <c r="CC20" s="335"/>
      <c r="CD20" s="335"/>
      <c r="CE20" s="335"/>
      <c r="CF20" s="335"/>
      <c r="CG20" s="335"/>
      <c r="CH20" s="335"/>
      <c r="CI20" s="335"/>
      <c r="CJ20" s="335"/>
      <c r="CK20" s="335"/>
      <c r="CL20" s="335"/>
      <c r="CM20" s="335"/>
      <c r="CN20" s="335"/>
      <c r="CO20" s="335"/>
      <c r="CP20" s="335"/>
      <c r="CQ20" s="335"/>
      <c r="CR20" s="335"/>
      <c r="CS20" s="335"/>
      <c r="CT20" s="335"/>
      <c r="CU20" s="335"/>
      <c r="CV20" s="335"/>
      <c r="CW20" s="335"/>
      <c r="CX20" s="335"/>
      <c r="CY20" s="335"/>
      <c r="CZ20" s="335"/>
      <c r="DA20" s="335"/>
      <c r="DB20" s="335"/>
      <c r="DC20" s="335"/>
      <c r="DD20" s="335"/>
      <c r="DE20" s="335"/>
      <c r="DF20" s="335"/>
      <c r="DG20" s="335"/>
      <c r="DH20" s="335"/>
      <c r="DI20" s="335"/>
      <c r="DJ20" s="335"/>
      <c r="DK20" s="335"/>
      <c r="DL20" s="335"/>
      <c r="DM20" s="335"/>
      <c r="DN20" s="335"/>
      <c r="DO20" s="335"/>
      <c r="DP20" s="335"/>
      <c r="DQ20" s="335"/>
      <c r="DR20" s="335"/>
      <c r="DS20" s="335"/>
      <c r="DT20" s="335"/>
      <c r="DU20" s="335"/>
      <c r="DV20" s="335"/>
      <c r="DW20" s="335"/>
      <c r="DX20" s="335"/>
      <c r="DY20" s="335"/>
      <c r="DZ20" s="335"/>
      <c r="EA20" s="335"/>
      <c r="EB20" s="335"/>
      <c r="EC20" s="335"/>
      <c r="ED20" s="335"/>
      <c r="EE20" s="335"/>
      <c r="EF20" s="335"/>
      <c r="EG20" s="335"/>
      <c r="EH20" s="335"/>
      <c r="EI20" s="335"/>
      <c r="EJ20" s="335"/>
      <c r="EK20" s="335"/>
      <c r="EL20" s="335"/>
      <c r="EM20" s="335"/>
      <c r="EN20" s="335"/>
      <c r="EO20" s="335"/>
      <c r="EP20" s="335"/>
      <c r="EQ20" s="335"/>
      <c r="ER20" s="335"/>
      <c r="ES20" s="335"/>
      <c r="ET20" s="335"/>
      <c r="EU20" s="335"/>
      <c r="EV20" s="335"/>
      <c r="EW20" s="335"/>
      <c r="EX20" s="335"/>
      <c r="EY20" s="335"/>
      <c r="EZ20" s="335"/>
      <c r="FA20" s="335"/>
      <c r="FB20" s="335"/>
      <c r="FC20" s="335"/>
      <c r="FD20" s="335"/>
      <c r="FE20" s="335"/>
      <c r="FF20" s="335"/>
      <c r="FG20" s="335"/>
      <c r="FH20" s="335"/>
      <c r="FI20" s="335"/>
      <c r="FJ20" s="335"/>
      <c r="FK20" s="335"/>
      <c r="FL20" s="335"/>
      <c r="FM20" s="335"/>
      <c r="FN20" s="335"/>
      <c r="FO20" s="335"/>
      <c r="FP20" s="335"/>
      <c r="FQ20" s="335"/>
      <c r="FR20" s="335"/>
      <c r="FS20" s="335"/>
      <c r="FT20" s="335"/>
      <c r="FU20" s="335"/>
      <c r="FV20" s="335"/>
      <c r="FW20" s="335"/>
      <c r="FX20" s="335"/>
      <c r="FY20" s="335"/>
      <c r="FZ20" s="335"/>
      <c r="GA20" s="335"/>
      <c r="GB20" s="335"/>
      <c r="GC20" s="335"/>
      <c r="GD20" s="335"/>
      <c r="GE20" s="335"/>
      <c r="GF20" s="335"/>
      <c r="GG20" s="335"/>
      <c r="GH20" s="335"/>
      <c r="GI20" s="335"/>
      <c r="GJ20" s="335"/>
      <c r="GK20" s="335"/>
      <c r="GL20" s="335"/>
      <c r="GM20" s="335"/>
      <c r="GN20" s="335"/>
      <c r="GO20" s="335"/>
      <c r="GP20" s="335"/>
      <c r="GQ20" s="335"/>
      <c r="GR20" s="335"/>
      <c r="GS20" s="335"/>
      <c r="GT20" s="335"/>
      <c r="GU20" s="335"/>
      <c r="GV20" s="335"/>
      <c r="GW20" s="335"/>
      <c r="GX20" s="335"/>
      <c r="GY20" s="335"/>
      <c r="GZ20" s="335"/>
      <c r="HA20" s="335"/>
      <c r="HB20" s="335"/>
      <c r="HC20" s="335"/>
      <c r="HD20" s="335"/>
      <c r="HE20" s="335"/>
      <c r="HF20" s="335"/>
      <c r="HG20" s="335"/>
      <c r="HH20" s="335"/>
      <c r="HI20" s="335"/>
      <c r="HJ20" s="335"/>
      <c r="HK20" s="335"/>
      <c r="HL20" s="335"/>
      <c r="HM20" s="335"/>
      <c r="HN20" s="335"/>
      <c r="HO20" s="335"/>
      <c r="HP20" s="335"/>
      <c r="HQ20" s="335"/>
      <c r="HR20" s="335"/>
      <c r="HS20" s="335"/>
      <c r="HT20" s="335"/>
      <c r="HU20" s="335"/>
      <c r="HV20" s="335"/>
      <c r="HW20" s="335"/>
      <c r="HX20" s="335"/>
      <c r="HY20" s="335"/>
      <c r="HZ20" s="335"/>
      <c r="IA20" s="335"/>
      <c r="IB20" s="335"/>
      <c r="IC20" s="335"/>
      <c r="ID20" s="335"/>
      <c r="IE20" s="335"/>
      <c r="IF20" s="335"/>
      <c r="IG20" s="335"/>
      <c r="IH20" s="335"/>
      <c r="II20" s="335"/>
      <c r="IJ20" s="335"/>
      <c r="IK20" s="335"/>
      <c r="IL20" s="335"/>
      <c r="IM20" s="336"/>
    </row>
    <row r="21" spans="1:247" ht="15" customHeight="1">
      <c r="A21" s="752"/>
      <c r="B21" s="769" t="s">
        <v>848</v>
      </c>
      <c r="C21" s="770">
        <v>1</v>
      </c>
      <c r="D21" s="794">
        <v>0.3</v>
      </c>
      <c r="E21" s="730">
        <v>1500</v>
      </c>
      <c r="F21" s="771">
        <v>2</v>
      </c>
      <c r="G21" s="755">
        <f t="shared" si="1"/>
        <v>900</v>
      </c>
      <c r="H21" s="772"/>
      <c r="I21" s="751"/>
      <c r="J21" s="335"/>
      <c r="K21" s="335"/>
      <c r="L21" s="335"/>
      <c r="M21" s="335"/>
      <c r="N21" s="335"/>
      <c r="O21" s="335"/>
      <c r="P21" s="335"/>
      <c r="Q21" s="335"/>
      <c r="R21" s="335"/>
      <c r="S21" s="335"/>
      <c r="T21" s="335"/>
      <c r="U21" s="335"/>
      <c r="V21" s="335"/>
      <c r="W21" s="335"/>
      <c r="X21" s="335"/>
      <c r="Y21" s="335"/>
      <c r="Z21" s="335"/>
      <c r="AA21" s="335"/>
      <c r="AB21" s="335"/>
      <c r="AC21" s="335"/>
      <c r="AD21" s="335"/>
      <c r="AE21" s="335"/>
      <c r="AF21" s="335"/>
      <c r="AG21" s="335"/>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c r="BD21" s="335"/>
      <c r="BE21" s="335"/>
      <c r="BF21" s="335"/>
      <c r="BG21" s="335"/>
      <c r="BH21" s="335"/>
      <c r="BI21" s="335"/>
      <c r="BJ21" s="335"/>
      <c r="BK21" s="335"/>
      <c r="BL21" s="335"/>
      <c r="BM21" s="335"/>
      <c r="BN21" s="335"/>
      <c r="BO21" s="335"/>
      <c r="BP21" s="335"/>
      <c r="BQ21" s="335"/>
      <c r="BR21" s="335"/>
      <c r="BS21" s="335"/>
      <c r="BT21" s="335"/>
      <c r="BU21" s="335"/>
      <c r="BV21" s="335"/>
      <c r="BW21" s="335"/>
      <c r="BX21" s="335"/>
      <c r="BY21" s="335"/>
      <c r="BZ21" s="335"/>
      <c r="CA21" s="335"/>
      <c r="CB21" s="335"/>
      <c r="CC21" s="335"/>
      <c r="CD21" s="335"/>
      <c r="CE21" s="335"/>
      <c r="CF21" s="335"/>
      <c r="CG21" s="335"/>
      <c r="CH21" s="335"/>
      <c r="CI21" s="335"/>
      <c r="CJ21" s="335"/>
      <c r="CK21" s="335"/>
      <c r="CL21" s="335"/>
      <c r="CM21" s="335"/>
      <c r="CN21" s="335"/>
      <c r="CO21" s="335"/>
      <c r="CP21" s="335"/>
      <c r="CQ21" s="335"/>
      <c r="CR21" s="335"/>
      <c r="CS21" s="335"/>
      <c r="CT21" s="335"/>
      <c r="CU21" s="335"/>
      <c r="CV21" s="335"/>
      <c r="CW21" s="335"/>
      <c r="CX21" s="335"/>
      <c r="CY21" s="335"/>
      <c r="CZ21" s="335"/>
      <c r="DA21" s="335"/>
      <c r="DB21" s="335"/>
      <c r="DC21" s="335"/>
      <c r="DD21" s="335"/>
      <c r="DE21" s="335"/>
      <c r="DF21" s="335"/>
      <c r="DG21" s="335"/>
      <c r="DH21" s="335"/>
      <c r="DI21" s="335"/>
      <c r="DJ21" s="335"/>
      <c r="DK21" s="335"/>
      <c r="DL21" s="335"/>
      <c r="DM21" s="335"/>
      <c r="DN21" s="335"/>
      <c r="DO21" s="335"/>
      <c r="DP21" s="335"/>
      <c r="DQ21" s="335"/>
      <c r="DR21" s="335"/>
      <c r="DS21" s="335"/>
      <c r="DT21" s="335"/>
      <c r="DU21" s="335"/>
      <c r="DV21" s="335"/>
      <c r="DW21" s="335"/>
      <c r="DX21" s="335"/>
      <c r="DY21" s="335"/>
      <c r="DZ21" s="335"/>
      <c r="EA21" s="335"/>
      <c r="EB21" s="335"/>
      <c r="EC21" s="335"/>
      <c r="ED21" s="335"/>
      <c r="EE21" s="335"/>
      <c r="EF21" s="335"/>
      <c r="EG21" s="335"/>
      <c r="EH21" s="335"/>
      <c r="EI21" s="335"/>
      <c r="EJ21" s="335"/>
      <c r="EK21" s="335"/>
      <c r="EL21" s="335"/>
      <c r="EM21" s="335"/>
      <c r="EN21" s="335"/>
      <c r="EO21" s="335"/>
      <c r="EP21" s="335"/>
      <c r="EQ21" s="335"/>
      <c r="ER21" s="335"/>
      <c r="ES21" s="335"/>
      <c r="ET21" s="335"/>
      <c r="EU21" s="335"/>
      <c r="EV21" s="335"/>
      <c r="EW21" s="335"/>
      <c r="EX21" s="335"/>
      <c r="EY21" s="335"/>
      <c r="EZ21" s="335"/>
      <c r="FA21" s="335"/>
      <c r="FB21" s="335"/>
      <c r="FC21" s="335"/>
      <c r="FD21" s="335"/>
      <c r="FE21" s="335"/>
      <c r="FF21" s="335"/>
      <c r="FG21" s="335"/>
      <c r="FH21" s="335"/>
      <c r="FI21" s="335"/>
      <c r="FJ21" s="335"/>
      <c r="FK21" s="335"/>
      <c r="FL21" s="335"/>
      <c r="FM21" s="335"/>
      <c r="FN21" s="335"/>
      <c r="FO21" s="335"/>
      <c r="FP21" s="335"/>
      <c r="FQ21" s="335"/>
      <c r="FR21" s="335"/>
      <c r="FS21" s="335"/>
      <c r="FT21" s="335"/>
      <c r="FU21" s="335"/>
      <c r="FV21" s="335"/>
      <c r="FW21" s="335"/>
      <c r="FX21" s="335"/>
      <c r="FY21" s="335"/>
      <c r="FZ21" s="335"/>
      <c r="GA21" s="335"/>
      <c r="GB21" s="335"/>
      <c r="GC21" s="335"/>
      <c r="GD21" s="335"/>
      <c r="GE21" s="335"/>
      <c r="GF21" s="335"/>
      <c r="GG21" s="335"/>
      <c r="GH21" s="335"/>
      <c r="GI21" s="335"/>
      <c r="GJ21" s="335"/>
      <c r="GK21" s="335"/>
      <c r="GL21" s="335"/>
      <c r="GM21" s="335"/>
      <c r="GN21" s="335"/>
      <c r="GO21" s="335"/>
      <c r="GP21" s="335"/>
      <c r="GQ21" s="335"/>
      <c r="GR21" s="335"/>
      <c r="GS21" s="335"/>
      <c r="GT21" s="335"/>
      <c r="GU21" s="335"/>
      <c r="GV21" s="335"/>
      <c r="GW21" s="335"/>
      <c r="GX21" s="335"/>
      <c r="GY21" s="335"/>
      <c r="GZ21" s="335"/>
      <c r="HA21" s="335"/>
      <c r="HB21" s="335"/>
      <c r="HC21" s="335"/>
      <c r="HD21" s="335"/>
      <c r="HE21" s="335"/>
      <c r="HF21" s="335"/>
      <c r="HG21" s="335"/>
      <c r="HH21" s="335"/>
      <c r="HI21" s="335"/>
      <c r="HJ21" s="335"/>
      <c r="HK21" s="335"/>
      <c r="HL21" s="335"/>
      <c r="HM21" s="335"/>
      <c r="HN21" s="335"/>
      <c r="HO21" s="335"/>
      <c r="HP21" s="335"/>
      <c r="HQ21" s="335"/>
      <c r="HR21" s="335"/>
      <c r="HS21" s="335"/>
      <c r="HT21" s="335"/>
      <c r="HU21" s="335"/>
      <c r="HV21" s="335"/>
      <c r="HW21" s="335"/>
      <c r="HX21" s="335"/>
      <c r="HY21" s="335"/>
      <c r="HZ21" s="335"/>
      <c r="IA21" s="335"/>
      <c r="IB21" s="335"/>
      <c r="IC21" s="335"/>
      <c r="ID21" s="335"/>
      <c r="IE21" s="335"/>
      <c r="IF21" s="335"/>
      <c r="IG21" s="335"/>
      <c r="IH21" s="335"/>
      <c r="II21" s="335"/>
      <c r="IJ21" s="335"/>
      <c r="IK21" s="335"/>
      <c r="IL21" s="335"/>
      <c r="IM21" s="336"/>
    </row>
    <row r="22" spans="1:247" ht="15" customHeight="1">
      <c r="A22" s="752"/>
      <c r="B22" s="769" t="s">
        <v>849</v>
      </c>
      <c r="C22" s="770">
        <v>1</v>
      </c>
      <c r="D22" s="794">
        <v>0.3</v>
      </c>
      <c r="E22" s="730">
        <v>1500</v>
      </c>
      <c r="F22" s="771">
        <v>2</v>
      </c>
      <c r="G22" s="755">
        <f t="shared" si="1"/>
        <v>900</v>
      </c>
      <c r="H22" s="772"/>
      <c r="I22" s="751"/>
      <c r="J22" s="335"/>
      <c r="K22" s="335"/>
      <c r="L22" s="335"/>
      <c r="M22" s="335"/>
      <c r="N22" s="335"/>
      <c r="O22" s="335"/>
      <c r="P22" s="335"/>
      <c r="Q22" s="335"/>
      <c r="R22" s="335"/>
      <c r="S22" s="335"/>
      <c r="T22" s="335"/>
      <c r="U22" s="335"/>
      <c r="V22" s="335"/>
      <c r="W22" s="335"/>
      <c r="X22" s="335"/>
      <c r="Y22" s="335"/>
      <c r="Z22" s="335"/>
      <c r="AA22" s="335"/>
      <c r="AB22" s="335"/>
      <c r="AC22" s="335"/>
      <c r="AD22" s="335"/>
      <c r="AE22" s="335"/>
      <c r="AF22" s="335"/>
      <c r="AG22" s="335"/>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c r="BD22" s="335"/>
      <c r="BE22" s="335"/>
      <c r="BF22" s="335"/>
      <c r="BG22" s="335"/>
      <c r="BH22" s="335"/>
      <c r="BI22" s="335"/>
      <c r="BJ22" s="335"/>
      <c r="BK22" s="335"/>
      <c r="BL22" s="335"/>
      <c r="BM22" s="335"/>
      <c r="BN22" s="335"/>
      <c r="BO22" s="335"/>
      <c r="BP22" s="335"/>
      <c r="BQ22" s="335"/>
      <c r="BR22" s="335"/>
      <c r="BS22" s="335"/>
      <c r="BT22" s="335"/>
      <c r="BU22" s="335"/>
      <c r="BV22" s="335"/>
      <c r="BW22" s="335"/>
      <c r="BX22" s="335"/>
      <c r="BY22" s="335"/>
      <c r="BZ22" s="335"/>
      <c r="CA22" s="335"/>
      <c r="CB22" s="335"/>
      <c r="CC22" s="335"/>
      <c r="CD22" s="335"/>
      <c r="CE22" s="335"/>
      <c r="CF22" s="335"/>
      <c r="CG22" s="335"/>
      <c r="CH22" s="335"/>
      <c r="CI22" s="335"/>
      <c r="CJ22" s="335"/>
      <c r="CK22" s="335"/>
      <c r="CL22" s="335"/>
      <c r="CM22" s="335"/>
      <c r="CN22" s="335"/>
      <c r="CO22" s="335"/>
      <c r="CP22" s="335"/>
      <c r="CQ22" s="335"/>
      <c r="CR22" s="335"/>
      <c r="CS22" s="335"/>
      <c r="CT22" s="335"/>
      <c r="CU22" s="335"/>
      <c r="CV22" s="335"/>
      <c r="CW22" s="335"/>
      <c r="CX22" s="335"/>
      <c r="CY22" s="335"/>
      <c r="CZ22" s="335"/>
      <c r="DA22" s="335"/>
      <c r="DB22" s="335"/>
      <c r="DC22" s="335"/>
      <c r="DD22" s="335"/>
      <c r="DE22" s="335"/>
      <c r="DF22" s="335"/>
      <c r="DG22" s="335"/>
      <c r="DH22" s="335"/>
      <c r="DI22" s="335"/>
      <c r="DJ22" s="335"/>
      <c r="DK22" s="335"/>
      <c r="DL22" s="335"/>
      <c r="DM22" s="335"/>
      <c r="DN22" s="335"/>
      <c r="DO22" s="335"/>
      <c r="DP22" s="335"/>
      <c r="DQ22" s="335"/>
      <c r="DR22" s="335"/>
      <c r="DS22" s="335"/>
      <c r="DT22" s="335"/>
      <c r="DU22" s="335"/>
      <c r="DV22" s="335"/>
      <c r="DW22" s="335"/>
      <c r="DX22" s="335"/>
      <c r="DY22" s="335"/>
      <c r="DZ22" s="335"/>
      <c r="EA22" s="335"/>
      <c r="EB22" s="335"/>
      <c r="EC22" s="335"/>
      <c r="ED22" s="335"/>
      <c r="EE22" s="335"/>
      <c r="EF22" s="335"/>
      <c r="EG22" s="335"/>
      <c r="EH22" s="335"/>
      <c r="EI22" s="335"/>
      <c r="EJ22" s="335"/>
      <c r="EK22" s="335"/>
      <c r="EL22" s="335"/>
      <c r="EM22" s="335"/>
      <c r="EN22" s="335"/>
      <c r="EO22" s="335"/>
      <c r="EP22" s="335"/>
      <c r="EQ22" s="335"/>
      <c r="ER22" s="335"/>
      <c r="ES22" s="335"/>
      <c r="ET22" s="335"/>
      <c r="EU22" s="335"/>
      <c r="EV22" s="335"/>
      <c r="EW22" s="335"/>
      <c r="EX22" s="335"/>
      <c r="EY22" s="335"/>
      <c r="EZ22" s="335"/>
      <c r="FA22" s="335"/>
      <c r="FB22" s="335"/>
      <c r="FC22" s="335"/>
      <c r="FD22" s="335"/>
      <c r="FE22" s="335"/>
      <c r="FF22" s="335"/>
      <c r="FG22" s="335"/>
      <c r="FH22" s="335"/>
      <c r="FI22" s="335"/>
      <c r="FJ22" s="335"/>
      <c r="FK22" s="335"/>
      <c r="FL22" s="335"/>
      <c r="FM22" s="335"/>
      <c r="FN22" s="335"/>
      <c r="FO22" s="335"/>
      <c r="FP22" s="335"/>
      <c r="FQ22" s="335"/>
      <c r="FR22" s="335"/>
      <c r="FS22" s="335"/>
      <c r="FT22" s="335"/>
      <c r="FU22" s="335"/>
      <c r="FV22" s="335"/>
      <c r="FW22" s="335"/>
      <c r="FX22" s="335"/>
      <c r="FY22" s="335"/>
      <c r="FZ22" s="335"/>
      <c r="GA22" s="335"/>
      <c r="GB22" s="335"/>
      <c r="GC22" s="335"/>
      <c r="GD22" s="335"/>
      <c r="GE22" s="335"/>
      <c r="GF22" s="335"/>
      <c r="GG22" s="335"/>
      <c r="GH22" s="335"/>
      <c r="GI22" s="335"/>
      <c r="GJ22" s="335"/>
      <c r="GK22" s="335"/>
      <c r="GL22" s="335"/>
      <c r="GM22" s="335"/>
      <c r="GN22" s="335"/>
      <c r="GO22" s="335"/>
      <c r="GP22" s="335"/>
      <c r="GQ22" s="335"/>
      <c r="GR22" s="335"/>
      <c r="GS22" s="335"/>
      <c r="GT22" s="335"/>
      <c r="GU22" s="335"/>
      <c r="GV22" s="335"/>
      <c r="GW22" s="335"/>
      <c r="GX22" s="335"/>
      <c r="GY22" s="335"/>
      <c r="GZ22" s="335"/>
      <c r="HA22" s="335"/>
      <c r="HB22" s="335"/>
      <c r="HC22" s="335"/>
      <c r="HD22" s="335"/>
      <c r="HE22" s="335"/>
      <c r="HF22" s="335"/>
      <c r="HG22" s="335"/>
      <c r="HH22" s="335"/>
      <c r="HI22" s="335"/>
      <c r="HJ22" s="335"/>
      <c r="HK22" s="335"/>
      <c r="HL22" s="335"/>
      <c r="HM22" s="335"/>
      <c r="HN22" s="335"/>
      <c r="HO22" s="335"/>
      <c r="HP22" s="335"/>
      <c r="HQ22" s="335"/>
      <c r="HR22" s="335"/>
      <c r="HS22" s="335"/>
      <c r="HT22" s="335"/>
      <c r="HU22" s="335"/>
      <c r="HV22" s="335"/>
      <c r="HW22" s="335"/>
      <c r="HX22" s="335"/>
      <c r="HY22" s="335"/>
      <c r="HZ22" s="335"/>
      <c r="IA22" s="335"/>
      <c r="IB22" s="335"/>
      <c r="IC22" s="335"/>
      <c r="ID22" s="335"/>
      <c r="IE22" s="335"/>
      <c r="IF22" s="335"/>
      <c r="IG22" s="335"/>
      <c r="IH22" s="335"/>
      <c r="II22" s="335"/>
      <c r="IJ22" s="335"/>
      <c r="IK22" s="335"/>
      <c r="IL22" s="335"/>
      <c r="IM22" s="336"/>
    </row>
    <row r="23" spans="1:247" ht="15" customHeight="1">
      <c r="A23" s="752"/>
      <c r="B23" s="769" t="s">
        <v>850</v>
      </c>
      <c r="C23" s="770">
        <v>1</v>
      </c>
      <c r="D23" s="794">
        <v>0.3</v>
      </c>
      <c r="E23" s="730">
        <v>1200</v>
      </c>
      <c r="F23" s="771">
        <v>2</v>
      </c>
      <c r="G23" s="755">
        <f t="shared" si="1"/>
        <v>720</v>
      </c>
      <c r="H23" s="772"/>
      <c r="I23" s="751"/>
      <c r="J23" s="335"/>
      <c r="K23" s="335"/>
      <c r="L23" s="335"/>
      <c r="M23" s="335"/>
      <c r="N23" s="335"/>
      <c r="O23" s="335"/>
      <c r="P23" s="335"/>
      <c r="Q23" s="335"/>
      <c r="R23" s="335"/>
      <c r="S23" s="335"/>
      <c r="T23" s="335"/>
      <c r="U23" s="335"/>
      <c r="V23" s="335"/>
      <c r="W23" s="335"/>
      <c r="X23" s="335"/>
      <c r="Y23" s="335"/>
      <c r="Z23" s="335"/>
      <c r="AA23" s="335"/>
      <c r="AB23" s="335"/>
      <c r="AC23" s="335"/>
      <c r="AD23" s="335"/>
      <c r="AE23" s="335"/>
      <c r="AF23" s="335"/>
      <c r="AG23" s="335"/>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c r="BD23" s="335"/>
      <c r="BE23" s="335"/>
      <c r="BF23" s="335"/>
      <c r="BG23" s="335"/>
      <c r="BH23" s="335"/>
      <c r="BI23" s="335"/>
      <c r="BJ23" s="335"/>
      <c r="BK23" s="335"/>
      <c r="BL23" s="335"/>
      <c r="BM23" s="335"/>
      <c r="BN23" s="335"/>
      <c r="BO23" s="335"/>
      <c r="BP23" s="335"/>
      <c r="BQ23" s="335"/>
      <c r="BR23" s="335"/>
      <c r="BS23" s="335"/>
      <c r="BT23" s="335"/>
      <c r="BU23" s="335"/>
      <c r="BV23" s="335"/>
      <c r="BW23" s="335"/>
      <c r="BX23" s="335"/>
      <c r="BY23" s="335"/>
      <c r="BZ23" s="335"/>
      <c r="CA23" s="335"/>
      <c r="CB23" s="335"/>
      <c r="CC23" s="335"/>
      <c r="CD23" s="335"/>
      <c r="CE23" s="335"/>
      <c r="CF23" s="335"/>
      <c r="CG23" s="335"/>
      <c r="CH23" s="335"/>
      <c r="CI23" s="335"/>
      <c r="CJ23" s="335"/>
      <c r="CK23" s="335"/>
      <c r="CL23" s="335"/>
      <c r="CM23" s="335"/>
      <c r="CN23" s="335"/>
      <c r="CO23" s="335"/>
      <c r="CP23" s="335"/>
      <c r="CQ23" s="335"/>
      <c r="CR23" s="335"/>
      <c r="CS23" s="335"/>
      <c r="CT23" s="335"/>
      <c r="CU23" s="335"/>
      <c r="CV23" s="335"/>
      <c r="CW23" s="335"/>
      <c r="CX23" s="335"/>
      <c r="CY23" s="335"/>
      <c r="CZ23" s="335"/>
      <c r="DA23" s="335"/>
      <c r="DB23" s="335"/>
      <c r="DC23" s="335"/>
      <c r="DD23" s="335"/>
      <c r="DE23" s="335"/>
      <c r="DF23" s="335"/>
      <c r="DG23" s="335"/>
      <c r="DH23" s="335"/>
      <c r="DI23" s="335"/>
      <c r="DJ23" s="335"/>
      <c r="DK23" s="335"/>
      <c r="DL23" s="335"/>
      <c r="DM23" s="335"/>
      <c r="DN23" s="335"/>
      <c r="DO23" s="335"/>
      <c r="DP23" s="335"/>
      <c r="DQ23" s="335"/>
      <c r="DR23" s="335"/>
      <c r="DS23" s="335"/>
      <c r="DT23" s="335"/>
      <c r="DU23" s="335"/>
      <c r="DV23" s="335"/>
      <c r="DW23" s="335"/>
      <c r="DX23" s="335"/>
      <c r="DY23" s="335"/>
      <c r="DZ23" s="335"/>
      <c r="EA23" s="335"/>
      <c r="EB23" s="335"/>
      <c r="EC23" s="335"/>
      <c r="ED23" s="335"/>
      <c r="EE23" s="335"/>
      <c r="EF23" s="335"/>
      <c r="EG23" s="335"/>
      <c r="EH23" s="335"/>
      <c r="EI23" s="335"/>
      <c r="EJ23" s="335"/>
      <c r="EK23" s="335"/>
      <c r="EL23" s="335"/>
      <c r="EM23" s="335"/>
      <c r="EN23" s="335"/>
      <c r="EO23" s="335"/>
      <c r="EP23" s="335"/>
      <c r="EQ23" s="335"/>
      <c r="ER23" s="335"/>
      <c r="ES23" s="335"/>
      <c r="ET23" s="335"/>
      <c r="EU23" s="335"/>
      <c r="EV23" s="335"/>
      <c r="EW23" s="335"/>
      <c r="EX23" s="335"/>
      <c r="EY23" s="335"/>
      <c r="EZ23" s="335"/>
      <c r="FA23" s="335"/>
      <c r="FB23" s="335"/>
      <c r="FC23" s="335"/>
      <c r="FD23" s="335"/>
      <c r="FE23" s="335"/>
      <c r="FF23" s="335"/>
      <c r="FG23" s="335"/>
      <c r="FH23" s="335"/>
      <c r="FI23" s="335"/>
      <c r="FJ23" s="335"/>
      <c r="FK23" s="335"/>
      <c r="FL23" s="335"/>
      <c r="FM23" s="335"/>
      <c r="FN23" s="335"/>
      <c r="FO23" s="335"/>
      <c r="FP23" s="335"/>
      <c r="FQ23" s="335"/>
      <c r="FR23" s="335"/>
      <c r="FS23" s="335"/>
      <c r="FT23" s="335"/>
      <c r="FU23" s="335"/>
      <c r="FV23" s="335"/>
      <c r="FW23" s="335"/>
      <c r="FX23" s="335"/>
      <c r="FY23" s="335"/>
      <c r="FZ23" s="335"/>
      <c r="GA23" s="335"/>
      <c r="GB23" s="335"/>
      <c r="GC23" s="335"/>
      <c r="GD23" s="335"/>
      <c r="GE23" s="335"/>
      <c r="GF23" s="335"/>
      <c r="GG23" s="335"/>
      <c r="GH23" s="335"/>
      <c r="GI23" s="335"/>
      <c r="GJ23" s="335"/>
      <c r="GK23" s="335"/>
      <c r="GL23" s="335"/>
      <c r="GM23" s="335"/>
      <c r="GN23" s="335"/>
      <c r="GO23" s="335"/>
      <c r="GP23" s="335"/>
      <c r="GQ23" s="335"/>
      <c r="GR23" s="335"/>
      <c r="GS23" s="335"/>
      <c r="GT23" s="335"/>
      <c r="GU23" s="335"/>
      <c r="GV23" s="335"/>
      <c r="GW23" s="335"/>
      <c r="GX23" s="335"/>
      <c r="GY23" s="335"/>
      <c r="GZ23" s="335"/>
      <c r="HA23" s="335"/>
      <c r="HB23" s="335"/>
      <c r="HC23" s="335"/>
      <c r="HD23" s="335"/>
      <c r="HE23" s="335"/>
      <c r="HF23" s="335"/>
      <c r="HG23" s="335"/>
      <c r="HH23" s="335"/>
      <c r="HI23" s="335"/>
      <c r="HJ23" s="335"/>
      <c r="HK23" s="335"/>
      <c r="HL23" s="335"/>
      <c r="HM23" s="335"/>
      <c r="HN23" s="335"/>
      <c r="HO23" s="335"/>
      <c r="HP23" s="335"/>
      <c r="HQ23" s="335"/>
      <c r="HR23" s="335"/>
      <c r="HS23" s="335"/>
      <c r="HT23" s="335"/>
      <c r="HU23" s="335"/>
      <c r="HV23" s="335"/>
      <c r="HW23" s="335"/>
      <c r="HX23" s="335"/>
      <c r="HY23" s="335"/>
      <c r="HZ23" s="335"/>
      <c r="IA23" s="335"/>
      <c r="IB23" s="335"/>
      <c r="IC23" s="335"/>
      <c r="ID23" s="335"/>
      <c r="IE23" s="335"/>
      <c r="IF23" s="335"/>
      <c r="IG23" s="335"/>
      <c r="IH23" s="335"/>
      <c r="II23" s="335"/>
      <c r="IJ23" s="335"/>
      <c r="IK23" s="335"/>
      <c r="IL23" s="335"/>
      <c r="IM23" s="336"/>
    </row>
    <row r="24" spans="1:247" ht="15" customHeight="1">
      <c r="A24" s="752"/>
      <c r="B24" s="769" t="s">
        <v>851</v>
      </c>
      <c r="C24" s="770">
        <v>1</v>
      </c>
      <c r="D24" s="794">
        <v>0.5</v>
      </c>
      <c r="E24" s="730">
        <v>1200</v>
      </c>
      <c r="F24" s="771">
        <v>2</v>
      </c>
      <c r="G24" s="755">
        <f t="shared" si="1"/>
        <v>1200</v>
      </c>
      <c r="H24" s="772"/>
      <c r="I24" s="751"/>
      <c r="J24" s="335"/>
      <c r="K24" s="335"/>
      <c r="L24" s="335"/>
      <c r="M24" s="335"/>
      <c r="N24" s="335"/>
      <c r="O24" s="335"/>
      <c r="P24" s="335"/>
      <c r="Q24" s="335"/>
      <c r="R24" s="335"/>
      <c r="S24" s="335"/>
      <c r="T24" s="335"/>
      <c r="U24" s="335"/>
      <c r="V24" s="335"/>
      <c r="W24" s="335"/>
      <c r="X24" s="335"/>
      <c r="Y24" s="335"/>
      <c r="Z24" s="335"/>
      <c r="AA24" s="335"/>
      <c r="AB24" s="335"/>
      <c r="AC24" s="335"/>
      <c r="AD24" s="335"/>
      <c r="AE24" s="335"/>
      <c r="AF24" s="335"/>
      <c r="AG24" s="335"/>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c r="BD24" s="335"/>
      <c r="BE24" s="335"/>
      <c r="BF24" s="335"/>
      <c r="BG24" s="335"/>
      <c r="BH24" s="335"/>
      <c r="BI24" s="335"/>
      <c r="BJ24" s="335"/>
      <c r="BK24" s="335"/>
      <c r="BL24" s="335"/>
      <c r="BM24" s="335"/>
      <c r="BN24" s="335"/>
      <c r="BO24" s="335"/>
      <c r="BP24" s="335"/>
      <c r="BQ24" s="335"/>
      <c r="BR24" s="335"/>
      <c r="BS24" s="335"/>
      <c r="BT24" s="335"/>
      <c r="BU24" s="335"/>
      <c r="BV24" s="335"/>
      <c r="BW24" s="335"/>
      <c r="BX24" s="335"/>
      <c r="BY24" s="335"/>
      <c r="BZ24" s="335"/>
      <c r="CA24" s="335"/>
      <c r="CB24" s="335"/>
      <c r="CC24" s="335"/>
      <c r="CD24" s="335"/>
      <c r="CE24" s="335"/>
      <c r="CF24" s="335"/>
      <c r="CG24" s="335"/>
      <c r="CH24" s="335"/>
      <c r="CI24" s="335"/>
      <c r="CJ24" s="335"/>
      <c r="CK24" s="335"/>
      <c r="CL24" s="335"/>
      <c r="CM24" s="335"/>
      <c r="CN24" s="335"/>
      <c r="CO24" s="335"/>
      <c r="CP24" s="335"/>
      <c r="CQ24" s="335"/>
      <c r="CR24" s="335"/>
      <c r="CS24" s="335"/>
      <c r="CT24" s="335"/>
      <c r="CU24" s="335"/>
      <c r="CV24" s="335"/>
      <c r="CW24" s="335"/>
      <c r="CX24" s="335"/>
      <c r="CY24" s="335"/>
      <c r="CZ24" s="335"/>
      <c r="DA24" s="335"/>
      <c r="DB24" s="335"/>
      <c r="DC24" s="335"/>
      <c r="DD24" s="335"/>
      <c r="DE24" s="335"/>
      <c r="DF24" s="335"/>
      <c r="DG24" s="335"/>
      <c r="DH24" s="335"/>
      <c r="DI24" s="335"/>
      <c r="DJ24" s="335"/>
      <c r="DK24" s="335"/>
      <c r="DL24" s="335"/>
      <c r="DM24" s="335"/>
      <c r="DN24" s="335"/>
      <c r="DO24" s="335"/>
      <c r="DP24" s="335"/>
      <c r="DQ24" s="335"/>
      <c r="DR24" s="335"/>
      <c r="DS24" s="335"/>
      <c r="DT24" s="335"/>
      <c r="DU24" s="335"/>
      <c r="DV24" s="335"/>
      <c r="DW24" s="335"/>
      <c r="DX24" s="335"/>
      <c r="DY24" s="335"/>
      <c r="DZ24" s="335"/>
      <c r="EA24" s="335"/>
      <c r="EB24" s="335"/>
      <c r="EC24" s="335"/>
      <c r="ED24" s="335"/>
      <c r="EE24" s="335"/>
      <c r="EF24" s="335"/>
      <c r="EG24" s="335"/>
      <c r="EH24" s="335"/>
      <c r="EI24" s="335"/>
      <c r="EJ24" s="335"/>
      <c r="EK24" s="335"/>
      <c r="EL24" s="335"/>
      <c r="EM24" s="335"/>
      <c r="EN24" s="335"/>
      <c r="EO24" s="335"/>
      <c r="EP24" s="335"/>
      <c r="EQ24" s="335"/>
      <c r="ER24" s="335"/>
      <c r="ES24" s="335"/>
      <c r="ET24" s="335"/>
      <c r="EU24" s="335"/>
      <c r="EV24" s="335"/>
      <c r="EW24" s="335"/>
      <c r="EX24" s="335"/>
      <c r="EY24" s="335"/>
      <c r="EZ24" s="335"/>
      <c r="FA24" s="335"/>
      <c r="FB24" s="335"/>
      <c r="FC24" s="335"/>
      <c r="FD24" s="335"/>
      <c r="FE24" s="335"/>
      <c r="FF24" s="335"/>
      <c r="FG24" s="335"/>
      <c r="FH24" s="335"/>
      <c r="FI24" s="335"/>
      <c r="FJ24" s="335"/>
      <c r="FK24" s="335"/>
      <c r="FL24" s="335"/>
      <c r="FM24" s="335"/>
      <c r="FN24" s="335"/>
      <c r="FO24" s="335"/>
      <c r="FP24" s="335"/>
      <c r="FQ24" s="335"/>
      <c r="FR24" s="335"/>
      <c r="FS24" s="335"/>
      <c r="FT24" s="335"/>
      <c r="FU24" s="335"/>
      <c r="FV24" s="335"/>
      <c r="FW24" s="335"/>
      <c r="FX24" s="335"/>
      <c r="FY24" s="335"/>
      <c r="FZ24" s="335"/>
      <c r="GA24" s="335"/>
      <c r="GB24" s="335"/>
      <c r="GC24" s="335"/>
      <c r="GD24" s="335"/>
      <c r="GE24" s="335"/>
      <c r="GF24" s="335"/>
      <c r="GG24" s="335"/>
      <c r="GH24" s="335"/>
      <c r="GI24" s="335"/>
      <c r="GJ24" s="335"/>
      <c r="GK24" s="335"/>
      <c r="GL24" s="335"/>
      <c r="GM24" s="335"/>
      <c r="GN24" s="335"/>
      <c r="GO24" s="335"/>
      <c r="GP24" s="335"/>
      <c r="GQ24" s="335"/>
      <c r="GR24" s="335"/>
      <c r="GS24" s="335"/>
      <c r="GT24" s="335"/>
      <c r="GU24" s="335"/>
      <c r="GV24" s="335"/>
      <c r="GW24" s="335"/>
      <c r="GX24" s="335"/>
      <c r="GY24" s="335"/>
      <c r="GZ24" s="335"/>
      <c r="HA24" s="335"/>
      <c r="HB24" s="335"/>
      <c r="HC24" s="335"/>
      <c r="HD24" s="335"/>
      <c r="HE24" s="335"/>
      <c r="HF24" s="335"/>
      <c r="HG24" s="335"/>
      <c r="HH24" s="335"/>
      <c r="HI24" s="335"/>
      <c r="HJ24" s="335"/>
      <c r="HK24" s="335"/>
      <c r="HL24" s="335"/>
      <c r="HM24" s="335"/>
      <c r="HN24" s="335"/>
      <c r="HO24" s="335"/>
      <c r="HP24" s="335"/>
      <c r="HQ24" s="335"/>
      <c r="HR24" s="335"/>
      <c r="HS24" s="335"/>
      <c r="HT24" s="335"/>
      <c r="HU24" s="335"/>
      <c r="HV24" s="335"/>
      <c r="HW24" s="335"/>
      <c r="HX24" s="335"/>
      <c r="HY24" s="335"/>
      <c r="HZ24" s="335"/>
      <c r="IA24" s="335"/>
      <c r="IB24" s="335"/>
      <c r="IC24" s="335"/>
      <c r="ID24" s="335"/>
      <c r="IE24" s="335"/>
      <c r="IF24" s="335"/>
      <c r="IG24" s="335"/>
      <c r="IH24" s="335"/>
      <c r="II24" s="335"/>
      <c r="IJ24" s="335"/>
      <c r="IK24" s="335"/>
      <c r="IL24" s="335"/>
      <c r="IM24" s="336"/>
    </row>
    <row r="25" spans="1:247" ht="15" customHeight="1">
      <c r="A25" s="752"/>
      <c r="B25" s="769" t="s">
        <v>852</v>
      </c>
      <c r="C25" s="770">
        <v>1</v>
      </c>
      <c r="D25" s="794">
        <v>0.3</v>
      </c>
      <c r="E25" s="730">
        <v>1500</v>
      </c>
      <c r="F25" s="771">
        <v>2</v>
      </c>
      <c r="G25" s="755">
        <f t="shared" si="1"/>
        <v>900</v>
      </c>
      <c r="H25" s="772"/>
      <c r="I25" s="751"/>
      <c r="J25" s="335"/>
      <c r="K25" s="335"/>
      <c r="L25" s="335"/>
      <c r="M25" s="335"/>
      <c r="N25" s="335"/>
      <c r="O25" s="335"/>
      <c r="P25" s="335"/>
      <c r="Q25" s="335"/>
      <c r="R25" s="335"/>
      <c r="S25" s="335"/>
      <c r="T25" s="335"/>
      <c r="U25" s="335"/>
      <c r="V25" s="335"/>
      <c r="W25" s="335"/>
      <c r="X25" s="335"/>
      <c r="Y25" s="335"/>
      <c r="Z25" s="335"/>
      <c r="AA25" s="335"/>
      <c r="AB25" s="335"/>
      <c r="AC25" s="335"/>
      <c r="AD25" s="335"/>
      <c r="AE25" s="335"/>
      <c r="AF25" s="335"/>
      <c r="AG25" s="335"/>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c r="BD25" s="335"/>
      <c r="BE25" s="335"/>
      <c r="BF25" s="335"/>
      <c r="BG25" s="335"/>
      <c r="BH25" s="335"/>
      <c r="BI25" s="335"/>
      <c r="BJ25" s="335"/>
      <c r="BK25" s="335"/>
      <c r="BL25" s="335"/>
      <c r="BM25" s="335"/>
      <c r="BN25" s="335"/>
      <c r="BO25" s="335"/>
      <c r="BP25" s="335"/>
      <c r="BQ25" s="335"/>
      <c r="BR25" s="335"/>
      <c r="BS25" s="335"/>
      <c r="BT25" s="335"/>
      <c r="BU25" s="335"/>
      <c r="BV25" s="335"/>
      <c r="BW25" s="335"/>
      <c r="BX25" s="335"/>
      <c r="BY25" s="335"/>
      <c r="BZ25" s="335"/>
      <c r="CA25" s="335"/>
      <c r="CB25" s="335"/>
      <c r="CC25" s="335"/>
      <c r="CD25" s="335"/>
      <c r="CE25" s="335"/>
      <c r="CF25" s="335"/>
      <c r="CG25" s="335"/>
      <c r="CH25" s="335"/>
      <c r="CI25" s="335"/>
      <c r="CJ25" s="335"/>
      <c r="CK25" s="335"/>
      <c r="CL25" s="335"/>
      <c r="CM25" s="335"/>
      <c r="CN25" s="335"/>
      <c r="CO25" s="335"/>
      <c r="CP25" s="335"/>
      <c r="CQ25" s="335"/>
      <c r="CR25" s="335"/>
      <c r="CS25" s="335"/>
      <c r="CT25" s="335"/>
      <c r="CU25" s="335"/>
      <c r="CV25" s="335"/>
      <c r="CW25" s="335"/>
      <c r="CX25" s="335"/>
      <c r="CY25" s="335"/>
      <c r="CZ25" s="335"/>
      <c r="DA25" s="335"/>
      <c r="DB25" s="335"/>
      <c r="DC25" s="335"/>
      <c r="DD25" s="335"/>
      <c r="DE25" s="335"/>
      <c r="DF25" s="335"/>
      <c r="DG25" s="335"/>
      <c r="DH25" s="335"/>
      <c r="DI25" s="335"/>
      <c r="DJ25" s="335"/>
      <c r="DK25" s="335"/>
      <c r="DL25" s="335"/>
      <c r="DM25" s="335"/>
      <c r="DN25" s="335"/>
      <c r="DO25" s="335"/>
      <c r="DP25" s="335"/>
      <c r="DQ25" s="335"/>
      <c r="DR25" s="335"/>
      <c r="DS25" s="335"/>
      <c r="DT25" s="335"/>
      <c r="DU25" s="335"/>
      <c r="DV25" s="335"/>
      <c r="DW25" s="335"/>
      <c r="DX25" s="335"/>
      <c r="DY25" s="335"/>
      <c r="DZ25" s="335"/>
      <c r="EA25" s="335"/>
      <c r="EB25" s="335"/>
      <c r="EC25" s="335"/>
      <c r="ED25" s="335"/>
      <c r="EE25" s="335"/>
      <c r="EF25" s="335"/>
      <c r="EG25" s="335"/>
      <c r="EH25" s="335"/>
      <c r="EI25" s="335"/>
      <c r="EJ25" s="335"/>
      <c r="EK25" s="335"/>
      <c r="EL25" s="335"/>
      <c r="EM25" s="335"/>
      <c r="EN25" s="335"/>
      <c r="EO25" s="335"/>
      <c r="EP25" s="335"/>
      <c r="EQ25" s="335"/>
      <c r="ER25" s="335"/>
      <c r="ES25" s="335"/>
      <c r="ET25" s="335"/>
      <c r="EU25" s="335"/>
      <c r="EV25" s="335"/>
      <c r="EW25" s="335"/>
      <c r="EX25" s="335"/>
      <c r="EY25" s="335"/>
      <c r="EZ25" s="335"/>
      <c r="FA25" s="335"/>
      <c r="FB25" s="335"/>
      <c r="FC25" s="335"/>
      <c r="FD25" s="335"/>
      <c r="FE25" s="335"/>
      <c r="FF25" s="335"/>
      <c r="FG25" s="335"/>
      <c r="FH25" s="335"/>
      <c r="FI25" s="335"/>
      <c r="FJ25" s="335"/>
      <c r="FK25" s="335"/>
      <c r="FL25" s="335"/>
      <c r="FM25" s="335"/>
      <c r="FN25" s="335"/>
      <c r="FO25" s="335"/>
      <c r="FP25" s="335"/>
      <c r="FQ25" s="335"/>
      <c r="FR25" s="335"/>
      <c r="FS25" s="335"/>
      <c r="FT25" s="335"/>
      <c r="FU25" s="335"/>
      <c r="FV25" s="335"/>
      <c r="FW25" s="335"/>
      <c r="FX25" s="335"/>
      <c r="FY25" s="335"/>
      <c r="FZ25" s="335"/>
      <c r="GA25" s="335"/>
      <c r="GB25" s="335"/>
      <c r="GC25" s="335"/>
      <c r="GD25" s="335"/>
      <c r="GE25" s="335"/>
      <c r="GF25" s="335"/>
      <c r="GG25" s="335"/>
      <c r="GH25" s="335"/>
      <c r="GI25" s="335"/>
      <c r="GJ25" s="335"/>
      <c r="GK25" s="335"/>
      <c r="GL25" s="335"/>
      <c r="GM25" s="335"/>
      <c r="GN25" s="335"/>
      <c r="GO25" s="335"/>
      <c r="GP25" s="335"/>
      <c r="GQ25" s="335"/>
      <c r="GR25" s="335"/>
      <c r="GS25" s="335"/>
      <c r="GT25" s="335"/>
      <c r="GU25" s="335"/>
      <c r="GV25" s="335"/>
      <c r="GW25" s="335"/>
      <c r="GX25" s="335"/>
      <c r="GY25" s="335"/>
      <c r="GZ25" s="335"/>
      <c r="HA25" s="335"/>
      <c r="HB25" s="335"/>
      <c r="HC25" s="335"/>
      <c r="HD25" s="335"/>
      <c r="HE25" s="335"/>
      <c r="HF25" s="335"/>
      <c r="HG25" s="335"/>
      <c r="HH25" s="335"/>
      <c r="HI25" s="335"/>
      <c r="HJ25" s="335"/>
      <c r="HK25" s="335"/>
      <c r="HL25" s="335"/>
      <c r="HM25" s="335"/>
      <c r="HN25" s="335"/>
      <c r="HO25" s="335"/>
      <c r="HP25" s="335"/>
      <c r="HQ25" s="335"/>
      <c r="HR25" s="335"/>
      <c r="HS25" s="335"/>
      <c r="HT25" s="335"/>
      <c r="HU25" s="335"/>
      <c r="HV25" s="335"/>
      <c r="HW25" s="335"/>
      <c r="HX25" s="335"/>
      <c r="HY25" s="335"/>
      <c r="HZ25" s="335"/>
      <c r="IA25" s="335"/>
      <c r="IB25" s="335"/>
      <c r="IC25" s="335"/>
      <c r="ID25" s="335"/>
      <c r="IE25" s="335"/>
      <c r="IF25" s="335"/>
      <c r="IG25" s="335"/>
      <c r="IH25" s="335"/>
      <c r="II25" s="335"/>
      <c r="IJ25" s="335"/>
      <c r="IK25" s="335"/>
      <c r="IL25" s="335"/>
      <c r="IM25" s="336"/>
    </row>
    <row r="26" spans="1:247" ht="15" customHeight="1">
      <c r="A26" s="752"/>
      <c r="B26" s="769" t="s">
        <v>853</v>
      </c>
      <c r="C26" s="770">
        <v>1</v>
      </c>
      <c r="D26" s="794">
        <v>0.7</v>
      </c>
      <c r="E26" s="730">
        <v>1200</v>
      </c>
      <c r="F26" s="771">
        <v>2</v>
      </c>
      <c r="G26" s="755">
        <f t="shared" si="1"/>
        <v>1680</v>
      </c>
      <c r="H26" s="772"/>
      <c r="I26" s="751"/>
      <c r="J26" s="335"/>
      <c r="K26" s="335"/>
      <c r="L26" s="335"/>
      <c r="M26" s="335"/>
      <c r="N26" s="335"/>
      <c r="O26" s="335"/>
      <c r="P26" s="335"/>
      <c r="Q26" s="335"/>
      <c r="R26" s="335"/>
      <c r="S26" s="335"/>
      <c r="T26" s="335"/>
      <c r="U26" s="335"/>
      <c r="V26" s="335"/>
      <c r="W26" s="335"/>
      <c r="X26" s="335"/>
      <c r="Y26" s="335"/>
      <c r="Z26" s="335"/>
      <c r="AA26" s="335"/>
      <c r="AB26" s="335"/>
      <c r="AC26" s="335"/>
      <c r="AD26" s="335"/>
      <c r="AE26" s="335"/>
      <c r="AF26" s="335"/>
      <c r="AG26" s="335"/>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c r="BD26" s="335"/>
      <c r="BE26" s="335"/>
      <c r="BF26" s="335"/>
      <c r="BG26" s="335"/>
      <c r="BH26" s="335"/>
      <c r="BI26" s="335"/>
      <c r="BJ26" s="335"/>
      <c r="BK26" s="335"/>
      <c r="BL26" s="335"/>
      <c r="BM26" s="335"/>
      <c r="BN26" s="335"/>
      <c r="BO26" s="335"/>
      <c r="BP26" s="335"/>
      <c r="BQ26" s="335"/>
      <c r="BR26" s="335"/>
      <c r="BS26" s="335"/>
      <c r="BT26" s="335"/>
      <c r="BU26" s="335"/>
      <c r="BV26" s="335"/>
      <c r="BW26" s="335"/>
      <c r="BX26" s="335"/>
      <c r="BY26" s="335"/>
      <c r="BZ26" s="335"/>
      <c r="CA26" s="335"/>
      <c r="CB26" s="335"/>
      <c r="CC26" s="335"/>
      <c r="CD26" s="335"/>
      <c r="CE26" s="335"/>
      <c r="CF26" s="335"/>
      <c r="CG26" s="335"/>
      <c r="CH26" s="335"/>
      <c r="CI26" s="335"/>
      <c r="CJ26" s="335"/>
      <c r="CK26" s="335"/>
      <c r="CL26" s="335"/>
      <c r="CM26" s="335"/>
      <c r="CN26" s="335"/>
      <c r="CO26" s="335"/>
      <c r="CP26" s="335"/>
      <c r="CQ26" s="335"/>
      <c r="CR26" s="335"/>
      <c r="CS26" s="335"/>
      <c r="CT26" s="335"/>
      <c r="CU26" s="335"/>
      <c r="CV26" s="335"/>
      <c r="CW26" s="335"/>
      <c r="CX26" s="335"/>
      <c r="CY26" s="335"/>
      <c r="CZ26" s="335"/>
      <c r="DA26" s="335"/>
      <c r="DB26" s="335"/>
      <c r="DC26" s="335"/>
      <c r="DD26" s="335"/>
      <c r="DE26" s="335"/>
      <c r="DF26" s="335"/>
      <c r="DG26" s="335"/>
      <c r="DH26" s="335"/>
      <c r="DI26" s="335"/>
      <c r="DJ26" s="335"/>
      <c r="DK26" s="335"/>
      <c r="DL26" s="335"/>
      <c r="DM26" s="335"/>
      <c r="DN26" s="335"/>
      <c r="DO26" s="335"/>
      <c r="DP26" s="335"/>
      <c r="DQ26" s="335"/>
      <c r="DR26" s="335"/>
      <c r="DS26" s="335"/>
      <c r="DT26" s="335"/>
      <c r="DU26" s="335"/>
      <c r="DV26" s="335"/>
      <c r="DW26" s="335"/>
      <c r="DX26" s="335"/>
      <c r="DY26" s="335"/>
      <c r="DZ26" s="335"/>
      <c r="EA26" s="335"/>
      <c r="EB26" s="335"/>
      <c r="EC26" s="335"/>
      <c r="ED26" s="335"/>
      <c r="EE26" s="335"/>
      <c r="EF26" s="335"/>
      <c r="EG26" s="335"/>
      <c r="EH26" s="335"/>
      <c r="EI26" s="335"/>
      <c r="EJ26" s="335"/>
      <c r="EK26" s="335"/>
      <c r="EL26" s="335"/>
      <c r="EM26" s="335"/>
      <c r="EN26" s="335"/>
      <c r="EO26" s="335"/>
      <c r="EP26" s="335"/>
      <c r="EQ26" s="335"/>
      <c r="ER26" s="335"/>
      <c r="ES26" s="335"/>
      <c r="ET26" s="335"/>
      <c r="EU26" s="335"/>
      <c r="EV26" s="335"/>
      <c r="EW26" s="335"/>
      <c r="EX26" s="335"/>
      <c r="EY26" s="335"/>
      <c r="EZ26" s="335"/>
      <c r="FA26" s="335"/>
      <c r="FB26" s="335"/>
      <c r="FC26" s="335"/>
      <c r="FD26" s="335"/>
      <c r="FE26" s="335"/>
      <c r="FF26" s="335"/>
      <c r="FG26" s="335"/>
      <c r="FH26" s="335"/>
      <c r="FI26" s="335"/>
      <c r="FJ26" s="335"/>
      <c r="FK26" s="335"/>
      <c r="FL26" s="335"/>
      <c r="FM26" s="335"/>
      <c r="FN26" s="335"/>
      <c r="FO26" s="335"/>
      <c r="FP26" s="335"/>
      <c r="FQ26" s="335"/>
      <c r="FR26" s="335"/>
      <c r="FS26" s="335"/>
      <c r="FT26" s="335"/>
      <c r="FU26" s="335"/>
      <c r="FV26" s="335"/>
      <c r="FW26" s="335"/>
      <c r="FX26" s="335"/>
      <c r="FY26" s="335"/>
      <c r="FZ26" s="335"/>
      <c r="GA26" s="335"/>
      <c r="GB26" s="335"/>
      <c r="GC26" s="335"/>
      <c r="GD26" s="335"/>
      <c r="GE26" s="335"/>
      <c r="GF26" s="335"/>
      <c r="GG26" s="335"/>
      <c r="GH26" s="335"/>
      <c r="GI26" s="335"/>
      <c r="GJ26" s="335"/>
      <c r="GK26" s="335"/>
      <c r="GL26" s="335"/>
      <c r="GM26" s="335"/>
      <c r="GN26" s="335"/>
      <c r="GO26" s="335"/>
      <c r="GP26" s="335"/>
      <c r="GQ26" s="335"/>
      <c r="GR26" s="335"/>
      <c r="GS26" s="335"/>
      <c r="GT26" s="335"/>
      <c r="GU26" s="335"/>
      <c r="GV26" s="335"/>
      <c r="GW26" s="335"/>
      <c r="GX26" s="335"/>
      <c r="GY26" s="335"/>
      <c r="GZ26" s="335"/>
      <c r="HA26" s="335"/>
      <c r="HB26" s="335"/>
      <c r="HC26" s="335"/>
      <c r="HD26" s="335"/>
      <c r="HE26" s="335"/>
      <c r="HF26" s="335"/>
      <c r="HG26" s="335"/>
      <c r="HH26" s="335"/>
      <c r="HI26" s="335"/>
      <c r="HJ26" s="335"/>
      <c r="HK26" s="335"/>
      <c r="HL26" s="335"/>
      <c r="HM26" s="335"/>
      <c r="HN26" s="335"/>
      <c r="HO26" s="335"/>
      <c r="HP26" s="335"/>
      <c r="HQ26" s="335"/>
      <c r="HR26" s="335"/>
      <c r="HS26" s="335"/>
      <c r="HT26" s="335"/>
      <c r="HU26" s="335"/>
      <c r="HV26" s="335"/>
      <c r="HW26" s="335"/>
      <c r="HX26" s="335"/>
      <c r="HY26" s="335"/>
      <c r="HZ26" s="335"/>
      <c r="IA26" s="335"/>
      <c r="IB26" s="335"/>
      <c r="IC26" s="335"/>
      <c r="ID26" s="335"/>
      <c r="IE26" s="335"/>
      <c r="IF26" s="335"/>
      <c r="IG26" s="335"/>
      <c r="IH26" s="335"/>
      <c r="II26" s="335"/>
      <c r="IJ26" s="335"/>
      <c r="IK26" s="335"/>
      <c r="IL26" s="335"/>
      <c r="IM26" s="336"/>
    </row>
    <row r="27" spans="1:247" ht="15" customHeight="1">
      <c r="A27" s="752"/>
      <c r="B27" s="769" t="s">
        <v>854</v>
      </c>
      <c r="C27" s="770">
        <v>2</v>
      </c>
      <c r="D27" s="794">
        <v>0.6</v>
      </c>
      <c r="E27" s="730">
        <v>1085</v>
      </c>
      <c r="F27" s="771">
        <v>2</v>
      </c>
      <c r="G27" s="755">
        <f t="shared" si="1"/>
        <v>2604</v>
      </c>
      <c r="H27" s="772"/>
      <c r="I27" s="751"/>
      <c r="J27" s="335"/>
      <c r="K27" s="335"/>
      <c r="L27" s="335"/>
      <c r="M27" s="335"/>
      <c r="N27" s="335"/>
      <c r="O27" s="335"/>
      <c r="P27" s="335"/>
      <c r="Q27" s="335"/>
      <c r="R27" s="335"/>
      <c r="S27" s="335"/>
      <c r="T27" s="335"/>
      <c r="U27" s="335"/>
      <c r="V27" s="335"/>
      <c r="W27" s="335"/>
      <c r="X27" s="335"/>
      <c r="Y27" s="335"/>
      <c r="Z27" s="335"/>
      <c r="AA27" s="335"/>
      <c r="AB27" s="335"/>
      <c r="AC27" s="335"/>
      <c r="AD27" s="335"/>
      <c r="AE27" s="335"/>
      <c r="AF27" s="335"/>
      <c r="AG27" s="335"/>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c r="BD27" s="335"/>
      <c r="BE27" s="335"/>
      <c r="BF27" s="335"/>
      <c r="BG27" s="335"/>
      <c r="BH27" s="335"/>
      <c r="BI27" s="335"/>
      <c r="BJ27" s="335"/>
      <c r="BK27" s="335"/>
      <c r="BL27" s="335"/>
      <c r="BM27" s="335"/>
      <c r="BN27" s="335"/>
      <c r="BO27" s="335"/>
      <c r="BP27" s="335"/>
      <c r="BQ27" s="335"/>
      <c r="BR27" s="335"/>
      <c r="BS27" s="335"/>
      <c r="BT27" s="335"/>
      <c r="BU27" s="335"/>
      <c r="BV27" s="335"/>
      <c r="BW27" s="335"/>
      <c r="BX27" s="335"/>
      <c r="BY27" s="335"/>
      <c r="BZ27" s="335"/>
      <c r="CA27" s="335"/>
      <c r="CB27" s="335"/>
      <c r="CC27" s="335"/>
      <c r="CD27" s="335"/>
      <c r="CE27" s="335"/>
      <c r="CF27" s="335"/>
      <c r="CG27" s="335"/>
      <c r="CH27" s="335"/>
      <c r="CI27" s="335"/>
      <c r="CJ27" s="335"/>
      <c r="CK27" s="335"/>
      <c r="CL27" s="335"/>
      <c r="CM27" s="335"/>
      <c r="CN27" s="335"/>
      <c r="CO27" s="335"/>
      <c r="CP27" s="335"/>
      <c r="CQ27" s="335"/>
      <c r="CR27" s="335"/>
      <c r="CS27" s="335"/>
      <c r="CT27" s="335"/>
      <c r="CU27" s="335"/>
      <c r="CV27" s="335"/>
      <c r="CW27" s="335"/>
      <c r="CX27" s="335"/>
      <c r="CY27" s="335"/>
      <c r="CZ27" s="335"/>
      <c r="DA27" s="335"/>
      <c r="DB27" s="335"/>
      <c r="DC27" s="335"/>
      <c r="DD27" s="335"/>
      <c r="DE27" s="335"/>
      <c r="DF27" s="335"/>
      <c r="DG27" s="335"/>
      <c r="DH27" s="335"/>
      <c r="DI27" s="335"/>
      <c r="DJ27" s="335"/>
      <c r="DK27" s="335"/>
      <c r="DL27" s="335"/>
      <c r="DM27" s="335"/>
      <c r="DN27" s="335"/>
      <c r="DO27" s="335"/>
      <c r="DP27" s="335"/>
      <c r="DQ27" s="335"/>
      <c r="DR27" s="335"/>
      <c r="DS27" s="335"/>
      <c r="DT27" s="335"/>
      <c r="DU27" s="335"/>
      <c r="DV27" s="335"/>
      <c r="DW27" s="335"/>
      <c r="DX27" s="335"/>
      <c r="DY27" s="335"/>
      <c r="DZ27" s="335"/>
      <c r="EA27" s="335"/>
      <c r="EB27" s="335"/>
      <c r="EC27" s="335"/>
      <c r="ED27" s="335"/>
      <c r="EE27" s="335"/>
      <c r="EF27" s="335"/>
      <c r="EG27" s="335"/>
      <c r="EH27" s="335"/>
      <c r="EI27" s="335"/>
      <c r="EJ27" s="335"/>
      <c r="EK27" s="335"/>
      <c r="EL27" s="335"/>
      <c r="EM27" s="335"/>
      <c r="EN27" s="335"/>
      <c r="EO27" s="335"/>
      <c r="EP27" s="335"/>
      <c r="EQ27" s="335"/>
      <c r="ER27" s="335"/>
      <c r="ES27" s="335"/>
      <c r="ET27" s="335"/>
      <c r="EU27" s="335"/>
      <c r="EV27" s="335"/>
      <c r="EW27" s="335"/>
      <c r="EX27" s="335"/>
      <c r="EY27" s="335"/>
      <c r="EZ27" s="335"/>
      <c r="FA27" s="335"/>
      <c r="FB27" s="335"/>
      <c r="FC27" s="335"/>
      <c r="FD27" s="335"/>
      <c r="FE27" s="335"/>
      <c r="FF27" s="335"/>
      <c r="FG27" s="335"/>
      <c r="FH27" s="335"/>
      <c r="FI27" s="335"/>
      <c r="FJ27" s="335"/>
      <c r="FK27" s="335"/>
      <c r="FL27" s="335"/>
      <c r="FM27" s="335"/>
      <c r="FN27" s="335"/>
      <c r="FO27" s="335"/>
      <c r="FP27" s="335"/>
      <c r="FQ27" s="335"/>
      <c r="FR27" s="335"/>
      <c r="FS27" s="335"/>
      <c r="FT27" s="335"/>
      <c r="FU27" s="335"/>
      <c r="FV27" s="335"/>
      <c r="FW27" s="335"/>
      <c r="FX27" s="335"/>
      <c r="FY27" s="335"/>
      <c r="FZ27" s="335"/>
      <c r="GA27" s="335"/>
      <c r="GB27" s="335"/>
      <c r="GC27" s="335"/>
      <c r="GD27" s="335"/>
      <c r="GE27" s="335"/>
      <c r="GF27" s="335"/>
      <c r="GG27" s="335"/>
      <c r="GH27" s="335"/>
      <c r="GI27" s="335"/>
      <c r="GJ27" s="335"/>
      <c r="GK27" s="335"/>
      <c r="GL27" s="335"/>
      <c r="GM27" s="335"/>
      <c r="GN27" s="335"/>
      <c r="GO27" s="335"/>
      <c r="GP27" s="335"/>
      <c r="GQ27" s="335"/>
      <c r="GR27" s="335"/>
      <c r="GS27" s="335"/>
      <c r="GT27" s="335"/>
      <c r="GU27" s="335"/>
      <c r="GV27" s="335"/>
      <c r="GW27" s="335"/>
      <c r="GX27" s="335"/>
      <c r="GY27" s="335"/>
      <c r="GZ27" s="335"/>
      <c r="HA27" s="335"/>
      <c r="HB27" s="335"/>
      <c r="HC27" s="335"/>
      <c r="HD27" s="335"/>
      <c r="HE27" s="335"/>
      <c r="HF27" s="335"/>
      <c r="HG27" s="335"/>
      <c r="HH27" s="335"/>
      <c r="HI27" s="335"/>
      <c r="HJ27" s="335"/>
      <c r="HK27" s="335"/>
      <c r="HL27" s="335"/>
      <c r="HM27" s="335"/>
      <c r="HN27" s="335"/>
      <c r="HO27" s="335"/>
      <c r="HP27" s="335"/>
      <c r="HQ27" s="335"/>
      <c r="HR27" s="335"/>
      <c r="HS27" s="335"/>
      <c r="HT27" s="335"/>
      <c r="HU27" s="335"/>
      <c r="HV27" s="335"/>
      <c r="HW27" s="335"/>
      <c r="HX27" s="335"/>
      <c r="HY27" s="335"/>
      <c r="HZ27" s="335"/>
      <c r="IA27" s="335"/>
      <c r="IB27" s="335"/>
      <c r="IC27" s="335"/>
      <c r="ID27" s="335"/>
      <c r="IE27" s="335"/>
      <c r="IF27" s="335"/>
      <c r="IG27" s="335"/>
      <c r="IH27" s="335"/>
      <c r="II27" s="335"/>
      <c r="IJ27" s="335"/>
      <c r="IK27" s="335"/>
      <c r="IL27" s="335"/>
      <c r="IM27" s="336"/>
    </row>
    <row r="28" spans="1:247" ht="15" customHeight="1">
      <c r="A28" s="752"/>
      <c r="B28" s="769" t="s">
        <v>822</v>
      </c>
      <c r="C28" s="770">
        <v>1</v>
      </c>
      <c r="D28" s="794">
        <v>0.6</v>
      </c>
      <c r="E28" s="730">
        <v>1085</v>
      </c>
      <c r="F28" s="771">
        <v>2</v>
      </c>
      <c r="G28" s="755">
        <f t="shared" si="1"/>
        <v>1302</v>
      </c>
      <c r="H28" s="772"/>
      <c r="I28" s="751"/>
      <c r="J28" s="335"/>
      <c r="K28" s="335"/>
      <c r="L28" s="335"/>
      <c r="M28" s="335"/>
      <c r="N28" s="335"/>
      <c r="O28" s="335"/>
      <c r="P28" s="335"/>
      <c r="Q28" s="335"/>
      <c r="R28" s="335"/>
      <c r="S28" s="335"/>
      <c r="T28" s="335"/>
      <c r="U28" s="335"/>
      <c r="V28" s="335"/>
      <c r="W28" s="335"/>
      <c r="X28" s="335"/>
      <c r="Y28" s="335"/>
      <c r="Z28" s="335"/>
      <c r="AA28" s="335"/>
      <c r="AB28" s="335"/>
      <c r="AC28" s="335"/>
      <c r="AD28" s="335"/>
      <c r="AE28" s="335"/>
      <c r="AF28" s="335"/>
      <c r="AG28" s="335"/>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c r="BD28" s="335"/>
      <c r="BE28" s="335"/>
      <c r="BF28" s="335"/>
      <c r="BG28" s="335"/>
      <c r="BH28" s="335"/>
      <c r="BI28" s="335"/>
      <c r="BJ28" s="335"/>
      <c r="BK28" s="335"/>
      <c r="BL28" s="335"/>
      <c r="BM28" s="335"/>
      <c r="BN28" s="335"/>
      <c r="BO28" s="335"/>
      <c r="BP28" s="335"/>
      <c r="BQ28" s="335"/>
      <c r="BR28" s="335"/>
      <c r="BS28" s="335"/>
      <c r="BT28" s="335"/>
      <c r="BU28" s="335"/>
      <c r="BV28" s="335"/>
      <c r="BW28" s="335"/>
      <c r="BX28" s="335"/>
      <c r="BY28" s="335"/>
      <c r="BZ28" s="335"/>
      <c r="CA28" s="335"/>
      <c r="CB28" s="335"/>
      <c r="CC28" s="335"/>
      <c r="CD28" s="335"/>
      <c r="CE28" s="335"/>
      <c r="CF28" s="335"/>
      <c r="CG28" s="335"/>
      <c r="CH28" s="335"/>
      <c r="CI28" s="335"/>
      <c r="CJ28" s="335"/>
      <c r="CK28" s="335"/>
      <c r="CL28" s="335"/>
      <c r="CM28" s="335"/>
      <c r="CN28" s="335"/>
      <c r="CO28" s="335"/>
      <c r="CP28" s="335"/>
      <c r="CQ28" s="335"/>
      <c r="CR28" s="335"/>
      <c r="CS28" s="335"/>
      <c r="CT28" s="335"/>
      <c r="CU28" s="335"/>
      <c r="CV28" s="335"/>
      <c r="CW28" s="335"/>
      <c r="CX28" s="335"/>
      <c r="CY28" s="335"/>
      <c r="CZ28" s="335"/>
      <c r="DA28" s="335"/>
      <c r="DB28" s="335"/>
      <c r="DC28" s="335"/>
      <c r="DD28" s="335"/>
      <c r="DE28" s="335"/>
      <c r="DF28" s="335"/>
      <c r="DG28" s="335"/>
      <c r="DH28" s="335"/>
      <c r="DI28" s="335"/>
      <c r="DJ28" s="335"/>
      <c r="DK28" s="335"/>
      <c r="DL28" s="335"/>
      <c r="DM28" s="335"/>
      <c r="DN28" s="335"/>
      <c r="DO28" s="335"/>
      <c r="DP28" s="335"/>
      <c r="DQ28" s="335"/>
      <c r="DR28" s="335"/>
      <c r="DS28" s="335"/>
      <c r="DT28" s="335"/>
      <c r="DU28" s="335"/>
      <c r="DV28" s="335"/>
      <c r="DW28" s="335"/>
      <c r="DX28" s="335"/>
      <c r="DY28" s="335"/>
      <c r="DZ28" s="335"/>
      <c r="EA28" s="335"/>
      <c r="EB28" s="335"/>
      <c r="EC28" s="335"/>
      <c r="ED28" s="335"/>
      <c r="EE28" s="335"/>
      <c r="EF28" s="335"/>
      <c r="EG28" s="335"/>
      <c r="EH28" s="335"/>
      <c r="EI28" s="335"/>
      <c r="EJ28" s="335"/>
      <c r="EK28" s="335"/>
      <c r="EL28" s="335"/>
      <c r="EM28" s="335"/>
      <c r="EN28" s="335"/>
      <c r="EO28" s="335"/>
      <c r="EP28" s="335"/>
      <c r="EQ28" s="335"/>
      <c r="ER28" s="335"/>
      <c r="ES28" s="335"/>
      <c r="ET28" s="335"/>
      <c r="EU28" s="335"/>
      <c r="EV28" s="335"/>
      <c r="EW28" s="335"/>
      <c r="EX28" s="335"/>
      <c r="EY28" s="335"/>
      <c r="EZ28" s="335"/>
      <c r="FA28" s="335"/>
      <c r="FB28" s="335"/>
      <c r="FC28" s="335"/>
      <c r="FD28" s="335"/>
      <c r="FE28" s="335"/>
      <c r="FF28" s="335"/>
      <c r="FG28" s="335"/>
      <c r="FH28" s="335"/>
      <c r="FI28" s="335"/>
      <c r="FJ28" s="335"/>
      <c r="FK28" s="335"/>
      <c r="FL28" s="335"/>
      <c r="FM28" s="335"/>
      <c r="FN28" s="335"/>
      <c r="FO28" s="335"/>
      <c r="FP28" s="335"/>
      <c r="FQ28" s="335"/>
      <c r="FR28" s="335"/>
      <c r="FS28" s="335"/>
      <c r="FT28" s="335"/>
      <c r="FU28" s="335"/>
      <c r="FV28" s="335"/>
      <c r="FW28" s="335"/>
      <c r="FX28" s="335"/>
      <c r="FY28" s="335"/>
      <c r="FZ28" s="335"/>
      <c r="GA28" s="335"/>
      <c r="GB28" s="335"/>
      <c r="GC28" s="335"/>
      <c r="GD28" s="335"/>
      <c r="GE28" s="335"/>
      <c r="GF28" s="335"/>
      <c r="GG28" s="335"/>
      <c r="GH28" s="335"/>
      <c r="GI28" s="335"/>
      <c r="GJ28" s="335"/>
      <c r="GK28" s="335"/>
      <c r="GL28" s="335"/>
      <c r="GM28" s="335"/>
      <c r="GN28" s="335"/>
      <c r="GO28" s="335"/>
      <c r="GP28" s="335"/>
      <c r="GQ28" s="335"/>
      <c r="GR28" s="335"/>
      <c r="GS28" s="335"/>
      <c r="GT28" s="335"/>
      <c r="GU28" s="335"/>
      <c r="GV28" s="335"/>
      <c r="GW28" s="335"/>
      <c r="GX28" s="335"/>
      <c r="GY28" s="335"/>
      <c r="GZ28" s="335"/>
      <c r="HA28" s="335"/>
      <c r="HB28" s="335"/>
      <c r="HC28" s="335"/>
      <c r="HD28" s="335"/>
      <c r="HE28" s="335"/>
      <c r="HF28" s="335"/>
      <c r="HG28" s="335"/>
      <c r="HH28" s="335"/>
      <c r="HI28" s="335"/>
      <c r="HJ28" s="335"/>
      <c r="HK28" s="335"/>
      <c r="HL28" s="335"/>
      <c r="HM28" s="335"/>
      <c r="HN28" s="335"/>
      <c r="HO28" s="335"/>
      <c r="HP28" s="335"/>
      <c r="HQ28" s="335"/>
      <c r="HR28" s="335"/>
      <c r="HS28" s="335"/>
      <c r="HT28" s="335"/>
      <c r="HU28" s="335"/>
      <c r="HV28" s="335"/>
      <c r="HW28" s="335"/>
      <c r="HX28" s="335"/>
      <c r="HY28" s="335"/>
      <c r="HZ28" s="335"/>
      <c r="IA28" s="335"/>
      <c r="IB28" s="335"/>
      <c r="IC28" s="335"/>
      <c r="ID28" s="335"/>
      <c r="IE28" s="335"/>
      <c r="IF28" s="335"/>
      <c r="IG28" s="335"/>
      <c r="IH28" s="335"/>
      <c r="II28" s="335"/>
      <c r="IJ28" s="335"/>
      <c r="IK28" s="335"/>
      <c r="IL28" s="335"/>
      <c r="IM28" s="336"/>
    </row>
    <row r="29" spans="1:247" ht="17">
      <c r="A29" s="752"/>
      <c r="B29" s="769" t="s">
        <v>855</v>
      </c>
      <c r="C29" s="770">
        <v>1</v>
      </c>
      <c r="D29" s="794">
        <v>0.3</v>
      </c>
      <c r="E29" s="730">
        <v>1085</v>
      </c>
      <c r="F29" s="771">
        <v>2</v>
      </c>
      <c r="G29" s="755">
        <f t="shared" si="1"/>
        <v>651</v>
      </c>
      <c r="H29" s="772"/>
      <c r="I29" s="751"/>
      <c r="J29" s="335"/>
      <c r="K29" s="335"/>
      <c r="L29" s="335"/>
      <c r="M29" s="335"/>
      <c r="N29" s="335"/>
      <c r="O29" s="335"/>
      <c r="P29" s="335"/>
      <c r="Q29" s="335"/>
      <c r="R29" s="335"/>
      <c r="S29" s="335"/>
      <c r="T29" s="335"/>
      <c r="U29" s="335"/>
      <c r="V29" s="335"/>
      <c r="W29" s="335"/>
      <c r="X29" s="335"/>
      <c r="Y29" s="335"/>
      <c r="Z29" s="335"/>
      <c r="AA29" s="335"/>
      <c r="AB29" s="335"/>
      <c r="AC29" s="335"/>
      <c r="AD29" s="335"/>
      <c r="AE29" s="335"/>
      <c r="AF29" s="335"/>
      <c r="AG29" s="335"/>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c r="BD29" s="335"/>
      <c r="BE29" s="335"/>
      <c r="BF29" s="335"/>
      <c r="BG29" s="335"/>
      <c r="BH29" s="335"/>
      <c r="BI29" s="335"/>
      <c r="BJ29" s="335"/>
      <c r="BK29" s="335"/>
      <c r="BL29" s="335"/>
      <c r="BM29" s="335"/>
      <c r="BN29" s="335"/>
      <c r="BO29" s="335"/>
      <c r="BP29" s="335"/>
      <c r="BQ29" s="335"/>
      <c r="BR29" s="335"/>
      <c r="BS29" s="335"/>
      <c r="BT29" s="335"/>
      <c r="BU29" s="335"/>
      <c r="BV29" s="335"/>
      <c r="BW29" s="335"/>
      <c r="BX29" s="335"/>
      <c r="BY29" s="335"/>
      <c r="BZ29" s="335"/>
      <c r="CA29" s="335"/>
      <c r="CB29" s="335"/>
      <c r="CC29" s="335"/>
      <c r="CD29" s="335"/>
      <c r="CE29" s="335"/>
      <c r="CF29" s="335"/>
      <c r="CG29" s="335"/>
      <c r="CH29" s="335"/>
      <c r="CI29" s="335"/>
      <c r="CJ29" s="335"/>
      <c r="CK29" s="335"/>
      <c r="CL29" s="335"/>
      <c r="CM29" s="335"/>
      <c r="CN29" s="335"/>
      <c r="CO29" s="335"/>
      <c r="CP29" s="335"/>
      <c r="CQ29" s="335"/>
      <c r="CR29" s="335"/>
      <c r="CS29" s="335"/>
      <c r="CT29" s="335"/>
      <c r="CU29" s="335"/>
      <c r="CV29" s="335"/>
      <c r="CW29" s="335"/>
      <c r="CX29" s="335"/>
      <c r="CY29" s="335"/>
      <c r="CZ29" s="335"/>
      <c r="DA29" s="335"/>
      <c r="DB29" s="335"/>
      <c r="DC29" s="335"/>
      <c r="DD29" s="335"/>
      <c r="DE29" s="335"/>
      <c r="DF29" s="335"/>
      <c r="DG29" s="335"/>
      <c r="DH29" s="335"/>
      <c r="DI29" s="335"/>
      <c r="DJ29" s="335"/>
      <c r="DK29" s="335"/>
      <c r="DL29" s="335"/>
      <c r="DM29" s="335"/>
      <c r="DN29" s="335"/>
      <c r="DO29" s="335"/>
      <c r="DP29" s="335"/>
      <c r="DQ29" s="335"/>
      <c r="DR29" s="335"/>
      <c r="DS29" s="335"/>
      <c r="DT29" s="335"/>
      <c r="DU29" s="335"/>
      <c r="DV29" s="335"/>
      <c r="DW29" s="335"/>
      <c r="DX29" s="335"/>
      <c r="DY29" s="335"/>
      <c r="DZ29" s="335"/>
      <c r="EA29" s="335"/>
      <c r="EB29" s="335"/>
      <c r="EC29" s="335"/>
      <c r="ED29" s="335"/>
      <c r="EE29" s="335"/>
      <c r="EF29" s="335"/>
      <c r="EG29" s="335"/>
      <c r="EH29" s="335"/>
      <c r="EI29" s="335"/>
      <c r="EJ29" s="335"/>
      <c r="EK29" s="335"/>
      <c r="EL29" s="335"/>
      <c r="EM29" s="335"/>
      <c r="EN29" s="335"/>
      <c r="EO29" s="335"/>
      <c r="EP29" s="335"/>
      <c r="EQ29" s="335"/>
      <c r="ER29" s="335"/>
      <c r="ES29" s="335"/>
      <c r="ET29" s="335"/>
      <c r="EU29" s="335"/>
      <c r="EV29" s="335"/>
      <c r="EW29" s="335"/>
      <c r="EX29" s="335"/>
      <c r="EY29" s="335"/>
      <c r="EZ29" s="335"/>
      <c r="FA29" s="335"/>
      <c r="FB29" s="335"/>
      <c r="FC29" s="335"/>
      <c r="FD29" s="335"/>
      <c r="FE29" s="335"/>
      <c r="FF29" s="335"/>
      <c r="FG29" s="335"/>
      <c r="FH29" s="335"/>
      <c r="FI29" s="335"/>
      <c r="FJ29" s="335"/>
      <c r="FK29" s="335"/>
      <c r="FL29" s="335"/>
      <c r="FM29" s="335"/>
      <c r="FN29" s="335"/>
      <c r="FO29" s="335"/>
      <c r="FP29" s="335"/>
      <c r="FQ29" s="335"/>
      <c r="FR29" s="335"/>
      <c r="FS29" s="335"/>
      <c r="FT29" s="335"/>
      <c r="FU29" s="335"/>
      <c r="FV29" s="335"/>
      <c r="FW29" s="335"/>
      <c r="FX29" s="335"/>
      <c r="FY29" s="335"/>
      <c r="FZ29" s="335"/>
      <c r="GA29" s="335"/>
      <c r="GB29" s="335"/>
      <c r="GC29" s="335"/>
      <c r="GD29" s="335"/>
      <c r="GE29" s="335"/>
      <c r="GF29" s="335"/>
      <c r="GG29" s="335"/>
      <c r="GH29" s="335"/>
      <c r="GI29" s="335"/>
      <c r="GJ29" s="335"/>
      <c r="GK29" s="335"/>
      <c r="GL29" s="335"/>
      <c r="GM29" s="335"/>
      <c r="GN29" s="335"/>
      <c r="GO29" s="335"/>
      <c r="GP29" s="335"/>
      <c r="GQ29" s="335"/>
      <c r="GR29" s="335"/>
      <c r="GS29" s="335"/>
      <c r="GT29" s="335"/>
      <c r="GU29" s="335"/>
      <c r="GV29" s="335"/>
      <c r="GW29" s="335"/>
      <c r="GX29" s="335"/>
      <c r="GY29" s="335"/>
      <c r="GZ29" s="335"/>
      <c r="HA29" s="335"/>
      <c r="HB29" s="335"/>
      <c r="HC29" s="335"/>
      <c r="HD29" s="335"/>
      <c r="HE29" s="335"/>
      <c r="HF29" s="335"/>
      <c r="HG29" s="335"/>
      <c r="HH29" s="335"/>
      <c r="HI29" s="335"/>
      <c r="HJ29" s="335"/>
      <c r="HK29" s="335"/>
      <c r="HL29" s="335"/>
      <c r="HM29" s="335"/>
      <c r="HN29" s="335"/>
      <c r="HO29" s="335"/>
      <c r="HP29" s="335"/>
      <c r="HQ29" s="335"/>
      <c r="HR29" s="335"/>
      <c r="HS29" s="335"/>
      <c r="HT29" s="335"/>
      <c r="HU29" s="335"/>
      <c r="HV29" s="335"/>
      <c r="HW29" s="335"/>
      <c r="HX29" s="335"/>
      <c r="HY29" s="335"/>
      <c r="HZ29" s="335"/>
      <c r="IA29" s="335"/>
      <c r="IB29" s="335"/>
      <c r="IC29" s="335"/>
      <c r="ID29" s="335"/>
      <c r="IE29" s="335"/>
      <c r="IF29" s="335"/>
      <c r="IG29" s="335"/>
      <c r="IH29" s="335"/>
      <c r="II29" s="335"/>
      <c r="IJ29" s="335"/>
      <c r="IK29" s="335"/>
      <c r="IL29" s="335"/>
      <c r="IM29" s="336"/>
    </row>
    <row r="30" spans="1:247" ht="15" customHeight="1">
      <c r="A30" s="752"/>
      <c r="B30" s="769" t="s">
        <v>856</v>
      </c>
      <c r="C30" s="770">
        <v>2</v>
      </c>
      <c r="D30" s="794">
        <v>0.6</v>
      </c>
      <c r="E30" s="730">
        <v>1085</v>
      </c>
      <c r="F30" s="771">
        <v>2</v>
      </c>
      <c r="G30" s="755">
        <f t="shared" si="1"/>
        <v>2604</v>
      </c>
      <c r="H30" s="772"/>
      <c r="I30" s="751"/>
      <c r="J30" s="335"/>
      <c r="K30" s="335"/>
      <c r="L30" s="335"/>
      <c r="M30" s="335"/>
      <c r="N30" s="335"/>
      <c r="O30" s="335"/>
      <c r="P30" s="335"/>
      <c r="Q30" s="335"/>
      <c r="R30" s="335"/>
      <c r="S30" s="335"/>
      <c r="T30" s="335"/>
      <c r="U30" s="335"/>
      <c r="V30" s="335"/>
      <c r="W30" s="335"/>
      <c r="X30" s="335"/>
      <c r="Y30" s="335"/>
      <c r="Z30" s="335"/>
      <c r="AA30" s="335"/>
      <c r="AB30" s="335"/>
      <c r="AC30" s="335"/>
      <c r="AD30" s="335"/>
      <c r="AE30" s="335"/>
      <c r="AF30" s="335"/>
      <c r="AG30" s="335"/>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c r="BD30" s="335"/>
      <c r="BE30" s="335"/>
      <c r="BF30" s="335"/>
      <c r="BG30" s="335"/>
      <c r="BH30" s="335"/>
      <c r="BI30" s="335"/>
      <c r="BJ30" s="335"/>
      <c r="BK30" s="335"/>
      <c r="BL30" s="335"/>
      <c r="BM30" s="335"/>
      <c r="BN30" s="335"/>
      <c r="BO30" s="335"/>
      <c r="BP30" s="335"/>
      <c r="BQ30" s="335"/>
      <c r="BR30" s="335"/>
      <c r="BS30" s="335"/>
      <c r="BT30" s="335"/>
      <c r="BU30" s="335"/>
      <c r="BV30" s="335"/>
      <c r="BW30" s="335"/>
      <c r="BX30" s="335"/>
      <c r="BY30" s="335"/>
      <c r="BZ30" s="335"/>
      <c r="CA30" s="335"/>
      <c r="CB30" s="335"/>
      <c r="CC30" s="335"/>
      <c r="CD30" s="335"/>
      <c r="CE30" s="335"/>
      <c r="CF30" s="335"/>
      <c r="CG30" s="335"/>
      <c r="CH30" s="335"/>
      <c r="CI30" s="335"/>
      <c r="CJ30" s="335"/>
      <c r="CK30" s="335"/>
      <c r="CL30" s="335"/>
      <c r="CM30" s="335"/>
      <c r="CN30" s="335"/>
      <c r="CO30" s="335"/>
      <c r="CP30" s="335"/>
      <c r="CQ30" s="335"/>
      <c r="CR30" s="335"/>
      <c r="CS30" s="335"/>
      <c r="CT30" s="335"/>
      <c r="CU30" s="335"/>
      <c r="CV30" s="335"/>
      <c r="CW30" s="335"/>
      <c r="CX30" s="335"/>
      <c r="CY30" s="335"/>
      <c r="CZ30" s="335"/>
      <c r="DA30" s="335"/>
      <c r="DB30" s="335"/>
      <c r="DC30" s="335"/>
      <c r="DD30" s="335"/>
      <c r="DE30" s="335"/>
      <c r="DF30" s="335"/>
      <c r="DG30" s="335"/>
      <c r="DH30" s="335"/>
      <c r="DI30" s="335"/>
      <c r="DJ30" s="335"/>
      <c r="DK30" s="335"/>
      <c r="DL30" s="335"/>
      <c r="DM30" s="335"/>
      <c r="DN30" s="335"/>
      <c r="DO30" s="335"/>
      <c r="DP30" s="335"/>
      <c r="DQ30" s="335"/>
      <c r="DR30" s="335"/>
      <c r="DS30" s="335"/>
      <c r="DT30" s="335"/>
      <c r="DU30" s="335"/>
      <c r="DV30" s="335"/>
      <c r="DW30" s="335"/>
      <c r="DX30" s="335"/>
      <c r="DY30" s="335"/>
      <c r="DZ30" s="335"/>
      <c r="EA30" s="335"/>
      <c r="EB30" s="335"/>
      <c r="EC30" s="335"/>
      <c r="ED30" s="335"/>
      <c r="EE30" s="335"/>
      <c r="EF30" s="335"/>
      <c r="EG30" s="335"/>
      <c r="EH30" s="335"/>
      <c r="EI30" s="335"/>
      <c r="EJ30" s="335"/>
      <c r="EK30" s="335"/>
      <c r="EL30" s="335"/>
      <c r="EM30" s="335"/>
      <c r="EN30" s="335"/>
      <c r="EO30" s="335"/>
      <c r="EP30" s="335"/>
      <c r="EQ30" s="335"/>
      <c r="ER30" s="335"/>
      <c r="ES30" s="335"/>
      <c r="ET30" s="335"/>
      <c r="EU30" s="335"/>
      <c r="EV30" s="335"/>
      <c r="EW30" s="335"/>
      <c r="EX30" s="335"/>
      <c r="EY30" s="335"/>
      <c r="EZ30" s="335"/>
      <c r="FA30" s="335"/>
      <c r="FB30" s="335"/>
      <c r="FC30" s="335"/>
      <c r="FD30" s="335"/>
      <c r="FE30" s="335"/>
      <c r="FF30" s="335"/>
      <c r="FG30" s="335"/>
      <c r="FH30" s="335"/>
      <c r="FI30" s="335"/>
      <c r="FJ30" s="335"/>
      <c r="FK30" s="335"/>
      <c r="FL30" s="335"/>
      <c r="FM30" s="335"/>
      <c r="FN30" s="335"/>
      <c r="FO30" s="335"/>
      <c r="FP30" s="335"/>
      <c r="FQ30" s="335"/>
      <c r="FR30" s="335"/>
      <c r="FS30" s="335"/>
      <c r="FT30" s="335"/>
      <c r="FU30" s="335"/>
      <c r="FV30" s="335"/>
      <c r="FW30" s="335"/>
      <c r="FX30" s="335"/>
      <c r="FY30" s="335"/>
      <c r="FZ30" s="335"/>
      <c r="GA30" s="335"/>
      <c r="GB30" s="335"/>
      <c r="GC30" s="335"/>
      <c r="GD30" s="335"/>
      <c r="GE30" s="335"/>
      <c r="GF30" s="335"/>
      <c r="GG30" s="335"/>
      <c r="GH30" s="335"/>
      <c r="GI30" s="335"/>
      <c r="GJ30" s="335"/>
      <c r="GK30" s="335"/>
      <c r="GL30" s="335"/>
      <c r="GM30" s="335"/>
      <c r="GN30" s="335"/>
      <c r="GO30" s="335"/>
      <c r="GP30" s="335"/>
      <c r="GQ30" s="335"/>
      <c r="GR30" s="335"/>
      <c r="GS30" s="335"/>
      <c r="GT30" s="335"/>
      <c r="GU30" s="335"/>
      <c r="GV30" s="335"/>
      <c r="GW30" s="335"/>
      <c r="GX30" s="335"/>
      <c r="GY30" s="335"/>
      <c r="GZ30" s="335"/>
      <c r="HA30" s="335"/>
      <c r="HB30" s="335"/>
      <c r="HC30" s="335"/>
      <c r="HD30" s="335"/>
      <c r="HE30" s="335"/>
      <c r="HF30" s="335"/>
      <c r="HG30" s="335"/>
      <c r="HH30" s="335"/>
      <c r="HI30" s="335"/>
      <c r="HJ30" s="335"/>
      <c r="HK30" s="335"/>
      <c r="HL30" s="335"/>
      <c r="HM30" s="335"/>
      <c r="HN30" s="335"/>
      <c r="HO30" s="335"/>
      <c r="HP30" s="335"/>
      <c r="HQ30" s="335"/>
      <c r="HR30" s="335"/>
      <c r="HS30" s="335"/>
      <c r="HT30" s="335"/>
      <c r="HU30" s="335"/>
      <c r="HV30" s="335"/>
      <c r="HW30" s="335"/>
      <c r="HX30" s="335"/>
      <c r="HY30" s="335"/>
      <c r="HZ30" s="335"/>
      <c r="IA30" s="335"/>
      <c r="IB30" s="335"/>
      <c r="IC30" s="335"/>
      <c r="ID30" s="335"/>
      <c r="IE30" s="335"/>
      <c r="IF30" s="335"/>
      <c r="IG30" s="335"/>
      <c r="IH30" s="335"/>
      <c r="II30" s="335"/>
      <c r="IJ30" s="335"/>
      <c r="IK30" s="335"/>
      <c r="IL30" s="335"/>
      <c r="IM30" s="336"/>
    </row>
    <row r="31" spans="1:247" ht="15" customHeight="1">
      <c r="A31" s="752"/>
      <c r="B31" s="769" t="s">
        <v>857</v>
      </c>
      <c r="C31" s="770">
        <v>1</v>
      </c>
      <c r="D31" s="794">
        <v>0.5</v>
      </c>
      <c r="E31" s="730">
        <v>1085</v>
      </c>
      <c r="F31" s="771">
        <v>2</v>
      </c>
      <c r="G31" s="755">
        <f t="shared" si="1"/>
        <v>1085</v>
      </c>
      <c r="H31" s="772"/>
      <c r="I31" s="751"/>
      <c r="J31" s="335"/>
      <c r="K31" s="335"/>
      <c r="L31" s="335"/>
      <c r="M31" s="335"/>
      <c r="N31" s="335"/>
      <c r="O31" s="335"/>
      <c r="P31" s="335"/>
      <c r="Q31" s="335"/>
      <c r="R31" s="335"/>
      <c r="S31" s="335"/>
      <c r="T31" s="335"/>
      <c r="U31" s="335"/>
      <c r="V31" s="335"/>
      <c r="W31" s="335"/>
      <c r="X31" s="335"/>
      <c r="Y31" s="335"/>
      <c r="Z31" s="335"/>
      <c r="AA31" s="335"/>
      <c r="AB31" s="335"/>
      <c r="AC31" s="335"/>
      <c r="AD31" s="335"/>
      <c r="AE31" s="335"/>
      <c r="AF31" s="335"/>
      <c r="AG31" s="335"/>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c r="BD31" s="335"/>
      <c r="BE31" s="335"/>
      <c r="BF31" s="335"/>
      <c r="BG31" s="335"/>
      <c r="BH31" s="335"/>
      <c r="BI31" s="335"/>
      <c r="BJ31" s="335"/>
      <c r="BK31" s="335"/>
      <c r="BL31" s="335"/>
      <c r="BM31" s="335"/>
      <c r="BN31" s="335"/>
      <c r="BO31" s="335"/>
      <c r="BP31" s="335"/>
      <c r="BQ31" s="335"/>
      <c r="BR31" s="335"/>
      <c r="BS31" s="335"/>
      <c r="BT31" s="335"/>
      <c r="BU31" s="335"/>
      <c r="BV31" s="335"/>
      <c r="BW31" s="335"/>
      <c r="BX31" s="335"/>
      <c r="BY31" s="335"/>
      <c r="BZ31" s="335"/>
      <c r="CA31" s="335"/>
      <c r="CB31" s="335"/>
      <c r="CC31" s="335"/>
      <c r="CD31" s="335"/>
      <c r="CE31" s="335"/>
      <c r="CF31" s="335"/>
      <c r="CG31" s="335"/>
      <c r="CH31" s="335"/>
      <c r="CI31" s="335"/>
      <c r="CJ31" s="335"/>
      <c r="CK31" s="335"/>
      <c r="CL31" s="335"/>
      <c r="CM31" s="335"/>
      <c r="CN31" s="335"/>
      <c r="CO31" s="335"/>
      <c r="CP31" s="335"/>
      <c r="CQ31" s="335"/>
      <c r="CR31" s="335"/>
      <c r="CS31" s="335"/>
      <c r="CT31" s="335"/>
      <c r="CU31" s="335"/>
      <c r="CV31" s="335"/>
      <c r="CW31" s="335"/>
      <c r="CX31" s="335"/>
      <c r="CY31" s="335"/>
      <c r="CZ31" s="335"/>
      <c r="DA31" s="335"/>
      <c r="DB31" s="335"/>
      <c r="DC31" s="335"/>
      <c r="DD31" s="335"/>
      <c r="DE31" s="335"/>
      <c r="DF31" s="335"/>
      <c r="DG31" s="335"/>
      <c r="DH31" s="335"/>
      <c r="DI31" s="335"/>
      <c r="DJ31" s="335"/>
      <c r="DK31" s="335"/>
      <c r="DL31" s="335"/>
      <c r="DM31" s="335"/>
      <c r="DN31" s="335"/>
      <c r="DO31" s="335"/>
      <c r="DP31" s="335"/>
      <c r="DQ31" s="335"/>
      <c r="DR31" s="335"/>
      <c r="DS31" s="335"/>
      <c r="DT31" s="335"/>
      <c r="DU31" s="335"/>
      <c r="DV31" s="335"/>
      <c r="DW31" s="335"/>
      <c r="DX31" s="335"/>
      <c r="DY31" s="335"/>
      <c r="DZ31" s="335"/>
      <c r="EA31" s="335"/>
      <c r="EB31" s="335"/>
      <c r="EC31" s="335"/>
      <c r="ED31" s="335"/>
      <c r="EE31" s="335"/>
      <c r="EF31" s="335"/>
      <c r="EG31" s="335"/>
      <c r="EH31" s="335"/>
      <c r="EI31" s="335"/>
      <c r="EJ31" s="335"/>
      <c r="EK31" s="335"/>
      <c r="EL31" s="335"/>
      <c r="EM31" s="335"/>
      <c r="EN31" s="335"/>
      <c r="EO31" s="335"/>
      <c r="EP31" s="335"/>
      <c r="EQ31" s="335"/>
      <c r="ER31" s="335"/>
      <c r="ES31" s="335"/>
      <c r="ET31" s="335"/>
      <c r="EU31" s="335"/>
      <c r="EV31" s="335"/>
      <c r="EW31" s="335"/>
      <c r="EX31" s="335"/>
      <c r="EY31" s="335"/>
      <c r="EZ31" s="335"/>
      <c r="FA31" s="335"/>
      <c r="FB31" s="335"/>
      <c r="FC31" s="335"/>
      <c r="FD31" s="335"/>
      <c r="FE31" s="335"/>
      <c r="FF31" s="335"/>
      <c r="FG31" s="335"/>
      <c r="FH31" s="335"/>
      <c r="FI31" s="335"/>
      <c r="FJ31" s="335"/>
      <c r="FK31" s="335"/>
      <c r="FL31" s="335"/>
      <c r="FM31" s="335"/>
      <c r="FN31" s="335"/>
      <c r="FO31" s="335"/>
      <c r="FP31" s="335"/>
      <c r="FQ31" s="335"/>
      <c r="FR31" s="335"/>
      <c r="FS31" s="335"/>
      <c r="FT31" s="335"/>
      <c r="FU31" s="335"/>
      <c r="FV31" s="335"/>
      <c r="FW31" s="335"/>
      <c r="FX31" s="335"/>
      <c r="FY31" s="335"/>
      <c r="FZ31" s="335"/>
      <c r="GA31" s="335"/>
      <c r="GB31" s="335"/>
      <c r="GC31" s="335"/>
      <c r="GD31" s="335"/>
      <c r="GE31" s="335"/>
      <c r="GF31" s="335"/>
      <c r="GG31" s="335"/>
      <c r="GH31" s="335"/>
      <c r="GI31" s="335"/>
      <c r="GJ31" s="335"/>
      <c r="GK31" s="335"/>
      <c r="GL31" s="335"/>
      <c r="GM31" s="335"/>
      <c r="GN31" s="335"/>
      <c r="GO31" s="335"/>
      <c r="GP31" s="335"/>
      <c r="GQ31" s="335"/>
      <c r="GR31" s="335"/>
      <c r="GS31" s="335"/>
      <c r="GT31" s="335"/>
      <c r="GU31" s="335"/>
      <c r="GV31" s="335"/>
      <c r="GW31" s="335"/>
      <c r="GX31" s="335"/>
      <c r="GY31" s="335"/>
      <c r="GZ31" s="335"/>
      <c r="HA31" s="335"/>
      <c r="HB31" s="335"/>
      <c r="HC31" s="335"/>
      <c r="HD31" s="335"/>
      <c r="HE31" s="335"/>
      <c r="HF31" s="335"/>
      <c r="HG31" s="335"/>
      <c r="HH31" s="335"/>
      <c r="HI31" s="335"/>
      <c r="HJ31" s="335"/>
      <c r="HK31" s="335"/>
      <c r="HL31" s="335"/>
      <c r="HM31" s="335"/>
      <c r="HN31" s="335"/>
      <c r="HO31" s="335"/>
      <c r="HP31" s="335"/>
      <c r="HQ31" s="335"/>
      <c r="HR31" s="335"/>
      <c r="HS31" s="335"/>
      <c r="HT31" s="335"/>
      <c r="HU31" s="335"/>
      <c r="HV31" s="335"/>
      <c r="HW31" s="335"/>
      <c r="HX31" s="335"/>
      <c r="HY31" s="335"/>
      <c r="HZ31" s="335"/>
      <c r="IA31" s="335"/>
      <c r="IB31" s="335"/>
      <c r="IC31" s="335"/>
      <c r="ID31" s="335"/>
      <c r="IE31" s="335"/>
      <c r="IF31" s="335"/>
      <c r="IG31" s="335"/>
      <c r="IH31" s="335"/>
      <c r="II31" s="335"/>
      <c r="IJ31" s="335"/>
      <c r="IK31" s="335"/>
      <c r="IL31" s="335"/>
      <c r="IM31" s="336"/>
    </row>
    <row r="32" spans="1:247" ht="15" customHeight="1">
      <c r="A32" s="752"/>
      <c r="B32" s="769" t="s">
        <v>858</v>
      </c>
      <c r="C32" s="770">
        <v>1</v>
      </c>
      <c r="D32" s="794">
        <v>0.6</v>
      </c>
      <c r="E32" s="730">
        <v>1085</v>
      </c>
      <c r="F32" s="771">
        <v>2</v>
      </c>
      <c r="G32" s="755">
        <f t="shared" si="1"/>
        <v>1302</v>
      </c>
      <c r="H32" s="772"/>
      <c r="I32" s="751"/>
      <c r="J32" s="335"/>
      <c r="K32" s="335"/>
      <c r="L32" s="335"/>
      <c r="M32" s="335"/>
      <c r="N32" s="335"/>
      <c r="O32" s="335"/>
      <c r="P32" s="335"/>
      <c r="Q32" s="335"/>
      <c r="R32" s="335"/>
      <c r="S32" s="335"/>
      <c r="T32" s="335"/>
      <c r="U32" s="335"/>
      <c r="V32" s="335"/>
      <c r="W32" s="335"/>
      <c r="X32" s="335"/>
      <c r="Y32" s="335"/>
      <c r="Z32" s="335"/>
      <c r="AA32" s="335"/>
      <c r="AB32" s="335"/>
      <c r="AC32" s="335"/>
      <c r="AD32" s="335"/>
      <c r="AE32" s="335"/>
      <c r="AF32" s="335"/>
      <c r="AG32" s="335"/>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c r="BD32" s="335"/>
      <c r="BE32" s="335"/>
      <c r="BF32" s="335"/>
      <c r="BG32" s="335"/>
      <c r="BH32" s="335"/>
      <c r="BI32" s="335"/>
      <c r="BJ32" s="335"/>
      <c r="BK32" s="335"/>
      <c r="BL32" s="335"/>
      <c r="BM32" s="335"/>
      <c r="BN32" s="335"/>
      <c r="BO32" s="335"/>
      <c r="BP32" s="335"/>
      <c r="BQ32" s="335"/>
      <c r="BR32" s="335"/>
      <c r="BS32" s="335"/>
      <c r="BT32" s="335"/>
      <c r="BU32" s="335"/>
      <c r="BV32" s="335"/>
      <c r="BW32" s="335"/>
      <c r="BX32" s="335"/>
      <c r="BY32" s="335"/>
      <c r="BZ32" s="335"/>
      <c r="CA32" s="335"/>
      <c r="CB32" s="335"/>
      <c r="CC32" s="335"/>
      <c r="CD32" s="335"/>
      <c r="CE32" s="335"/>
      <c r="CF32" s="335"/>
      <c r="CG32" s="335"/>
      <c r="CH32" s="335"/>
      <c r="CI32" s="335"/>
      <c r="CJ32" s="335"/>
      <c r="CK32" s="335"/>
      <c r="CL32" s="335"/>
      <c r="CM32" s="335"/>
      <c r="CN32" s="335"/>
      <c r="CO32" s="335"/>
      <c r="CP32" s="335"/>
      <c r="CQ32" s="335"/>
      <c r="CR32" s="335"/>
      <c r="CS32" s="335"/>
      <c r="CT32" s="335"/>
      <c r="CU32" s="335"/>
      <c r="CV32" s="335"/>
      <c r="CW32" s="335"/>
      <c r="CX32" s="335"/>
      <c r="CY32" s="335"/>
      <c r="CZ32" s="335"/>
      <c r="DA32" s="335"/>
      <c r="DB32" s="335"/>
      <c r="DC32" s="335"/>
      <c r="DD32" s="335"/>
      <c r="DE32" s="335"/>
      <c r="DF32" s="335"/>
      <c r="DG32" s="335"/>
      <c r="DH32" s="335"/>
      <c r="DI32" s="335"/>
      <c r="DJ32" s="335"/>
      <c r="DK32" s="335"/>
      <c r="DL32" s="335"/>
      <c r="DM32" s="335"/>
      <c r="DN32" s="335"/>
      <c r="DO32" s="335"/>
      <c r="DP32" s="335"/>
      <c r="DQ32" s="335"/>
      <c r="DR32" s="335"/>
      <c r="DS32" s="335"/>
      <c r="DT32" s="335"/>
      <c r="DU32" s="335"/>
      <c r="DV32" s="335"/>
      <c r="DW32" s="335"/>
      <c r="DX32" s="335"/>
      <c r="DY32" s="335"/>
      <c r="DZ32" s="335"/>
      <c r="EA32" s="335"/>
      <c r="EB32" s="335"/>
      <c r="EC32" s="335"/>
      <c r="ED32" s="335"/>
      <c r="EE32" s="335"/>
      <c r="EF32" s="335"/>
      <c r="EG32" s="335"/>
      <c r="EH32" s="335"/>
      <c r="EI32" s="335"/>
      <c r="EJ32" s="335"/>
      <c r="EK32" s="335"/>
      <c r="EL32" s="335"/>
      <c r="EM32" s="335"/>
      <c r="EN32" s="335"/>
      <c r="EO32" s="335"/>
      <c r="EP32" s="335"/>
      <c r="EQ32" s="335"/>
      <c r="ER32" s="335"/>
      <c r="ES32" s="335"/>
      <c r="ET32" s="335"/>
      <c r="EU32" s="335"/>
      <c r="EV32" s="335"/>
      <c r="EW32" s="335"/>
      <c r="EX32" s="335"/>
      <c r="EY32" s="335"/>
      <c r="EZ32" s="335"/>
      <c r="FA32" s="335"/>
      <c r="FB32" s="335"/>
      <c r="FC32" s="335"/>
      <c r="FD32" s="335"/>
      <c r="FE32" s="335"/>
      <c r="FF32" s="335"/>
      <c r="FG32" s="335"/>
      <c r="FH32" s="335"/>
      <c r="FI32" s="335"/>
      <c r="FJ32" s="335"/>
      <c r="FK32" s="335"/>
      <c r="FL32" s="335"/>
      <c r="FM32" s="335"/>
      <c r="FN32" s="335"/>
      <c r="FO32" s="335"/>
      <c r="FP32" s="335"/>
      <c r="FQ32" s="335"/>
      <c r="FR32" s="335"/>
      <c r="FS32" s="335"/>
      <c r="FT32" s="335"/>
      <c r="FU32" s="335"/>
      <c r="FV32" s="335"/>
      <c r="FW32" s="335"/>
      <c r="FX32" s="335"/>
      <c r="FY32" s="335"/>
      <c r="FZ32" s="335"/>
      <c r="GA32" s="335"/>
      <c r="GB32" s="335"/>
      <c r="GC32" s="335"/>
      <c r="GD32" s="335"/>
      <c r="GE32" s="335"/>
      <c r="GF32" s="335"/>
      <c r="GG32" s="335"/>
      <c r="GH32" s="335"/>
      <c r="GI32" s="335"/>
      <c r="GJ32" s="335"/>
      <c r="GK32" s="335"/>
      <c r="GL32" s="335"/>
      <c r="GM32" s="335"/>
      <c r="GN32" s="335"/>
      <c r="GO32" s="335"/>
      <c r="GP32" s="335"/>
      <c r="GQ32" s="335"/>
      <c r="GR32" s="335"/>
      <c r="GS32" s="335"/>
      <c r="GT32" s="335"/>
      <c r="GU32" s="335"/>
      <c r="GV32" s="335"/>
      <c r="GW32" s="335"/>
      <c r="GX32" s="335"/>
      <c r="GY32" s="335"/>
      <c r="GZ32" s="335"/>
      <c r="HA32" s="335"/>
      <c r="HB32" s="335"/>
      <c r="HC32" s="335"/>
      <c r="HD32" s="335"/>
      <c r="HE32" s="335"/>
      <c r="HF32" s="335"/>
      <c r="HG32" s="335"/>
      <c r="HH32" s="335"/>
      <c r="HI32" s="335"/>
      <c r="HJ32" s="335"/>
      <c r="HK32" s="335"/>
      <c r="HL32" s="335"/>
      <c r="HM32" s="335"/>
      <c r="HN32" s="335"/>
      <c r="HO32" s="335"/>
      <c r="HP32" s="335"/>
      <c r="HQ32" s="335"/>
      <c r="HR32" s="335"/>
      <c r="HS32" s="335"/>
      <c r="HT32" s="335"/>
      <c r="HU32" s="335"/>
      <c r="HV32" s="335"/>
      <c r="HW32" s="335"/>
      <c r="HX32" s="335"/>
      <c r="HY32" s="335"/>
      <c r="HZ32" s="335"/>
      <c r="IA32" s="335"/>
      <c r="IB32" s="335"/>
      <c r="IC32" s="335"/>
      <c r="ID32" s="335"/>
      <c r="IE32" s="335"/>
      <c r="IF32" s="335"/>
      <c r="IG32" s="335"/>
      <c r="IH32" s="335"/>
      <c r="II32" s="335"/>
      <c r="IJ32" s="335"/>
      <c r="IK32" s="335"/>
      <c r="IL32" s="335"/>
      <c r="IM32" s="336"/>
    </row>
    <row r="33" spans="1:247" ht="15" customHeight="1">
      <c r="A33" s="752"/>
      <c r="B33" s="769" t="s">
        <v>859</v>
      </c>
      <c r="C33" s="770">
        <v>2</v>
      </c>
      <c r="D33" s="794">
        <v>0.6</v>
      </c>
      <c r="E33" s="730">
        <v>1085</v>
      </c>
      <c r="F33" s="771">
        <v>2</v>
      </c>
      <c r="G33" s="755">
        <f t="shared" si="1"/>
        <v>2604</v>
      </c>
      <c r="H33" s="772"/>
      <c r="I33" s="751"/>
      <c r="J33" s="335"/>
      <c r="K33" s="335"/>
      <c r="L33" s="335"/>
      <c r="M33" s="335"/>
      <c r="N33" s="335"/>
      <c r="O33" s="335"/>
      <c r="P33" s="335"/>
      <c r="Q33" s="335"/>
      <c r="R33" s="335"/>
      <c r="S33" s="335"/>
      <c r="T33" s="335"/>
      <c r="U33" s="335"/>
      <c r="V33" s="335"/>
      <c r="W33" s="335"/>
      <c r="X33" s="335"/>
      <c r="Y33" s="335"/>
      <c r="Z33" s="335"/>
      <c r="AA33" s="335"/>
      <c r="AB33" s="335"/>
      <c r="AC33" s="335"/>
      <c r="AD33" s="335"/>
      <c r="AE33" s="335"/>
      <c r="AF33" s="335"/>
      <c r="AG33" s="335"/>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c r="BD33" s="335"/>
      <c r="BE33" s="335"/>
      <c r="BF33" s="335"/>
      <c r="BG33" s="335"/>
      <c r="BH33" s="335"/>
      <c r="BI33" s="335"/>
      <c r="BJ33" s="335"/>
      <c r="BK33" s="335"/>
      <c r="BL33" s="335"/>
      <c r="BM33" s="335"/>
      <c r="BN33" s="335"/>
      <c r="BO33" s="335"/>
      <c r="BP33" s="335"/>
      <c r="BQ33" s="335"/>
      <c r="BR33" s="335"/>
      <c r="BS33" s="335"/>
      <c r="BT33" s="335"/>
      <c r="BU33" s="335"/>
      <c r="BV33" s="335"/>
      <c r="BW33" s="335"/>
      <c r="BX33" s="335"/>
      <c r="BY33" s="335"/>
      <c r="BZ33" s="335"/>
      <c r="CA33" s="335"/>
      <c r="CB33" s="335"/>
      <c r="CC33" s="335"/>
      <c r="CD33" s="335"/>
      <c r="CE33" s="335"/>
      <c r="CF33" s="335"/>
      <c r="CG33" s="335"/>
      <c r="CH33" s="335"/>
      <c r="CI33" s="335"/>
      <c r="CJ33" s="335"/>
      <c r="CK33" s="335"/>
      <c r="CL33" s="335"/>
      <c r="CM33" s="335"/>
      <c r="CN33" s="335"/>
      <c r="CO33" s="335"/>
      <c r="CP33" s="335"/>
      <c r="CQ33" s="335"/>
      <c r="CR33" s="335"/>
      <c r="CS33" s="335"/>
      <c r="CT33" s="335"/>
      <c r="CU33" s="335"/>
      <c r="CV33" s="335"/>
      <c r="CW33" s="335"/>
      <c r="CX33" s="335"/>
      <c r="CY33" s="335"/>
      <c r="CZ33" s="335"/>
      <c r="DA33" s="335"/>
      <c r="DB33" s="335"/>
      <c r="DC33" s="335"/>
      <c r="DD33" s="335"/>
      <c r="DE33" s="335"/>
      <c r="DF33" s="335"/>
      <c r="DG33" s="335"/>
      <c r="DH33" s="335"/>
      <c r="DI33" s="335"/>
      <c r="DJ33" s="335"/>
      <c r="DK33" s="335"/>
      <c r="DL33" s="335"/>
      <c r="DM33" s="335"/>
      <c r="DN33" s="335"/>
      <c r="DO33" s="335"/>
      <c r="DP33" s="335"/>
      <c r="DQ33" s="335"/>
      <c r="DR33" s="335"/>
      <c r="DS33" s="335"/>
      <c r="DT33" s="335"/>
      <c r="DU33" s="335"/>
      <c r="DV33" s="335"/>
      <c r="DW33" s="335"/>
      <c r="DX33" s="335"/>
      <c r="DY33" s="335"/>
      <c r="DZ33" s="335"/>
      <c r="EA33" s="335"/>
      <c r="EB33" s="335"/>
      <c r="EC33" s="335"/>
      <c r="ED33" s="335"/>
      <c r="EE33" s="335"/>
      <c r="EF33" s="335"/>
      <c r="EG33" s="335"/>
      <c r="EH33" s="335"/>
      <c r="EI33" s="335"/>
      <c r="EJ33" s="335"/>
      <c r="EK33" s="335"/>
      <c r="EL33" s="335"/>
      <c r="EM33" s="335"/>
      <c r="EN33" s="335"/>
      <c r="EO33" s="335"/>
      <c r="EP33" s="335"/>
      <c r="EQ33" s="335"/>
      <c r="ER33" s="335"/>
      <c r="ES33" s="335"/>
      <c r="ET33" s="335"/>
      <c r="EU33" s="335"/>
      <c r="EV33" s="335"/>
      <c r="EW33" s="335"/>
      <c r="EX33" s="335"/>
      <c r="EY33" s="335"/>
      <c r="EZ33" s="335"/>
      <c r="FA33" s="335"/>
      <c r="FB33" s="335"/>
      <c r="FC33" s="335"/>
      <c r="FD33" s="335"/>
      <c r="FE33" s="335"/>
      <c r="FF33" s="335"/>
      <c r="FG33" s="335"/>
      <c r="FH33" s="335"/>
      <c r="FI33" s="335"/>
      <c r="FJ33" s="335"/>
      <c r="FK33" s="335"/>
      <c r="FL33" s="335"/>
      <c r="FM33" s="335"/>
      <c r="FN33" s="335"/>
      <c r="FO33" s="335"/>
      <c r="FP33" s="335"/>
      <c r="FQ33" s="335"/>
      <c r="FR33" s="335"/>
      <c r="FS33" s="335"/>
      <c r="FT33" s="335"/>
      <c r="FU33" s="335"/>
      <c r="FV33" s="335"/>
      <c r="FW33" s="335"/>
      <c r="FX33" s="335"/>
      <c r="FY33" s="335"/>
      <c r="FZ33" s="335"/>
      <c r="GA33" s="335"/>
      <c r="GB33" s="335"/>
      <c r="GC33" s="335"/>
      <c r="GD33" s="335"/>
      <c r="GE33" s="335"/>
      <c r="GF33" s="335"/>
      <c r="GG33" s="335"/>
      <c r="GH33" s="335"/>
      <c r="GI33" s="335"/>
      <c r="GJ33" s="335"/>
      <c r="GK33" s="335"/>
      <c r="GL33" s="335"/>
      <c r="GM33" s="335"/>
      <c r="GN33" s="335"/>
      <c r="GO33" s="335"/>
      <c r="GP33" s="335"/>
      <c r="GQ33" s="335"/>
      <c r="GR33" s="335"/>
      <c r="GS33" s="335"/>
      <c r="GT33" s="335"/>
      <c r="GU33" s="335"/>
      <c r="GV33" s="335"/>
      <c r="GW33" s="335"/>
      <c r="GX33" s="335"/>
      <c r="GY33" s="335"/>
      <c r="GZ33" s="335"/>
      <c r="HA33" s="335"/>
      <c r="HB33" s="335"/>
      <c r="HC33" s="335"/>
      <c r="HD33" s="335"/>
      <c r="HE33" s="335"/>
      <c r="HF33" s="335"/>
      <c r="HG33" s="335"/>
      <c r="HH33" s="335"/>
      <c r="HI33" s="335"/>
      <c r="HJ33" s="335"/>
      <c r="HK33" s="335"/>
      <c r="HL33" s="335"/>
      <c r="HM33" s="335"/>
      <c r="HN33" s="335"/>
      <c r="HO33" s="335"/>
      <c r="HP33" s="335"/>
      <c r="HQ33" s="335"/>
      <c r="HR33" s="335"/>
      <c r="HS33" s="335"/>
      <c r="HT33" s="335"/>
      <c r="HU33" s="335"/>
      <c r="HV33" s="335"/>
      <c r="HW33" s="335"/>
      <c r="HX33" s="335"/>
      <c r="HY33" s="335"/>
      <c r="HZ33" s="335"/>
      <c r="IA33" s="335"/>
      <c r="IB33" s="335"/>
      <c r="IC33" s="335"/>
      <c r="ID33" s="335"/>
      <c r="IE33" s="335"/>
      <c r="IF33" s="335"/>
      <c r="IG33" s="335"/>
      <c r="IH33" s="335"/>
      <c r="II33" s="335"/>
      <c r="IJ33" s="335"/>
      <c r="IK33" s="335"/>
      <c r="IL33" s="335"/>
      <c r="IM33" s="336"/>
    </row>
    <row r="34" spans="1:247" ht="15" customHeight="1">
      <c r="A34" s="752"/>
      <c r="B34" s="769" t="s">
        <v>860</v>
      </c>
      <c r="C34" s="770">
        <v>1</v>
      </c>
      <c r="D34" s="794">
        <v>0.5</v>
      </c>
      <c r="E34" s="730">
        <v>1085</v>
      </c>
      <c r="F34" s="771">
        <v>2</v>
      </c>
      <c r="G34" s="755">
        <f t="shared" si="1"/>
        <v>1085</v>
      </c>
      <c r="H34" s="772"/>
      <c r="I34" s="751"/>
      <c r="J34" s="335"/>
      <c r="K34" s="335"/>
      <c r="L34" s="335"/>
      <c r="M34" s="335"/>
      <c r="N34" s="335"/>
      <c r="O34" s="335"/>
      <c r="P34" s="335"/>
      <c r="Q34" s="335"/>
      <c r="R34" s="335"/>
      <c r="S34" s="335"/>
      <c r="T34" s="335"/>
      <c r="U34" s="335"/>
      <c r="V34" s="335"/>
      <c r="W34" s="335"/>
      <c r="X34" s="335"/>
      <c r="Y34" s="335"/>
      <c r="Z34" s="335"/>
      <c r="AA34" s="335"/>
      <c r="AB34" s="335"/>
      <c r="AC34" s="335"/>
      <c r="AD34" s="335"/>
      <c r="AE34" s="335"/>
      <c r="AF34" s="335"/>
      <c r="AG34" s="335"/>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c r="BD34" s="335"/>
      <c r="BE34" s="335"/>
      <c r="BF34" s="335"/>
      <c r="BG34" s="335"/>
      <c r="BH34" s="335"/>
      <c r="BI34" s="335"/>
      <c r="BJ34" s="335"/>
      <c r="BK34" s="335"/>
      <c r="BL34" s="335"/>
      <c r="BM34" s="335"/>
      <c r="BN34" s="335"/>
      <c r="BO34" s="335"/>
      <c r="BP34" s="335"/>
      <c r="BQ34" s="335"/>
      <c r="BR34" s="335"/>
      <c r="BS34" s="335"/>
      <c r="BT34" s="335"/>
      <c r="BU34" s="335"/>
      <c r="BV34" s="335"/>
      <c r="BW34" s="335"/>
      <c r="BX34" s="335"/>
      <c r="BY34" s="335"/>
      <c r="BZ34" s="335"/>
      <c r="CA34" s="335"/>
      <c r="CB34" s="335"/>
      <c r="CC34" s="335"/>
      <c r="CD34" s="335"/>
      <c r="CE34" s="335"/>
      <c r="CF34" s="335"/>
      <c r="CG34" s="335"/>
      <c r="CH34" s="335"/>
      <c r="CI34" s="335"/>
      <c r="CJ34" s="335"/>
      <c r="CK34" s="335"/>
      <c r="CL34" s="335"/>
      <c r="CM34" s="335"/>
      <c r="CN34" s="335"/>
      <c r="CO34" s="335"/>
      <c r="CP34" s="335"/>
      <c r="CQ34" s="335"/>
      <c r="CR34" s="335"/>
      <c r="CS34" s="335"/>
      <c r="CT34" s="335"/>
      <c r="CU34" s="335"/>
      <c r="CV34" s="335"/>
      <c r="CW34" s="335"/>
      <c r="CX34" s="335"/>
      <c r="CY34" s="335"/>
      <c r="CZ34" s="335"/>
      <c r="DA34" s="335"/>
      <c r="DB34" s="335"/>
      <c r="DC34" s="335"/>
      <c r="DD34" s="335"/>
      <c r="DE34" s="335"/>
      <c r="DF34" s="335"/>
      <c r="DG34" s="335"/>
      <c r="DH34" s="335"/>
      <c r="DI34" s="335"/>
      <c r="DJ34" s="335"/>
      <c r="DK34" s="335"/>
      <c r="DL34" s="335"/>
      <c r="DM34" s="335"/>
      <c r="DN34" s="335"/>
      <c r="DO34" s="335"/>
      <c r="DP34" s="335"/>
      <c r="DQ34" s="335"/>
      <c r="DR34" s="335"/>
      <c r="DS34" s="335"/>
      <c r="DT34" s="335"/>
      <c r="DU34" s="335"/>
      <c r="DV34" s="335"/>
      <c r="DW34" s="335"/>
      <c r="DX34" s="335"/>
      <c r="DY34" s="335"/>
      <c r="DZ34" s="335"/>
      <c r="EA34" s="335"/>
      <c r="EB34" s="335"/>
      <c r="EC34" s="335"/>
      <c r="ED34" s="335"/>
      <c r="EE34" s="335"/>
      <c r="EF34" s="335"/>
      <c r="EG34" s="335"/>
      <c r="EH34" s="335"/>
      <c r="EI34" s="335"/>
      <c r="EJ34" s="335"/>
      <c r="EK34" s="335"/>
      <c r="EL34" s="335"/>
      <c r="EM34" s="335"/>
      <c r="EN34" s="335"/>
      <c r="EO34" s="335"/>
      <c r="EP34" s="335"/>
      <c r="EQ34" s="335"/>
      <c r="ER34" s="335"/>
      <c r="ES34" s="335"/>
      <c r="ET34" s="335"/>
      <c r="EU34" s="335"/>
      <c r="EV34" s="335"/>
      <c r="EW34" s="335"/>
      <c r="EX34" s="335"/>
      <c r="EY34" s="335"/>
      <c r="EZ34" s="335"/>
      <c r="FA34" s="335"/>
      <c r="FB34" s="335"/>
      <c r="FC34" s="335"/>
      <c r="FD34" s="335"/>
      <c r="FE34" s="335"/>
      <c r="FF34" s="335"/>
      <c r="FG34" s="335"/>
      <c r="FH34" s="335"/>
      <c r="FI34" s="335"/>
      <c r="FJ34" s="335"/>
      <c r="FK34" s="335"/>
      <c r="FL34" s="335"/>
      <c r="FM34" s="335"/>
      <c r="FN34" s="335"/>
      <c r="FO34" s="335"/>
      <c r="FP34" s="335"/>
      <c r="FQ34" s="335"/>
      <c r="FR34" s="335"/>
      <c r="FS34" s="335"/>
      <c r="FT34" s="335"/>
      <c r="FU34" s="335"/>
      <c r="FV34" s="335"/>
      <c r="FW34" s="335"/>
      <c r="FX34" s="335"/>
      <c r="FY34" s="335"/>
      <c r="FZ34" s="335"/>
      <c r="GA34" s="335"/>
      <c r="GB34" s="335"/>
      <c r="GC34" s="335"/>
      <c r="GD34" s="335"/>
      <c r="GE34" s="335"/>
      <c r="GF34" s="335"/>
      <c r="GG34" s="335"/>
      <c r="GH34" s="335"/>
      <c r="GI34" s="335"/>
      <c r="GJ34" s="335"/>
      <c r="GK34" s="335"/>
      <c r="GL34" s="335"/>
      <c r="GM34" s="335"/>
      <c r="GN34" s="335"/>
      <c r="GO34" s="335"/>
      <c r="GP34" s="335"/>
      <c r="GQ34" s="335"/>
      <c r="GR34" s="335"/>
      <c r="GS34" s="335"/>
      <c r="GT34" s="335"/>
      <c r="GU34" s="335"/>
      <c r="GV34" s="335"/>
      <c r="GW34" s="335"/>
      <c r="GX34" s="335"/>
      <c r="GY34" s="335"/>
      <c r="GZ34" s="335"/>
      <c r="HA34" s="335"/>
      <c r="HB34" s="335"/>
      <c r="HC34" s="335"/>
      <c r="HD34" s="335"/>
      <c r="HE34" s="335"/>
      <c r="HF34" s="335"/>
      <c r="HG34" s="335"/>
      <c r="HH34" s="335"/>
      <c r="HI34" s="335"/>
      <c r="HJ34" s="335"/>
      <c r="HK34" s="335"/>
      <c r="HL34" s="335"/>
      <c r="HM34" s="335"/>
      <c r="HN34" s="335"/>
      <c r="HO34" s="335"/>
      <c r="HP34" s="335"/>
      <c r="HQ34" s="335"/>
      <c r="HR34" s="335"/>
      <c r="HS34" s="335"/>
      <c r="HT34" s="335"/>
      <c r="HU34" s="335"/>
      <c r="HV34" s="335"/>
      <c r="HW34" s="335"/>
      <c r="HX34" s="335"/>
      <c r="HY34" s="335"/>
      <c r="HZ34" s="335"/>
      <c r="IA34" s="335"/>
      <c r="IB34" s="335"/>
      <c r="IC34" s="335"/>
      <c r="ID34" s="335"/>
      <c r="IE34" s="335"/>
      <c r="IF34" s="335"/>
      <c r="IG34" s="335"/>
      <c r="IH34" s="335"/>
      <c r="II34" s="335"/>
      <c r="IJ34" s="335"/>
      <c r="IK34" s="335"/>
      <c r="IL34" s="335"/>
      <c r="IM34" s="336"/>
    </row>
    <row r="35" spans="1:247" ht="15" customHeight="1">
      <c r="A35" s="752"/>
      <c r="B35" s="769" t="s">
        <v>861</v>
      </c>
      <c r="C35" s="770">
        <v>1</v>
      </c>
      <c r="D35" s="794">
        <v>0.6</v>
      </c>
      <c r="E35" s="730">
        <v>1085</v>
      </c>
      <c r="F35" s="771">
        <v>2</v>
      </c>
      <c r="G35" s="755">
        <f t="shared" si="1"/>
        <v>1302</v>
      </c>
      <c r="H35" s="772"/>
      <c r="I35" s="751"/>
      <c r="J35" s="335"/>
      <c r="K35" s="335"/>
      <c r="L35" s="335"/>
      <c r="M35" s="335"/>
      <c r="N35" s="335"/>
      <c r="O35" s="335"/>
      <c r="P35" s="335"/>
      <c r="Q35" s="335"/>
      <c r="R35" s="335"/>
      <c r="S35" s="335"/>
      <c r="T35" s="335"/>
      <c r="U35" s="335"/>
      <c r="V35" s="335"/>
      <c r="W35" s="335"/>
      <c r="X35" s="335"/>
      <c r="Y35" s="335"/>
      <c r="Z35" s="335"/>
      <c r="AA35" s="335"/>
      <c r="AB35" s="335"/>
      <c r="AC35" s="335"/>
      <c r="AD35" s="335"/>
      <c r="AE35" s="335"/>
      <c r="AF35" s="335"/>
      <c r="AG35" s="335"/>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c r="BD35" s="335"/>
      <c r="BE35" s="335"/>
      <c r="BF35" s="335"/>
      <c r="BG35" s="335"/>
      <c r="BH35" s="335"/>
      <c r="BI35" s="335"/>
      <c r="BJ35" s="335"/>
      <c r="BK35" s="335"/>
      <c r="BL35" s="335"/>
      <c r="BM35" s="335"/>
      <c r="BN35" s="335"/>
      <c r="BO35" s="335"/>
      <c r="BP35" s="335"/>
      <c r="BQ35" s="335"/>
      <c r="BR35" s="335"/>
      <c r="BS35" s="335"/>
      <c r="BT35" s="335"/>
      <c r="BU35" s="335"/>
      <c r="BV35" s="335"/>
      <c r="BW35" s="335"/>
      <c r="BX35" s="335"/>
      <c r="BY35" s="335"/>
      <c r="BZ35" s="335"/>
      <c r="CA35" s="335"/>
      <c r="CB35" s="335"/>
      <c r="CC35" s="335"/>
      <c r="CD35" s="335"/>
      <c r="CE35" s="335"/>
      <c r="CF35" s="335"/>
      <c r="CG35" s="335"/>
      <c r="CH35" s="335"/>
      <c r="CI35" s="335"/>
      <c r="CJ35" s="335"/>
      <c r="CK35" s="335"/>
      <c r="CL35" s="335"/>
      <c r="CM35" s="335"/>
      <c r="CN35" s="335"/>
      <c r="CO35" s="335"/>
      <c r="CP35" s="335"/>
      <c r="CQ35" s="335"/>
      <c r="CR35" s="335"/>
      <c r="CS35" s="335"/>
      <c r="CT35" s="335"/>
      <c r="CU35" s="335"/>
      <c r="CV35" s="335"/>
      <c r="CW35" s="335"/>
      <c r="CX35" s="335"/>
      <c r="CY35" s="335"/>
      <c r="CZ35" s="335"/>
      <c r="DA35" s="335"/>
      <c r="DB35" s="335"/>
      <c r="DC35" s="335"/>
      <c r="DD35" s="335"/>
      <c r="DE35" s="335"/>
      <c r="DF35" s="335"/>
      <c r="DG35" s="335"/>
      <c r="DH35" s="335"/>
      <c r="DI35" s="335"/>
      <c r="DJ35" s="335"/>
      <c r="DK35" s="335"/>
      <c r="DL35" s="335"/>
      <c r="DM35" s="335"/>
      <c r="DN35" s="335"/>
      <c r="DO35" s="335"/>
      <c r="DP35" s="335"/>
      <c r="DQ35" s="335"/>
      <c r="DR35" s="335"/>
      <c r="DS35" s="335"/>
      <c r="DT35" s="335"/>
      <c r="DU35" s="335"/>
      <c r="DV35" s="335"/>
      <c r="DW35" s="335"/>
      <c r="DX35" s="335"/>
      <c r="DY35" s="335"/>
      <c r="DZ35" s="335"/>
      <c r="EA35" s="335"/>
      <c r="EB35" s="335"/>
      <c r="EC35" s="335"/>
      <c r="ED35" s="335"/>
      <c r="EE35" s="335"/>
      <c r="EF35" s="335"/>
      <c r="EG35" s="335"/>
      <c r="EH35" s="335"/>
      <c r="EI35" s="335"/>
      <c r="EJ35" s="335"/>
      <c r="EK35" s="335"/>
      <c r="EL35" s="335"/>
      <c r="EM35" s="335"/>
      <c r="EN35" s="335"/>
      <c r="EO35" s="335"/>
      <c r="EP35" s="335"/>
      <c r="EQ35" s="335"/>
      <c r="ER35" s="335"/>
      <c r="ES35" s="335"/>
      <c r="ET35" s="335"/>
      <c r="EU35" s="335"/>
      <c r="EV35" s="335"/>
      <c r="EW35" s="335"/>
      <c r="EX35" s="335"/>
      <c r="EY35" s="335"/>
      <c r="EZ35" s="335"/>
      <c r="FA35" s="335"/>
      <c r="FB35" s="335"/>
      <c r="FC35" s="335"/>
      <c r="FD35" s="335"/>
      <c r="FE35" s="335"/>
      <c r="FF35" s="335"/>
      <c r="FG35" s="335"/>
      <c r="FH35" s="335"/>
      <c r="FI35" s="335"/>
      <c r="FJ35" s="335"/>
      <c r="FK35" s="335"/>
      <c r="FL35" s="335"/>
      <c r="FM35" s="335"/>
      <c r="FN35" s="335"/>
      <c r="FO35" s="335"/>
      <c r="FP35" s="335"/>
      <c r="FQ35" s="335"/>
      <c r="FR35" s="335"/>
      <c r="FS35" s="335"/>
      <c r="FT35" s="335"/>
      <c r="FU35" s="335"/>
      <c r="FV35" s="335"/>
      <c r="FW35" s="335"/>
      <c r="FX35" s="335"/>
      <c r="FY35" s="335"/>
      <c r="FZ35" s="335"/>
      <c r="GA35" s="335"/>
      <c r="GB35" s="335"/>
      <c r="GC35" s="335"/>
      <c r="GD35" s="335"/>
      <c r="GE35" s="335"/>
      <c r="GF35" s="335"/>
      <c r="GG35" s="335"/>
      <c r="GH35" s="335"/>
      <c r="GI35" s="335"/>
      <c r="GJ35" s="335"/>
      <c r="GK35" s="335"/>
      <c r="GL35" s="335"/>
      <c r="GM35" s="335"/>
      <c r="GN35" s="335"/>
      <c r="GO35" s="335"/>
      <c r="GP35" s="335"/>
      <c r="GQ35" s="335"/>
      <c r="GR35" s="335"/>
      <c r="GS35" s="335"/>
      <c r="GT35" s="335"/>
      <c r="GU35" s="335"/>
      <c r="GV35" s="335"/>
      <c r="GW35" s="335"/>
      <c r="GX35" s="335"/>
      <c r="GY35" s="335"/>
      <c r="GZ35" s="335"/>
      <c r="HA35" s="335"/>
      <c r="HB35" s="335"/>
      <c r="HC35" s="335"/>
      <c r="HD35" s="335"/>
      <c r="HE35" s="335"/>
      <c r="HF35" s="335"/>
      <c r="HG35" s="335"/>
      <c r="HH35" s="335"/>
      <c r="HI35" s="335"/>
      <c r="HJ35" s="335"/>
      <c r="HK35" s="335"/>
      <c r="HL35" s="335"/>
      <c r="HM35" s="335"/>
      <c r="HN35" s="335"/>
      <c r="HO35" s="335"/>
      <c r="HP35" s="335"/>
      <c r="HQ35" s="335"/>
      <c r="HR35" s="335"/>
      <c r="HS35" s="335"/>
      <c r="HT35" s="335"/>
      <c r="HU35" s="335"/>
      <c r="HV35" s="335"/>
      <c r="HW35" s="335"/>
      <c r="HX35" s="335"/>
      <c r="HY35" s="335"/>
      <c r="HZ35" s="335"/>
      <c r="IA35" s="335"/>
      <c r="IB35" s="335"/>
      <c r="IC35" s="335"/>
      <c r="ID35" s="335"/>
      <c r="IE35" s="335"/>
      <c r="IF35" s="335"/>
      <c r="IG35" s="335"/>
      <c r="IH35" s="335"/>
      <c r="II35" s="335"/>
      <c r="IJ35" s="335"/>
      <c r="IK35" s="335"/>
      <c r="IL35" s="335"/>
      <c r="IM35" s="336"/>
    </row>
    <row r="36" spans="1:247" ht="15" customHeight="1">
      <c r="A36" s="752"/>
      <c r="B36" s="769" t="s">
        <v>862</v>
      </c>
      <c r="C36" s="770">
        <v>1</v>
      </c>
      <c r="D36" s="794">
        <v>0.2</v>
      </c>
      <c r="E36" s="730">
        <v>1085</v>
      </c>
      <c r="F36" s="771">
        <v>2</v>
      </c>
      <c r="G36" s="755">
        <f t="shared" si="1"/>
        <v>434</v>
      </c>
      <c r="H36" s="772"/>
      <c r="I36" s="751"/>
      <c r="J36" s="335"/>
      <c r="K36" s="335"/>
      <c r="L36" s="335"/>
      <c r="M36" s="335"/>
      <c r="N36" s="335"/>
      <c r="O36" s="335"/>
      <c r="P36" s="335"/>
      <c r="Q36" s="335"/>
      <c r="R36" s="335"/>
      <c r="S36" s="335"/>
      <c r="T36" s="335"/>
      <c r="U36" s="335"/>
      <c r="V36" s="335"/>
      <c r="W36" s="335"/>
      <c r="X36" s="335"/>
      <c r="Y36" s="335"/>
      <c r="Z36" s="335"/>
      <c r="AA36" s="335"/>
      <c r="AB36" s="335"/>
      <c r="AC36" s="335"/>
      <c r="AD36" s="335"/>
      <c r="AE36" s="335"/>
      <c r="AF36" s="335"/>
      <c r="AG36" s="335"/>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c r="BD36" s="335"/>
      <c r="BE36" s="335"/>
      <c r="BF36" s="335"/>
      <c r="BG36" s="335"/>
      <c r="BH36" s="335"/>
      <c r="BI36" s="335"/>
      <c r="BJ36" s="335"/>
      <c r="BK36" s="335"/>
      <c r="BL36" s="335"/>
      <c r="BM36" s="335"/>
      <c r="BN36" s="335"/>
      <c r="BO36" s="335"/>
      <c r="BP36" s="335"/>
      <c r="BQ36" s="335"/>
      <c r="BR36" s="335"/>
      <c r="BS36" s="335"/>
      <c r="BT36" s="335"/>
      <c r="BU36" s="335"/>
      <c r="BV36" s="335"/>
      <c r="BW36" s="335"/>
      <c r="BX36" s="335"/>
      <c r="BY36" s="335"/>
      <c r="BZ36" s="335"/>
      <c r="CA36" s="335"/>
      <c r="CB36" s="335"/>
      <c r="CC36" s="335"/>
      <c r="CD36" s="335"/>
      <c r="CE36" s="335"/>
      <c r="CF36" s="335"/>
      <c r="CG36" s="335"/>
      <c r="CH36" s="335"/>
      <c r="CI36" s="335"/>
      <c r="CJ36" s="335"/>
      <c r="CK36" s="335"/>
      <c r="CL36" s="335"/>
      <c r="CM36" s="335"/>
      <c r="CN36" s="335"/>
      <c r="CO36" s="335"/>
      <c r="CP36" s="335"/>
      <c r="CQ36" s="335"/>
      <c r="CR36" s="335"/>
      <c r="CS36" s="335"/>
      <c r="CT36" s="335"/>
      <c r="CU36" s="335"/>
      <c r="CV36" s="335"/>
      <c r="CW36" s="335"/>
      <c r="CX36" s="335"/>
      <c r="CY36" s="335"/>
      <c r="CZ36" s="335"/>
      <c r="DA36" s="335"/>
      <c r="DB36" s="335"/>
      <c r="DC36" s="335"/>
      <c r="DD36" s="335"/>
      <c r="DE36" s="335"/>
      <c r="DF36" s="335"/>
      <c r="DG36" s="335"/>
      <c r="DH36" s="335"/>
      <c r="DI36" s="335"/>
      <c r="DJ36" s="335"/>
      <c r="DK36" s="335"/>
      <c r="DL36" s="335"/>
      <c r="DM36" s="335"/>
      <c r="DN36" s="335"/>
      <c r="DO36" s="335"/>
      <c r="DP36" s="335"/>
      <c r="DQ36" s="335"/>
      <c r="DR36" s="335"/>
      <c r="DS36" s="335"/>
      <c r="DT36" s="335"/>
      <c r="DU36" s="335"/>
      <c r="DV36" s="335"/>
      <c r="DW36" s="335"/>
      <c r="DX36" s="335"/>
      <c r="DY36" s="335"/>
      <c r="DZ36" s="335"/>
      <c r="EA36" s="335"/>
      <c r="EB36" s="335"/>
      <c r="EC36" s="335"/>
      <c r="ED36" s="335"/>
      <c r="EE36" s="335"/>
      <c r="EF36" s="335"/>
      <c r="EG36" s="335"/>
      <c r="EH36" s="335"/>
      <c r="EI36" s="335"/>
      <c r="EJ36" s="335"/>
      <c r="EK36" s="335"/>
      <c r="EL36" s="335"/>
      <c r="EM36" s="335"/>
      <c r="EN36" s="335"/>
      <c r="EO36" s="335"/>
      <c r="EP36" s="335"/>
      <c r="EQ36" s="335"/>
      <c r="ER36" s="335"/>
      <c r="ES36" s="335"/>
      <c r="ET36" s="335"/>
      <c r="EU36" s="335"/>
      <c r="EV36" s="335"/>
      <c r="EW36" s="335"/>
      <c r="EX36" s="335"/>
      <c r="EY36" s="335"/>
      <c r="EZ36" s="335"/>
      <c r="FA36" s="335"/>
      <c r="FB36" s="335"/>
      <c r="FC36" s="335"/>
      <c r="FD36" s="335"/>
      <c r="FE36" s="335"/>
      <c r="FF36" s="335"/>
      <c r="FG36" s="335"/>
      <c r="FH36" s="335"/>
      <c r="FI36" s="335"/>
      <c r="FJ36" s="335"/>
      <c r="FK36" s="335"/>
      <c r="FL36" s="335"/>
      <c r="FM36" s="335"/>
      <c r="FN36" s="335"/>
      <c r="FO36" s="335"/>
      <c r="FP36" s="335"/>
      <c r="FQ36" s="335"/>
      <c r="FR36" s="335"/>
      <c r="FS36" s="335"/>
      <c r="FT36" s="335"/>
      <c r="FU36" s="335"/>
      <c r="FV36" s="335"/>
      <c r="FW36" s="335"/>
      <c r="FX36" s="335"/>
      <c r="FY36" s="335"/>
      <c r="FZ36" s="335"/>
      <c r="GA36" s="335"/>
      <c r="GB36" s="335"/>
      <c r="GC36" s="335"/>
      <c r="GD36" s="335"/>
      <c r="GE36" s="335"/>
      <c r="GF36" s="335"/>
      <c r="GG36" s="335"/>
      <c r="GH36" s="335"/>
      <c r="GI36" s="335"/>
      <c r="GJ36" s="335"/>
      <c r="GK36" s="335"/>
      <c r="GL36" s="335"/>
      <c r="GM36" s="335"/>
      <c r="GN36" s="335"/>
      <c r="GO36" s="335"/>
      <c r="GP36" s="335"/>
      <c r="GQ36" s="335"/>
      <c r="GR36" s="335"/>
      <c r="GS36" s="335"/>
      <c r="GT36" s="335"/>
      <c r="GU36" s="335"/>
      <c r="GV36" s="335"/>
      <c r="GW36" s="335"/>
      <c r="GX36" s="335"/>
      <c r="GY36" s="335"/>
      <c r="GZ36" s="335"/>
      <c r="HA36" s="335"/>
      <c r="HB36" s="335"/>
      <c r="HC36" s="335"/>
      <c r="HD36" s="335"/>
      <c r="HE36" s="335"/>
      <c r="HF36" s="335"/>
      <c r="HG36" s="335"/>
      <c r="HH36" s="335"/>
      <c r="HI36" s="335"/>
      <c r="HJ36" s="335"/>
      <c r="HK36" s="335"/>
      <c r="HL36" s="335"/>
      <c r="HM36" s="335"/>
      <c r="HN36" s="335"/>
      <c r="HO36" s="335"/>
      <c r="HP36" s="335"/>
      <c r="HQ36" s="335"/>
      <c r="HR36" s="335"/>
      <c r="HS36" s="335"/>
      <c r="HT36" s="335"/>
      <c r="HU36" s="335"/>
      <c r="HV36" s="335"/>
      <c r="HW36" s="335"/>
      <c r="HX36" s="335"/>
      <c r="HY36" s="335"/>
      <c r="HZ36" s="335"/>
      <c r="IA36" s="335"/>
      <c r="IB36" s="335"/>
      <c r="IC36" s="335"/>
      <c r="ID36" s="335"/>
      <c r="IE36" s="335"/>
      <c r="IF36" s="335"/>
      <c r="IG36" s="335"/>
      <c r="IH36" s="335"/>
      <c r="II36" s="335"/>
      <c r="IJ36" s="335"/>
      <c r="IK36" s="335"/>
      <c r="IL36" s="335"/>
      <c r="IM36" s="336"/>
    </row>
    <row r="37" spans="1:247" ht="15" customHeight="1">
      <c r="A37" s="752"/>
      <c r="B37" s="769" t="s">
        <v>863</v>
      </c>
      <c r="C37" s="770">
        <v>1</v>
      </c>
      <c r="D37" s="794">
        <v>0.5</v>
      </c>
      <c r="E37" s="730">
        <v>1085</v>
      </c>
      <c r="F37" s="771">
        <v>2</v>
      </c>
      <c r="G37" s="755">
        <f t="shared" si="1"/>
        <v>1085</v>
      </c>
      <c r="H37" s="772"/>
      <c r="I37" s="751"/>
      <c r="J37" s="335"/>
      <c r="K37" s="335"/>
      <c r="L37" s="335"/>
      <c r="M37" s="335"/>
      <c r="N37" s="335"/>
      <c r="O37" s="335"/>
      <c r="P37" s="335"/>
      <c r="Q37" s="335"/>
      <c r="R37" s="335"/>
      <c r="S37" s="335"/>
      <c r="T37" s="335"/>
      <c r="U37" s="335"/>
      <c r="V37" s="335"/>
      <c r="W37" s="335"/>
      <c r="X37" s="335"/>
      <c r="Y37" s="335"/>
      <c r="Z37" s="335"/>
      <c r="AA37" s="335"/>
      <c r="AB37" s="335"/>
      <c r="AC37" s="335"/>
      <c r="AD37" s="335"/>
      <c r="AE37" s="335"/>
      <c r="AF37" s="335"/>
      <c r="AG37" s="335"/>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c r="BD37" s="335"/>
      <c r="BE37" s="335"/>
      <c r="BF37" s="335"/>
      <c r="BG37" s="335"/>
      <c r="BH37" s="335"/>
      <c r="BI37" s="335"/>
      <c r="BJ37" s="335"/>
      <c r="BK37" s="335"/>
      <c r="BL37" s="335"/>
      <c r="BM37" s="335"/>
      <c r="BN37" s="335"/>
      <c r="BO37" s="335"/>
      <c r="BP37" s="335"/>
      <c r="BQ37" s="335"/>
      <c r="BR37" s="335"/>
      <c r="BS37" s="335"/>
      <c r="BT37" s="335"/>
      <c r="BU37" s="335"/>
      <c r="BV37" s="335"/>
      <c r="BW37" s="335"/>
      <c r="BX37" s="335"/>
      <c r="BY37" s="335"/>
      <c r="BZ37" s="335"/>
      <c r="CA37" s="335"/>
      <c r="CB37" s="335"/>
      <c r="CC37" s="335"/>
      <c r="CD37" s="335"/>
      <c r="CE37" s="335"/>
      <c r="CF37" s="335"/>
      <c r="CG37" s="335"/>
      <c r="CH37" s="335"/>
      <c r="CI37" s="335"/>
      <c r="CJ37" s="335"/>
      <c r="CK37" s="335"/>
      <c r="CL37" s="335"/>
      <c r="CM37" s="335"/>
      <c r="CN37" s="335"/>
      <c r="CO37" s="335"/>
      <c r="CP37" s="335"/>
      <c r="CQ37" s="335"/>
      <c r="CR37" s="335"/>
      <c r="CS37" s="335"/>
      <c r="CT37" s="335"/>
      <c r="CU37" s="335"/>
      <c r="CV37" s="335"/>
      <c r="CW37" s="335"/>
      <c r="CX37" s="335"/>
      <c r="CY37" s="335"/>
      <c r="CZ37" s="335"/>
      <c r="DA37" s="335"/>
      <c r="DB37" s="335"/>
      <c r="DC37" s="335"/>
      <c r="DD37" s="335"/>
      <c r="DE37" s="335"/>
      <c r="DF37" s="335"/>
      <c r="DG37" s="335"/>
      <c r="DH37" s="335"/>
      <c r="DI37" s="335"/>
      <c r="DJ37" s="335"/>
      <c r="DK37" s="335"/>
      <c r="DL37" s="335"/>
      <c r="DM37" s="335"/>
      <c r="DN37" s="335"/>
      <c r="DO37" s="335"/>
      <c r="DP37" s="335"/>
      <c r="DQ37" s="335"/>
      <c r="DR37" s="335"/>
      <c r="DS37" s="335"/>
      <c r="DT37" s="335"/>
      <c r="DU37" s="335"/>
      <c r="DV37" s="335"/>
      <c r="DW37" s="335"/>
      <c r="DX37" s="335"/>
      <c r="DY37" s="335"/>
      <c r="DZ37" s="335"/>
      <c r="EA37" s="335"/>
      <c r="EB37" s="335"/>
      <c r="EC37" s="335"/>
      <c r="ED37" s="335"/>
      <c r="EE37" s="335"/>
      <c r="EF37" s="335"/>
      <c r="EG37" s="335"/>
      <c r="EH37" s="335"/>
      <c r="EI37" s="335"/>
      <c r="EJ37" s="335"/>
      <c r="EK37" s="335"/>
      <c r="EL37" s="335"/>
      <c r="EM37" s="335"/>
      <c r="EN37" s="335"/>
      <c r="EO37" s="335"/>
      <c r="EP37" s="335"/>
      <c r="EQ37" s="335"/>
      <c r="ER37" s="335"/>
      <c r="ES37" s="335"/>
      <c r="ET37" s="335"/>
      <c r="EU37" s="335"/>
      <c r="EV37" s="335"/>
      <c r="EW37" s="335"/>
      <c r="EX37" s="335"/>
      <c r="EY37" s="335"/>
      <c r="EZ37" s="335"/>
      <c r="FA37" s="335"/>
      <c r="FB37" s="335"/>
      <c r="FC37" s="335"/>
      <c r="FD37" s="335"/>
      <c r="FE37" s="335"/>
      <c r="FF37" s="335"/>
      <c r="FG37" s="335"/>
      <c r="FH37" s="335"/>
      <c r="FI37" s="335"/>
      <c r="FJ37" s="335"/>
      <c r="FK37" s="335"/>
      <c r="FL37" s="335"/>
      <c r="FM37" s="335"/>
      <c r="FN37" s="335"/>
      <c r="FO37" s="335"/>
      <c r="FP37" s="335"/>
      <c r="FQ37" s="335"/>
      <c r="FR37" s="335"/>
      <c r="FS37" s="335"/>
      <c r="FT37" s="335"/>
      <c r="FU37" s="335"/>
      <c r="FV37" s="335"/>
      <c r="FW37" s="335"/>
      <c r="FX37" s="335"/>
      <c r="FY37" s="335"/>
      <c r="FZ37" s="335"/>
      <c r="GA37" s="335"/>
      <c r="GB37" s="335"/>
      <c r="GC37" s="335"/>
      <c r="GD37" s="335"/>
      <c r="GE37" s="335"/>
      <c r="GF37" s="335"/>
      <c r="GG37" s="335"/>
      <c r="GH37" s="335"/>
      <c r="GI37" s="335"/>
      <c r="GJ37" s="335"/>
      <c r="GK37" s="335"/>
      <c r="GL37" s="335"/>
      <c r="GM37" s="335"/>
      <c r="GN37" s="335"/>
      <c r="GO37" s="335"/>
      <c r="GP37" s="335"/>
      <c r="GQ37" s="335"/>
      <c r="GR37" s="335"/>
      <c r="GS37" s="335"/>
      <c r="GT37" s="335"/>
      <c r="GU37" s="335"/>
      <c r="GV37" s="335"/>
      <c r="GW37" s="335"/>
      <c r="GX37" s="335"/>
      <c r="GY37" s="335"/>
      <c r="GZ37" s="335"/>
      <c r="HA37" s="335"/>
      <c r="HB37" s="335"/>
      <c r="HC37" s="335"/>
      <c r="HD37" s="335"/>
      <c r="HE37" s="335"/>
      <c r="HF37" s="335"/>
      <c r="HG37" s="335"/>
      <c r="HH37" s="335"/>
      <c r="HI37" s="335"/>
      <c r="HJ37" s="335"/>
      <c r="HK37" s="335"/>
      <c r="HL37" s="335"/>
      <c r="HM37" s="335"/>
      <c r="HN37" s="335"/>
      <c r="HO37" s="335"/>
      <c r="HP37" s="335"/>
      <c r="HQ37" s="335"/>
      <c r="HR37" s="335"/>
      <c r="HS37" s="335"/>
      <c r="HT37" s="335"/>
      <c r="HU37" s="335"/>
      <c r="HV37" s="335"/>
      <c r="HW37" s="335"/>
      <c r="HX37" s="335"/>
      <c r="HY37" s="335"/>
      <c r="HZ37" s="335"/>
      <c r="IA37" s="335"/>
      <c r="IB37" s="335"/>
      <c r="IC37" s="335"/>
      <c r="ID37" s="335"/>
      <c r="IE37" s="335"/>
      <c r="IF37" s="335"/>
      <c r="IG37" s="335"/>
      <c r="IH37" s="335"/>
      <c r="II37" s="335"/>
      <c r="IJ37" s="335"/>
      <c r="IK37" s="335"/>
      <c r="IL37" s="335"/>
      <c r="IM37" s="336"/>
    </row>
    <row r="38" spans="1:247" ht="15" customHeight="1">
      <c r="A38" s="752"/>
      <c r="B38" s="769" t="s">
        <v>864</v>
      </c>
      <c r="C38" s="770">
        <v>1</v>
      </c>
      <c r="D38" s="794">
        <v>0.5</v>
      </c>
      <c r="E38" s="730">
        <v>1085</v>
      </c>
      <c r="F38" s="771">
        <v>2</v>
      </c>
      <c r="G38" s="755">
        <f t="shared" si="1"/>
        <v>1085</v>
      </c>
      <c r="H38" s="772"/>
      <c r="I38" s="751"/>
      <c r="J38" s="335"/>
      <c r="K38" s="335"/>
      <c r="L38" s="335"/>
      <c r="M38" s="335"/>
      <c r="N38" s="335"/>
      <c r="O38" s="335"/>
      <c r="P38" s="335"/>
      <c r="Q38" s="335"/>
      <c r="R38" s="335"/>
      <c r="S38" s="335"/>
      <c r="T38" s="335"/>
      <c r="U38" s="335"/>
      <c r="V38" s="335"/>
      <c r="W38" s="335"/>
      <c r="X38" s="335"/>
      <c r="Y38" s="335"/>
      <c r="Z38" s="335"/>
      <c r="AA38" s="335"/>
      <c r="AB38" s="335"/>
      <c r="AC38" s="335"/>
      <c r="AD38" s="335"/>
      <c r="AE38" s="335"/>
      <c r="AF38" s="335"/>
      <c r="AG38" s="335"/>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c r="BD38" s="335"/>
      <c r="BE38" s="335"/>
      <c r="BF38" s="335"/>
      <c r="BG38" s="335"/>
      <c r="BH38" s="335"/>
      <c r="BI38" s="335"/>
      <c r="BJ38" s="335"/>
      <c r="BK38" s="335"/>
      <c r="BL38" s="335"/>
      <c r="BM38" s="335"/>
      <c r="BN38" s="335"/>
      <c r="BO38" s="335"/>
      <c r="BP38" s="335"/>
      <c r="BQ38" s="335"/>
      <c r="BR38" s="335"/>
      <c r="BS38" s="335"/>
      <c r="BT38" s="335"/>
      <c r="BU38" s="335"/>
      <c r="BV38" s="335"/>
      <c r="BW38" s="335"/>
      <c r="BX38" s="335"/>
      <c r="BY38" s="335"/>
      <c r="BZ38" s="335"/>
      <c r="CA38" s="335"/>
      <c r="CB38" s="335"/>
      <c r="CC38" s="335"/>
      <c r="CD38" s="335"/>
      <c r="CE38" s="335"/>
      <c r="CF38" s="335"/>
      <c r="CG38" s="335"/>
      <c r="CH38" s="335"/>
      <c r="CI38" s="335"/>
      <c r="CJ38" s="335"/>
      <c r="CK38" s="335"/>
      <c r="CL38" s="335"/>
      <c r="CM38" s="335"/>
      <c r="CN38" s="335"/>
      <c r="CO38" s="335"/>
      <c r="CP38" s="335"/>
      <c r="CQ38" s="335"/>
      <c r="CR38" s="335"/>
      <c r="CS38" s="335"/>
      <c r="CT38" s="335"/>
      <c r="CU38" s="335"/>
      <c r="CV38" s="335"/>
      <c r="CW38" s="335"/>
      <c r="CX38" s="335"/>
      <c r="CY38" s="335"/>
      <c r="CZ38" s="335"/>
      <c r="DA38" s="335"/>
      <c r="DB38" s="335"/>
      <c r="DC38" s="335"/>
      <c r="DD38" s="335"/>
      <c r="DE38" s="335"/>
      <c r="DF38" s="335"/>
      <c r="DG38" s="335"/>
      <c r="DH38" s="335"/>
      <c r="DI38" s="335"/>
      <c r="DJ38" s="335"/>
      <c r="DK38" s="335"/>
      <c r="DL38" s="335"/>
      <c r="DM38" s="335"/>
      <c r="DN38" s="335"/>
      <c r="DO38" s="335"/>
      <c r="DP38" s="335"/>
      <c r="DQ38" s="335"/>
      <c r="DR38" s="335"/>
      <c r="DS38" s="335"/>
      <c r="DT38" s="335"/>
      <c r="DU38" s="335"/>
      <c r="DV38" s="335"/>
      <c r="DW38" s="335"/>
      <c r="DX38" s="335"/>
      <c r="DY38" s="335"/>
      <c r="DZ38" s="335"/>
      <c r="EA38" s="335"/>
      <c r="EB38" s="335"/>
      <c r="EC38" s="335"/>
      <c r="ED38" s="335"/>
      <c r="EE38" s="335"/>
      <c r="EF38" s="335"/>
      <c r="EG38" s="335"/>
      <c r="EH38" s="335"/>
      <c r="EI38" s="335"/>
      <c r="EJ38" s="335"/>
      <c r="EK38" s="335"/>
      <c r="EL38" s="335"/>
      <c r="EM38" s="335"/>
      <c r="EN38" s="335"/>
      <c r="EO38" s="335"/>
      <c r="EP38" s="335"/>
      <c r="EQ38" s="335"/>
      <c r="ER38" s="335"/>
      <c r="ES38" s="335"/>
      <c r="ET38" s="335"/>
      <c r="EU38" s="335"/>
      <c r="EV38" s="335"/>
      <c r="EW38" s="335"/>
      <c r="EX38" s="335"/>
      <c r="EY38" s="335"/>
      <c r="EZ38" s="335"/>
      <c r="FA38" s="335"/>
      <c r="FB38" s="335"/>
      <c r="FC38" s="335"/>
      <c r="FD38" s="335"/>
      <c r="FE38" s="335"/>
      <c r="FF38" s="335"/>
      <c r="FG38" s="335"/>
      <c r="FH38" s="335"/>
      <c r="FI38" s="335"/>
      <c r="FJ38" s="335"/>
      <c r="FK38" s="335"/>
      <c r="FL38" s="335"/>
      <c r="FM38" s="335"/>
      <c r="FN38" s="335"/>
      <c r="FO38" s="335"/>
      <c r="FP38" s="335"/>
      <c r="FQ38" s="335"/>
      <c r="FR38" s="335"/>
      <c r="FS38" s="335"/>
      <c r="FT38" s="335"/>
      <c r="FU38" s="335"/>
      <c r="FV38" s="335"/>
      <c r="FW38" s="335"/>
      <c r="FX38" s="335"/>
      <c r="FY38" s="335"/>
      <c r="FZ38" s="335"/>
      <c r="GA38" s="335"/>
      <c r="GB38" s="335"/>
      <c r="GC38" s="335"/>
      <c r="GD38" s="335"/>
      <c r="GE38" s="335"/>
      <c r="GF38" s="335"/>
      <c r="GG38" s="335"/>
      <c r="GH38" s="335"/>
      <c r="GI38" s="335"/>
      <c r="GJ38" s="335"/>
      <c r="GK38" s="335"/>
      <c r="GL38" s="335"/>
      <c r="GM38" s="335"/>
      <c r="GN38" s="335"/>
      <c r="GO38" s="335"/>
      <c r="GP38" s="335"/>
      <c r="GQ38" s="335"/>
      <c r="GR38" s="335"/>
      <c r="GS38" s="335"/>
      <c r="GT38" s="335"/>
      <c r="GU38" s="335"/>
      <c r="GV38" s="335"/>
      <c r="GW38" s="335"/>
      <c r="GX38" s="335"/>
      <c r="GY38" s="335"/>
      <c r="GZ38" s="335"/>
      <c r="HA38" s="335"/>
      <c r="HB38" s="335"/>
      <c r="HC38" s="335"/>
      <c r="HD38" s="335"/>
      <c r="HE38" s="335"/>
      <c r="HF38" s="335"/>
      <c r="HG38" s="335"/>
      <c r="HH38" s="335"/>
      <c r="HI38" s="335"/>
      <c r="HJ38" s="335"/>
      <c r="HK38" s="335"/>
      <c r="HL38" s="335"/>
      <c r="HM38" s="335"/>
      <c r="HN38" s="335"/>
      <c r="HO38" s="335"/>
      <c r="HP38" s="335"/>
      <c r="HQ38" s="335"/>
      <c r="HR38" s="335"/>
      <c r="HS38" s="335"/>
      <c r="HT38" s="335"/>
      <c r="HU38" s="335"/>
      <c r="HV38" s="335"/>
      <c r="HW38" s="335"/>
      <c r="HX38" s="335"/>
      <c r="HY38" s="335"/>
      <c r="HZ38" s="335"/>
      <c r="IA38" s="335"/>
      <c r="IB38" s="335"/>
      <c r="IC38" s="335"/>
      <c r="ID38" s="335"/>
      <c r="IE38" s="335"/>
      <c r="IF38" s="335"/>
      <c r="IG38" s="335"/>
      <c r="IH38" s="335"/>
      <c r="II38" s="335"/>
      <c r="IJ38" s="335"/>
      <c r="IK38" s="335"/>
      <c r="IL38" s="335"/>
      <c r="IM38" s="336"/>
    </row>
    <row r="39" spans="1:247" ht="15" customHeight="1">
      <c r="A39" s="752"/>
      <c r="B39" s="769" t="s">
        <v>865</v>
      </c>
      <c r="C39" s="770">
        <v>3</v>
      </c>
      <c r="D39" s="794">
        <v>0.3</v>
      </c>
      <c r="E39" s="730">
        <v>1085</v>
      </c>
      <c r="F39" s="771">
        <v>2</v>
      </c>
      <c r="G39" s="755">
        <f t="shared" si="1"/>
        <v>1952.9999999999998</v>
      </c>
      <c r="H39" s="772"/>
      <c r="I39" s="751"/>
      <c r="J39" s="335"/>
      <c r="K39" s="335"/>
      <c r="L39" s="335"/>
      <c r="M39" s="335"/>
      <c r="N39" s="335"/>
      <c r="O39" s="335"/>
      <c r="P39" s="335"/>
      <c r="Q39" s="335"/>
      <c r="R39" s="335"/>
      <c r="S39" s="335"/>
      <c r="T39" s="335"/>
      <c r="U39" s="335"/>
      <c r="V39" s="335"/>
      <c r="W39" s="335"/>
      <c r="X39" s="335"/>
      <c r="Y39" s="335"/>
      <c r="Z39" s="335"/>
      <c r="AA39" s="335"/>
      <c r="AB39" s="335"/>
      <c r="AC39" s="335"/>
      <c r="AD39" s="335"/>
      <c r="AE39" s="335"/>
      <c r="AF39" s="335"/>
      <c r="AG39" s="335"/>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c r="BD39" s="335"/>
      <c r="BE39" s="335"/>
      <c r="BF39" s="335"/>
      <c r="BG39" s="335"/>
      <c r="BH39" s="335"/>
      <c r="BI39" s="335"/>
      <c r="BJ39" s="335"/>
      <c r="BK39" s="335"/>
      <c r="BL39" s="335"/>
      <c r="BM39" s="335"/>
      <c r="BN39" s="335"/>
      <c r="BO39" s="335"/>
      <c r="BP39" s="335"/>
      <c r="BQ39" s="335"/>
      <c r="BR39" s="335"/>
      <c r="BS39" s="335"/>
      <c r="BT39" s="335"/>
      <c r="BU39" s="335"/>
      <c r="BV39" s="335"/>
      <c r="BW39" s="335"/>
      <c r="BX39" s="335"/>
      <c r="BY39" s="335"/>
      <c r="BZ39" s="335"/>
      <c r="CA39" s="335"/>
      <c r="CB39" s="335"/>
      <c r="CC39" s="335"/>
      <c r="CD39" s="335"/>
      <c r="CE39" s="335"/>
      <c r="CF39" s="335"/>
      <c r="CG39" s="335"/>
      <c r="CH39" s="335"/>
      <c r="CI39" s="335"/>
      <c r="CJ39" s="335"/>
      <c r="CK39" s="335"/>
      <c r="CL39" s="335"/>
      <c r="CM39" s="335"/>
      <c r="CN39" s="335"/>
      <c r="CO39" s="335"/>
      <c r="CP39" s="335"/>
      <c r="CQ39" s="335"/>
      <c r="CR39" s="335"/>
      <c r="CS39" s="335"/>
      <c r="CT39" s="335"/>
      <c r="CU39" s="335"/>
      <c r="CV39" s="335"/>
      <c r="CW39" s="335"/>
      <c r="CX39" s="335"/>
      <c r="CY39" s="335"/>
      <c r="CZ39" s="335"/>
      <c r="DA39" s="335"/>
      <c r="DB39" s="335"/>
      <c r="DC39" s="335"/>
      <c r="DD39" s="335"/>
      <c r="DE39" s="335"/>
      <c r="DF39" s="335"/>
      <c r="DG39" s="335"/>
      <c r="DH39" s="335"/>
      <c r="DI39" s="335"/>
      <c r="DJ39" s="335"/>
      <c r="DK39" s="335"/>
      <c r="DL39" s="335"/>
      <c r="DM39" s="335"/>
      <c r="DN39" s="335"/>
      <c r="DO39" s="335"/>
      <c r="DP39" s="335"/>
      <c r="DQ39" s="335"/>
      <c r="DR39" s="335"/>
      <c r="DS39" s="335"/>
      <c r="DT39" s="335"/>
      <c r="DU39" s="335"/>
      <c r="DV39" s="335"/>
      <c r="DW39" s="335"/>
      <c r="DX39" s="335"/>
      <c r="DY39" s="335"/>
      <c r="DZ39" s="335"/>
      <c r="EA39" s="335"/>
      <c r="EB39" s="335"/>
      <c r="EC39" s="335"/>
      <c r="ED39" s="335"/>
      <c r="EE39" s="335"/>
      <c r="EF39" s="335"/>
      <c r="EG39" s="335"/>
      <c r="EH39" s="335"/>
      <c r="EI39" s="335"/>
      <c r="EJ39" s="335"/>
      <c r="EK39" s="335"/>
      <c r="EL39" s="335"/>
      <c r="EM39" s="335"/>
      <c r="EN39" s="335"/>
      <c r="EO39" s="335"/>
      <c r="EP39" s="335"/>
      <c r="EQ39" s="335"/>
      <c r="ER39" s="335"/>
      <c r="ES39" s="335"/>
      <c r="ET39" s="335"/>
      <c r="EU39" s="335"/>
      <c r="EV39" s="335"/>
      <c r="EW39" s="335"/>
      <c r="EX39" s="335"/>
      <c r="EY39" s="335"/>
      <c r="EZ39" s="335"/>
      <c r="FA39" s="335"/>
      <c r="FB39" s="335"/>
      <c r="FC39" s="335"/>
      <c r="FD39" s="335"/>
      <c r="FE39" s="335"/>
      <c r="FF39" s="335"/>
      <c r="FG39" s="335"/>
      <c r="FH39" s="335"/>
      <c r="FI39" s="335"/>
      <c r="FJ39" s="335"/>
      <c r="FK39" s="335"/>
      <c r="FL39" s="335"/>
      <c r="FM39" s="335"/>
      <c r="FN39" s="335"/>
      <c r="FO39" s="335"/>
      <c r="FP39" s="335"/>
      <c r="FQ39" s="335"/>
      <c r="FR39" s="335"/>
      <c r="FS39" s="335"/>
      <c r="FT39" s="335"/>
      <c r="FU39" s="335"/>
      <c r="FV39" s="335"/>
      <c r="FW39" s="335"/>
      <c r="FX39" s="335"/>
      <c r="FY39" s="335"/>
      <c r="FZ39" s="335"/>
      <c r="GA39" s="335"/>
      <c r="GB39" s="335"/>
      <c r="GC39" s="335"/>
      <c r="GD39" s="335"/>
      <c r="GE39" s="335"/>
      <c r="GF39" s="335"/>
      <c r="GG39" s="335"/>
      <c r="GH39" s="335"/>
      <c r="GI39" s="335"/>
      <c r="GJ39" s="335"/>
      <c r="GK39" s="335"/>
      <c r="GL39" s="335"/>
      <c r="GM39" s="335"/>
      <c r="GN39" s="335"/>
      <c r="GO39" s="335"/>
      <c r="GP39" s="335"/>
      <c r="GQ39" s="335"/>
      <c r="GR39" s="335"/>
      <c r="GS39" s="335"/>
      <c r="GT39" s="335"/>
      <c r="GU39" s="335"/>
      <c r="GV39" s="335"/>
      <c r="GW39" s="335"/>
      <c r="GX39" s="335"/>
      <c r="GY39" s="335"/>
      <c r="GZ39" s="335"/>
      <c r="HA39" s="335"/>
      <c r="HB39" s="335"/>
      <c r="HC39" s="335"/>
      <c r="HD39" s="335"/>
      <c r="HE39" s="335"/>
      <c r="HF39" s="335"/>
      <c r="HG39" s="335"/>
      <c r="HH39" s="335"/>
      <c r="HI39" s="335"/>
      <c r="HJ39" s="335"/>
      <c r="HK39" s="335"/>
      <c r="HL39" s="335"/>
      <c r="HM39" s="335"/>
      <c r="HN39" s="335"/>
      <c r="HO39" s="335"/>
      <c r="HP39" s="335"/>
      <c r="HQ39" s="335"/>
      <c r="HR39" s="335"/>
      <c r="HS39" s="335"/>
      <c r="HT39" s="335"/>
      <c r="HU39" s="335"/>
      <c r="HV39" s="335"/>
      <c r="HW39" s="335"/>
      <c r="HX39" s="335"/>
      <c r="HY39" s="335"/>
      <c r="HZ39" s="335"/>
      <c r="IA39" s="335"/>
      <c r="IB39" s="335"/>
      <c r="IC39" s="335"/>
      <c r="ID39" s="335"/>
      <c r="IE39" s="335"/>
      <c r="IF39" s="335"/>
      <c r="IG39" s="335"/>
      <c r="IH39" s="335"/>
      <c r="II39" s="335"/>
      <c r="IJ39" s="335"/>
      <c r="IK39" s="335"/>
      <c r="IL39" s="335"/>
      <c r="IM39" s="336"/>
    </row>
    <row r="40" spans="1:247" ht="15" customHeight="1">
      <c r="A40" s="752"/>
      <c r="B40" s="769" t="s">
        <v>866</v>
      </c>
      <c r="C40" s="770">
        <v>1</v>
      </c>
      <c r="D40" s="794">
        <v>0.5</v>
      </c>
      <c r="E40" s="730">
        <v>1085</v>
      </c>
      <c r="F40" s="771">
        <v>2</v>
      </c>
      <c r="G40" s="755">
        <f t="shared" si="1"/>
        <v>1085</v>
      </c>
      <c r="H40" s="772"/>
      <c r="I40" s="751"/>
      <c r="J40" s="335"/>
      <c r="K40" s="335"/>
      <c r="L40" s="335"/>
      <c r="M40" s="335"/>
      <c r="N40" s="335"/>
      <c r="O40" s="335"/>
      <c r="P40" s="335"/>
      <c r="Q40" s="335"/>
      <c r="R40" s="335"/>
      <c r="S40" s="335"/>
      <c r="T40" s="335"/>
      <c r="U40" s="335"/>
      <c r="V40" s="335"/>
      <c r="W40" s="335"/>
      <c r="X40" s="335"/>
      <c r="Y40" s="335"/>
      <c r="Z40" s="335"/>
      <c r="AA40" s="335"/>
      <c r="AB40" s="335"/>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c r="BD40" s="335"/>
      <c r="BE40" s="335"/>
      <c r="BF40" s="335"/>
      <c r="BG40" s="335"/>
      <c r="BH40" s="335"/>
      <c r="BI40" s="335"/>
      <c r="BJ40" s="335"/>
      <c r="BK40" s="335"/>
      <c r="BL40" s="335"/>
      <c r="BM40" s="335"/>
      <c r="BN40" s="335"/>
      <c r="BO40" s="335"/>
      <c r="BP40" s="335"/>
      <c r="BQ40" s="335"/>
      <c r="BR40" s="335"/>
      <c r="BS40" s="335"/>
      <c r="BT40" s="335"/>
      <c r="BU40" s="335"/>
      <c r="BV40" s="335"/>
      <c r="BW40" s="335"/>
      <c r="BX40" s="335"/>
      <c r="BY40" s="335"/>
      <c r="BZ40" s="335"/>
      <c r="CA40" s="335"/>
      <c r="CB40" s="335"/>
      <c r="CC40" s="335"/>
      <c r="CD40" s="335"/>
      <c r="CE40" s="335"/>
      <c r="CF40" s="335"/>
      <c r="CG40" s="335"/>
      <c r="CH40" s="335"/>
      <c r="CI40" s="335"/>
      <c r="CJ40" s="335"/>
      <c r="CK40" s="335"/>
      <c r="CL40" s="335"/>
      <c r="CM40" s="335"/>
      <c r="CN40" s="335"/>
      <c r="CO40" s="335"/>
      <c r="CP40" s="335"/>
      <c r="CQ40" s="335"/>
      <c r="CR40" s="335"/>
      <c r="CS40" s="335"/>
      <c r="CT40" s="335"/>
      <c r="CU40" s="335"/>
      <c r="CV40" s="335"/>
      <c r="CW40" s="335"/>
      <c r="CX40" s="335"/>
      <c r="CY40" s="335"/>
      <c r="CZ40" s="335"/>
      <c r="DA40" s="335"/>
      <c r="DB40" s="335"/>
      <c r="DC40" s="335"/>
      <c r="DD40" s="335"/>
      <c r="DE40" s="335"/>
      <c r="DF40" s="335"/>
      <c r="DG40" s="335"/>
      <c r="DH40" s="335"/>
      <c r="DI40" s="335"/>
      <c r="DJ40" s="335"/>
      <c r="DK40" s="335"/>
      <c r="DL40" s="335"/>
      <c r="DM40" s="335"/>
      <c r="DN40" s="335"/>
      <c r="DO40" s="335"/>
      <c r="DP40" s="335"/>
      <c r="DQ40" s="335"/>
      <c r="DR40" s="335"/>
      <c r="DS40" s="335"/>
      <c r="DT40" s="335"/>
      <c r="DU40" s="335"/>
      <c r="DV40" s="335"/>
      <c r="DW40" s="335"/>
      <c r="DX40" s="335"/>
      <c r="DY40" s="335"/>
      <c r="DZ40" s="335"/>
      <c r="EA40" s="335"/>
      <c r="EB40" s="335"/>
      <c r="EC40" s="335"/>
      <c r="ED40" s="335"/>
      <c r="EE40" s="335"/>
      <c r="EF40" s="335"/>
      <c r="EG40" s="335"/>
      <c r="EH40" s="335"/>
      <c r="EI40" s="335"/>
      <c r="EJ40" s="335"/>
      <c r="EK40" s="335"/>
      <c r="EL40" s="335"/>
      <c r="EM40" s="335"/>
      <c r="EN40" s="335"/>
      <c r="EO40" s="335"/>
      <c r="EP40" s="335"/>
      <c r="EQ40" s="335"/>
      <c r="ER40" s="335"/>
      <c r="ES40" s="335"/>
      <c r="ET40" s="335"/>
      <c r="EU40" s="335"/>
      <c r="EV40" s="335"/>
      <c r="EW40" s="335"/>
      <c r="EX40" s="335"/>
      <c r="EY40" s="335"/>
      <c r="EZ40" s="335"/>
      <c r="FA40" s="335"/>
      <c r="FB40" s="335"/>
      <c r="FC40" s="335"/>
      <c r="FD40" s="335"/>
      <c r="FE40" s="335"/>
      <c r="FF40" s="335"/>
      <c r="FG40" s="335"/>
      <c r="FH40" s="335"/>
      <c r="FI40" s="335"/>
      <c r="FJ40" s="335"/>
      <c r="FK40" s="335"/>
      <c r="FL40" s="335"/>
      <c r="FM40" s="335"/>
      <c r="FN40" s="335"/>
      <c r="FO40" s="335"/>
      <c r="FP40" s="335"/>
      <c r="FQ40" s="335"/>
      <c r="FR40" s="335"/>
      <c r="FS40" s="335"/>
      <c r="FT40" s="335"/>
      <c r="FU40" s="335"/>
      <c r="FV40" s="335"/>
      <c r="FW40" s="335"/>
      <c r="FX40" s="335"/>
      <c r="FY40" s="335"/>
      <c r="FZ40" s="335"/>
      <c r="GA40" s="335"/>
      <c r="GB40" s="335"/>
      <c r="GC40" s="335"/>
      <c r="GD40" s="335"/>
      <c r="GE40" s="335"/>
      <c r="GF40" s="335"/>
      <c r="GG40" s="335"/>
      <c r="GH40" s="335"/>
      <c r="GI40" s="335"/>
      <c r="GJ40" s="335"/>
      <c r="GK40" s="335"/>
      <c r="GL40" s="335"/>
      <c r="GM40" s="335"/>
      <c r="GN40" s="335"/>
      <c r="GO40" s="335"/>
      <c r="GP40" s="335"/>
      <c r="GQ40" s="335"/>
      <c r="GR40" s="335"/>
      <c r="GS40" s="335"/>
      <c r="GT40" s="335"/>
      <c r="GU40" s="335"/>
      <c r="GV40" s="335"/>
      <c r="GW40" s="335"/>
      <c r="GX40" s="335"/>
      <c r="GY40" s="335"/>
      <c r="GZ40" s="335"/>
      <c r="HA40" s="335"/>
      <c r="HB40" s="335"/>
      <c r="HC40" s="335"/>
      <c r="HD40" s="335"/>
      <c r="HE40" s="335"/>
      <c r="HF40" s="335"/>
      <c r="HG40" s="335"/>
      <c r="HH40" s="335"/>
      <c r="HI40" s="335"/>
      <c r="HJ40" s="335"/>
      <c r="HK40" s="335"/>
      <c r="HL40" s="335"/>
      <c r="HM40" s="335"/>
      <c r="HN40" s="335"/>
      <c r="HO40" s="335"/>
      <c r="HP40" s="335"/>
      <c r="HQ40" s="335"/>
      <c r="HR40" s="335"/>
      <c r="HS40" s="335"/>
      <c r="HT40" s="335"/>
      <c r="HU40" s="335"/>
      <c r="HV40" s="335"/>
      <c r="HW40" s="335"/>
      <c r="HX40" s="335"/>
      <c r="HY40" s="335"/>
      <c r="HZ40" s="335"/>
      <c r="IA40" s="335"/>
      <c r="IB40" s="335"/>
      <c r="IC40" s="335"/>
      <c r="ID40" s="335"/>
      <c r="IE40" s="335"/>
      <c r="IF40" s="335"/>
      <c r="IG40" s="335"/>
      <c r="IH40" s="335"/>
      <c r="II40" s="335"/>
      <c r="IJ40" s="335"/>
      <c r="IK40" s="335"/>
      <c r="IL40" s="335"/>
      <c r="IM40" s="336"/>
    </row>
    <row r="41" spans="1:247" ht="15" customHeight="1">
      <c r="A41" s="752"/>
      <c r="B41" s="769" t="s">
        <v>56</v>
      </c>
      <c r="C41" s="770">
        <v>1</v>
      </c>
      <c r="D41" s="794">
        <v>0.3</v>
      </c>
      <c r="E41" s="730">
        <v>1085</v>
      </c>
      <c r="F41" s="771">
        <v>2</v>
      </c>
      <c r="G41" s="755">
        <f t="shared" si="1"/>
        <v>651</v>
      </c>
      <c r="H41" s="772"/>
      <c r="I41" s="751"/>
      <c r="J41" s="335"/>
      <c r="K41" s="335"/>
      <c r="L41" s="335"/>
      <c r="M41" s="335"/>
      <c r="N41" s="335"/>
      <c r="O41" s="335"/>
      <c r="P41" s="335"/>
      <c r="Q41" s="335"/>
      <c r="R41" s="335"/>
      <c r="S41" s="335"/>
      <c r="T41" s="335"/>
      <c r="U41" s="335"/>
      <c r="V41" s="335"/>
      <c r="W41" s="335"/>
      <c r="X41" s="335"/>
      <c r="Y41" s="335"/>
      <c r="Z41" s="335"/>
      <c r="AA41" s="335"/>
      <c r="AB41" s="335"/>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c r="BD41" s="335"/>
      <c r="BE41" s="335"/>
      <c r="BF41" s="335"/>
      <c r="BG41" s="335"/>
      <c r="BH41" s="335"/>
      <c r="BI41" s="335"/>
      <c r="BJ41" s="335"/>
      <c r="BK41" s="335"/>
      <c r="BL41" s="335"/>
      <c r="BM41" s="335"/>
      <c r="BN41" s="335"/>
      <c r="BO41" s="335"/>
      <c r="BP41" s="335"/>
      <c r="BQ41" s="335"/>
      <c r="BR41" s="335"/>
      <c r="BS41" s="335"/>
      <c r="BT41" s="335"/>
      <c r="BU41" s="335"/>
      <c r="BV41" s="335"/>
      <c r="BW41" s="335"/>
      <c r="BX41" s="335"/>
      <c r="BY41" s="335"/>
      <c r="BZ41" s="335"/>
      <c r="CA41" s="335"/>
      <c r="CB41" s="335"/>
      <c r="CC41" s="335"/>
      <c r="CD41" s="335"/>
      <c r="CE41" s="335"/>
      <c r="CF41" s="335"/>
      <c r="CG41" s="335"/>
      <c r="CH41" s="335"/>
      <c r="CI41" s="335"/>
      <c r="CJ41" s="335"/>
      <c r="CK41" s="335"/>
      <c r="CL41" s="335"/>
      <c r="CM41" s="335"/>
      <c r="CN41" s="335"/>
      <c r="CO41" s="335"/>
      <c r="CP41" s="335"/>
      <c r="CQ41" s="335"/>
      <c r="CR41" s="335"/>
      <c r="CS41" s="335"/>
      <c r="CT41" s="335"/>
      <c r="CU41" s="335"/>
      <c r="CV41" s="335"/>
      <c r="CW41" s="335"/>
      <c r="CX41" s="335"/>
      <c r="CY41" s="335"/>
      <c r="CZ41" s="335"/>
      <c r="DA41" s="335"/>
      <c r="DB41" s="335"/>
      <c r="DC41" s="335"/>
      <c r="DD41" s="335"/>
      <c r="DE41" s="335"/>
      <c r="DF41" s="335"/>
      <c r="DG41" s="335"/>
      <c r="DH41" s="335"/>
      <c r="DI41" s="335"/>
      <c r="DJ41" s="335"/>
      <c r="DK41" s="335"/>
      <c r="DL41" s="335"/>
      <c r="DM41" s="335"/>
      <c r="DN41" s="335"/>
      <c r="DO41" s="335"/>
      <c r="DP41" s="335"/>
      <c r="DQ41" s="335"/>
      <c r="DR41" s="335"/>
      <c r="DS41" s="335"/>
      <c r="DT41" s="335"/>
      <c r="DU41" s="335"/>
      <c r="DV41" s="335"/>
      <c r="DW41" s="335"/>
      <c r="DX41" s="335"/>
      <c r="DY41" s="335"/>
      <c r="DZ41" s="335"/>
      <c r="EA41" s="335"/>
      <c r="EB41" s="335"/>
      <c r="EC41" s="335"/>
      <c r="ED41" s="335"/>
      <c r="EE41" s="335"/>
      <c r="EF41" s="335"/>
      <c r="EG41" s="335"/>
      <c r="EH41" s="335"/>
      <c r="EI41" s="335"/>
      <c r="EJ41" s="335"/>
      <c r="EK41" s="335"/>
      <c r="EL41" s="335"/>
      <c r="EM41" s="335"/>
      <c r="EN41" s="335"/>
      <c r="EO41" s="335"/>
      <c r="EP41" s="335"/>
      <c r="EQ41" s="335"/>
      <c r="ER41" s="335"/>
      <c r="ES41" s="335"/>
      <c r="ET41" s="335"/>
      <c r="EU41" s="335"/>
      <c r="EV41" s="335"/>
      <c r="EW41" s="335"/>
      <c r="EX41" s="335"/>
      <c r="EY41" s="335"/>
      <c r="EZ41" s="335"/>
      <c r="FA41" s="335"/>
      <c r="FB41" s="335"/>
      <c r="FC41" s="335"/>
      <c r="FD41" s="335"/>
      <c r="FE41" s="335"/>
      <c r="FF41" s="335"/>
      <c r="FG41" s="335"/>
      <c r="FH41" s="335"/>
      <c r="FI41" s="335"/>
      <c r="FJ41" s="335"/>
      <c r="FK41" s="335"/>
      <c r="FL41" s="335"/>
      <c r="FM41" s="335"/>
      <c r="FN41" s="335"/>
      <c r="FO41" s="335"/>
      <c r="FP41" s="335"/>
      <c r="FQ41" s="335"/>
      <c r="FR41" s="335"/>
      <c r="FS41" s="335"/>
      <c r="FT41" s="335"/>
      <c r="FU41" s="335"/>
      <c r="FV41" s="335"/>
      <c r="FW41" s="335"/>
      <c r="FX41" s="335"/>
      <c r="FY41" s="335"/>
      <c r="FZ41" s="335"/>
      <c r="GA41" s="335"/>
      <c r="GB41" s="335"/>
      <c r="GC41" s="335"/>
      <c r="GD41" s="335"/>
      <c r="GE41" s="335"/>
      <c r="GF41" s="335"/>
      <c r="GG41" s="335"/>
      <c r="GH41" s="335"/>
      <c r="GI41" s="335"/>
      <c r="GJ41" s="335"/>
      <c r="GK41" s="335"/>
      <c r="GL41" s="335"/>
      <c r="GM41" s="335"/>
      <c r="GN41" s="335"/>
      <c r="GO41" s="335"/>
      <c r="GP41" s="335"/>
      <c r="GQ41" s="335"/>
      <c r="GR41" s="335"/>
      <c r="GS41" s="335"/>
      <c r="GT41" s="335"/>
      <c r="GU41" s="335"/>
      <c r="GV41" s="335"/>
      <c r="GW41" s="335"/>
      <c r="GX41" s="335"/>
      <c r="GY41" s="335"/>
      <c r="GZ41" s="335"/>
      <c r="HA41" s="335"/>
      <c r="HB41" s="335"/>
      <c r="HC41" s="335"/>
      <c r="HD41" s="335"/>
      <c r="HE41" s="335"/>
      <c r="HF41" s="335"/>
      <c r="HG41" s="335"/>
      <c r="HH41" s="335"/>
      <c r="HI41" s="335"/>
      <c r="HJ41" s="335"/>
      <c r="HK41" s="335"/>
      <c r="HL41" s="335"/>
      <c r="HM41" s="335"/>
      <c r="HN41" s="335"/>
      <c r="HO41" s="335"/>
      <c r="HP41" s="335"/>
      <c r="HQ41" s="335"/>
      <c r="HR41" s="335"/>
      <c r="HS41" s="335"/>
      <c r="HT41" s="335"/>
      <c r="HU41" s="335"/>
      <c r="HV41" s="335"/>
      <c r="HW41" s="335"/>
      <c r="HX41" s="335"/>
      <c r="HY41" s="335"/>
      <c r="HZ41" s="335"/>
      <c r="IA41" s="335"/>
      <c r="IB41" s="335"/>
      <c r="IC41" s="335"/>
      <c r="ID41" s="335"/>
      <c r="IE41" s="335"/>
      <c r="IF41" s="335"/>
      <c r="IG41" s="335"/>
      <c r="IH41" s="335"/>
      <c r="II41" s="335"/>
      <c r="IJ41" s="335"/>
      <c r="IK41" s="335"/>
      <c r="IL41" s="335"/>
      <c r="IM41" s="336"/>
    </row>
    <row r="42" spans="1:247" ht="15" customHeight="1">
      <c r="A42" s="752"/>
      <c r="B42" s="769" t="s">
        <v>867</v>
      </c>
      <c r="C42" s="770">
        <v>1</v>
      </c>
      <c r="D42" s="794">
        <v>0.3</v>
      </c>
      <c r="E42" s="730">
        <v>1085</v>
      </c>
      <c r="F42" s="771">
        <v>2</v>
      </c>
      <c r="G42" s="755">
        <f t="shared" si="1"/>
        <v>651</v>
      </c>
      <c r="H42" s="772"/>
      <c r="I42" s="751"/>
      <c r="J42" s="335"/>
      <c r="K42" s="335"/>
      <c r="L42" s="335"/>
      <c r="M42" s="335"/>
      <c r="N42" s="335"/>
      <c r="O42" s="335"/>
      <c r="P42" s="335"/>
      <c r="Q42" s="335"/>
      <c r="R42" s="335"/>
      <c r="S42" s="335"/>
      <c r="T42" s="335"/>
      <c r="U42" s="335"/>
      <c r="V42" s="335"/>
      <c r="W42" s="335"/>
      <c r="X42" s="335"/>
      <c r="Y42" s="335"/>
      <c r="Z42" s="335"/>
      <c r="AA42" s="335"/>
      <c r="AB42" s="335"/>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c r="BD42" s="335"/>
      <c r="BE42" s="335"/>
      <c r="BF42" s="335"/>
      <c r="BG42" s="335"/>
      <c r="BH42" s="335"/>
      <c r="BI42" s="335"/>
      <c r="BJ42" s="335"/>
      <c r="BK42" s="335"/>
      <c r="BL42" s="335"/>
      <c r="BM42" s="335"/>
      <c r="BN42" s="335"/>
      <c r="BO42" s="335"/>
      <c r="BP42" s="335"/>
      <c r="BQ42" s="335"/>
      <c r="BR42" s="335"/>
      <c r="BS42" s="335"/>
      <c r="BT42" s="335"/>
      <c r="BU42" s="335"/>
      <c r="BV42" s="335"/>
      <c r="BW42" s="335"/>
      <c r="BX42" s="335"/>
      <c r="BY42" s="335"/>
      <c r="BZ42" s="335"/>
      <c r="CA42" s="335"/>
      <c r="CB42" s="335"/>
      <c r="CC42" s="335"/>
      <c r="CD42" s="335"/>
      <c r="CE42" s="335"/>
      <c r="CF42" s="335"/>
      <c r="CG42" s="335"/>
      <c r="CH42" s="335"/>
      <c r="CI42" s="335"/>
      <c r="CJ42" s="335"/>
      <c r="CK42" s="335"/>
      <c r="CL42" s="335"/>
      <c r="CM42" s="335"/>
      <c r="CN42" s="335"/>
      <c r="CO42" s="335"/>
      <c r="CP42" s="335"/>
      <c r="CQ42" s="335"/>
      <c r="CR42" s="335"/>
      <c r="CS42" s="335"/>
      <c r="CT42" s="335"/>
      <c r="CU42" s="335"/>
      <c r="CV42" s="335"/>
      <c r="CW42" s="335"/>
      <c r="CX42" s="335"/>
      <c r="CY42" s="335"/>
      <c r="CZ42" s="335"/>
      <c r="DA42" s="335"/>
      <c r="DB42" s="335"/>
      <c r="DC42" s="335"/>
      <c r="DD42" s="335"/>
      <c r="DE42" s="335"/>
      <c r="DF42" s="335"/>
      <c r="DG42" s="335"/>
      <c r="DH42" s="335"/>
      <c r="DI42" s="335"/>
      <c r="DJ42" s="335"/>
      <c r="DK42" s="335"/>
      <c r="DL42" s="335"/>
      <c r="DM42" s="335"/>
      <c r="DN42" s="335"/>
      <c r="DO42" s="335"/>
      <c r="DP42" s="335"/>
      <c r="DQ42" s="335"/>
      <c r="DR42" s="335"/>
      <c r="DS42" s="335"/>
      <c r="DT42" s="335"/>
      <c r="DU42" s="335"/>
      <c r="DV42" s="335"/>
      <c r="DW42" s="335"/>
      <c r="DX42" s="335"/>
      <c r="DY42" s="335"/>
      <c r="DZ42" s="335"/>
      <c r="EA42" s="335"/>
      <c r="EB42" s="335"/>
      <c r="EC42" s="335"/>
      <c r="ED42" s="335"/>
      <c r="EE42" s="335"/>
      <c r="EF42" s="335"/>
      <c r="EG42" s="335"/>
      <c r="EH42" s="335"/>
      <c r="EI42" s="335"/>
      <c r="EJ42" s="335"/>
      <c r="EK42" s="335"/>
      <c r="EL42" s="335"/>
      <c r="EM42" s="335"/>
      <c r="EN42" s="335"/>
      <c r="EO42" s="335"/>
      <c r="EP42" s="335"/>
      <c r="EQ42" s="335"/>
      <c r="ER42" s="335"/>
      <c r="ES42" s="335"/>
      <c r="ET42" s="335"/>
      <c r="EU42" s="335"/>
      <c r="EV42" s="335"/>
      <c r="EW42" s="335"/>
      <c r="EX42" s="335"/>
      <c r="EY42" s="335"/>
      <c r="EZ42" s="335"/>
      <c r="FA42" s="335"/>
      <c r="FB42" s="335"/>
      <c r="FC42" s="335"/>
      <c r="FD42" s="335"/>
      <c r="FE42" s="335"/>
      <c r="FF42" s="335"/>
      <c r="FG42" s="335"/>
      <c r="FH42" s="335"/>
      <c r="FI42" s="335"/>
      <c r="FJ42" s="335"/>
      <c r="FK42" s="335"/>
      <c r="FL42" s="335"/>
      <c r="FM42" s="335"/>
      <c r="FN42" s="335"/>
      <c r="FO42" s="335"/>
      <c r="FP42" s="335"/>
      <c r="FQ42" s="335"/>
      <c r="FR42" s="335"/>
      <c r="FS42" s="335"/>
      <c r="FT42" s="335"/>
      <c r="FU42" s="335"/>
      <c r="FV42" s="335"/>
      <c r="FW42" s="335"/>
      <c r="FX42" s="335"/>
      <c r="FY42" s="335"/>
      <c r="FZ42" s="335"/>
      <c r="GA42" s="335"/>
      <c r="GB42" s="335"/>
      <c r="GC42" s="335"/>
      <c r="GD42" s="335"/>
      <c r="GE42" s="335"/>
      <c r="GF42" s="335"/>
      <c r="GG42" s="335"/>
      <c r="GH42" s="335"/>
      <c r="GI42" s="335"/>
      <c r="GJ42" s="335"/>
      <c r="GK42" s="335"/>
      <c r="GL42" s="335"/>
      <c r="GM42" s="335"/>
      <c r="GN42" s="335"/>
      <c r="GO42" s="335"/>
      <c r="GP42" s="335"/>
      <c r="GQ42" s="335"/>
      <c r="GR42" s="335"/>
      <c r="GS42" s="335"/>
      <c r="GT42" s="335"/>
      <c r="GU42" s="335"/>
      <c r="GV42" s="335"/>
      <c r="GW42" s="335"/>
      <c r="GX42" s="335"/>
      <c r="GY42" s="335"/>
      <c r="GZ42" s="335"/>
      <c r="HA42" s="335"/>
      <c r="HB42" s="335"/>
      <c r="HC42" s="335"/>
      <c r="HD42" s="335"/>
      <c r="HE42" s="335"/>
      <c r="HF42" s="335"/>
      <c r="HG42" s="335"/>
      <c r="HH42" s="335"/>
      <c r="HI42" s="335"/>
      <c r="HJ42" s="335"/>
      <c r="HK42" s="335"/>
      <c r="HL42" s="335"/>
      <c r="HM42" s="335"/>
      <c r="HN42" s="335"/>
      <c r="HO42" s="335"/>
      <c r="HP42" s="335"/>
      <c r="HQ42" s="335"/>
      <c r="HR42" s="335"/>
      <c r="HS42" s="335"/>
      <c r="HT42" s="335"/>
      <c r="HU42" s="335"/>
      <c r="HV42" s="335"/>
      <c r="HW42" s="335"/>
      <c r="HX42" s="335"/>
      <c r="HY42" s="335"/>
      <c r="HZ42" s="335"/>
      <c r="IA42" s="335"/>
      <c r="IB42" s="335"/>
      <c r="IC42" s="335"/>
      <c r="ID42" s="335"/>
      <c r="IE42" s="335"/>
      <c r="IF42" s="335"/>
      <c r="IG42" s="335"/>
      <c r="IH42" s="335"/>
      <c r="II42" s="335"/>
      <c r="IJ42" s="335"/>
      <c r="IK42" s="335"/>
      <c r="IL42" s="335"/>
      <c r="IM42" s="336"/>
    </row>
    <row r="43" spans="1:247" ht="16.5" customHeight="1">
      <c r="A43" s="773"/>
      <c r="B43" s="774"/>
      <c r="C43" s="774"/>
      <c r="D43" s="774"/>
      <c r="E43" s="775"/>
      <c r="F43" s="775" t="s">
        <v>164</v>
      </c>
      <c r="G43" s="795">
        <f>SUM(G17:G42)</f>
        <v>31383</v>
      </c>
      <c r="H43" s="776"/>
      <c r="I43" s="337"/>
      <c r="J43" s="335"/>
      <c r="K43" s="335"/>
      <c r="L43" s="335"/>
      <c r="M43" s="335"/>
      <c r="N43" s="335"/>
      <c r="O43" s="335"/>
      <c r="P43" s="335"/>
      <c r="Q43" s="335"/>
      <c r="R43" s="335"/>
      <c r="S43" s="335"/>
      <c r="T43" s="335"/>
      <c r="U43" s="335"/>
      <c r="V43" s="335"/>
      <c r="W43" s="335"/>
      <c r="X43" s="335"/>
      <c r="Y43" s="335"/>
      <c r="Z43" s="335"/>
      <c r="AA43" s="335"/>
      <c r="AB43" s="335"/>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c r="BD43" s="335"/>
      <c r="BE43" s="335"/>
      <c r="BF43" s="335"/>
      <c r="BG43" s="335"/>
      <c r="BH43" s="335"/>
      <c r="BI43" s="335"/>
      <c r="BJ43" s="335"/>
      <c r="BK43" s="335"/>
      <c r="BL43" s="335"/>
      <c r="BM43" s="335"/>
      <c r="BN43" s="335"/>
      <c r="BO43" s="335"/>
      <c r="BP43" s="335"/>
      <c r="BQ43" s="335"/>
      <c r="BR43" s="335"/>
      <c r="BS43" s="335"/>
      <c r="BT43" s="335"/>
      <c r="BU43" s="335"/>
      <c r="BV43" s="335"/>
      <c r="BW43" s="335"/>
      <c r="BX43" s="335"/>
      <c r="BY43" s="335"/>
      <c r="BZ43" s="335"/>
      <c r="CA43" s="335"/>
      <c r="CB43" s="335"/>
      <c r="CC43" s="335"/>
      <c r="CD43" s="335"/>
      <c r="CE43" s="335"/>
      <c r="CF43" s="335"/>
      <c r="CG43" s="335"/>
      <c r="CH43" s="335"/>
      <c r="CI43" s="335"/>
      <c r="CJ43" s="335"/>
      <c r="CK43" s="335"/>
      <c r="CL43" s="335"/>
      <c r="CM43" s="335"/>
      <c r="CN43" s="335"/>
      <c r="CO43" s="335"/>
      <c r="CP43" s="335"/>
      <c r="CQ43" s="335"/>
      <c r="CR43" s="335"/>
      <c r="CS43" s="335"/>
      <c r="CT43" s="335"/>
      <c r="CU43" s="335"/>
      <c r="CV43" s="335"/>
      <c r="CW43" s="335"/>
      <c r="CX43" s="335"/>
      <c r="CY43" s="335"/>
      <c r="CZ43" s="335"/>
      <c r="DA43" s="335"/>
      <c r="DB43" s="335"/>
      <c r="DC43" s="335"/>
      <c r="DD43" s="335"/>
      <c r="DE43" s="335"/>
      <c r="DF43" s="335"/>
      <c r="DG43" s="335"/>
      <c r="DH43" s="335"/>
      <c r="DI43" s="335"/>
      <c r="DJ43" s="335"/>
      <c r="DK43" s="335"/>
      <c r="DL43" s="335"/>
      <c r="DM43" s="335"/>
      <c r="DN43" s="335"/>
      <c r="DO43" s="335"/>
      <c r="DP43" s="335"/>
      <c r="DQ43" s="335"/>
      <c r="DR43" s="335"/>
      <c r="DS43" s="335"/>
      <c r="DT43" s="335"/>
      <c r="DU43" s="335"/>
      <c r="DV43" s="335"/>
      <c r="DW43" s="335"/>
      <c r="DX43" s="335"/>
      <c r="DY43" s="335"/>
      <c r="DZ43" s="335"/>
      <c r="EA43" s="335"/>
      <c r="EB43" s="335"/>
      <c r="EC43" s="335"/>
      <c r="ED43" s="335"/>
      <c r="EE43" s="335"/>
      <c r="EF43" s="335"/>
      <c r="EG43" s="335"/>
      <c r="EH43" s="335"/>
      <c r="EI43" s="335"/>
      <c r="EJ43" s="335"/>
      <c r="EK43" s="335"/>
      <c r="EL43" s="335"/>
      <c r="EM43" s="335"/>
      <c r="EN43" s="335"/>
      <c r="EO43" s="335"/>
      <c r="EP43" s="335"/>
      <c r="EQ43" s="335"/>
      <c r="ER43" s="335"/>
      <c r="ES43" s="335"/>
      <c r="ET43" s="335"/>
      <c r="EU43" s="335"/>
      <c r="EV43" s="335"/>
      <c r="EW43" s="335"/>
      <c r="EX43" s="335"/>
      <c r="EY43" s="335"/>
      <c r="EZ43" s="335"/>
      <c r="FA43" s="335"/>
      <c r="FB43" s="335"/>
      <c r="FC43" s="335"/>
      <c r="FD43" s="335"/>
      <c r="FE43" s="335"/>
      <c r="FF43" s="335"/>
      <c r="FG43" s="335"/>
      <c r="FH43" s="335"/>
      <c r="FI43" s="335"/>
      <c r="FJ43" s="335"/>
      <c r="FK43" s="335"/>
      <c r="FL43" s="335"/>
      <c r="FM43" s="335"/>
      <c r="FN43" s="335"/>
      <c r="FO43" s="335"/>
      <c r="FP43" s="335"/>
      <c r="FQ43" s="335"/>
      <c r="FR43" s="335"/>
      <c r="FS43" s="335"/>
      <c r="FT43" s="335"/>
      <c r="FU43" s="335"/>
      <c r="FV43" s="335"/>
      <c r="FW43" s="335"/>
      <c r="FX43" s="335"/>
      <c r="FY43" s="335"/>
      <c r="FZ43" s="335"/>
      <c r="GA43" s="335"/>
      <c r="GB43" s="335"/>
      <c r="GC43" s="335"/>
      <c r="GD43" s="335"/>
      <c r="GE43" s="335"/>
      <c r="GF43" s="335"/>
      <c r="GG43" s="335"/>
      <c r="GH43" s="335"/>
      <c r="GI43" s="335"/>
      <c r="GJ43" s="335"/>
      <c r="GK43" s="335"/>
      <c r="GL43" s="335"/>
      <c r="GM43" s="335"/>
      <c r="GN43" s="335"/>
      <c r="GO43" s="335"/>
      <c r="GP43" s="335"/>
      <c r="GQ43" s="335"/>
      <c r="GR43" s="335"/>
      <c r="GS43" s="335"/>
      <c r="GT43" s="335"/>
      <c r="GU43" s="335"/>
      <c r="GV43" s="335"/>
      <c r="GW43" s="335"/>
      <c r="GX43" s="335"/>
      <c r="GY43" s="335"/>
      <c r="GZ43" s="335"/>
      <c r="HA43" s="335"/>
      <c r="HB43" s="335"/>
      <c r="HC43" s="335"/>
      <c r="HD43" s="335"/>
      <c r="HE43" s="335"/>
      <c r="HF43" s="335"/>
      <c r="HG43" s="335"/>
      <c r="HH43" s="335"/>
      <c r="HI43" s="335"/>
      <c r="HJ43" s="335"/>
      <c r="HK43" s="335"/>
      <c r="HL43" s="335"/>
      <c r="HM43" s="335"/>
      <c r="HN43" s="335"/>
      <c r="HO43" s="335"/>
      <c r="HP43" s="335"/>
      <c r="HQ43" s="335"/>
      <c r="HR43" s="335"/>
      <c r="HS43" s="335"/>
      <c r="HT43" s="335"/>
      <c r="HU43" s="335"/>
      <c r="HV43" s="335"/>
      <c r="HW43" s="335"/>
      <c r="HX43" s="335"/>
      <c r="HY43" s="335"/>
      <c r="HZ43" s="335"/>
      <c r="IA43" s="335"/>
      <c r="IB43" s="335"/>
      <c r="IC43" s="335"/>
      <c r="ID43" s="335"/>
      <c r="IE43" s="335"/>
      <c r="IF43" s="335"/>
      <c r="IG43" s="335"/>
      <c r="IH43" s="335"/>
      <c r="II43" s="335"/>
      <c r="IJ43" s="335"/>
      <c r="IK43" s="335"/>
      <c r="IL43" s="335"/>
      <c r="IM43" s="336"/>
    </row>
    <row r="44" spans="1:247" ht="16.5" customHeight="1">
      <c r="A44" s="773"/>
      <c r="B44" s="792" t="s">
        <v>839</v>
      </c>
      <c r="C44" s="777"/>
      <c r="D44" s="778"/>
      <c r="E44" s="778"/>
      <c r="F44" s="778"/>
      <c r="G44" s="779"/>
      <c r="H44" s="780"/>
      <c r="I44" s="337"/>
      <c r="J44" s="335"/>
      <c r="K44" s="335"/>
      <c r="L44" s="335"/>
      <c r="M44" s="335"/>
      <c r="N44" s="335"/>
      <c r="O44" s="335"/>
      <c r="P44" s="335"/>
      <c r="Q44" s="335"/>
      <c r="R44" s="335"/>
      <c r="S44" s="335"/>
      <c r="T44" s="335"/>
      <c r="U44" s="335"/>
      <c r="V44" s="335"/>
      <c r="W44" s="335"/>
      <c r="X44" s="335"/>
      <c r="Y44" s="335"/>
      <c r="Z44" s="335"/>
      <c r="AA44" s="335"/>
      <c r="AB44" s="335"/>
      <c r="AC44" s="335"/>
      <c r="AD44" s="335"/>
      <c r="AE44" s="335"/>
      <c r="AF44" s="335"/>
      <c r="AG44" s="335"/>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c r="BD44" s="335"/>
      <c r="BE44" s="335"/>
      <c r="BF44" s="335"/>
      <c r="BG44" s="335"/>
      <c r="BH44" s="335"/>
      <c r="BI44" s="335"/>
      <c r="BJ44" s="335"/>
      <c r="BK44" s="335"/>
      <c r="BL44" s="335"/>
      <c r="BM44" s="335"/>
      <c r="BN44" s="335"/>
      <c r="BO44" s="335"/>
      <c r="BP44" s="335"/>
      <c r="BQ44" s="335"/>
      <c r="BR44" s="335"/>
      <c r="BS44" s="335"/>
      <c r="BT44" s="335"/>
      <c r="BU44" s="335"/>
      <c r="BV44" s="335"/>
      <c r="BW44" s="335"/>
      <c r="BX44" s="335"/>
      <c r="BY44" s="335"/>
      <c r="BZ44" s="335"/>
      <c r="CA44" s="335"/>
      <c r="CB44" s="335"/>
      <c r="CC44" s="335"/>
      <c r="CD44" s="335"/>
      <c r="CE44" s="335"/>
      <c r="CF44" s="335"/>
      <c r="CG44" s="335"/>
      <c r="CH44" s="335"/>
      <c r="CI44" s="335"/>
      <c r="CJ44" s="335"/>
      <c r="CK44" s="335"/>
      <c r="CL44" s="335"/>
      <c r="CM44" s="335"/>
      <c r="CN44" s="335"/>
      <c r="CO44" s="335"/>
      <c r="CP44" s="335"/>
      <c r="CQ44" s="335"/>
      <c r="CR44" s="335"/>
      <c r="CS44" s="335"/>
      <c r="CT44" s="335"/>
      <c r="CU44" s="335"/>
      <c r="CV44" s="335"/>
      <c r="CW44" s="335"/>
      <c r="CX44" s="335"/>
      <c r="CY44" s="335"/>
      <c r="CZ44" s="335"/>
      <c r="DA44" s="335"/>
      <c r="DB44" s="335"/>
      <c r="DC44" s="335"/>
      <c r="DD44" s="335"/>
      <c r="DE44" s="335"/>
      <c r="DF44" s="335"/>
      <c r="DG44" s="335"/>
      <c r="DH44" s="335"/>
      <c r="DI44" s="335"/>
      <c r="DJ44" s="335"/>
      <c r="DK44" s="335"/>
      <c r="DL44" s="335"/>
      <c r="DM44" s="335"/>
      <c r="DN44" s="335"/>
      <c r="DO44" s="335"/>
      <c r="DP44" s="335"/>
      <c r="DQ44" s="335"/>
      <c r="DR44" s="335"/>
      <c r="DS44" s="335"/>
      <c r="DT44" s="335"/>
      <c r="DU44" s="335"/>
      <c r="DV44" s="335"/>
      <c r="DW44" s="335"/>
      <c r="DX44" s="335"/>
      <c r="DY44" s="335"/>
      <c r="DZ44" s="335"/>
      <c r="EA44" s="335"/>
      <c r="EB44" s="335"/>
      <c r="EC44" s="335"/>
      <c r="ED44" s="335"/>
      <c r="EE44" s="335"/>
      <c r="EF44" s="335"/>
      <c r="EG44" s="335"/>
      <c r="EH44" s="335"/>
      <c r="EI44" s="335"/>
      <c r="EJ44" s="335"/>
      <c r="EK44" s="335"/>
      <c r="EL44" s="335"/>
      <c r="EM44" s="335"/>
      <c r="EN44" s="335"/>
      <c r="EO44" s="335"/>
      <c r="EP44" s="335"/>
      <c r="EQ44" s="335"/>
      <c r="ER44" s="335"/>
      <c r="ES44" s="335"/>
      <c r="ET44" s="335"/>
      <c r="EU44" s="335"/>
      <c r="EV44" s="335"/>
      <c r="EW44" s="335"/>
      <c r="EX44" s="335"/>
      <c r="EY44" s="335"/>
      <c r="EZ44" s="335"/>
      <c r="FA44" s="335"/>
      <c r="FB44" s="335"/>
      <c r="FC44" s="335"/>
      <c r="FD44" s="335"/>
      <c r="FE44" s="335"/>
      <c r="FF44" s="335"/>
      <c r="FG44" s="335"/>
      <c r="FH44" s="335"/>
      <c r="FI44" s="335"/>
      <c r="FJ44" s="335"/>
      <c r="FK44" s="335"/>
      <c r="FL44" s="335"/>
      <c r="FM44" s="335"/>
      <c r="FN44" s="335"/>
      <c r="FO44" s="335"/>
      <c r="FP44" s="335"/>
      <c r="FQ44" s="335"/>
      <c r="FR44" s="335"/>
      <c r="FS44" s="335"/>
      <c r="FT44" s="335"/>
      <c r="FU44" s="335"/>
      <c r="FV44" s="335"/>
      <c r="FW44" s="335"/>
      <c r="FX44" s="335"/>
      <c r="FY44" s="335"/>
      <c r="FZ44" s="335"/>
      <c r="GA44" s="335"/>
      <c r="GB44" s="335"/>
      <c r="GC44" s="335"/>
      <c r="GD44" s="335"/>
      <c r="GE44" s="335"/>
      <c r="GF44" s="335"/>
      <c r="GG44" s="335"/>
      <c r="GH44" s="335"/>
      <c r="GI44" s="335"/>
      <c r="GJ44" s="335"/>
      <c r="GK44" s="335"/>
      <c r="GL44" s="335"/>
      <c r="GM44" s="335"/>
      <c r="GN44" s="335"/>
      <c r="GO44" s="335"/>
      <c r="GP44" s="335"/>
      <c r="GQ44" s="335"/>
      <c r="GR44" s="335"/>
      <c r="GS44" s="335"/>
      <c r="GT44" s="335"/>
      <c r="GU44" s="335"/>
      <c r="GV44" s="335"/>
      <c r="GW44" s="335"/>
      <c r="GX44" s="335"/>
      <c r="GY44" s="335"/>
      <c r="GZ44" s="335"/>
      <c r="HA44" s="335"/>
      <c r="HB44" s="335"/>
      <c r="HC44" s="335"/>
      <c r="HD44" s="335"/>
      <c r="HE44" s="335"/>
      <c r="HF44" s="335"/>
      <c r="HG44" s="335"/>
      <c r="HH44" s="335"/>
      <c r="HI44" s="335"/>
      <c r="HJ44" s="335"/>
      <c r="HK44" s="335"/>
      <c r="HL44" s="335"/>
      <c r="HM44" s="335"/>
      <c r="HN44" s="335"/>
      <c r="HO44" s="335"/>
      <c r="HP44" s="335"/>
      <c r="HQ44" s="335"/>
      <c r="HR44" s="335"/>
      <c r="HS44" s="335"/>
      <c r="HT44" s="335"/>
      <c r="HU44" s="335"/>
      <c r="HV44" s="335"/>
      <c r="HW44" s="335"/>
      <c r="HX44" s="335"/>
      <c r="HY44" s="335"/>
      <c r="HZ44" s="335"/>
      <c r="IA44" s="335"/>
      <c r="IB44" s="335"/>
      <c r="IC44" s="335"/>
      <c r="ID44" s="335"/>
      <c r="IE44" s="335"/>
      <c r="IF44" s="335"/>
      <c r="IG44" s="335"/>
      <c r="IH44" s="335"/>
      <c r="II44" s="335"/>
      <c r="IJ44" s="335"/>
      <c r="IK44" s="335"/>
      <c r="IL44" s="335"/>
      <c r="IM44" s="336"/>
    </row>
    <row r="45" spans="1:247" ht="16.5" customHeight="1">
      <c r="A45" s="781"/>
      <c r="B45" s="753" t="s">
        <v>868</v>
      </c>
      <c r="C45" s="782">
        <v>3000</v>
      </c>
      <c r="D45" s="783"/>
      <c r="E45" s="784"/>
      <c r="F45" s="785" t="s">
        <v>482</v>
      </c>
      <c r="G45" s="786">
        <f>G14+G43</f>
        <v>93299.400000000009</v>
      </c>
      <c r="H45" s="780"/>
      <c r="I45" s="394"/>
      <c r="J45" s="335"/>
      <c r="K45" s="335"/>
      <c r="L45" s="335"/>
      <c r="M45" s="335"/>
      <c r="N45" s="335"/>
      <c r="O45" s="335"/>
      <c r="P45" s="335"/>
      <c r="Q45" s="335"/>
      <c r="R45" s="335"/>
      <c r="S45" s="335"/>
      <c r="T45" s="335"/>
      <c r="U45" s="335"/>
      <c r="V45" s="335"/>
      <c r="W45" s="335"/>
      <c r="X45" s="335"/>
      <c r="Y45" s="335"/>
      <c r="Z45" s="335"/>
      <c r="AA45" s="335"/>
      <c r="AB45" s="335"/>
      <c r="AC45" s="335"/>
      <c r="AD45" s="335"/>
      <c r="AE45" s="335"/>
      <c r="AF45" s="335"/>
      <c r="AG45" s="335"/>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c r="BD45" s="335"/>
      <c r="BE45" s="335"/>
      <c r="BF45" s="335"/>
      <c r="BG45" s="335"/>
      <c r="BH45" s="335"/>
      <c r="BI45" s="335"/>
      <c r="BJ45" s="335"/>
      <c r="BK45" s="335"/>
      <c r="BL45" s="335"/>
      <c r="BM45" s="335"/>
      <c r="BN45" s="335"/>
      <c r="BO45" s="335"/>
      <c r="BP45" s="335"/>
      <c r="BQ45" s="335"/>
      <c r="BR45" s="335"/>
      <c r="BS45" s="335"/>
      <c r="BT45" s="335"/>
      <c r="BU45" s="335"/>
      <c r="BV45" s="335"/>
      <c r="BW45" s="335"/>
      <c r="BX45" s="335"/>
      <c r="BY45" s="335"/>
      <c r="BZ45" s="335"/>
      <c r="CA45" s="335"/>
      <c r="CB45" s="335"/>
      <c r="CC45" s="335"/>
      <c r="CD45" s="335"/>
      <c r="CE45" s="335"/>
      <c r="CF45" s="335"/>
      <c r="CG45" s="335"/>
      <c r="CH45" s="335"/>
      <c r="CI45" s="335"/>
      <c r="CJ45" s="335"/>
      <c r="CK45" s="335"/>
      <c r="CL45" s="335"/>
      <c r="CM45" s="335"/>
      <c r="CN45" s="335"/>
      <c r="CO45" s="335"/>
      <c r="CP45" s="335"/>
      <c r="CQ45" s="335"/>
      <c r="CR45" s="335"/>
      <c r="CS45" s="335"/>
      <c r="CT45" s="335"/>
      <c r="CU45" s="335"/>
      <c r="CV45" s="335"/>
      <c r="CW45" s="335"/>
      <c r="CX45" s="335"/>
      <c r="CY45" s="335"/>
      <c r="CZ45" s="335"/>
      <c r="DA45" s="335"/>
      <c r="DB45" s="335"/>
      <c r="DC45" s="335"/>
      <c r="DD45" s="335"/>
      <c r="DE45" s="335"/>
      <c r="DF45" s="335"/>
      <c r="DG45" s="335"/>
      <c r="DH45" s="335"/>
      <c r="DI45" s="335"/>
      <c r="DJ45" s="335"/>
      <c r="DK45" s="335"/>
      <c r="DL45" s="335"/>
      <c r="DM45" s="335"/>
      <c r="DN45" s="335"/>
      <c r="DO45" s="335"/>
      <c r="DP45" s="335"/>
      <c r="DQ45" s="335"/>
      <c r="DR45" s="335"/>
      <c r="DS45" s="335"/>
      <c r="DT45" s="335"/>
      <c r="DU45" s="335"/>
      <c r="DV45" s="335"/>
      <c r="DW45" s="335"/>
      <c r="DX45" s="335"/>
      <c r="DY45" s="335"/>
      <c r="DZ45" s="335"/>
      <c r="EA45" s="335"/>
      <c r="EB45" s="335"/>
      <c r="EC45" s="335"/>
      <c r="ED45" s="335"/>
      <c r="EE45" s="335"/>
      <c r="EF45" s="335"/>
      <c r="EG45" s="335"/>
      <c r="EH45" s="335"/>
      <c r="EI45" s="335"/>
      <c r="EJ45" s="335"/>
      <c r="EK45" s="335"/>
      <c r="EL45" s="335"/>
      <c r="EM45" s="335"/>
      <c r="EN45" s="335"/>
      <c r="EO45" s="335"/>
      <c r="EP45" s="335"/>
      <c r="EQ45" s="335"/>
      <c r="ER45" s="335"/>
      <c r="ES45" s="335"/>
      <c r="ET45" s="335"/>
      <c r="EU45" s="335"/>
      <c r="EV45" s="335"/>
      <c r="EW45" s="335"/>
      <c r="EX45" s="335"/>
      <c r="EY45" s="335"/>
      <c r="EZ45" s="335"/>
      <c r="FA45" s="335"/>
      <c r="FB45" s="335"/>
      <c r="FC45" s="335"/>
      <c r="FD45" s="335"/>
      <c r="FE45" s="335"/>
      <c r="FF45" s="335"/>
      <c r="FG45" s="335"/>
      <c r="FH45" s="335"/>
      <c r="FI45" s="335"/>
      <c r="FJ45" s="335"/>
      <c r="FK45" s="335"/>
      <c r="FL45" s="335"/>
      <c r="FM45" s="335"/>
      <c r="FN45" s="335"/>
      <c r="FO45" s="335"/>
      <c r="FP45" s="335"/>
      <c r="FQ45" s="335"/>
      <c r="FR45" s="335"/>
      <c r="FS45" s="335"/>
      <c r="FT45" s="335"/>
      <c r="FU45" s="335"/>
      <c r="FV45" s="335"/>
      <c r="FW45" s="335"/>
      <c r="FX45" s="335"/>
      <c r="FY45" s="335"/>
      <c r="FZ45" s="335"/>
      <c r="GA45" s="335"/>
      <c r="GB45" s="335"/>
      <c r="GC45" s="335"/>
      <c r="GD45" s="335"/>
      <c r="GE45" s="335"/>
      <c r="GF45" s="335"/>
      <c r="GG45" s="335"/>
      <c r="GH45" s="335"/>
      <c r="GI45" s="335"/>
      <c r="GJ45" s="335"/>
      <c r="GK45" s="335"/>
      <c r="GL45" s="335"/>
      <c r="GM45" s="335"/>
      <c r="GN45" s="335"/>
      <c r="GO45" s="335"/>
      <c r="GP45" s="335"/>
      <c r="GQ45" s="335"/>
      <c r="GR45" s="335"/>
      <c r="GS45" s="335"/>
      <c r="GT45" s="335"/>
      <c r="GU45" s="335"/>
      <c r="GV45" s="335"/>
      <c r="GW45" s="335"/>
      <c r="GX45" s="335"/>
      <c r="GY45" s="335"/>
      <c r="GZ45" s="335"/>
      <c r="HA45" s="335"/>
      <c r="HB45" s="335"/>
      <c r="HC45" s="335"/>
      <c r="HD45" s="335"/>
      <c r="HE45" s="335"/>
      <c r="HF45" s="335"/>
      <c r="HG45" s="335"/>
      <c r="HH45" s="335"/>
      <c r="HI45" s="335"/>
      <c r="HJ45" s="335"/>
      <c r="HK45" s="335"/>
      <c r="HL45" s="335"/>
      <c r="HM45" s="335"/>
      <c r="HN45" s="335"/>
      <c r="HO45" s="335"/>
      <c r="HP45" s="335"/>
      <c r="HQ45" s="335"/>
      <c r="HR45" s="335"/>
      <c r="HS45" s="335"/>
      <c r="HT45" s="335"/>
      <c r="HU45" s="335"/>
      <c r="HV45" s="335"/>
      <c r="HW45" s="335"/>
      <c r="HX45" s="335"/>
      <c r="HY45" s="335"/>
      <c r="HZ45" s="335"/>
      <c r="IA45" s="335"/>
      <c r="IB45" s="335"/>
      <c r="IC45" s="335"/>
      <c r="ID45" s="335"/>
      <c r="IE45" s="335"/>
      <c r="IF45" s="335"/>
      <c r="IG45" s="335"/>
      <c r="IH45" s="335"/>
      <c r="II45" s="335"/>
      <c r="IJ45" s="335"/>
      <c r="IK45" s="335"/>
      <c r="IL45" s="335"/>
      <c r="IM45" s="336"/>
    </row>
    <row r="46" spans="1:247" ht="16.5" customHeight="1">
      <c r="A46" s="787"/>
      <c r="B46" s="753" t="s">
        <v>869</v>
      </c>
      <c r="C46" s="782">
        <v>2000</v>
      </c>
      <c r="D46" s="783"/>
      <c r="E46" s="778"/>
      <c r="F46" s="778"/>
      <c r="G46" s="779"/>
      <c r="H46" s="788"/>
      <c r="I46" s="789"/>
      <c r="J46" s="335"/>
      <c r="K46" s="335"/>
      <c r="L46" s="335"/>
      <c r="M46" s="335"/>
      <c r="N46" s="335"/>
      <c r="O46" s="335"/>
      <c r="P46" s="335"/>
      <c r="Q46" s="335"/>
      <c r="R46" s="335"/>
      <c r="S46" s="335"/>
      <c r="T46" s="335"/>
      <c r="U46" s="335"/>
      <c r="V46" s="335"/>
      <c r="W46" s="335"/>
      <c r="X46" s="335"/>
      <c r="Y46" s="335"/>
      <c r="Z46" s="335"/>
      <c r="AA46" s="335"/>
      <c r="AB46" s="335"/>
      <c r="AC46" s="335"/>
      <c r="AD46" s="335"/>
      <c r="AE46" s="335"/>
      <c r="AF46" s="335"/>
      <c r="AG46" s="335"/>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c r="BD46" s="335"/>
      <c r="BE46" s="335"/>
      <c r="BF46" s="335"/>
      <c r="BG46" s="335"/>
      <c r="BH46" s="335"/>
      <c r="BI46" s="335"/>
      <c r="BJ46" s="335"/>
      <c r="BK46" s="335"/>
      <c r="BL46" s="335"/>
      <c r="BM46" s="335"/>
      <c r="BN46" s="335"/>
      <c r="BO46" s="335"/>
      <c r="BP46" s="335"/>
      <c r="BQ46" s="335"/>
      <c r="BR46" s="335"/>
      <c r="BS46" s="335"/>
      <c r="BT46" s="335"/>
      <c r="BU46" s="335"/>
      <c r="BV46" s="335"/>
      <c r="BW46" s="335"/>
      <c r="BX46" s="335"/>
      <c r="BY46" s="335"/>
      <c r="BZ46" s="335"/>
      <c r="CA46" s="335"/>
      <c r="CB46" s="335"/>
      <c r="CC46" s="335"/>
      <c r="CD46" s="335"/>
      <c r="CE46" s="335"/>
      <c r="CF46" s="335"/>
      <c r="CG46" s="335"/>
      <c r="CH46" s="335"/>
      <c r="CI46" s="335"/>
      <c r="CJ46" s="335"/>
      <c r="CK46" s="335"/>
      <c r="CL46" s="335"/>
      <c r="CM46" s="335"/>
      <c r="CN46" s="335"/>
      <c r="CO46" s="335"/>
      <c r="CP46" s="335"/>
      <c r="CQ46" s="335"/>
      <c r="CR46" s="335"/>
      <c r="CS46" s="335"/>
      <c r="CT46" s="335"/>
      <c r="CU46" s="335"/>
      <c r="CV46" s="335"/>
      <c r="CW46" s="335"/>
      <c r="CX46" s="335"/>
      <c r="CY46" s="335"/>
      <c r="CZ46" s="335"/>
      <c r="DA46" s="335"/>
      <c r="DB46" s="335"/>
      <c r="DC46" s="335"/>
      <c r="DD46" s="335"/>
      <c r="DE46" s="335"/>
      <c r="DF46" s="335"/>
      <c r="DG46" s="335"/>
      <c r="DH46" s="335"/>
      <c r="DI46" s="335"/>
      <c r="DJ46" s="335"/>
      <c r="DK46" s="335"/>
      <c r="DL46" s="335"/>
      <c r="DM46" s="335"/>
      <c r="DN46" s="335"/>
      <c r="DO46" s="335"/>
      <c r="DP46" s="335"/>
      <c r="DQ46" s="335"/>
      <c r="DR46" s="335"/>
      <c r="DS46" s="335"/>
      <c r="DT46" s="335"/>
      <c r="DU46" s="335"/>
      <c r="DV46" s="335"/>
      <c r="DW46" s="335"/>
      <c r="DX46" s="335"/>
      <c r="DY46" s="335"/>
      <c r="DZ46" s="335"/>
      <c r="EA46" s="335"/>
      <c r="EB46" s="335"/>
      <c r="EC46" s="335"/>
      <c r="ED46" s="335"/>
      <c r="EE46" s="335"/>
      <c r="EF46" s="335"/>
      <c r="EG46" s="335"/>
      <c r="EH46" s="335"/>
      <c r="EI46" s="335"/>
      <c r="EJ46" s="335"/>
      <c r="EK46" s="335"/>
      <c r="EL46" s="335"/>
      <c r="EM46" s="335"/>
      <c r="EN46" s="335"/>
      <c r="EO46" s="335"/>
      <c r="EP46" s="335"/>
      <c r="EQ46" s="335"/>
      <c r="ER46" s="335"/>
      <c r="ES46" s="335"/>
      <c r="ET46" s="335"/>
      <c r="EU46" s="335"/>
      <c r="EV46" s="335"/>
      <c r="EW46" s="335"/>
      <c r="EX46" s="335"/>
      <c r="EY46" s="335"/>
      <c r="EZ46" s="335"/>
      <c r="FA46" s="335"/>
      <c r="FB46" s="335"/>
      <c r="FC46" s="335"/>
      <c r="FD46" s="335"/>
      <c r="FE46" s="335"/>
      <c r="FF46" s="335"/>
      <c r="FG46" s="335"/>
      <c r="FH46" s="335"/>
      <c r="FI46" s="335"/>
      <c r="FJ46" s="335"/>
      <c r="FK46" s="335"/>
      <c r="FL46" s="335"/>
      <c r="FM46" s="335"/>
      <c r="FN46" s="335"/>
      <c r="FO46" s="335"/>
      <c r="FP46" s="335"/>
      <c r="FQ46" s="335"/>
      <c r="FR46" s="335"/>
      <c r="FS46" s="335"/>
      <c r="FT46" s="335"/>
      <c r="FU46" s="335"/>
      <c r="FV46" s="335"/>
      <c r="FW46" s="335"/>
      <c r="FX46" s="335"/>
      <c r="FY46" s="335"/>
      <c r="FZ46" s="335"/>
      <c r="GA46" s="335"/>
      <c r="GB46" s="335"/>
      <c r="GC46" s="335"/>
      <c r="GD46" s="335"/>
      <c r="GE46" s="335"/>
      <c r="GF46" s="335"/>
      <c r="GG46" s="335"/>
      <c r="GH46" s="335"/>
      <c r="GI46" s="335"/>
      <c r="GJ46" s="335"/>
      <c r="GK46" s="335"/>
      <c r="GL46" s="335"/>
      <c r="GM46" s="335"/>
      <c r="GN46" s="335"/>
      <c r="GO46" s="335"/>
      <c r="GP46" s="335"/>
      <c r="GQ46" s="335"/>
      <c r="GR46" s="335"/>
      <c r="GS46" s="335"/>
      <c r="GT46" s="335"/>
      <c r="GU46" s="335"/>
      <c r="GV46" s="335"/>
      <c r="GW46" s="335"/>
      <c r="GX46" s="335"/>
      <c r="GY46" s="335"/>
      <c r="GZ46" s="335"/>
      <c r="HA46" s="335"/>
      <c r="HB46" s="335"/>
      <c r="HC46" s="335"/>
      <c r="HD46" s="335"/>
      <c r="HE46" s="335"/>
      <c r="HF46" s="335"/>
      <c r="HG46" s="335"/>
      <c r="HH46" s="335"/>
      <c r="HI46" s="335"/>
      <c r="HJ46" s="335"/>
      <c r="HK46" s="335"/>
      <c r="HL46" s="335"/>
      <c r="HM46" s="335"/>
      <c r="HN46" s="335"/>
      <c r="HO46" s="335"/>
      <c r="HP46" s="335"/>
      <c r="HQ46" s="335"/>
      <c r="HR46" s="335"/>
      <c r="HS46" s="335"/>
      <c r="HT46" s="335"/>
      <c r="HU46" s="335"/>
      <c r="HV46" s="335"/>
      <c r="HW46" s="335"/>
      <c r="HX46" s="335"/>
      <c r="HY46" s="335"/>
      <c r="HZ46" s="335"/>
      <c r="IA46" s="335"/>
      <c r="IB46" s="335"/>
      <c r="IC46" s="335"/>
      <c r="ID46" s="335"/>
      <c r="IE46" s="335"/>
      <c r="IF46" s="335"/>
      <c r="IG46" s="335"/>
      <c r="IH46" s="335"/>
      <c r="II46" s="335"/>
      <c r="IJ46" s="335"/>
      <c r="IK46" s="335"/>
      <c r="IL46" s="335"/>
      <c r="IM46" s="336"/>
    </row>
    <row r="47" spans="1:247" ht="16.5" customHeight="1">
      <c r="A47" s="327"/>
      <c r="B47" s="392"/>
      <c r="C47" s="392"/>
      <c r="D47" s="790"/>
      <c r="E47" s="790"/>
      <c r="F47" s="790"/>
      <c r="G47" s="790"/>
      <c r="H47" s="790"/>
      <c r="I47" s="325"/>
      <c r="J47" s="335"/>
      <c r="K47" s="335"/>
      <c r="L47" s="335"/>
      <c r="M47" s="335"/>
      <c r="N47" s="335"/>
      <c r="O47" s="335"/>
      <c r="P47" s="335"/>
      <c r="Q47" s="335"/>
      <c r="R47" s="335"/>
      <c r="S47" s="335"/>
      <c r="T47" s="335"/>
      <c r="U47" s="335"/>
      <c r="V47" s="335"/>
      <c r="W47" s="335"/>
      <c r="X47" s="335"/>
      <c r="Y47" s="335"/>
      <c r="Z47" s="335"/>
      <c r="AA47" s="335"/>
      <c r="AB47" s="335"/>
      <c r="AC47" s="335"/>
      <c r="AD47" s="335"/>
      <c r="AE47" s="335"/>
      <c r="AF47" s="335"/>
      <c r="AG47" s="335"/>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c r="BD47" s="335"/>
      <c r="BE47" s="335"/>
      <c r="BF47" s="335"/>
      <c r="BG47" s="335"/>
      <c r="BH47" s="335"/>
      <c r="BI47" s="335"/>
      <c r="BJ47" s="335"/>
      <c r="BK47" s="335"/>
      <c r="BL47" s="335"/>
      <c r="BM47" s="335"/>
      <c r="BN47" s="335"/>
      <c r="BO47" s="335"/>
      <c r="BP47" s="335"/>
      <c r="BQ47" s="335"/>
      <c r="BR47" s="335"/>
      <c r="BS47" s="335"/>
      <c r="BT47" s="335"/>
      <c r="BU47" s="335"/>
      <c r="BV47" s="335"/>
      <c r="BW47" s="335"/>
      <c r="BX47" s="335"/>
      <c r="BY47" s="335"/>
      <c r="BZ47" s="335"/>
      <c r="CA47" s="335"/>
      <c r="CB47" s="335"/>
      <c r="CC47" s="335"/>
      <c r="CD47" s="335"/>
      <c r="CE47" s="335"/>
      <c r="CF47" s="335"/>
      <c r="CG47" s="335"/>
      <c r="CH47" s="335"/>
      <c r="CI47" s="335"/>
      <c r="CJ47" s="335"/>
      <c r="CK47" s="335"/>
      <c r="CL47" s="335"/>
      <c r="CM47" s="335"/>
      <c r="CN47" s="335"/>
      <c r="CO47" s="335"/>
      <c r="CP47" s="335"/>
      <c r="CQ47" s="335"/>
      <c r="CR47" s="335"/>
      <c r="CS47" s="335"/>
      <c r="CT47" s="335"/>
      <c r="CU47" s="335"/>
      <c r="CV47" s="335"/>
      <c r="CW47" s="335"/>
      <c r="CX47" s="335"/>
      <c r="CY47" s="335"/>
      <c r="CZ47" s="335"/>
      <c r="DA47" s="335"/>
      <c r="DB47" s="335"/>
      <c r="DC47" s="335"/>
      <c r="DD47" s="335"/>
      <c r="DE47" s="335"/>
      <c r="DF47" s="335"/>
      <c r="DG47" s="335"/>
      <c r="DH47" s="335"/>
      <c r="DI47" s="335"/>
      <c r="DJ47" s="335"/>
      <c r="DK47" s="335"/>
      <c r="DL47" s="335"/>
      <c r="DM47" s="335"/>
      <c r="DN47" s="335"/>
      <c r="DO47" s="335"/>
      <c r="DP47" s="335"/>
      <c r="DQ47" s="335"/>
      <c r="DR47" s="335"/>
      <c r="DS47" s="335"/>
      <c r="DT47" s="335"/>
      <c r="DU47" s="335"/>
      <c r="DV47" s="335"/>
      <c r="DW47" s="335"/>
      <c r="DX47" s="335"/>
      <c r="DY47" s="335"/>
      <c r="DZ47" s="335"/>
      <c r="EA47" s="335"/>
      <c r="EB47" s="335"/>
      <c r="EC47" s="335"/>
      <c r="ED47" s="335"/>
      <c r="EE47" s="335"/>
      <c r="EF47" s="335"/>
      <c r="EG47" s="335"/>
      <c r="EH47" s="335"/>
      <c r="EI47" s="335"/>
      <c r="EJ47" s="335"/>
      <c r="EK47" s="335"/>
      <c r="EL47" s="335"/>
      <c r="EM47" s="335"/>
      <c r="EN47" s="335"/>
      <c r="EO47" s="335"/>
      <c r="EP47" s="335"/>
      <c r="EQ47" s="335"/>
      <c r="ER47" s="335"/>
      <c r="ES47" s="335"/>
      <c r="ET47" s="335"/>
      <c r="EU47" s="335"/>
      <c r="EV47" s="335"/>
      <c r="EW47" s="335"/>
      <c r="EX47" s="335"/>
      <c r="EY47" s="335"/>
      <c r="EZ47" s="335"/>
      <c r="FA47" s="335"/>
      <c r="FB47" s="335"/>
      <c r="FC47" s="335"/>
      <c r="FD47" s="335"/>
      <c r="FE47" s="335"/>
      <c r="FF47" s="335"/>
      <c r="FG47" s="335"/>
      <c r="FH47" s="335"/>
      <c r="FI47" s="335"/>
      <c r="FJ47" s="335"/>
      <c r="FK47" s="335"/>
      <c r="FL47" s="335"/>
      <c r="FM47" s="335"/>
      <c r="FN47" s="335"/>
      <c r="FO47" s="335"/>
      <c r="FP47" s="335"/>
      <c r="FQ47" s="335"/>
      <c r="FR47" s="335"/>
      <c r="FS47" s="335"/>
      <c r="FT47" s="335"/>
      <c r="FU47" s="335"/>
      <c r="FV47" s="335"/>
      <c r="FW47" s="335"/>
      <c r="FX47" s="335"/>
      <c r="FY47" s="335"/>
      <c r="FZ47" s="335"/>
      <c r="GA47" s="335"/>
      <c r="GB47" s="335"/>
      <c r="GC47" s="335"/>
      <c r="GD47" s="335"/>
      <c r="GE47" s="335"/>
      <c r="GF47" s="335"/>
      <c r="GG47" s="335"/>
      <c r="GH47" s="335"/>
      <c r="GI47" s="335"/>
      <c r="GJ47" s="335"/>
      <c r="GK47" s="335"/>
      <c r="GL47" s="335"/>
      <c r="GM47" s="335"/>
      <c r="GN47" s="335"/>
      <c r="GO47" s="335"/>
      <c r="GP47" s="335"/>
      <c r="GQ47" s="335"/>
      <c r="GR47" s="335"/>
      <c r="GS47" s="335"/>
      <c r="GT47" s="335"/>
      <c r="GU47" s="335"/>
      <c r="GV47" s="335"/>
      <c r="GW47" s="335"/>
      <c r="GX47" s="335"/>
      <c r="GY47" s="335"/>
      <c r="GZ47" s="335"/>
      <c r="HA47" s="335"/>
      <c r="HB47" s="335"/>
      <c r="HC47" s="335"/>
      <c r="HD47" s="335"/>
      <c r="HE47" s="335"/>
      <c r="HF47" s="335"/>
      <c r="HG47" s="335"/>
      <c r="HH47" s="335"/>
      <c r="HI47" s="335"/>
      <c r="HJ47" s="335"/>
      <c r="HK47" s="335"/>
      <c r="HL47" s="335"/>
      <c r="HM47" s="335"/>
      <c r="HN47" s="335"/>
      <c r="HO47" s="335"/>
      <c r="HP47" s="335"/>
      <c r="HQ47" s="335"/>
      <c r="HR47" s="335"/>
      <c r="HS47" s="335"/>
      <c r="HT47" s="335"/>
      <c r="HU47" s="335"/>
      <c r="HV47" s="335"/>
      <c r="HW47" s="335"/>
      <c r="HX47" s="335"/>
      <c r="HY47" s="335"/>
      <c r="HZ47" s="335"/>
      <c r="IA47" s="335"/>
      <c r="IB47" s="335"/>
      <c r="IC47" s="335"/>
      <c r="ID47" s="335"/>
      <c r="IE47" s="335"/>
      <c r="IF47" s="335"/>
      <c r="IG47" s="335"/>
      <c r="IH47" s="335"/>
      <c r="II47" s="335"/>
      <c r="IJ47" s="335"/>
      <c r="IK47" s="335"/>
      <c r="IL47" s="335"/>
      <c r="IM47" s="336"/>
    </row>
    <row r="48" spans="1:247" ht="16.5" customHeight="1">
      <c r="A48" s="394"/>
      <c r="B48" s="389"/>
      <c r="C48" s="389"/>
      <c r="D48" s="389"/>
      <c r="E48" s="389"/>
      <c r="F48" s="389"/>
      <c r="G48" s="389"/>
      <c r="H48" s="389"/>
      <c r="I48" s="389"/>
      <c r="J48" s="389"/>
      <c r="K48" s="389"/>
      <c r="L48" s="389"/>
      <c r="M48" s="389"/>
      <c r="N48" s="389"/>
      <c r="O48" s="389"/>
      <c r="P48" s="389"/>
      <c r="Q48" s="389"/>
      <c r="R48" s="389"/>
      <c r="S48" s="389"/>
      <c r="T48" s="389"/>
      <c r="U48" s="389"/>
      <c r="V48" s="389"/>
      <c r="W48" s="389"/>
      <c r="X48" s="389"/>
      <c r="Y48" s="389"/>
      <c r="Z48" s="389"/>
      <c r="AA48" s="389"/>
      <c r="AB48" s="389"/>
      <c r="AC48" s="389"/>
      <c r="AD48" s="389"/>
      <c r="AE48" s="389"/>
      <c r="AF48" s="389"/>
      <c r="AG48" s="389"/>
      <c r="AH48" s="389"/>
      <c r="AI48" s="389"/>
      <c r="AJ48" s="389"/>
      <c r="AK48" s="389"/>
      <c r="AL48" s="389"/>
      <c r="AM48" s="389"/>
      <c r="AN48" s="389"/>
      <c r="AO48" s="389"/>
      <c r="AP48" s="389"/>
      <c r="AQ48" s="389"/>
      <c r="AR48" s="389"/>
      <c r="AS48" s="389"/>
      <c r="AT48" s="389"/>
      <c r="AU48" s="389"/>
      <c r="AV48" s="389"/>
      <c r="AW48" s="389"/>
      <c r="AX48" s="389"/>
      <c r="AY48" s="389"/>
      <c r="AZ48" s="389"/>
      <c r="BA48" s="389"/>
      <c r="BB48" s="389"/>
      <c r="BC48" s="389"/>
      <c r="BD48" s="389"/>
      <c r="BE48" s="389"/>
      <c r="BF48" s="389"/>
      <c r="BG48" s="389"/>
      <c r="BH48" s="389"/>
      <c r="BI48" s="389"/>
      <c r="BJ48" s="389"/>
      <c r="BK48" s="389"/>
      <c r="BL48" s="389"/>
      <c r="BM48" s="389"/>
      <c r="BN48" s="389"/>
      <c r="BO48" s="389"/>
      <c r="BP48" s="389"/>
      <c r="BQ48" s="389"/>
      <c r="BR48" s="389"/>
      <c r="BS48" s="389"/>
      <c r="BT48" s="389"/>
      <c r="BU48" s="389"/>
      <c r="BV48" s="389"/>
      <c r="BW48" s="389"/>
      <c r="BX48" s="389"/>
      <c r="BY48" s="389"/>
      <c r="BZ48" s="389"/>
      <c r="CA48" s="389"/>
      <c r="CB48" s="389"/>
      <c r="CC48" s="389"/>
      <c r="CD48" s="389"/>
      <c r="CE48" s="389"/>
      <c r="CF48" s="389"/>
      <c r="CG48" s="389"/>
      <c r="CH48" s="389"/>
      <c r="CI48" s="389"/>
      <c r="CJ48" s="389"/>
      <c r="CK48" s="389"/>
      <c r="CL48" s="389"/>
      <c r="CM48" s="389"/>
      <c r="CN48" s="389"/>
      <c r="CO48" s="389"/>
      <c r="CP48" s="389"/>
      <c r="CQ48" s="389"/>
      <c r="CR48" s="389"/>
      <c r="CS48" s="389"/>
      <c r="CT48" s="389"/>
      <c r="CU48" s="389"/>
      <c r="CV48" s="389"/>
      <c r="CW48" s="389"/>
      <c r="CX48" s="389"/>
      <c r="CY48" s="389"/>
      <c r="CZ48" s="389"/>
      <c r="DA48" s="389"/>
      <c r="DB48" s="389"/>
      <c r="DC48" s="389"/>
      <c r="DD48" s="389"/>
      <c r="DE48" s="389"/>
      <c r="DF48" s="389"/>
      <c r="DG48" s="389"/>
      <c r="DH48" s="389"/>
      <c r="DI48" s="389"/>
      <c r="DJ48" s="389"/>
      <c r="DK48" s="389"/>
      <c r="DL48" s="389"/>
      <c r="DM48" s="389"/>
      <c r="DN48" s="389"/>
      <c r="DO48" s="389"/>
      <c r="DP48" s="389"/>
      <c r="DQ48" s="389"/>
      <c r="DR48" s="389"/>
      <c r="DS48" s="389"/>
      <c r="DT48" s="389"/>
      <c r="DU48" s="389"/>
      <c r="DV48" s="389"/>
      <c r="DW48" s="389"/>
      <c r="DX48" s="389"/>
      <c r="DY48" s="389"/>
      <c r="DZ48" s="389"/>
      <c r="EA48" s="389"/>
      <c r="EB48" s="389"/>
      <c r="EC48" s="389"/>
      <c r="ED48" s="389"/>
      <c r="EE48" s="389"/>
      <c r="EF48" s="389"/>
      <c r="EG48" s="389"/>
      <c r="EH48" s="389"/>
      <c r="EI48" s="389"/>
      <c r="EJ48" s="389"/>
      <c r="EK48" s="389"/>
      <c r="EL48" s="389"/>
      <c r="EM48" s="389"/>
      <c r="EN48" s="389"/>
      <c r="EO48" s="389"/>
      <c r="EP48" s="389"/>
      <c r="EQ48" s="389"/>
      <c r="ER48" s="389"/>
      <c r="ES48" s="389"/>
      <c r="ET48" s="389"/>
      <c r="EU48" s="389"/>
      <c r="EV48" s="389"/>
      <c r="EW48" s="389"/>
      <c r="EX48" s="389"/>
      <c r="EY48" s="389"/>
      <c r="EZ48" s="389"/>
      <c r="FA48" s="389"/>
      <c r="FB48" s="389"/>
      <c r="FC48" s="389"/>
      <c r="FD48" s="389"/>
      <c r="FE48" s="389"/>
      <c r="FF48" s="389"/>
      <c r="FG48" s="389"/>
      <c r="FH48" s="389"/>
      <c r="FI48" s="389"/>
      <c r="FJ48" s="389"/>
      <c r="FK48" s="389"/>
      <c r="FL48" s="389"/>
      <c r="FM48" s="389"/>
      <c r="FN48" s="389"/>
      <c r="FO48" s="389"/>
      <c r="FP48" s="389"/>
      <c r="FQ48" s="389"/>
      <c r="FR48" s="389"/>
      <c r="FS48" s="389"/>
      <c r="FT48" s="389"/>
      <c r="FU48" s="389"/>
      <c r="FV48" s="389"/>
      <c r="FW48" s="389"/>
      <c r="FX48" s="389"/>
      <c r="FY48" s="389"/>
      <c r="FZ48" s="389"/>
      <c r="GA48" s="389"/>
      <c r="GB48" s="389"/>
      <c r="GC48" s="389"/>
      <c r="GD48" s="389"/>
      <c r="GE48" s="389"/>
      <c r="GF48" s="389"/>
      <c r="GG48" s="389"/>
      <c r="GH48" s="389"/>
      <c r="GI48" s="389"/>
      <c r="GJ48" s="389"/>
      <c r="GK48" s="389"/>
      <c r="GL48" s="389"/>
      <c r="GM48" s="389"/>
      <c r="GN48" s="389"/>
      <c r="GO48" s="389"/>
      <c r="GP48" s="389"/>
      <c r="GQ48" s="389"/>
      <c r="GR48" s="389"/>
      <c r="GS48" s="389"/>
      <c r="GT48" s="389"/>
      <c r="GU48" s="389"/>
      <c r="GV48" s="389"/>
      <c r="GW48" s="389"/>
      <c r="GX48" s="389"/>
      <c r="GY48" s="389"/>
      <c r="GZ48" s="389"/>
      <c r="HA48" s="389"/>
      <c r="HB48" s="389"/>
      <c r="HC48" s="389"/>
      <c r="HD48" s="389"/>
      <c r="HE48" s="389"/>
      <c r="HF48" s="389"/>
      <c r="HG48" s="389"/>
      <c r="HH48" s="389"/>
      <c r="HI48" s="389"/>
      <c r="HJ48" s="389"/>
      <c r="HK48" s="389"/>
      <c r="HL48" s="389"/>
      <c r="HM48" s="389"/>
      <c r="HN48" s="389"/>
      <c r="HO48" s="389"/>
      <c r="HP48" s="389"/>
      <c r="HQ48" s="389"/>
      <c r="HR48" s="389"/>
      <c r="HS48" s="389"/>
      <c r="HT48" s="389"/>
      <c r="HU48" s="389"/>
      <c r="HV48" s="389"/>
      <c r="HW48" s="389"/>
      <c r="HX48" s="389"/>
      <c r="HY48" s="389"/>
      <c r="HZ48" s="389"/>
      <c r="IA48" s="389"/>
      <c r="IB48" s="389"/>
      <c r="IC48" s="389"/>
      <c r="ID48" s="389"/>
      <c r="IE48" s="389"/>
      <c r="IF48" s="389"/>
      <c r="IG48" s="389"/>
      <c r="IH48" s="389"/>
      <c r="II48" s="389"/>
      <c r="IJ48" s="389"/>
      <c r="IK48" s="389"/>
      <c r="IL48" s="389"/>
      <c r="IM48" s="390"/>
    </row>
  </sheetData>
  <phoneticPr fontId="38" type="noConversion"/>
  <conditionalFormatting sqref="C17:C42 E17:F42 G43">
    <cfRule type="cellIs" dxfId="1" priority="1" stopIfTrue="1" operator="lessThan">
      <formula>0</formula>
    </cfRule>
  </conditionalFormatting>
  <pageMargins left="0.69930599999999998" right="0.69930599999999998" top="0.75" bottom="0.75" header="0.3" footer="0.3"/>
  <pageSetup orientation="portrait" r:id="rId1"/>
  <headerFooter>
    <oddFooter>&amp;C&amp;"Helvetica Neue,Regular"&amp;12&amp;K000000&amp;P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1"/>
  <sheetViews>
    <sheetView showGridLines="0" zoomScale="110" zoomScaleNormal="110" workbookViewId="0">
      <selection activeCell="D17" sqref="D17"/>
    </sheetView>
  </sheetViews>
  <sheetFormatPr baseColWidth="10" defaultColWidth="6" defaultRowHeight="16.5" customHeight="1"/>
  <cols>
    <col min="1" max="1" width="27.5" style="328" customWidth="1"/>
    <col min="2" max="2" width="10" style="328" bestFit="1" customWidth="1"/>
    <col min="3" max="3" width="13.5" style="328" customWidth="1"/>
    <col min="4" max="4" width="11.875" style="328" customWidth="1"/>
    <col min="5" max="5" width="14.75" style="328" customWidth="1"/>
    <col min="6" max="6" width="12.75" style="328" customWidth="1"/>
    <col min="7" max="7" width="6" style="328" customWidth="1"/>
    <col min="8" max="16384" width="6" style="328"/>
  </cols>
  <sheetData>
    <row r="1" spans="1:6" ht="32.25" customHeight="1">
      <c r="A1" s="726" t="s">
        <v>157</v>
      </c>
      <c r="B1" s="726" t="s">
        <v>814</v>
      </c>
      <c r="C1" s="727" t="s">
        <v>815</v>
      </c>
      <c r="D1" s="727" t="s">
        <v>816</v>
      </c>
      <c r="E1" s="727" t="s">
        <v>817</v>
      </c>
      <c r="F1" s="726" t="s">
        <v>165</v>
      </c>
    </row>
    <row r="2" spans="1:6" ht="17.25" customHeight="1">
      <c r="A2" s="728" t="s">
        <v>818</v>
      </c>
      <c r="B2" s="729">
        <v>1</v>
      </c>
      <c r="C2" s="729">
        <v>1</v>
      </c>
      <c r="D2" s="730">
        <v>1000</v>
      </c>
      <c r="E2" s="730">
        <f t="shared" ref="E2:E7" si="0">D2*C2*B2</f>
        <v>1000</v>
      </c>
      <c r="F2" s="731"/>
    </row>
    <row r="3" spans="1:6" ht="17.25" customHeight="1">
      <c r="A3" s="728" t="s">
        <v>819</v>
      </c>
      <c r="B3" s="729">
        <v>1</v>
      </c>
      <c r="C3" s="729">
        <v>1</v>
      </c>
      <c r="D3" s="730">
        <v>1000</v>
      </c>
      <c r="E3" s="730">
        <f t="shared" si="0"/>
        <v>1000</v>
      </c>
      <c r="F3" s="732"/>
    </row>
    <row r="4" spans="1:6" ht="17.25" customHeight="1">
      <c r="A4" s="728" t="s">
        <v>820</v>
      </c>
      <c r="B4" s="729">
        <v>1</v>
      </c>
      <c r="C4" s="729">
        <v>1</v>
      </c>
      <c r="D4" s="730">
        <v>1000</v>
      </c>
      <c r="E4" s="730">
        <f t="shared" si="0"/>
        <v>1000</v>
      </c>
      <c r="F4" s="731"/>
    </row>
    <row r="5" spans="1:6" ht="17.25" customHeight="1">
      <c r="A5" s="728" t="s">
        <v>821</v>
      </c>
      <c r="B5" s="729">
        <v>1</v>
      </c>
      <c r="C5" s="729">
        <v>1</v>
      </c>
      <c r="D5" s="730">
        <v>1000</v>
      </c>
      <c r="E5" s="730">
        <f t="shared" si="0"/>
        <v>1000</v>
      </c>
      <c r="F5" s="731"/>
    </row>
    <row r="6" spans="1:6" ht="17.25" customHeight="1">
      <c r="A6" s="728" t="s">
        <v>823</v>
      </c>
      <c r="B6" s="729">
        <v>1</v>
      </c>
      <c r="C6" s="729">
        <v>1</v>
      </c>
      <c r="D6" s="730">
        <v>1000</v>
      </c>
      <c r="E6" s="730">
        <f t="shared" si="0"/>
        <v>1000</v>
      </c>
      <c r="F6" s="731"/>
    </row>
    <row r="7" spans="1:6" ht="17.25" customHeight="1">
      <c r="A7" s="728" t="s">
        <v>824</v>
      </c>
      <c r="B7" s="729">
        <v>1</v>
      </c>
      <c r="C7" s="729">
        <v>1</v>
      </c>
      <c r="D7" s="730">
        <v>1000</v>
      </c>
      <c r="E7" s="730">
        <f t="shared" si="0"/>
        <v>1000</v>
      </c>
      <c r="F7" s="731"/>
    </row>
    <row r="8" spans="1:6" ht="19.5" customHeight="1">
      <c r="A8" s="733"/>
      <c r="B8" s="733"/>
      <c r="C8" s="733"/>
      <c r="D8" s="734" t="s">
        <v>482</v>
      </c>
      <c r="E8" s="735">
        <f>SUM(E2:E7)</f>
        <v>6000</v>
      </c>
      <c r="F8" s="736"/>
    </row>
    <row r="9" spans="1:6" ht="13.75" customHeight="1">
      <c r="A9" s="327"/>
      <c r="B9" s="325"/>
      <c r="C9" s="325"/>
      <c r="D9" s="325"/>
      <c r="E9" s="325"/>
      <c r="F9" s="326"/>
    </row>
    <row r="10" spans="1:6" ht="15" customHeight="1">
      <c r="A10" s="337"/>
      <c r="B10" s="335"/>
      <c r="C10" s="335"/>
      <c r="D10" s="335"/>
      <c r="E10" s="335"/>
      <c r="F10" s="336"/>
    </row>
    <row r="11" spans="1:6" ht="29.25" customHeight="1">
      <c r="A11" s="394"/>
      <c r="B11" s="389"/>
      <c r="C11" s="389"/>
      <c r="D11" s="737"/>
      <c r="E11" s="389"/>
      <c r="F11" s="390"/>
    </row>
  </sheetData>
  <phoneticPr fontId="38" type="noConversion"/>
  <conditionalFormatting sqref="D2:E7">
    <cfRule type="cellIs" dxfId="0" priority="1" stopIfTrue="1" operator="lessThan">
      <formula>0</formula>
    </cfRule>
  </conditionalFormatting>
  <pageMargins left="0.69930599999999998" right="0.69930599999999998" top="0.75" bottom="0.75" header="0.3" footer="0.3"/>
  <pageSetup orientation="portrait" r:id="rId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23</vt:i4>
      </vt:variant>
    </vt:vector>
  </HeadingPairs>
  <TitlesOfParts>
    <vt:vector size="23" baseType="lpstr">
      <vt:lpstr>Unit Cost</vt:lpstr>
      <vt:lpstr>PKG BOM 20241119-TW</vt:lpstr>
      <vt:lpstr>PKG BOM 20241023_Amber</vt:lpstr>
      <vt:lpstr>ME bom 0618_Black</vt:lpstr>
      <vt:lpstr>ME bom 0618_White</vt:lpstr>
      <vt:lpstr>EE bom 0227</vt:lpstr>
      <vt:lpstr>NRE Summary</vt:lpstr>
      <vt:lpstr>Build Cost</vt:lpstr>
      <vt:lpstr>PKG BOM 20240731_with FSC&amp;減塑</vt:lpstr>
      <vt:lpstr>PKG BOM 20240618_with FSC&amp;減塑</vt:lpstr>
      <vt:lpstr>ME bom 0229_Black</vt:lpstr>
      <vt:lpstr>ME bom 0229_White</vt:lpstr>
      <vt:lpstr>PKG BOM 20240308_with FSC</vt:lpstr>
      <vt:lpstr>PKG BOM 20240223</vt:lpstr>
      <vt:lpstr>ME BOM 0228_draft</vt:lpstr>
      <vt:lpstr>MTE NRE</vt:lpstr>
      <vt:lpstr>RET(option1)</vt:lpstr>
      <vt:lpstr>RET (option2)</vt:lpstr>
      <vt:lpstr>PKG RET</vt:lpstr>
      <vt:lpstr>RET Fixture</vt:lpstr>
      <vt:lpstr>ORT</vt:lpstr>
      <vt:lpstr>Dev+NPI Labor</vt:lpstr>
      <vt:lpstr>Travel Expense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6243 黃瀞儀</dc:creator>
  <cp:lastModifiedBy>Troy Ho</cp:lastModifiedBy>
  <dcterms:created xsi:type="dcterms:W3CDTF">2019-07-10T07:29:04Z</dcterms:created>
  <dcterms:modified xsi:type="dcterms:W3CDTF">2024-12-02T09:26:12Z</dcterms:modified>
</cp:coreProperties>
</file>