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df23_30\"/>
    </mc:Choice>
  </mc:AlternateContent>
  <bookViews>
    <workbookView xWindow="360" yWindow="288" windowWidth="18780" windowHeight="10932"/>
  </bookViews>
  <sheets>
    <sheet name="Logistic" sheetId="1" r:id="rId1"/>
    <sheet name="Sheet2" sheetId="2" r:id="rId2"/>
    <sheet name="Sheet3" sheetId="3" r:id="rId3"/>
  </sheets>
  <definedNames>
    <definedName name="a">Logistic!$F$2</definedName>
    <definedName name="b">Logistic!$G$2</definedName>
    <definedName name="c_">Logistic!$H$2</definedName>
    <definedName name="solver_adj" localSheetId="0" hidden="1">Logistic!$F$2:$H$2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Logistic!$F$2:$H$2</definedName>
    <definedName name="solver_lhs2" localSheetId="0" hidden="1">Logistic!$G$2:$H$2</definedName>
    <definedName name="solver_lhs3" localSheetId="0" hidden="1">Logistic!$F$2</definedName>
    <definedName name="solver_mip" localSheetId="0" hidden="1">2147483647</definedName>
    <definedName name="solver_mni" localSheetId="0" hidden="1">30</definedName>
    <definedName name="solver_mrt" localSheetId="0" hidden="1">0.5</definedName>
    <definedName name="solver_msl" localSheetId="0" hidden="1">1</definedName>
    <definedName name="solver_neg" localSheetId="0" hidden="1">1</definedName>
    <definedName name="solver_nod" localSheetId="0" hidden="1">2147483647</definedName>
    <definedName name="solver_num" localSheetId="0" hidden="1">3</definedName>
    <definedName name="solver_nwt" localSheetId="0" hidden="1">1</definedName>
    <definedName name="solver_opt" localSheetId="0" hidden="1">Logistic!$C$3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1</definedName>
    <definedName name="solver_rel3" localSheetId="0" hidden="1">1</definedName>
    <definedName name="solver_rhs1" localSheetId="0" hidden="1">0</definedName>
    <definedName name="solver_rhs2" localSheetId="0" hidden="1">2000</definedName>
    <definedName name="solver_rhs3" localSheetId="0" hidden="1">1000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52511"/>
</workbook>
</file>

<file path=xl/calcChain.xml><?xml version="1.0" encoding="utf-8"?>
<calcChain xmlns="http://schemas.openxmlformats.org/spreadsheetml/2006/main">
  <c r="F6" i="1" l="1"/>
  <c r="G6" i="1" s="1"/>
  <c r="F7" i="1"/>
  <c r="F8" i="1"/>
  <c r="G8" i="1" s="1"/>
  <c r="F9" i="1"/>
  <c r="F10" i="1"/>
  <c r="F11" i="1"/>
  <c r="F12" i="1"/>
  <c r="F13" i="1"/>
  <c r="F14" i="1"/>
  <c r="F15" i="1"/>
  <c r="F5" i="1"/>
  <c r="G5" i="1" s="1"/>
  <c r="G9" i="1" l="1"/>
  <c r="G11" i="1"/>
  <c r="G14" i="1" s="1"/>
  <c r="G7" i="1"/>
  <c r="G12" i="1" l="1"/>
  <c r="G15" i="1" s="1"/>
  <c r="G10" i="1" l="1"/>
  <c r="G13" i="1" l="1"/>
  <c r="C3" i="1" s="1"/>
</calcChain>
</file>

<file path=xl/sharedStrings.xml><?xml version="1.0" encoding="utf-8"?>
<sst xmlns="http://schemas.openxmlformats.org/spreadsheetml/2006/main" count="11" uniqueCount="11">
  <si>
    <t>Year</t>
  </si>
  <si>
    <t>cell phones/100</t>
  </si>
  <si>
    <t>a</t>
  </si>
  <si>
    <t>b</t>
  </si>
  <si>
    <t>Squared error</t>
  </si>
  <si>
    <t>SSE</t>
  </si>
  <si>
    <t>Gompertz Forecast</t>
  </si>
  <si>
    <t>Time t</t>
  </si>
  <si>
    <t>forecast</t>
  </si>
  <si>
    <t>aexp(-cexp(-bt))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</si>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</sst>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World Cell Phones Per 100 People</a:t>
            </a:r>
          </a:p>
          <a:p>
            <a:pPr>
              <a:defRPr/>
            </a:pPr>
            <a:endParaRPr lang="en-US"/>
          </a:p>
        </c:rich>
      </c:tx>
      <c:layout/>
      <c:overlay val="1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Logistic!$E$4</c:f>
              <c:strCache>
                <c:ptCount val="1"/>
                <c:pt idx="0">
                  <c:v>cell phones/100</c:v>
                </c:pt>
              </c:strCache>
            </c:strRef>
          </c:tx>
          <c:xVal>
            <c:numRef>
              <c:f>Logistic!$D$5:$D$15</c:f>
              <c:numCache>
                <c:formatCode>General</c:formatCode>
                <c:ptCount val="11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</c:numCache>
            </c:numRef>
          </c:xVal>
          <c:yVal>
            <c:numRef>
              <c:f>Logistic!$E$5:$E$15</c:f>
              <c:numCache>
                <c:formatCode>General</c:formatCode>
                <c:ptCount val="11"/>
                <c:pt idx="0">
                  <c:v>15</c:v>
                </c:pt>
                <c:pt idx="1">
                  <c:v>19</c:v>
                </c:pt>
                <c:pt idx="2">
                  <c:v>22</c:v>
                </c:pt>
                <c:pt idx="3">
                  <c:v>26</c:v>
                </c:pt>
                <c:pt idx="4">
                  <c:v>32</c:v>
                </c:pt>
                <c:pt idx="5">
                  <c:v>42</c:v>
                </c:pt>
                <c:pt idx="6">
                  <c:v>53</c:v>
                </c:pt>
                <c:pt idx="7">
                  <c:v>64</c:v>
                </c:pt>
                <c:pt idx="8">
                  <c:v>74</c:v>
                </c:pt>
                <c:pt idx="9">
                  <c:v>80</c:v>
                </c:pt>
                <c:pt idx="10">
                  <c:v>86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Logistic!$F$4</c:f>
              <c:strCache>
                <c:ptCount val="1"/>
                <c:pt idx="0">
                  <c:v>Gompertz Forecast</c:v>
                </c:pt>
              </c:strCache>
            </c:strRef>
          </c:tx>
          <c:xVal>
            <c:numRef>
              <c:f>Logistic!$D$5:$D$15</c:f>
              <c:numCache>
                <c:formatCode>General</c:formatCode>
                <c:ptCount val="11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</c:numCache>
            </c:numRef>
          </c:xVal>
          <c:yVal>
            <c:numRef>
              <c:f>Logistic!$F$5:$F$15</c:f>
              <c:numCache>
                <c:formatCode>General</c:formatCode>
                <c:ptCount val="11"/>
                <c:pt idx="0">
                  <c:v>12.047263282315145</c:v>
                </c:pt>
                <c:pt idx="1">
                  <c:v>16.664467357682227</c:v>
                </c:pt>
                <c:pt idx="2">
                  <c:v>22.214497874930448</c:v>
                </c:pt>
                <c:pt idx="3">
                  <c:v>28.658511899128296</c:v>
                </c:pt>
                <c:pt idx="4">
                  <c:v>35.914045010224847</c:v>
                </c:pt>
                <c:pt idx="5">
                  <c:v>43.863698883603028</c:v>
                </c:pt>
                <c:pt idx="6">
                  <c:v>52.365997493468811</c:v>
                </c:pt>
                <c:pt idx="7">
                  <c:v>61.266715090459215</c:v>
                </c:pt>
                <c:pt idx="8">
                  <c:v>70.409335090574331</c:v>
                </c:pt>
                <c:pt idx="9">
                  <c:v>79.643764492130458</c:v>
                </c:pt>
                <c:pt idx="10">
                  <c:v>88.832881641096819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2075768"/>
        <c:axId val="382076160"/>
      </c:scatterChart>
      <c:valAx>
        <c:axId val="3820757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82076160"/>
        <c:crosses val="autoZero"/>
        <c:crossBetween val="midCat"/>
      </c:valAx>
      <c:valAx>
        <c:axId val="382076160"/>
        <c:scaling>
          <c:orientation val="minMax"/>
        </c:scaling>
        <c:delete val="0"/>
        <c:axPos val="l"/>
        <c:majorGridlines/>
        <c:title>
          <c:tx>
            <c:rich>
              <a:bodyPr rot="0" vert="wordArtVert"/>
              <a:lstStyle/>
              <a:p>
                <a:pPr>
                  <a:defRPr/>
                </a:pPr>
                <a:r>
                  <a:rPr lang="en-US"/>
                  <a:t>Cell Phones Per 100 people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8207576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457199</xdr:colOff>
      <xdr:row>9</xdr:row>
      <xdr:rowOff>14287</xdr:rowOff>
    </xdr:from>
    <xdr:to>
      <xdr:col>17</xdr:col>
      <xdr:colOff>180974</xdr:colOff>
      <xdr:row>26</xdr:row>
      <xdr:rowOff>28575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21"/>
  <sheetViews>
    <sheetView tabSelected="1" topLeftCell="C1" workbookViewId="0">
      <selection activeCell="H22" sqref="H22"/>
    </sheetView>
  </sheetViews>
  <sheetFormatPr defaultColWidth="9.109375" defaultRowHeight="14.4" x14ac:dyDescent="0.3"/>
  <cols>
    <col min="1" max="4" width="9.109375" style="1"/>
    <col min="5" max="5" width="15.109375" style="1" bestFit="1" customWidth="1"/>
    <col min="6" max="6" width="17.88671875" style="1" bestFit="1" customWidth="1"/>
    <col min="7" max="7" width="13.109375" style="1" customWidth="1"/>
    <col min="8" max="16384" width="9.109375" style="1"/>
  </cols>
  <sheetData>
    <row r="1" spans="3:8" x14ac:dyDescent="0.3">
      <c r="F1" s="1" t="s">
        <v>2</v>
      </c>
      <c r="G1" s="1" t="s">
        <v>3</v>
      </c>
      <c r="H1" s="1" t="s">
        <v>10</v>
      </c>
    </row>
    <row r="2" spans="3:8" x14ac:dyDescent="0.3">
      <c r="C2" s="1" t="s">
        <v>5</v>
      </c>
      <c r="F2" s="1">
        <v>207.61697175832884</v>
      </c>
      <c r="G2" s="1">
        <v>0.12099847991847826</v>
      </c>
      <c r="H2" s="1">
        <v>3.2130292764087489</v>
      </c>
    </row>
    <row r="3" spans="3:8" x14ac:dyDescent="0.3">
      <c r="C3" s="1">
        <f>SUM(G5:G15)</f>
        <v>68.997985770584322</v>
      </c>
    </row>
    <row r="4" spans="3:8" x14ac:dyDescent="0.3">
      <c r="D4" s="1" t="s">
        <v>0</v>
      </c>
      <c r="E4" s="1" t="s">
        <v>1</v>
      </c>
      <c r="F4" s="1" t="s">
        <v>6</v>
      </c>
      <c r="G4" s="1" t="s">
        <v>4</v>
      </c>
    </row>
    <row r="5" spans="3:8" x14ac:dyDescent="0.3">
      <c r="C5" s="1">
        <v>1</v>
      </c>
      <c r="D5" s="1">
        <v>2001</v>
      </c>
      <c r="E5" s="1">
        <v>15</v>
      </c>
      <c r="F5" s="1">
        <f t="shared" ref="F5:F15" si="0">a*EXP(-c_*EXP(-b*C5))</f>
        <v>12.047263282315145</v>
      </c>
      <c r="G5" s="1">
        <f>(E5-F5)^2</f>
        <v>8.7186541239643329</v>
      </c>
    </row>
    <row r="6" spans="3:8" x14ac:dyDescent="0.3">
      <c r="C6" s="1">
        <v>2</v>
      </c>
      <c r="D6" s="1">
        <v>2002</v>
      </c>
      <c r="E6" s="1">
        <v>19</v>
      </c>
      <c r="F6" s="1">
        <f t="shared" si="0"/>
        <v>16.664467357682227</v>
      </c>
      <c r="G6" s="1">
        <f t="shared" ref="G6:G15" si="1">(E6-F6)^2</f>
        <v>5.4547127233318378</v>
      </c>
    </row>
    <row r="7" spans="3:8" x14ac:dyDescent="0.3">
      <c r="C7" s="1">
        <v>3</v>
      </c>
      <c r="D7" s="1">
        <v>2003</v>
      </c>
      <c r="E7" s="1">
        <v>22</v>
      </c>
      <c r="F7" s="1">
        <f t="shared" si="0"/>
        <v>22.214497874930448</v>
      </c>
      <c r="G7" s="1">
        <f t="shared" si="1"/>
        <v>4.6009338349678026E-2</v>
      </c>
    </row>
    <row r="8" spans="3:8" x14ac:dyDescent="0.3">
      <c r="C8" s="1">
        <v>4</v>
      </c>
      <c r="D8" s="1">
        <v>2004</v>
      </c>
      <c r="E8" s="1">
        <v>26</v>
      </c>
      <c r="F8" s="1">
        <f t="shared" si="0"/>
        <v>28.658511899128296</v>
      </c>
      <c r="G8" s="1">
        <f t="shared" si="1"/>
        <v>7.0676855178067397</v>
      </c>
    </row>
    <row r="9" spans="3:8" x14ac:dyDescent="0.3">
      <c r="C9" s="1">
        <v>5</v>
      </c>
      <c r="D9" s="1">
        <v>2005</v>
      </c>
      <c r="E9" s="1">
        <v>32</v>
      </c>
      <c r="F9" s="1">
        <f t="shared" si="0"/>
        <v>35.914045010224847</v>
      </c>
      <c r="G9" s="1">
        <f t="shared" si="1"/>
        <v>15.319748342066019</v>
      </c>
    </row>
    <row r="10" spans="3:8" x14ac:dyDescent="0.3">
      <c r="C10" s="1">
        <v>6</v>
      </c>
      <c r="D10" s="1">
        <v>2006</v>
      </c>
      <c r="E10" s="1">
        <v>42</v>
      </c>
      <c r="F10" s="1">
        <f t="shared" si="0"/>
        <v>43.863698883603028</v>
      </c>
      <c r="G10" s="1">
        <f t="shared" si="1"/>
        <v>3.4733735287431742</v>
      </c>
    </row>
    <row r="11" spans="3:8" x14ac:dyDescent="0.3">
      <c r="C11" s="1">
        <v>7</v>
      </c>
      <c r="D11" s="1">
        <v>2007</v>
      </c>
      <c r="E11" s="1">
        <v>53</v>
      </c>
      <c r="F11" s="1">
        <f t="shared" si="0"/>
        <v>52.365997493468811</v>
      </c>
      <c r="G11" s="1">
        <f t="shared" si="1"/>
        <v>0.40195917828783057</v>
      </c>
    </row>
    <row r="12" spans="3:8" x14ac:dyDescent="0.3">
      <c r="C12" s="1">
        <v>8</v>
      </c>
      <c r="D12" s="1">
        <v>2008</v>
      </c>
      <c r="E12" s="1">
        <v>64</v>
      </c>
      <c r="F12" s="1">
        <f t="shared" si="0"/>
        <v>61.266715090459215</v>
      </c>
      <c r="G12" s="1">
        <f t="shared" si="1"/>
        <v>7.4708463967233785</v>
      </c>
    </row>
    <row r="13" spans="3:8" x14ac:dyDescent="0.3">
      <c r="C13" s="1">
        <v>9</v>
      </c>
      <c r="D13" s="1">
        <v>2009</v>
      </c>
      <c r="E13" s="1">
        <v>74</v>
      </c>
      <c r="F13" s="1">
        <f t="shared" si="0"/>
        <v>70.409335090574331</v>
      </c>
      <c r="G13" s="1">
        <f t="shared" si="1"/>
        <v>12.89287449178085</v>
      </c>
    </row>
    <row r="14" spans="3:8" x14ac:dyDescent="0.3">
      <c r="C14" s="1">
        <v>10</v>
      </c>
      <c r="D14" s="1">
        <v>2010</v>
      </c>
      <c r="E14" s="1">
        <v>80</v>
      </c>
      <c r="F14" s="1">
        <f t="shared" si="0"/>
        <v>79.643764492130458</v>
      </c>
      <c r="G14" s="1">
        <f t="shared" si="1"/>
        <v>0.12690373706707039</v>
      </c>
    </row>
    <row r="15" spans="3:8" x14ac:dyDescent="0.3">
      <c r="C15" s="1">
        <v>11</v>
      </c>
      <c r="D15" s="1">
        <v>2011</v>
      </c>
      <c r="E15" s="1">
        <v>86</v>
      </c>
      <c r="F15" s="1">
        <f t="shared" si="0"/>
        <v>88.832881641096819</v>
      </c>
      <c r="G15" s="1">
        <f t="shared" si="1"/>
        <v>8.0252183924634046</v>
      </c>
    </row>
    <row r="20" spans="3:4" x14ac:dyDescent="0.3">
      <c r="C20" s="1" t="s">
        <v>7</v>
      </c>
    </row>
    <row r="21" spans="3:4" x14ac:dyDescent="0.3">
      <c r="C21" s="1" t="s">
        <v>8</v>
      </c>
      <c r="D21" s="1" t="s">
        <v>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Logistic</vt:lpstr>
      <vt:lpstr>Sheet2</vt:lpstr>
      <vt:lpstr>Sheet3</vt:lpstr>
      <vt:lpstr>a</vt:lpstr>
      <vt:lpstr>b</vt:lpstr>
      <vt:lpstr>c_</vt:lpstr>
    </vt:vector>
  </TitlesOfParts>
  <Company>Kelley School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tsadmin</cp:lastModifiedBy>
  <dcterms:created xsi:type="dcterms:W3CDTF">2012-11-09T20:12:02Z</dcterms:created>
  <dcterms:modified xsi:type="dcterms:W3CDTF">2013-11-09T01:29:10Z</dcterms:modified>
</cp:coreProperties>
</file>