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df23_30\"/>
    </mc:Choice>
  </mc:AlternateContent>
  <bookViews>
    <workbookView xWindow="360" yWindow="288" windowWidth="18780" windowHeight="10932"/>
  </bookViews>
  <sheets>
    <sheet name="Logistic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Logistic!$G$2</definedName>
    <definedName name="b">Logistic!$H$2</definedName>
    <definedName name="L">Logistic!$F$2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Logistic!$F$2:$H$2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Logistic!$F$2:$H$2</definedName>
    <definedName name="solver_lhs2" localSheetId="0" hidden="1">Logistic!$G$2:$H$2</definedName>
    <definedName name="solver_lhs3" localSheetId="0" hidden="1">Logistic!$F$2</definedName>
    <definedName name="solver_mip" localSheetId="0" hidden="1">2147483647</definedName>
    <definedName name="solver_mni" localSheetId="0" hidden="1">30</definedName>
    <definedName name="solver_mrt" localSheetId="0" hidden="1">0.5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Logistic!$C$3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1000</definedName>
    <definedName name="solver_rhs3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L7" i="1" l="1"/>
  <c r="F16" i="1"/>
  <c r="F17" i="1"/>
  <c r="F18" i="1"/>
  <c r="F6" i="1" l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5" i="1"/>
  <c r="G5" i="1" s="1"/>
  <c r="C3" i="1" l="1"/>
</calcChain>
</file>

<file path=xl/sharedStrings.xml><?xml version="1.0" encoding="utf-8"?>
<sst xmlns="http://schemas.openxmlformats.org/spreadsheetml/2006/main" count="9" uniqueCount="9">
  <si>
    <t>Year</t>
  </si>
  <si>
    <t>cell phones/100</t>
  </si>
  <si>
    <t>L</t>
  </si>
  <si>
    <t>a</t>
  </si>
  <si>
    <t>b</t>
  </si>
  <si>
    <t>Squared error</t>
  </si>
  <si>
    <t>SSE</t>
  </si>
  <si>
    <t>Pearl Forecast</t>
  </si>
  <si>
    <t>Inflection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</si>
</sst>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World Cell Phones Per 100 People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Logistic!$E$4</c:f>
              <c:strCache>
                <c:ptCount val="1"/>
                <c:pt idx="0">
                  <c:v>cell phones/100</c:v>
                </c:pt>
              </c:strCache>
            </c:strRef>
          </c:tx>
          <c:xVal>
            <c:numRef>
              <c:f>Logistic!$D$5:$D$15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xVal>
          <c:yVal>
            <c:numRef>
              <c:f>Logistic!$E$5:$E$15</c:f>
              <c:numCache>
                <c:formatCode>General</c:formatCode>
                <c:ptCount val="11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42</c:v>
                </c:pt>
                <c:pt idx="6">
                  <c:v>53</c:v>
                </c:pt>
                <c:pt idx="7">
                  <c:v>64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Logistic!$F$4</c:f>
              <c:strCache>
                <c:ptCount val="1"/>
                <c:pt idx="0">
                  <c:v>Pearl Forecast</c:v>
                </c:pt>
              </c:strCache>
            </c:strRef>
          </c:tx>
          <c:xVal>
            <c:numRef>
              <c:f>Logistic!$D$5:$D$15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xVal>
          <c:yVal>
            <c:numRef>
              <c:f>Logistic!$F$5:$F$15</c:f>
              <c:numCache>
                <c:formatCode>General</c:formatCode>
                <c:ptCount val="11"/>
                <c:pt idx="0">
                  <c:v>12.516250311483484</c:v>
                </c:pt>
                <c:pt idx="1">
                  <c:v>16.566272784815197</c:v>
                </c:pt>
                <c:pt idx="2">
                  <c:v>21.658155316028342</c:v>
                </c:pt>
                <c:pt idx="3">
                  <c:v>27.885552028740566</c:v>
                </c:pt>
                <c:pt idx="4">
                  <c:v>35.249522248305574</c:v>
                </c:pt>
                <c:pt idx="5">
                  <c:v>43.618614684957592</c:v>
                </c:pt>
                <c:pt idx="6">
                  <c:v>52.711563508338465</c:v>
                </c:pt>
                <c:pt idx="7">
                  <c:v>62.120525608552214</c:v>
                </c:pt>
                <c:pt idx="8">
                  <c:v>71.377544338654772</c:v>
                </c:pt>
                <c:pt idx="9">
                  <c:v>80.043932948079387</c:v>
                </c:pt>
                <c:pt idx="10">
                  <c:v>87.788319291513943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44496"/>
        <c:axId val="382146848"/>
      </c:scatterChart>
      <c:valAx>
        <c:axId val="38214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146848"/>
        <c:crosses val="autoZero"/>
        <c:crossBetween val="midCat"/>
      </c:valAx>
      <c:valAx>
        <c:axId val="3821468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Cell Phones Per 100 people</a:t>
                </a:r>
              </a:p>
            </c:rich>
          </c:tx>
          <c:layout>
            <c:manualLayout>
              <c:xMode val="edge"/>
              <c:yMode val="edge"/>
              <c:x val="3.2573283934794077E-2"/>
              <c:y val="0.10169479948819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214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6772</xdr:colOff>
      <xdr:row>6</xdr:row>
      <xdr:rowOff>171343</xdr:rowOff>
    </xdr:from>
    <xdr:to>
      <xdr:col>15</xdr:col>
      <xdr:colOff>105833</xdr:colOff>
      <xdr:row>21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8"/>
  <sheetViews>
    <sheetView tabSelected="1" topLeftCell="C1" zoomScale="90" zoomScaleNormal="90" workbookViewId="0">
      <selection activeCell="F19" sqref="F19"/>
    </sheetView>
  </sheetViews>
  <sheetFormatPr defaultColWidth="9.109375" defaultRowHeight="14.4" x14ac:dyDescent="0.3"/>
  <cols>
    <col min="1" max="4" width="9.109375" style="1"/>
    <col min="5" max="5" width="15.109375" style="1" bestFit="1" customWidth="1"/>
    <col min="6" max="6" width="13.5546875" style="1" bestFit="1" customWidth="1"/>
    <col min="7" max="7" width="13.109375" style="1" customWidth="1"/>
    <col min="8" max="11" width="9.109375" style="1"/>
    <col min="12" max="12" width="14.21875" style="1" customWidth="1"/>
    <col min="13" max="16384" width="9.109375" style="1"/>
  </cols>
  <sheetData>
    <row r="1" spans="3:12" x14ac:dyDescent="0.3">
      <c r="F1" s="1" t="s">
        <v>2</v>
      </c>
      <c r="G1" s="1" t="s">
        <v>3</v>
      </c>
      <c r="H1" s="1" t="s">
        <v>4</v>
      </c>
    </row>
    <row r="2" spans="3:12" x14ac:dyDescent="0.3">
      <c r="C2" s="1" t="s">
        <v>6</v>
      </c>
      <c r="F2" s="1">
        <v>118.16732979211478</v>
      </c>
      <c r="G2" s="1">
        <v>11.617855746140018</v>
      </c>
      <c r="H2" s="1">
        <v>0.31942906648222669</v>
      </c>
    </row>
    <row r="3" spans="3:12" x14ac:dyDescent="0.3">
      <c r="C3" s="1">
        <f>SUM(G5:G15)</f>
        <v>42.63642254065725</v>
      </c>
    </row>
    <row r="4" spans="3:12" x14ac:dyDescent="0.3">
      <c r="D4" s="1" t="s">
        <v>0</v>
      </c>
      <c r="E4" s="1" t="s">
        <v>1</v>
      </c>
      <c r="F4" s="1" t="s">
        <v>7</v>
      </c>
      <c r="G4" s="1" t="s">
        <v>5</v>
      </c>
    </row>
    <row r="5" spans="3:12" x14ac:dyDescent="0.3">
      <c r="C5" s="1">
        <v>1</v>
      </c>
      <c r="D5" s="1">
        <v>2001</v>
      </c>
      <c r="E5" s="1">
        <v>15</v>
      </c>
      <c r="F5" s="1">
        <f t="shared" ref="F5:F18" si="0">L/(1+a*EXP(-b*C5))</f>
        <v>12.516250311483484</v>
      </c>
      <c r="G5" s="1">
        <f>(E5-F5)^2</f>
        <v>6.1690125152058917</v>
      </c>
    </row>
    <row r="6" spans="3:12" x14ac:dyDescent="0.3">
      <c r="C6" s="1">
        <v>2</v>
      </c>
      <c r="D6" s="1">
        <v>2002</v>
      </c>
      <c r="E6" s="1">
        <v>19</v>
      </c>
      <c r="F6" s="1">
        <f t="shared" si="0"/>
        <v>16.566272784815197</v>
      </c>
      <c r="G6" s="1">
        <f t="shared" ref="G6:G15" si="1">(E6-F6)^2</f>
        <v>5.9230281579311743</v>
      </c>
      <c r="L6" s="1" t="s">
        <v>8</v>
      </c>
    </row>
    <row r="7" spans="3:12" x14ac:dyDescent="0.3">
      <c r="C7" s="1">
        <v>3</v>
      </c>
      <c r="D7" s="1">
        <v>2003</v>
      </c>
      <c r="E7" s="1">
        <v>22</v>
      </c>
      <c r="F7" s="1">
        <f t="shared" si="0"/>
        <v>21.658155316028342</v>
      </c>
      <c r="G7" s="1">
        <f t="shared" si="1"/>
        <v>0.11685778795968274</v>
      </c>
      <c r="L7" s="1">
        <f>LN(a)/b</f>
        <v>7.6778961604578262</v>
      </c>
    </row>
    <row r="8" spans="3:12" x14ac:dyDescent="0.3">
      <c r="C8" s="1">
        <v>4</v>
      </c>
      <c r="D8" s="1">
        <v>2004</v>
      </c>
      <c r="E8" s="1">
        <v>26</v>
      </c>
      <c r="F8" s="1">
        <f t="shared" si="0"/>
        <v>27.885552028740566</v>
      </c>
      <c r="G8" s="1">
        <f t="shared" si="1"/>
        <v>3.5553064530876646</v>
      </c>
    </row>
    <row r="9" spans="3:12" x14ac:dyDescent="0.3">
      <c r="C9" s="1">
        <v>5</v>
      </c>
      <c r="D9" s="1">
        <v>2005</v>
      </c>
      <c r="E9" s="1">
        <v>32</v>
      </c>
      <c r="F9" s="1">
        <f t="shared" si="0"/>
        <v>35.249522248305574</v>
      </c>
      <c r="G9" s="1">
        <f t="shared" si="1"/>
        <v>10.559394842232914</v>
      </c>
    </row>
    <row r="10" spans="3:12" x14ac:dyDescent="0.3">
      <c r="C10" s="1">
        <v>6</v>
      </c>
      <c r="D10" s="1">
        <v>2006</v>
      </c>
      <c r="E10" s="1">
        <v>42</v>
      </c>
      <c r="F10" s="1">
        <f t="shared" si="0"/>
        <v>43.618614684957592</v>
      </c>
      <c r="G10" s="1">
        <f t="shared" si="1"/>
        <v>2.6199134983603649</v>
      </c>
    </row>
    <row r="11" spans="3:12" x14ac:dyDescent="0.3">
      <c r="C11" s="1">
        <v>7</v>
      </c>
      <c r="D11" s="1">
        <v>2007</v>
      </c>
      <c r="E11" s="1">
        <v>53</v>
      </c>
      <c r="F11" s="1">
        <f t="shared" si="0"/>
        <v>52.711563508338465</v>
      </c>
      <c r="G11" s="1">
        <f t="shared" si="1"/>
        <v>8.3195609722014979E-2</v>
      </c>
    </row>
    <row r="12" spans="3:12" x14ac:dyDescent="0.3">
      <c r="C12" s="1">
        <v>8</v>
      </c>
      <c r="D12" s="1">
        <v>2008</v>
      </c>
      <c r="E12" s="1">
        <v>64</v>
      </c>
      <c r="F12" s="1">
        <f t="shared" si="0"/>
        <v>62.120525608552214</v>
      </c>
      <c r="G12" s="1">
        <f t="shared" si="1"/>
        <v>3.5324239881080266</v>
      </c>
    </row>
    <row r="13" spans="3:12" x14ac:dyDescent="0.3">
      <c r="C13" s="1">
        <v>9</v>
      </c>
      <c r="D13" s="1">
        <v>2009</v>
      </c>
      <c r="E13" s="1">
        <v>74</v>
      </c>
      <c r="F13" s="1">
        <f t="shared" si="0"/>
        <v>71.377544338654772</v>
      </c>
      <c r="G13" s="1">
        <f t="shared" si="1"/>
        <v>6.8772736957216365</v>
      </c>
    </row>
    <row r="14" spans="3:12" x14ac:dyDescent="0.3">
      <c r="C14" s="1">
        <v>10</v>
      </c>
      <c r="D14" s="1">
        <v>2010</v>
      </c>
      <c r="E14" s="1">
        <v>80</v>
      </c>
      <c r="F14" s="1">
        <f t="shared" si="0"/>
        <v>80.043932948079387</v>
      </c>
      <c r="G14" s="1">
        <f t="shared" si="1"/>
        <v>1.9301039269461404E-3</v>
      </c>
    </row>
    <row r="15" spans="3:12" x14ac:dyDescent="0.3">
      <c r="C15" s="1">
        <v>11</v>
      </c>
      <c r="D15" s="1">
        <v>2011</v>
      </c>
      <c r="E15" s="1">
        <v>86</v>
      </c>
      <c r="F15" s="1">
        <f t="shared" si="0"/>
        <v>87.788319291513943</v>
      </c>
      <c r="G15" s="1">
        <f t="shared" si="1"/>
        <v>3.1980858884009318</v>
      </c>
    </row>
    <row r="16" spans="3:12" x14ac:dyDescent="0.3">
      <c r="C16" s="1">
        <v>12</v>
      </c>
      <c r="D16" s="1">
        <v>2012</v>
      </c>
      <c r="F16" s="1">
        <f t="shared" si="0"/>
        <v>94.42612403834525</v>
      </c>
    </row>
    <row r="17" spans="3:6" x14ac:dyDescent="0.3">
      <c r="C17" s="1">
        <v>13</v>
      </c>
      <c r="D17" s="1">
        <v>2013</v>
      </c>
      <c r="F17" s="1">
        <f t="shared" si="0"/>
        <v>99.915116802766264</v>
      </c>
    </row>
    <row r="18" spans="3:6" x14ac:dyDescent="0.3">
      <c r="C18" s="1">
        <v>14</v>
      </c>
      <c r="D18" s="1">
        <v>2014</v>
      </c>
      <c r="F18" s="1">
        <f t="shared" si="0"/>
        <v>104.32113744716798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Logistic</vt:lpstr>
      <vt:lpstr>Sheet2</vt:lpstr>
      <vt:lpstr>Sheet3</vt:lpstr>
      <vt:lpstr>a</vt:lpstr>
      <vt:lpstr>b</vt:lpstr>
      <vt:lpstr>L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tsadmin</cp:lastModifiedBy>
  <dcterms:created xsi:type="dcterms:W3CDTF">2012-11-09T20:12:02Z</dcterms:created>
  <dcterms:modified xsi:type="dcterms:W3CDTF">2013-11-09T01:33:09Z</dcterms:modified>
</cp:coreProperties>
</file>