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ompelas">Sheet1!$B$5</definedName>
    <definedName name="constant">Sheet1!$B$6</definedName>
    <definedName name="displayeffect">Sheet1!$B$3</definedName>
    <definedName name="ownelas">Sheet1!$B$4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Sheet1!$B$3:$B$6</definedName>
    <definedName name="solver_cir2" localSheetId="0" hidden="1">1</definedName>
    <definedName name="solver_cir4" localSheetId="0" hidden="1">1</definedName>
    <definedName name="solver_cir6" localSheetId="0" hidden="1">1</definedName>
    <definedName name="solver_cir8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n8" localSheetId="0" hidden="1">" "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hs1" localSheetId="0" hidden="1">Sheet1!$B$4</definedName>
    <definedName name="solver_lhs2" localSheetId="0" hidden="1">Sheet1!$B$4</definedName>
    <definedName name="solver_lhs3" localSheetId="0" hidden="1">Sheet1!$B$3</definedName>
    <definedName name="solver_lhs4" localSheetId="0" hidden="1">Sheet1!$B$3</definedName>
    <definedName name="solver_lhs5" localSheetId="0" hidden="1">Sheet1!$B$5</definedName>
    <definedName name="solver_lhs6" localSheetId="0" hidden="1">Sheet1!$B$5</definedName>
    <definedName name="solver_lhs7" localSheetId="0" hidden="1">Sheet1!$B$6</definedName>
    <definedName name="solver_lhs8" localSheetId="0" hidden="1">Sheet1!$B$6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ni" localSheetId="0" hidden="1">30</definedName>
    <definedName name="solver_mrt" localSheetId="0" hidden="1">0.5</definedName>
    <definedName name="solver_msl" localSheetId="0" hidden="1">1</definedName>
    <definedName name="solver_neg" localSheetId="0" hidden="1">1</definedName>
    <definedName name="solver_nod" localSheetId="0" hidden="1">5000</definedName>
    <definedName name="solver_num" localSheetId="0" hidden="1">8</definedName>
    <definedName name="solver_nwt" localSheetId="0" hidden="1">1</definedName>
    <definedName name="solver_opt" localSheetId="0" hidden="1">Sheet1!$J$1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p" localSheetId="0" hidden="1">0</definedName>
    <definedName name="solver_rhs1" localSheetId="0" hidden="1">0</definedName>
    <definedName name="solver_rhs2" localSheetId="0" hidden="1">-10</definedName>
    <definedName name="solver_rhs3" localSheetId="0" hidden="1">1</definedName>
    <definedName name="solver_rhs4" localSheetId="0" hidden="1">2</definedName>
    <definedName name="solver_rhs5" localSheetId="0" hidden="1">2</definedName>
    <definedName name="solver_rhs6" localSheetId="0" hidden="1">0</definedName>
    <definedName name="solver_rhs7" localSheetId="0" hidden="1">5000</definedName>
    <definedName name="solver_rhs8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ms" localSheetId="0" hidden="1">1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</definedNames>
  <calcPr calcId="145621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5" i="1"/>
  <c r="H4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J2" i="1" l="1"/>
  <c r="J1" i="1"/>
</calcChain>
</file>

<file path=xl/sharedStrings.xml><?xml version="1.0" encoding="utf-8"?>
<sst xmlns="http://schemas.openxmlformats.org/spreadsheetml/2006/main" count="13" uniqueCount="13">
  <si>
    <t>Week</t>
  </si>
  <si>
    <t>Our price</t>
  </si>
  <si>
    <t>Comp price</t>
  </si>
  <si>
    <t>Display?</t>
  </si>
  <si>
    <t>Sales</t>
  </si>
  <si>
    <t>ownelas</t>
  </si>
  <si>
    <t>compelas</t>
  </si>
  <si>
    <t>constant</t>
  </si>
  <si>
    <t>Prediction</t>
  </si>
  <si>
    <t>Sq Error</t>
  </si>
  <si>
    <t>SSE</t>
  </si>
  <si>
    <t>rsq</t>
  </si>
  <si>
    <t>displayeffect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</si>
</sst>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zoomScale="120" zoomScaleNormal="120" workbookViewId="0">
      <selection activeCell="J2" sqref="J2"/>
    </sheetView>
  </sheetViews>
  <sheetFormatPr defaultRowHeight="15" x14ac:dyDescent="0.25"/>
  <cols>
    <col min="1" max="1" width="12.7109375" style="1" bestFit="1" customWidth="1"/>
    <col min="2" max="4" width="9.140625" style="1"/>
    <col min="5" max="5" width="13.140625" style="1" customWidth="1"/>
    <col min="6" max="7" width="9.140625" style="1"/>
    <col min="8" max="8" width="10.140625" style="1" bestFit="1" customWidth="1"/>
    <col min="9" max="16384" width="9.140625" style="1"/>
  </cols>
  <sheetData>
    <row r="1" spans="1:10" x14ac:dyDescent="0.25">
      <c r="I1" s="1" t="s">
        <v>10</v>
      </c>
      <c r="J1" s="1">
        <f>SUM(I4:I45)</f>
        <v>753677.37908855721</v>
      </c>
    </row>
    <row r="2" spans="1:10" x14ac:dyDescent="0.25">
      <c r="I2" s="1" t="s">
        <v>11</v>
      </c>
      <c r="J2" s="1">
        <f>RSQ(G4:G45,H4:H45)</f>
        <v>0.92189262388694071</v>
      </c>
    </row>
    <row r="3" spans="1:10" x14ac:dyDescent="0.25">
      <c r="A3" s="1" t="s">
        <v>12</v>
      </c>
      <c r="B3" s="2">
        <v>1.1981524572852975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 t="s">
        <v>9</v>
      </c>
    </row>
    <row r="4" spans="1:10" x14ac:dyDescent="0.25">
      <c r="A4" s="1" t="s">
        <v>5</v>
      </c>
      <c r="B4" s="2">
        <v>-3.1901546515190331</v>
      </c>
      <c r="C4" s="1">
        <v>1</v>
      </c>
      <c r="D4" s="1">
        <v>1.04</v>
      </c>
      <c r="E4" s="1">
        <v>0.81</v>
      </c>
      <c r="F4" s="1">
        <v>1</v>
      </c>
      <c r="G4" s="1">
        <v>986</v>
      </c>
      <c r="H4" s="1">
        <f>constant*(D4^ownelas)*(E4^compelas)*(displayeffect^F4)</f>
        <v>868.45425279811923</v>
      </c>
      <c r="I4" s="1">
        <f>(G4-H4)^2</f>
        <v>13817.002685248461</v>
      </c>
    </row>
    <row r="5" spans="1:10" x14ac:dyDescent="0.25">
      <c r="A5" s="1" t="s">
        <v>6</v>
      </c>
      <c r="B5" s="2">
        <v>0.40049940107913895</v>
      </c>
      <c r="C5" s="1">
        <v>2</v>
      </c>
      <c r="D5" s="1">
        <v>1.0900000000000001</v>
      </c>
      <c r="E5" s="1">
        <v>1.17</v>
      </c>
      <c r="F5" s="1">
        <v>1</v>
      </c>
      <c r="G5" s="1">
        <v>788</v>
      </c>
      <c r="H5" s="1">
        <f>constant*(D5^ownelas)*(E5^compelas)*(displayeffect^F5)</f>
        <v>866.26288657425869</v>
      </c>
      <c r="I5" s="1">
        <f t="shared" ref="I5:I45" si="0">(G5-H5)^2</f>
        <v>6125.0794149352805</v>
      </c>
    </row>
    <row r="6" spans="1:10" x14ac:dyDescent="0.25">
      <c r="A6" s="1" t="s">
        <v>7</v>
      </c>
      <c r="B6" s="2">
        <v>893.76953078042925</v>
      </c>
      <c r="C6" s="1">
        <v>3</v>
      </c>
      <c r="D6" s="1">
        <v>1.1599999999999999</v>
      </c>
      <c r="E6" s="1">
        <v>1.04</v>
      </c>
      <c r="F6" s="1">
        <v>1</v>
      </c>
      <c r="G6" s="1">
        <v>580</v>
      </c>
      <c r="H6" s="1">
        <f>constant*(D6^ownelas)*(E6^compelas)*(displayeffect^F6)</f>
        <v>677.52997833918846</v>
      </c>
      <c r="I6" s="1">
        <f t="shared" si="0"/>
        <v>9512.0966748425708</v>
      </c>
    </row>
    <row r="7" spans="1:10" x14ac:dyDescent="0.25">
      <c r="C7" s="1">
        <v>4</v>
      </c>
      <c r="D7" s="1">
        <v>1.07</v>
      </c>
      <c r="E7" s="1">
        <v>1.02</v>
      </c>
      <c r="F7" s="1">
        <v>0</v>
      </c>
      <c r="G7" s="1">
        <v>660</v>
      </c>
      <c r="H7" s="1">
        <f>constant*(D7^ownelas)*(E7^compelas)*(displayeffect^F7)</f>
        <v>725.99079422866259</v>
      </c>
      <c r="I7" s="1">
        <f t="shared" si="0"/>
        <v>4354.784922929688</v>
      </c>
    </row>
    <row r="8" spans="1:10" x14ac:dyDescent="0.25">
      <c r="C8" s="1">
        <v>5</v>
      </c>
      <c r="D8" s="1">
        <v>0.9</v>
      </c>
      <c r="E8" s="1">
        <v>0.94</v>
      </c>
      <c r="F8" s="1">
        <v>0</v>
      </c>
      <c r="G8" s="1">
        <v>1263</v>
      </c>
      <c r="H8" s="1">
        <f>constant*(D8^ownelas)*(E8^compelas)*(displayeffect^F8)</f>
        <v>1220.2160636175151</v>
      </c>
      <c r="I8" s="1">
        <f t="shared" si="0"/>
        <v>1830.465212380511</v>
      </c>
    </row>
    <row r="9" spans="1:10" x14ac:dyDescent="0.25">
      <c r="C9" s="1">
        <v>6</v>
      </c>
      <c r="D9" s="1">
        <v>0.8</v>
      </c>
      <c r="E9" s="1">
        <v>0.89</v>
      </c>
      <c r="F9" s="1">
        <v>0</v>
      </c>
      <c r="G9" s="1">
        <v>1972</v>
      </c>
      <c r="H9" s="1">
        <f>constant*(D9^ownelas)*(E9^compelas)*(displayeffect^F9)</f>
        <v>1738.2578603448339</v>
      </c>
      <c r="I9" s="1">
        <f t="shared" si="0"/>
        <v>54635.387850575149</v>
      </c>
    </row>
    <row r="10" spans="1:10" x14ac:dyDescent="0.25">
      <c r="C10" s="1">
        <v>7</v>
      </c>
      <c r="D10" s="1">
        <v>0.84</v>
      </c>
      <c r="E10" s="1">
        <v>0.83</v>
      </c>
      <c r="F10" s="1">
        <v>0</v>
      </c>
      <c r="G10" s="1">
        <v>1522</v>
      </c>
      <c r="H10" s="1">
        <f>constant*(D10^ownelas)*(E10^compelas)*(displayeffect^F10)</f>
        <v>1446.6955894442699</v>
      </c>
      <c r="I10" s="1">
        <f t="shared" si="0"/>
        <v>5670.7542491459553</v>
      </c>
    </row>
    <row r="11" spans="1:10" x14ac:dyDescent="0.25">
      <c r="C11" s="1">
        <v>8</v>
      </c>
      <c r="D11" s="1">
        <v>1.06</v>
      </c>
      <c r="E11" s="1">
        <v>1.02</v>
      </c>
      <c r="F11" s="1">
        <v>0</v>
      </c>
      <c r="G11" s="1">
        <v>755</v>
      </c>
      <c r="H11" s="1">
        <f>constant*(D11^ownelas)*(E11^compelas)*(displayeffect^F11)</f>
        <v>748.0666351801915</v>
      </c>
      <c r="I11" s="1">
        <f t="shared" si="0"/>
        <v>48.071547724558194</v>
      </c>
    </row>
    <row r="12" spans="1:10" x14ac:dyDescent="0.25">
      <c r="C12" s="1">
        <v>9</v>
      </c>
      <c r="D12" s="1">
        <v>1.06</v>
      </c>
      <c r="E12" s="1">
        <v>0.96</v>
      </c>
      <c r="F12" s="1">
        <v>1</v>
      </c>
      <c r="G12" s="1">
        <v>904</v>
      </c>
      <c r="H12" s="1">
        <f>constant*(D12^ownelas)*(E12^compelas)*(displayeffect^F12)</f>
        <v>874.79772235210612</v>
      </c>
      <c r="I12" s="1">
        <f t="shared" si="0"/>
        <v>852.77301982468248</v>
      </c>
    </row>
    <row r="13" spans="1:10" x14ac:dyDescent="0.25">
      <c r="C13" s="1">
        <v>10</v>
      </c>
      <c r="D13" s="1">
        <v>0.86</v>
      </c>
      <c r="E13" s="1">
        <v>1.1399999999999999</v>
      </c>
      <c r="F13" s="1">
        <v>1</v>
      </c>
      <c r="G13" s="1">
        <v>1751</v>
      </c>
      <c r="H13" s="1">
        <f>constant*(D13^ownelas)*(E13^compelas)*(displayeffect^F13)</f>
        <v>1825.9465364712348</v>
      </c>
      <c r="I13" s="1">
        <f t="shared" si="0"/>
        <v>5616.9833290341312</v>
      </c>
    </row>
    <row r="14" spans="1:10" x14ac:dyDescent="0.25">
      <c r="C14" s="1">
        <v>11</v>
      </c>
      <c r="D14" s="1">
        <v>0.97</v>
      </c>
      <c r="E14" s="1">
        <v>1.1399999999999999</v>
      </c>
      <c r="F14" s="1">
        <v>1</v>
      </c>
      <c r="G14" s="1">
        <v>1104</v>
      </c>
      <c r="H14" s="1">
        <f>constant*(D14^ownelas)*(E14^compelas)*(displayeffect^F14)</f>
        <v>1243.7359860128065</v>
      </c>
      <c r="I14" s="1">
        <f t="shared" si="0"/>
        <v>19526.145786971254</v>
      </c>
    </row>
    <row r="15" spans="1:10" x14ac:dyDescent="0.25">
      <c r="C15" s="1">
        <v>12</v>
      </c>
      <c r="D15" s="1">
        <v>1.0900000000000001</v>
      </c>
      <c r="E15" s="1">
        <v>1.1299999999999999</v>
      </c>
      <c r="F15" s="1">
        <v>0</v>
      </c>
      <c r="G15" s="1">
        <v>739</v>
      </c>
      <c r="H15" s="1">
        <f>constant*(D15^ownelas)*(E15^compelas)*(displayeffect^F15)</f>
        <v>712.99603299554008</v>
      </c>
      <c r="I15" s="1">
        <f t="shared" si="0"/>
        <v>676.2062999690404</v>
      </c>
    </row>
    <row r="16" spans="1:10" x14ac:dyDescent="0.25">
      <c r="C16" s="1">
        <v>13</v>
      </c>
      <c r="D16" s="1">
        <v>1.1599999999999999</v>
      </c>
      <c r="E16" s="1">
        <v>0.88</v>
      </c>
      <c r="F16" s="1">
        <v>1</v>
      </c>
      <c r="G16" s="1">
        <v>707</v>
      </c>
      <c r="H16" s="1">
        <f>constant*(D16^ownelas)*(E16^compelas)*(displayeffect^F16)</f>
        <v>633.6829429654166</v>
      </c>
      <c r="I16" s="1">
        <f t="shared" si="0"/>
        <v>5375.3908522123547</v>
      </c>
    </row>
    <row r="17" spans="3:9" x14ac:dyDescent="0.25">
      <c r="C17" s="1">
        <v>14</v>
      </c>
      <c r="D17" s="1">
        <v>1.17</v>
      </c>
      <c r="E17" s="1">
        <v>1.17</v>
      </c>
      <c r="F17" s="1">
        <v>0</v>
      </c>
      <c r="G17" s="1">
        <v>540</v>
      </c>
      <c r="H17" s="1">
        <f>constant*(D17^ownelas)*(E17^compelas)*(displayeffect^F17)</f>
        <v>576.78040540698305</v>
      </c>
      <c r="I17" s="1">
        <f t="shared" si="0"/>
        <v>1352.798221902028</v>
      </c>
    </row>
    <row r="18" spans="3:9" x14ac:dyDescent="0.25">
      <c r="C18" s="1">
        <v>15</v>
      </c>
      <c r="D18" s="1">
        <v>0.96</v>
      </c>
      <c r="E18" s="1">
        <v>1.03</v>
      </c>
      <c r="F18" s="1">
        <v>1</v>
      </c>
      <c r="G18" s="1">
        <v>1108</v>
      </c>
      <c r="H18" s="1">
        <f>constant*(D18^ownelas)*(E18^compelas)*(displayeffect^F18)</f>
        <v>1234.3446446636701</v>
      </c>
      <c r="I18" s="1">
        <f t="shared" si="0"/>
        <v>15962.969235189068</v>
      </c>
    </row>
    <row r="19" spans="3:9" x14ac:dyDescent="0.25">
      <c r="C19" s="1">
        <v>16</v>
      </c>
      <c r="D19" s="1">
        <v>0.82</v>
      </c>
      <c r="E19" s="1">
        <v>0.83</v>
      </c>
      <c r="F19" s="1">
        <v>1</v>
      </c>
      <c r="G19" s="1">
        <v>1596</v>
      </c>
      <c r="H19" s="1">
        <f>constant*(D19^ownelas)*(E19^compelas)*(displayeffect^F19)</f>
        <v>1871.8696039914059</v>
      </c>
      <c r="I19" s="1">
        <f t="shared" si="0"/>
        <v>76104.038406375141</v>
      </c>
    </row>
    <row r="20" spans="3:9" x14ac:dyDescent="0.25">
      <c r="C20" s="1">
        <v>17</v>
      </c>
      <c r="D20" s="1">
        <v>0.81</v>
      </c>
      <c r="E20" s="1">
        <v>1.0900000000000001</v>
      </c>
      <c r="F20" s="1">
        <v>1</v>
      </c>
      <c r="G20" s="1">
        <v>2050</v>
      </c>
      <c r="H20" s="1">
        <f>constant*(D20^ownelas)*(E20^compelas)*(displayeffect^F20)</f>
        <v>2171.0701719831659</v>
      </c>
      <c r="I20" s="1">
        <f t="shared" si="0"/>
        <v>14657.986544033367</v>
      </c>
    </row>
    <row r="21" spans="3:9" x14ac:dyDescent="0.25">
      <c r="C21" s="1">
        <v>18</v>
      </c>
      <c r="D21" s="1">
        <v>0.95</v>
      </c>
      <c r="E21" s="1">
        <v>1.2</v>
      </c>
      <c r="F21" s="1">
        <v>1</v>
      </c>
      <c r="G21" s="1">
        <v>1361</v>
      </c>
      <c r="H21" s="1">
        <f>constant*(D21^ownelas)*(E21^compelas)*(displayeffect^F21)</f>
        <v>1356.7968098537142</v>
      </c>
      <c r="I21" s="1">
        <f t="shared" si="0"/>
        <v>17.666807405834096</v>
      </c>
    </row>
    <row r="22" spans="3:9" x14ac:dyDescent="0.25">
      <c r="C22" s="1">
        <v>19</v>
      </c>
      <c r="D22" s="1">
        <v>1.08</v>
      </c>
      <c r="E22" s="1">
        <v>1.06</v>
      </c>
      <c r="F22" s="1">
        <v>1</v>
      </c>
      <c r="G22" s="1">
        <v>862</v>
      </c>
      <c r="H22" s="1">
        <f>constant*(D22^ownelas)*(E22^compelas)*(displayeffect^F22)</f>
        <v>857.52277397926116</v>
      </c>
      <c r="I22" s="1">
        <f t="shared" si="0"/>
        <v>20.045552840780946</v>
      </c>
    </row>
    <row r="23" spans="3:9" x14ac:dyDescent="0.25">
      <c r="C23" s="1">
        <v>20</v>
      </c>
      <c r="D23" s="1">
        <v>0.93</v>
      </c>
      <c r="E23" s="1">
        <v>0.81</v>
      </c>
      <c r="F23" s="1">
        <v>1</v>
      </c>
      <c r="G23" s="1">
        <v>1254</v>
      </c>
      <c r="H23" s="1">
        <f>constant*(D23^ownelas)*(E23^compelas)*(displayeffect^F23)</f>
        <v>1240.5954988137391</v>
      </c>
      <c r="I23" s="1">
        <f t="shared" si="0"/>
        <v>179.68065205246879</v>
      </c>
    </row>
    <row r="24" spans="3:9" x14ac:dyDescent="0.25">
      <c r="C24" s="1">
        <v>21</v>
      </c>
      <c r="D24" s="1">
        <v>1.03</v>
      </c>
      <c r="E24" s="1">
        <v>1.05</v>
      </c>
      <c r="F24" s="1">
        <v>0</v>
      </c>
      <c r="G24" s="1">
        <v>816</v>
      </c>
      <c r="H24" s="1">
        <f>constant*(D24^ownelas)*(E24^compelas)*(displayeffect^F24)</f>
        <v>829.39061094892111</v>
      </c>
      <c r="I24" s="1">
        <f t="shared" si="0"/>
        <v>179.30846158536585</v>
      </c>
    </row>
    <row r="25" spans="3:9" x14ac:dyDescent="0.25">
      <c r="C25" s="1">
        <v>22</v>
      </c>
      <c r="D25" s="1">
        <v>1.01</v>
      </c>
      <c r="E25" s="1">
        <v>0.84</v>
      </c>
      <c r="F25" s="1">
        <v>1</v>
      </c>
      <c r="G25" s="1">
        <v>879</v>
      </c>
      <c r="H25" s="1">
        <f>constant*(D25^ownelas)*(E25^compelas)*(displayeffect^F25)</f>
        <v>967.44364625416745</v>
      </c>
      <c r="I25" s="1">
        <f t="shared" si="0"/>
        <v>7822.2785627323074</v>
      </c>
    </row>
    <row r="26" spans="3:9" x14ac:dyDescent="0.25">
      <c r="C26" s="1">
        <v>23</v>
      </c>
      <c r="D26" s="1">
        <v>1.1200000000000001</v>
      </c>
      <c r="E26" s="1">
        <v>0.83</v>
      </c>
      <c r="F26" s="1">
        <v>1</v>
      </c>
      <c r="G26" s="1">
        <v>648</v>
      </c>
      <c r="H26" s="1">
        <f>constant*(D26^ownelas)*(E26^compelas)*(displayeffect^F26)</f>
        <v>692.33350334626027</v>
      </c>
      <c r="I26" s="1">
        <f t="shared" si="0"/>
        <v>1965.4595189528707</v>
      </c>
    </row>
    <row r="27" spans="3:9" x14ac:dyDescent="0.25">
      <c r="C27" s="1">
        <v>24</v>
      </c>
      <c r="D27" s="1">
        <v>0.86</v>
      </c>
      <c r="E27" s="1">
        <v>1.2</v>
      </c>
      <c r="F27" s="1">
        <v>1</v>
      </c>
      <c r="G27" s="1">
        <v>2294</v>
      </c>
      <c r="H27" s="1">
        <f>constant*(D27^ownelas)*(E27^compelas)*(displayeffect^F27)</f>
        <v>1863.8447727700002</v>
      </c>
      <c r="I27" s="1">
        <f t="shared" si="0"/>
        <v>185033.51951329276</v>
      </c>
    </row>
    <row r="28" spans="3:9" x14ac:dyDescent="0.25">
      <c r="C28" s="1">
        <v>25</v>
      </c>
      <c r="D28" s="1">
        <v>1.1000000000000001</v>
      </c>
      <c r="E28" s="1">
        <v>0.94</v>
      </c>
      <c r="F28" s="1">
        <v>1</v>
      </c>
      <c r="G28" s="1">
        <v>857</v>
      </c>
      <c r="H28" s="1">
        <f>constant*(D28^ownelas)*(E28^compelas)*(displayeffect^F28)</f>
        <v>770.77262607450007</v>
      </c>
      <c r="I28" s="1">
        <f t="shared" si="0"/>
        <v>7435.1600140879855</v>
      </c>
    </row>
    <row r="29" spans="3:9" x14ac:dyDescent="0.25">
      <c r="C29" s="1">
        <v>26</v>
      </c>
      <c r="D29" s="1">
        <v>0.95</v>
      </c>
      <c r="E29" s="1">
        <v>1.18</v>
      </c>
      <c r="F29" s="1">
        <v>0</v>
      </c>
      <c r="G29" s="1">
        <v>1090</v>
      </c>
      <c r="H29" s="1">
        <f>constant*(D29^ownelas)*(E29^compelas)*(displayeffect^F29)</f>
        <v>1124.8105737286221</v>
      </c>
      <c r="I29" s="1">
        <f t="shared" si="0"/>
        <v>1211.7760433158353</v>
      </c>
    </row>
    <row r="30" spans="3:9" x14ac:dyDescent="0.25">
      <c r="C30" s="1">
        <v>27</v>
      </c>
      <c r="D30" s="1">
        <v>0.99</v>
      </c>
      <c r="E30" s="1">
        <v>1.02</v>
      </c>
      <c r="F30" s="1">
        <v>0</v>
      </c>
      <c r="G30" s="1">
        <v>854</v>
      </c>
      <c r="H30" s="1">
        <f>constant*(D30^ownelas)*(E30^compelas)*(displayeffect^F30)</f>
        <v>930.23850702617528</v>
      </c>
      <c r="I30" s="1">
        <f t="shared" si="0"/>
        <v>5812.3099535801784</v>
      </c>
    </row>
    <row r="31" spans="3:9" x14ac:dyDescent="0.25">
      <c r="C31" s="1">
        <v>28</v>
      </c>
      <c r="D31" s="1">
        <v>0.84</v>
      </c>
      <c r="E31" s="1">
        <v>1.1100000000000001</v>
      </c>
      <c r="F31" s="1">
        <v>0</v>
      </c>
      <c r="G31" s="1">
        <v>1475</v>
      </c>
      <c r="H31" s="1">
        <f>constant*(D31^ownelas)*(E31^compelas)*(displayeffect^F31)</f>
        <v>1625.3173029119935</v>
      </c>
      <c r="I31" s="1">
        <f t="shared" si="0"/>
        <v>22595.291554735999</v>
      </c>
    </row>
    <row r="32" spans="3:9" x14ac:dyDescent="0.25">
      <c r="C32" s="1">
        <v>29</v>
      </c>
      <c r="D32" s="1">
        <v>0.84</v>
      </c>
      <c r="E32" s="1">
        <v>0.92</v>
      </c>
      <c r="F32" s="1">
        <v>1</v>
      </c>
      <c r="G32" s="1">
        <v>2120</v>
      </c>
      <c r="H32" s="1">
        <f>constant*(D32^ownelas)*(E32^compelas)*(displayeffect^F32)</f>
        <v>1806.3232097551602</v>
      </c>
      <c r="I32" s="1">
        <f t="shared" si="0"/>
        <v>98393.12873830524</v>
      </c>
    </row>
    <row r="33" spans="3:9" x14ac:dyDescent="0.25">
      <c r="C33" s="1">
        <v>30</v>
      </c>
      <c r="D33" s="1">
        <v>1.1100000000000001</v>
      </c>
      <c r="E33" s="1">
        <v>0.81</v>
      </c>
      <c r="F33" s="1">
        <v>0</v>
      </c>
      <c r="G33" s="1">
        <v>566</v>
      </c>
      <c r="H33" s="1">
        <f>constant*(D33^ownelas)*(E33^compelas)*(displayeffect^F33)</f>
        <v>588.82540362940347</v>
      </c>
      <c r="I33" s="1">
        <f t="shared" si="0"/>
        <v>520.99905084518502</v>
      </c>
    </row>
    <row r="34" spans="3:9" x14ac:dyDescent="0.25">
      <c r="C34" s="1">
        <v>31</v>
      </c>
      <c r="D34" s="1">
        <v>0.82</v>
      </c>
      <c r="E34" s="1">
        <v>1.03</v>
      </c>
      <c r="F34" s="1">
        <v>1</v>
      </c>
      <c r="G34" s="1">
        <v>1921</v>
      </c>
      <c r="H34" s="1">
        <f>constant*(D34^ownelas)*(E34^compelas)*(displayeffect^F34)</f>
        <v>2040.9204084248718</v>
      </c>
      <c r="I34" s="1">
        <f t="shared" si="0"/>
        <v>14380.904356788054</v>
      </c>
    </row>
    <row r="35" spans="3:9" x14ac:dyDescent="0.25">
      <c r="C35" s="1">
        <v>32</v>
      </c>
      <c r="D35" s="1">
        <v>0.85</v>
      </c>
      <c r="E35" s="1">
        <v>0.96</v>
      </c>
      <c r="F35" s="1">
        <v>1</v>
      </c>
      <c r="G35" s="1">
        <v>1488</v>
      </c>
      <c r="H35" s="1">
        <f>constant*(D35^ownelas)*(E35^compelas)*(displayeffect^F35)</f>
        <v>1769.3013539517617</v>
      </c>
      <c r="I35" s="1">
        <f t="shared" si="0"/>
        <v>79130.451735094321</v>
      </c>
    </row>
    <row r="36" spans="3:9" x14ac:dyDescent="0.25">
      <c r="C36" s="1">
        <v>33</v>
      </c>
      <c r="D36" s="1">
        <v>1.0900000000000001</v>
      </c>
      <c r="E36" s="1">
        <v>1.01</v>
      </c>
      <c r="F36" s="1">
        <v>0</v>
      </c>
      <c r="G36" s="1">
        <v>644</v>
      </c>
      <c r="H36" s="1">
        <f>constant*(D36^ownelas)*(E36^compelas)*(displayeffect^F36)</f>
        <v>681.64764134881113</v>
      </c>
      <c r="I36" s="1">
        <f t="shared" si="0"/>
        <v>1417.3448991287139</v>
      </c>
    </row>
    <row r="37" spans="3:9" x14ac:dyDescent="0.25">
      <c r="C37" s="1">
        <v>34</v>
      </c>
      <c r="D37" s="1">
        <v>0.98</v>
      </c>
      <c r="E37" s="1">
        <v>0.87</v>
      </c>
      <c r="F37" s="1">
        <v>0</v>
      </c>
      <c r="G37" s="1">
        <v>842</v>
      </c>
      <c r="H37" s="1">
        <f>constant*(D37^ownelas)*(E37^compelas)*(displayeffect^F37)</f>
        <v>901.55705765915309</v>
      </c>
      <c r="I37" s="1">
        <f t="shared" si="0"/>
        <v>3547.0431170156853</v>
      </c>
    </row>
    <row r="38" spans="3:9" x14ac:dyDescent="0.25">
      <c r="C38" s="1">
        <v>35</v>
      </c>
      <c r="D38" s="1">
        <v>1.1299999999999999</v>
      </c>
      <c r="E38" s="1">
        <v>0.91</v>
      </c>
      <c r="F38" s="1">
        <v>0</v>
      </c>
      <c r="G38" s="1">
        <v>549</v>
      </c>
      <c r="H38" s="1">
        <f>constant*(D38^ownelas)*(E38^compelas)*(displayeffect^F38)</f>
        <v>582.76465535525108</v>
      </c>
      <c r="I38" s="1">
        <f t="shared" si="0"/>
        <v>1140.0519512588853</v>
      </c>
    </row>
    <row r="39" spans="3:9" x14ac:dyDescent="0.25">
      <c r="C39" s="1">
        <v>36</v>
      </c>
      <c r="D39" s="1">
        <v>1</v>
      </c>
      <c r="E39" s="1">
        <v>0.84</v>
      </c>
      <c r="F39" s="1">
        <v>1</v>
      </c>
      <c r="G39" s="1">
        <v>1160</v>
      </c>
      <c r="H39" s="1">
        <f>constant*(D39^ownelas)*(E39^compelas)*(displayeffect^F39)</f>
        <v>998.64590932428371</v>
      </c>
      <c r="I39" s="1">
        <f t="shared" si="0"/>
        <v>26035.142577787276</v>
      </c>
    </row>
    <row r="40" spans="3:9" x14ac:dyDescent="0.25">
      <c r="C40" s="1">
        <v>37</v>
      </c>
      <c r="D40" s="1">
        <v>1.07</v>
      </c>
      <c r="E40" s="1">
        <v>0.8</v>
      </c>
      <c r="F40" s="1">
        <v>0</v>
      </c>
      <c r="G40" s="1">
        <v>708</v>
      </c>
      <c r="H40" s="1">
        <f>constant*(D40^ownelas)*(E40^compelas)*(displayeffect^F40)</f>
        <v>658.6798045307246</v>
      </c>
      <c r="I40" s="1">
        <f t="shared" si="0"/>
        <v>2432.4816811275341</v>
      </c>
    </row>
    <row r="41" spans="3:9" x14ac:dyDescent="0.25">
      <c r="C41" s="1">
        <v>38</v>
      </c>
      <c r="D41" s="1">
        <v>1.03</v>
      </c>
      <c r="E41" s="1">
        <v>0.83</v>
      </c>
      <c r="F41" s="1">
        <v>0</v>
      </c>
      <c r="G41" s="1">
        <v>742</v>
      </c>
      <c r="H41" s="1">
        <f>constant*(D41^ownelas)*(E41^compelas)*(displayeffect^F41)</f>
        <v>754.85517635931456</v>
      </c>
      <c r="I41" s="1">
        <f t="shared" si="0"/>
        <v>165.25555922907981</v>
      </c>
    </row>
    <row r="42" spans="3:9" x14ac:dyDescent="0.25">
      <c r="C42" s="1">
        <v>39</v>
      </c>
      <c r="D42" s="1">
        <v>1.05</v>
      </c>
      <c r="E42" s="1">
        <v>0.98</v>
      </c>
      <c r="F42" s="1">
        <v>1</v>
      </c>
      <c r="G42" s="1">
        <v>940</v>
      </c>
      <c r="H42" s="1">
        <f>constant*(D42^ownelas)*(E42^compelas)*(displayeffect^F42)</f>
        <v>909.13114388365614</v>
      </c>
      <c r="I42" s="1">
        <f t="shared" si="0"/>
        <v>952.88627793154001</v>
      </c>
    </row>
    <row r="43" spans="3:9" x14ac:dyDescent="0.25">
      <c r="C43" s="1">
        <v>40</v>
      </c>
      <c r="D43" s="1">
        <v>1.0900000000000001</v>
      </c>
      <c r="E43" s="1">
        <v>1.0900000000000001</v>
      </c>
      <c r="F43" s="1">
        <v>1</v>
      </c>
      <c r="G43" s="1">
        <v>1011</v>
      </c>
      <c r="H43" s="1">
        <f>constant*(D43^ownelas)*(E43^compelas)*(displayeffect^F43)</f>
        <v>842.03588747231447</v>
      </c>
      <c r="I43" s="1">
        <f t="shared" si="0"/>
        <v>28548.871322268376</v>
      </c>
    </row>
    <row r="44" spans="3:9" x14ac:dyDescent="0.25">
      <c r="C44" s="1">
        <v>41</v>
      </c>
      <c r="D44" s="1">
        <v>0.86</v>
      </c>
      <c r="E44" s="1">
        <v>0.96</v>
      </c>
      <c r="F44" s="1">
        <v>1</v>
      </c>
      <c r="G44" s="1">
        <v>1864</v>
      </c>
      <c r="H44" s="1">
        <f>constant*(D44^ownelas)*(E44^compelas)*(displayeffect^F44)</f>
        <v>1704.5013041696097</v>
      </c>
      <c r="I44" s="1">
        <f t="shared" si="0"/>
        <v>25439.833971595352</v>
      </c>
    </row>
    <row r="45" spans="3:9" x14ac:dyDescent="0.25">
      <c r="C45" s="1">
        <v>42</v>
      </c>
      <c r="D45" s="1">
        <v>0.89</v>
      </c>
      <c r="E45" s="1">
        <v>0.8</v>
      </c>
      <c r="F45" s="1">
        <v>0</v>
      </c>
      <c r="G45" s="1">
        <v>1129</v>
      </c>
      <c r="H45" s="1">
        <f>constant*(D45^ownelas)*(E45^compelas)*(displayeffect^F45)</f>
        <v>1185.4052565130808</v>
      </c>
      <c r="I45" s="1">
        <f t="shared" si="0"/>
        <v>3181.5529623064394</v>
      </c>
    </row>
  </sheetData>
  <printOptions headings="1" gridLines="1"/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compelas</vt:lpstr>
      <vt:lpstr>constant</vt:lpstr>
      <vt:lpstr>displayeffect</vt:lpstr>
      <vt:lpstr>ownelas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Winston, Wayne L.</cp:lastModifiedBy>
  <dcterms:created xsi:type="dcterms:W3CDTF">2009-05-24T18:42:22Z</dcterms:created>
  <dcterms:modified xsi:type="dcterms:W3CDTF">2013-05-26T15:20:36Z</dcterms:modified>
</cp:coreProperties>
</file>