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dfthru18\"/>
    </mc:Choice>
  </mc:AlternateContent>
  <bookViews>
    <workbookView xWindow="0" yWindow="0" windowWidth="16392" windowHeight="6924" activeTab="3"/>
  </bookViews>
  <sheets>
    <sheet name="demand curve" sheetId="1" r:id="rId1"/>
    <sheet name="single price" sheetId="2" r:id="rId2"/>
    <sheet name="Segmentation" sheetId="3" r:id="rId3"/>
    <sheet name="Segmentation with capacity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emand">'single price'!$G$9</definedName>
    <definedName name="high" localSheetId="3">'Segmentation with capacity'!$F$8</definedName>
    <definedName name="high">Segmentation!$F$10</definedName>
    <definedName name="highdemand" localSheetId="3">'Segmentation with capacity'!$F$10</definedName>
    <definedName name="highdemand">Segmentation!$F$12</definedName>
    <definedName name="highrevenue" localSheetId="3">'Segmentation with capacity'!$F$12</definedName>
    <definedName name="highrevenue">Segmentation!$F$14</definedName>
    <definedName name="low" localSheetId="3">'Segmentation with capacity'!$F$9</definedName>
    <definedName name="low">Segmentation!$F$11</definedName>
    <definedName name="lowdemand" localSheetId="3">'Segmentation with capacity'!$F$11</definedName>
    <definedName name="lowdemand">Segmentation!$F$13</definedName>
    <definedName name="Lowrevenue" localSheetId="3">'Segmentation with capacity'!$F$13</definedName>
    <definedName name="Lowrevenue">Segmentation!$F$15</definedName>
    <definedName name="price">'single price'!$G$8</definedName>
    <definedName name="revenue">'single price'!$G$10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Segmentation!$F$10:$F$11</definedName>
    <definedName name="solver_adj" localSheetId="3" hidden="1">'Segmentation with capacity'!$F$8:$F$9</definedName>
    <definedName name="solver_adj" localSheetId="1" hidden="1">'single price'!$G$8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3" hidden="1">'Segmentation with capacity'!$F$16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0</definedName>
    <definedName name="solver_num" localSheetId="3" hidden="1">1</definedName>
    <definedName name="solver_num" localSheetId="1" hidden="1">0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2" hidden="1">Segmentation!$F$16</definedName>
    <definedName name="solver_opt" localSheetId="3" hidden="1">'Segmentation with capacity'!$F$14</definedName>
    <definedName name="solver_opt" localSheetId="1" hidden="1">'single price'!$G$10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hs1" localSheetId="3" hidden="1">'Segmentation with capacity'!$H$16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1" hidden="1">3</definedName>
    <definedName name="Totalrevenue" localSheetId="3">'Segmentation with capacity'!$F$14</definedName>
    <definedName name="Totalrevenue">Segmentation!$F$16</definedName>
  </definedNames>
  <calcPr calcId="152511"/>
</workbook>
</file>

<file path=xl/calcChain.xml><?xml version="1.0" encoding="utf-8"?>
<calcChain xmlns="http://schemas.openxmlformats.org/spreadsheetml/2006/main">
  <c r="F13" i="3" l="1"/>
  <c r="F10" i="4" l="1"/>
  <c r="F11" i="4" s="1"/>
  <c r="F13" i="4" s="1"/>
  <c r="F16" i="4" l="1"/>
  <c r="F12" i="4"/>
  <c r="F14" i="4" s="1"/>
  <c r="F12" i="3"/>
  <c r="F15" i="3" s="1"/>
  <c r="G9" i="2"/>
  <c r="G10" i="2" s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F14" i="3" l="1"/>
  <c r="F16" i="3" s="1"/>
</calcChain>
</file>

<file path=xl/sharedStrings.xml><?xml version="1.0" encoding="utf-8"?>
<sst xmlns="http://schemas.openxmlformats.org/spreadsheetml/2006/main" count="38" uniqueCount="26">
  <si>
    <t>Customer</t>
  </si>
  <si>
    <t>Value</t>
  </si>
  <si>
    <t>Price</t>
  </si>
  <si>
    <t>Demand</t>
  </si>
  <si>
    <t>price=564.87-50.49price</t>
  </si>
  <si>
    <t>p=565-50q</t>
  </si>
  <si>
    <t>q=(565-p)/50</t>
  </si>
  <si>
    <t>2% of market</t>
  </si>
  <si>
    <t>q=565-p</t>
  </si>
  <si>
    <t>price</t>
  </si>
  <si>
    <t>demand</t>
  </si>
  <si>
    <t>revenue</t>
  </si>
  <si>
    <t>All customers &gt;=high charge high</t>
  </si>
  <si>
    <t>rest charge low</t>
  </si>
  <si>
    <t>high</t>
  </si>
  <si>
    <t>low</t>
  </si>
  <si>
    <t>highdemand</t>
  </si>
  <si>
    <t>lowdemand</t>
  </si>
  <si>
    <t>highrevenue</t>
  </si>
  <si>
    <t>Lowrevenue</t>
  </si>
  <si>
    <t>Totalrevenue</t>
  </si>
  <si>
    <t>total buying</t>
  </si>
  <si>
    <t>&lt;=</t>
  </si>
  <si>
    <t>capacity</t>
  </si>
  <si>
    <t>For</t>
  </si>
  <si>
    <t>all customers &gt;=high charge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</si>
</sst>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curve'!$G$17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'demand curve'!$F$18:$F$27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</c:numCache>
            </c:numRef>
          </c:xVal>
          <c:yVal>
            <c:numRef>
              <c:f>'demand curve'!$G$18:$G$27</c:f>
              <c:numCache>
                <c:formatCode>General</c:formatCode>
                <c:ptCount val="10"/>
                <c:pt idx="0">
                  <c:v>323</c:v>
                </c:pt>
                <c:pt idx="1">
                  <c:v>151</c:v>
                </c:pt>
                <c:pt idx="2">
                  <c:v>534</c:v>
                </c:pt>
                <c:pt idx="3">
                  <c:v>378</c:v>
                </c:pt>
                <c:pt idx="4">
                  <c:v>358</c:v>
                </c:pt>
                <c:pt idx="5">
                  <c:v>284</c:v>
                </c:pt>
                <c:pt idx="6">
                  <c:v>50</c:v>
                </c:pt>
                <c:pt idx="7">
                  <c:v>113</c:v>
                </c:pt>
                <c:pt idx="8">
                  <c:v>225</c:v>
                </c:pt>
                <c:pt idx="9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82760"/>
        <c:axId val="590584720"/>
      </c:scatterChart>
      <c:valAx>
        <c:axId val="59058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584720"/>
        <c:crosses val="autoZero"/>
        <c:crossBetween val="midCat"/>
      </c:valAx>
      <c:valAx>
        <c:axId val="59058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58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52387</xdr:rowOff>
    </xdr:from>
    <xdr:to>
      <xdr:col>16</xdr:col>
      <xdr:colOff>57150</xdr:colOff>
      <xdr:row>22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9"/>
  <sheetViews>
    <sheetView topLeftCell="A3" workbookViewId="0">
      <selection activeCell="K29" sqref="K29"/>
    </sheetView>
  </sheetViews>
  <sheetFormatPr defaultRowHeight="14.4" x14ac:dyDescent="0.3"/>
  <sheetData>
    <row r="3" spans="4:6" x14ac:dyDescent="0.3">
      <c r="F3" t="s">
        <v>7</v>
      </c>
    </row>
    <row r="4" spans="4:6" x14ac:dyDescent="0.3">
      <c r="D4" t="s">
        <v>0</v>
      </c>
      <c r="E4" t="s">
        <v>1</v>
      </c>
    </row>
    <row r="5" spans="4:6" x14ac:dyDescent="0.3">
      <c r="D5">
        <v>1</v>
      </c>
      <c r="E5">
        <v>323</v>
      </c>
    </row>
    <row r="6" spans="4:6" x14ac:dyDescent="0.3">
      <c r="D6">
        <v>2</v>
      </c>
      <c r="E6">
        <v>151</v>
      </c>
    </row>
    <row r="7" spans="4:6" x14ac:dyDescent="0.3">
      <c r="D7">
        <v>3</v>
      </c>
      <c r="E7">
        <v>534</v>
      </c>
    </row>
    <row r="8" spans="4:6" x14ac:dyDescent="0.3">
      <c r="D8">
        <v>4</v>
      </c>
      <c r="E8">
        <v>378</v>
      </c>
    </row>
    <row r="9" spans="4:6" x14ac:dyDescent="0.3">
      <c r="D9">
        <v>5</v>
      </c>
      <c r="E9">
        <v>358</v>
      </c>
    </row>
    <row r="10" spans="4:6" x14ac:dyDescent="0.3">
      <c r="D10">
        <v>6</v>
      </c>
      <c r="E10">
        <v>284</v>
      </c>
    </row>
    <row r="11" spans="4:6" x14ac:dyDescent="0.3">
      <c r="D11">
        <v>7</v>
      </c>
      <c r="E11">
        <v>50</v>
      </c>
    </row>
    <row r="12" spans="4:6" x14ac:dyDescent="0.3">
      <c r="D12">
        <v>8</v>
      </c>
      <c r="E12">
        <v>113</v>
      </c>
    </row>
    <row r="13" spans="4:6" x14ac:dyDescent="0.3">
      <c r="D13">
        <v>9</v>
      </c>
      <c r="E13">
        <v>225</v>
      </c>
    </row>
    <row r="14" spans="4:6" x14ac:dyDescent="0.3">
      <c r="D14">
        <v>10</v>
      </c>
      <c r="E14">
        <v>456</v>
      </c>
    </row>
    <row r="17" spans="5:13" x14ac:dyDescent="0.3">
      <c r="E17" t="s">
        <v>2</v>
      </c>
      <c r="F17" t="s">
        <v>3</v>
      </c>
      <c r="G17" t="s">
        <v>2</v>
      </c>
    </row>
    <row r="18" spans="5:13" x14ac:dyDescent="0.3">
      <c r="E18">
        <v>323</v>
      </c>
      <c r="F18">
        <f>COUNTIF($E$5:$E$14,"&gt;="&amp;E18)</f>
        <v>5</v>
      </c>
      <c r="G18">
        <f>E18</f>
        <v>323</v>
      </c>
    </row>
    <row r="19" spans="5:13" x14ac:dyDescent="0.3">
      <c r="E19">
        <v>151</v>
      </c>
      <c r="F19">
        <f t="shared" ref="F19:F27" si="0">COUNTIF($E$5:$E$14,"&gt;="&amp;E19)</f>
        <v>8</v>
      </c>
      <c r="G19">
        <f t="shared" ref="G19:G27" si="1">E19</f>
        <v>151</v>
      </c>
    </row>
    <row r="20" spans="5:13" x14ac:dyDescent="0.3">
      <c r="E20">
        <v>534</v>
      </c>
      <c r="F20">
        <f t="shared" si="0"/>
        <v>1</v>
      </c>
      <c r="G20">
        <f t="shared" si="1"/>
        <v>534</v>
      </c>
    </row>
    <row r="21" spans="5:13" x14ac:dyDescent="0.3">
      <c r="E21">
        <v>378</v>
      </c>
      <c r="F21">
        <f t="shared" si="0"/>
        <v>3</v>
      </c>
      <c r="G21">
        <f t="shared" si="1"/>
        <v>378</v>
      </c>
    </row>
    <row r="22" spans="5:13" x14ac:dyDescent="0.3">
      <c r="E22">
        <v>358</v>
      </c>
      <c r="F22">
        <f t="shared" si="0"/>
        <v>4</v>
      </c>
      <c r="G22">
        <f t="shared" si="1"/>
        <v>358</v>
      </c>
    </row>
    <row r="23" spans="5:13" x14ac:dyDescent="0.3">
      <c r="E23">
        <v>284</v>
      </c>
      <c r="F23">
        <f t="shared" si="0"/>
        <v>6</v>
      </c>
      <c r="G23">
        <f t="shared" si="1"/>
        <v>284</v>
      </c>
    </row>
    <row r="24" spans="5:13" x14ac:dyDescent="0.3">
      <c r="E24">
        <v>50</v>
      </c>
      <c r="F24">
        <f t="shared" si="0"/>
        <v>10</v>
      </c>
      <c r="G24">
        <f t="shared" si="1"/>
        <v>50</v>
      </c>
      <c r="K24" s="1"/>
      <c r="L24" s="1"/>
      <c r="M24" s="1"/>
    </row>
    <row r="25" spans="5:13" x14ac:dyDescent="0.3">
      <c r="E25">
        <v>113</v>
      </c>
      <c r="F25">
        <f t="shared" si="0"/>
        <v>9</v>
      </c>
      <c r="G25">
        <f t="shared" si="1"/>
        <v>113</v>
      </c>
      <c r="K25" s="1" t="s">
        <v>4</v>
      </c>
      <c r="L25" s="1"/>
      <c r="M25" s="1"/>
    </row>
    <row r="26" spans="5:13" x14ac:dyDescent="0.3">
      <c r="E26">
        <v>225</v>
      </c>
      <c r="F26">
        <f t="shared" si="0"/>
        <v>7</v>
      </c>
      <c r="G26">
        <f t="shared" si="1"/>
        <v>225</v>
      </c>
      <c r="K26" t="s">
        <v>5</v>
      </c>
    </row>
    <row r="27" spans="5:13" x14ac:dyDescent="0.3">
      <c r="E27">
        <v>456</v>
      </c>
      <c r="F27">
        <f t="shared" si="0"/>
        <v>2</v>
      </c>
      <c r="G27">
        <f t="shared" si="1"/>
        <v>456</v>
      </c>
    </row>
    <row r="28" spans="5:13" x14ac:dyDescent="0.3">
      <c r="K28" t="s">
        <v>6</v>
      </c>
    </row>
    <row r="29" spans="5:13" x14ac:dyDescent="0.3">
      <c r="K29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0"/>
  <sheetViews>
    <sheetView workbookViewId="0">
      <selection activeCell="D16" sqref="D16"/>
    </sheetView>
  </sheetViews>
  <sheetFormatPr defaultRowHeight="14.4" x14ac:dyDescent="0.3"/>
  <cols>
    <col min="7" max="7" width="10.109375" bestFit="1" customWidth="1"/>
  </cols>
  <sheetData>
    <row r="3" spans="5:8" x14ac:dyDescent="0.3">
      <c r="E3" s="1"/>
      <c r="F3" s="1"/>
      <c r="G3" s="1"/>
      <c r="H3" s="1"/>
    </row>
    <row r="4" spans="5:8" x14ac:dyDescent="0.3">
      <c r="E4" s="1"/>
      <c r="F4" s="1"/>
      <c r="G4" s="1"/>
      <c r="H4" s="1"/>
    </row>
    <row r="5" spans="5:8" x14ac:dyDescent="0.3">
      <c r="E5" s="1"/>
      <c r="F5" s="1" t="s">
        <v>8</v>
      </c>
      <c r="G5" s="1"/>
      <c r="H5" s="1"/>
    </row>
    <row r="6" spans="5:8" x14ac:dyDescent="0.3">
      <c r="E6" s="1"/>
      <c r="F6" s="1"/>
      <c r="G6" s="1"/>
      <c r="H6" s="1"/>
    </row>
    <row r="7" spans="5:8" x14ac:dyDescent="0.3">
      <c r="E7" s="1"/>
      <c r="F7" s="1"/>
      <c r="G7" s="1"/>
      <c r="H7" s="1"/>
    </row>
    <row r="8" spans="5:8" x14ac:dyDescent="0.3">
      <c r="E8" s="1"/>
      <c r="F8" s="1" t="s">
        <v>9</v>
      </c>
      <c r="G8" s="5">
        <v>282.49999944053644</v>
      </c>
      <c r="H8" s="1"/>
    </row>
    <row r="9" spans="5:8" x14ac:dyDescent="0.3">
      <c r="E9" s="1"/>
      <c r="F9" s="1" t="s">
        <v>10</v>
      </c>
      <c r="G9" s="1">
        <f>565-price</f>
        <v>282.50000055946356</v>
      </c>
      <c r="H9" s="1"/>
    </row>
    <row r="10" spans="5:8" x14ac:dyDescent="0.3">
      <c r="E10" s="1"/>
      <c r="F10" s="1" t="s">
        <v>11</v>
      </c>
      <c r="G10" s="6">
        <f>price*demand</f>
        <v>79806.25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6"/>
  <sheetViews>
    <sheetView topLeftCell="E1" workbookViewId="0">
      <selection activeCell="L16" sqref="L16"/>
    </sheetView>
  </sheetViews>
  <sheetFormatPr defaultRowHeight="14.4" x14ac:dyDescent="0.3"/>
  <cols>
    <col min="1" max="4" width="8.88671875" style="1"/>
    <col min="5" max="5" width="18.33203125" style="1" customWidth="1"/>
    <col min="6" max="6" width="11.109375" style="1" bestFit="1" customWidth="1"/>
    <col min="7" max="16384" width="8.88671875" style="1"/>
  </cols>
  <sheetData>
    <row r="6" spans="5:8" x14ac:dyDescent="0.3">
      <c r="E6" s="1" t="s">
        <v>8</v>
      </c>
      <c r="H6" s="1" t="s">
        <v>24</v>
      </c>
    </row>
    <row r="7" spans="5:8" x14ac:dyDescent="0.3">
      <c r="H7" s="1" t="s">
        <v>25</v>
      </c>
    </row>
    <row r="8" spans="5:8" x14ac:dyDescent="0.3">
      <c r="H8" s="1" t="s">
        <v>13</v>
      </c>
    </row>
    <row r="10" spans="5:8" x14ac:dyDescent="0.3">
      <c r="E10" s="1" t="s">
        <v>14</v>
      </c>
      <c r="F10" s="5">
        <v>376.66633966819563</v>
      </c>
    </row>
    <row r="11" spans="5:8" x14ac:dyDescent="0.3">
      <c r="E11" s="1" t="s">
        <v>15</v>
      </c>
      <c r="F11" s="5">
        <v>188.33289075680375</v>
      </c>
    </row>
    <row r="12" spans="5:8" x14ac:dyDescent="0.3">
      <c r="E12" s="1" t="s">
        <v>16</v>
      </c>
      <c r="F12" s="1">
        <f>565-high</f>
        <v>188.33366033180437</v>
      </c>
    </row>
    <row r="13" spans="5:8" x14ac:dyDescent="0.3">
      <c r="E13" s="1" t="s">
        <v>17</v>
      </c>
      <c r="F13" s="1">
        <f>(565-low)-(565-high)</f>
        <v>188.33344891139188</v>
      </c>
    </row>
    <row r="14" spans="5:8" x14ac:dyDescent="0.3">
      <c r="E14" s="1" t="s">
        <v>18</v>
      </c>
      <c r="F14" s="7">
        <f>high*highdemand</f>
        <v>70938.950473494013</v>
      </c>
    </row>
    <row r="15" spans="5:8" x14ac:dyDescent="0.3">
      <c r="E15" s="1" t="s">
        <v>19</v>
      </c>
      <c r="F15" s="7">
        <f>lowdemand*low</f>
        <v>35469.382859681245</v>
      </c>
    </row>
    <row r="16" spans="5:8" x14ac:dyDescent="0.3">
      <c r="E16" s="1" t="s">
        <v>20</v>
      </c>
      <c r="F16" s="8">
        <f>SUM(F14:F15)</f>
        <v>106408.33333317525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6"/>
  <sheetViews>
    <sheetView tabSelected="1" workbookViewId="0">
      <selection activeCell="E1" sqref="E1:E2"/>
    </sheetView>
  </sheetViews>
  <sheetFormatPr defaultRowHeight="14.4" x14ac:dyDescent="0.3"/>
  <cols>
    <col min="5" max="5" width="18.33203125" customWidth="1"/>
    <col min="6" max="6" width="11.109375" bestFit="1" customWidth="1"/>
  </cols>
  <sheetData>
    <row r="4" spans="5:8" x14ac:dyDescent="0.3">
      <c r="E4" s="1" t="s">
        <v>8</v>
      </c>
    </row>
    <row r="5" spans="5:8" x14ac:dyDescent="0.3">
      <c r="H5" t="s">
        <v>12</v>
      </c>
    </row>
    <row r="6" spans="5:8" x14ac:dyDescent="0.3">
      <c r="H6" t="s">
        <v>13</v>
      </c>
    </row>
    <row r="8" spans="5:8" x14ac:dyDescent="0.3">
      <c r="E8" t="s">
        <v>14</v>
      </c>
      <c r="F8" s="3">
        <v>415.00000000000006</v>
      </c>
    </row>
    <row r="9" spans="5:8" x14ac:dyDescent="0.3">
      <c r="E9" t="s">
        <v>15</v>
      </c>
      <c r="F9" s="3">
        <v>265</v>
      </c>
    </row>
    <row r="10" spans="5:8" x14ac:dyDescent="0.3">
      <c r="E10" t="s">
        <v>16</v>
      </c>
      <c r="F10">
        <f>565-high</f>
        <v>149.99999999999994</v>
      </c>
    </row>
    <row r="11" spans="5:8" x14ac:dyDescent="0.3">
      <c r="E11" t="s">
        <v>17</v>
      </c>
      <c r="F11">
        <f>(565-low)-highdemand</f>
        <v>150.00000000000006</v>
      </c>
    </row>
    <row r="12" spans="5:8" x14ac:dyDescent="0.3">
      <c r="E12" t="s">
        <v>18</v>
      </c>
      <c r="F12" s="2">
        <f>high*highdemand</f>
        <v>62249.999999999985</v>
      </c>
    </row>
    <row r="13" spans="5:8" x14ac:dyDescent="0.3">
      <c r="E13" t="s">
        <v>19</v>
      </c>
      <c r="F13" s="2">
        <f>lowdemand*low</f>
        <v>39750.000000000015</v>
      </c>
    </row>
    <row r="14" spans="5:8" x14ac:dyDescent="0.3">
      <c r="E14" t="s">
        <v>20</v>
      </c>
      <c r="F14" s="4">
        <f>SUM(F12:F13)</f>
        <v>102000</v>
      </c>
    </row>
    <row r="15" spans="5:8" x14ac:dyDescent="0.3">
      <c r="H15" t="s">
        <v>23</v>
      </c>
    </row>
    <row r="16" spans="5:8" x14ac:dyDescent="0.3">
      <c r="E16" t="s">
        <v>21</v>
      </c>
      <c r="F16">
        <f>highdemand+lowdemand</f>
        <v>300</v>
      </c>
      <c r="G16" t="s">
        <v>22</v>
      </c>
      <c r="H16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demand curve</vt:lpstr>
      <vt:lpstr>single price</vt:lpstr>
      <vt:lpstr>Segmentation</vt:lpstr>
      <vt:lpstr>Segmentation with capacity</vt:lpstr>
      <vt:lpstr>demand</vt:lpstr>
      <vt:lpstr>'Segmentation with capacity'!high</vt:lpstr>
      <vt:lpstr>high</vt:lpstr>
      <vt:lpstr>'Segmentation with capacity'!highdemand</vt:lpstr>
      <vt:lpstr>highdemand</vt:lpstr>
      <vt:lpstr>'Segmentation with capacity'!highrevenue</vt:lpstr>
      <vt:lpstr>highrevenue</vt:lpstr>
      <vt:lpstr>'Segmentation with capacity'!low</vt:lpstr>
      <vt:lpstr>low</vt:lpstr>
      <vt:lpstr>'Segmentation with capacity'!lowdemand</vt:lpstr>
      <vt:lpstr>lowdemand</vt:lpstr>
      <vt:lpstr>'Segmentation with capacity'!Lowrevenue</vt:lpstr>
      <vt:lpstr>Lowrevenue</vt:lpstr>
      <vt:lpstr>price</vt:lpstr>
      <vt:lpstr>revenue</vt:lpstr>
      <vt:lpstr>'Segmentation with capacity'!Totalrevenue</vt:lpstr>
      <vt:lpstr>Totalrevenue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2012-05-27T15:07:12Z</dcterms:created>
  <dcterms:modified xsi:type="dcterms:W3CDTF">2013-10-31T21:39:41Z</dcterms:modified>
</cp:coreProperties>
</file>