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iafu.shi\Desktop\"/>
    </mc:Choice>
  </mc:AlternateContent>
  <xr:revisionPtr revIDLastSave="0" documentId="13_ncr:1_{DF28FAFD-35B7-48F9-8D63-391A432CBBFF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C#" sheetId="12" state="hidden" r:id="rId1"/>
    <sheet name="Vocabulary" sheetId="1" r:id="rId2"/>
    <sheet name="名词解释" sheetId="8" state="hidden" r:id="rId3"/>
    <sheet name="Excel" sheetId="9" r:id="rId4"/>
    <sheet name="Word" sheetId="3" state="hidden" r:id="rId5"/>
    <sheet name="CAD" sheetId="4" state="hidden" r:id="rId6"/>
    <sheet name="工作进度表" sheetId="11" r:id="rId7"/>
    <sheet name="工作进度甘特图" sheetId="14" r:id="rId8"/>
  </sheets>
  <definedNames>
    <definedName name="_xlnm._FilterDatabase" localSheetId="3" hidden="1">Excel!$B$6:$J$6</definedName>
    <definedName name="_xlnm._FilterDatabase" localSheetId="1" hidden="1">Vocabulary!$F$2:$G$4</definedName>
    <definedName name="A">Vocabulary!$B$4:$B$29</definedName>
    <definedName name="B">Vocabulary!$B$31:$B$36</definedName>
    <definedName name="C_">Vocabulary!$B$38:$B$60</definedName>
    <definedName name="D">Vocabulary!$B$62:$B$77</definedName>
    <definedName name="e">Vocabulary!$B$79:$B$87</definedName>
    <definedName name="F">Vocabulary!$B$89:$B$94</definedName>
    <definedName name="G">Vocabulary!$B$97:$B$99</definedName>
    <definedName name="H">Vocabulary!$B$101:$B$109</definedName>
    <definedName name="I">Vocabulary!$B$111:$B$130</definedName>
    <definedName name="J">Vocabulary!$B$132:$B$133</definedName>
    <definedName name="K">Vocabulary!$B$135:$B$136</definedName>
    <definedName name="L">Vocabulary!$B$138:$B$139</definedName>
    <definedName name="M">Vocabulary!$B$141:$B$153</definedName>
    <definedName name="N">Vocabulary!$B$155:$B$156</definedName>
    <definedName name="O">Vocabulary!$B$158:$B$164</definedName>
    <definedName name="P">Vocabulary!$B$166:$B$186</definedName>
    <definedName name="Q">Vocabulary!$B$188:$B$189</definedName>
    <definedName name="R_">Vocabulary!$B$191:$B$203</definedName>
    <definedName name="S">Vocabulary!$B$205:$B$228</definedName>
    <definedName name="T">Vocabulary!$B$230:$B$242</definedName>
    <definedName name="U">Vocabulary!$B$244:$B$252</definedName>
    <definedName name="V">Vocabulary!$B$254:$B$262</definedName>
    <definedName name="W">Vocabulary!$B$264:$B$268</definedName>
    <definedName name="X">Vocabulary!$B$270:$B$271</definedName>
    <definedName name="Y">Vocabulary!$B$273:$B$274</definedName>
    <definedName name="Z">Vocabulary!$B$276:$B$277</definedName>
    <definedName name="公式">Excel!$B$7:$B$40</definedName>
    <definedName name="快捷键">Excel!$B$42:$B$57</definedName>
    <definedName name="通用功能">CAD!$A$37:$A$49</definedName>
    <definedName name="应用功能">Excel!$B$59:$B$86</definedName>
    <definedName name="指令">CAD!$A$2:$A$35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C15" i="11"/>
  <c r="C16" i="11"/>
  <c r="C17" i="11"/>
  <c r="C4" i="9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4" i="1"/>
  <c r="F5" i="4"/>
  <c r="F4" i="4"/>
  <c r="C5" i="11"/>
  <c r="C4" i="11"/>
  <c r="C3" i="11"/>
  <c r="J7" i="11" s="1"/>
  <c r="J4" i="11" l="1"/>
  <c r="J3" i="11"/>
  <c r="J6" i="11"/>
  <c r="J5" i="11"/>
  <c r="J9" i="11"/>
  <c r="J8" i="11"/>
  <c r="J10" i="11"/>
  <c r="C6" i="11"/>
  <c r="C7" i="11" s="1"/>
  <c r="C8" i="11" s="1"/>
</calcChain>
</file>

<file path=xl/sharedStrings.xml><?xml version="1.0" encoding="utf-8"?>
<sst xmlns="http://schemas.openxmlformats.org/spreadsheetml/2006/main" count="846" uniqueCount="832">
  <si>
    <t>Accelerate</t>
  </si>
  <si>
    <t>轴线；坐标轴；中心部分</t>
  </si>
  <si>
    <t>接合点；关节；共同的；共有的；</t>
    <phoneticPr fontId="1" type="noConversion"/>
  </si>
  <si>
    <t>中止；中断；取消；</t>
    <phoneticPr fontId="1" type="noConversion"/>
  </si>
  <si>
    <t>暂停；中止；</t>
  </si>
  <si>
    <t>弧；电弧；</t>
  </si>
  <si>
    <t>减；负的；阴性的；不利条件；缺点；</t>
  </si>
  <si>
    <t>乘；使相乘；</t>
  </si>
  <si>
    <t>除；分开；分隔；</t>
    <phoneticPr fontId="1" type="noConversion"/>
  </si>
  <si>
    <t>模拟 ; 模拟量</t>
  </si>
  <si>
    <t>数字的；数字化的；使用计算机技术的；数字显示的</t>
    <phoneticPr fontId="1" type="noConversion"/>
  </si>
  <si>
    <t>工作室；</t>
  </si>
  <si>
    <t>Axis</t>
  </si>
  <si>
    <t>Joint</t>
  </si>
  <si>
    <t>Sample</t>
  </si>
  <si>
    <t>Abort</t>
  </si>
  <si>
    <t>Integer</t>
  </si>
  <si>
    <t>Pause</t>
  </si>
  <si>
    <t>Arc</t>
  </si>
  <si>
    <t>Float</t>
  </si>
  <si>
    <t>Minus</t>
  </si>
  <si>
    <t>Multiply</t>
  </si>
  <si>
    <t>Divide</t>
  </si>
  <si>
    <t>Analog</t>
  </si>
  <si>
    <t>Digital</t>
  </si>
  <si>
    <t>Direct Current（DC）</t>
  </si>
  <si>
    <t>Register</t>
  </si>
  <si>
    <t>Memory</t>
  </si>
  <si>
    <t>Studio</t>
  </si>
  <si>
    <t>快速填充</t>
    <phoneticPr fontId="1" type="noConversion"/>
  </si>
  <si>
    <t>直流电；</t>
    <phoneticPr fontId="1" type="noConversion"/>
  </si>
  <si>
    <t>总结；概要；简略的；概括的；</t>
  </si>
  <si>
    <t>环线；电路；</t>
    <phoneticPr fontId="1" type="noConversion"/>
  </si>
  <si>
    <t>印刷电路板；</t>
  </si>
  <si>
    <t>数组 ; 阵列;</t>
  </si>
  <si>
    <t>Array</t>
    <phoneticPr fontId="1" type="noConversion"/>
  </si>
  <si>
    <t>Sum</t>
    <phoneticPr fontId="1" type="noConversion"/>
  </si>
  <si>
    <t>Circuit</t>
    <phoneticPr fontId="1" type="noConversion"/>
  </si>
  <si>
    <t>晶体管；</t>
    <phoneticPr fontId="1" type="noConversion"/>
  </si>
  <si>
    <t>transistor</t>
    <phoneticPr fontId="1" type="noConversion"/>
  </si>
  <si>
    <t>强制换行</t>
    <phoneticPr fontId="1" type="noConversion"/>
  </si>
  <si>
    <t>行宽列高</t>
    <phoneticPr fontId="1" type="noConversion"/>
  </si>
  <si>
    <t>直接拖拽线条，双击线条自动调整到合适</t>
    <phoneticPr fontId="1" type="noConversion"/>
  </si>
  <si>
    <t>行列移动和复制</t>
    <phoneticPr fontId="1" type="noConversion"/>
  </si>
  <si>
    <t>冻结，一直显示</t>
    <phoneticPr fontId="1" type="noConversion"/>
  </si>
  <si>
    <t>数据验证</t>
    <phoneticPr fontId="1" type="noConversion"/>
  </si>
  <si>
    <t>当前日期</t>
    <phoneticPr fontId="1" type="noConversion"/>
  </si>
  <si>
    <t>数据-数据验证-序列，多个有效值用英文逗号隔开,提示：输入信息</t>
    <phoneticPr fontId="1" type="noConversion"/>
  </si>
  <si>
    <t>选中表格中全部</t>
    <phoneticPr fontId="1" type="noConversion"/>
  </si>
  <si>
    <t>筛选</t>
    <phoneticPr fontId="1" type="noConversion"/>
  </si>
  <si>
    <t>高级筛选</t>
    <phoneticPr fontId="1" type="noConversion"/>
  </si>
  <si>
    <t>在其他位置输入条件，数据条件在标题下方，并排为与，错拍为或</t>
    <phoneticPr fontId="1" type="noConversion"/>
  </si>
  <si>
    <t>创建图表</t>
    <phoneticPr fontId="1" type="noConversion"/>
  </si>
  <si>
    <t>快速分析</t>
    <phoneticPr fontId="1" type="noConversion"/>
  </si>
  <si>
    <t>单元格输入相同</t>
  </si>
  <si>
    <t>右键-从下拉列表中选择</t>
  </si>
  <si>
    <t>开始-排序和筛选-自定义排序(不包含合并单元格)-自定义序列(按照自己想要的序列排序，可以用于快速填充)</t>
  </si>
  <si>
    <t>多个工作表相同指令</t>
  </si>
  <si>
    <t>合并计算</t>
    <phoneticPr fontId="1" type="noConversion"/>
  </si>
  <si>
    <t>多个工作表之间的计算，勾选建立来源资料的联结可以分工作表查看</t>
    <phoneticPr fontId="1" type="noConversion"/>
  </si>
  <si>
    <t>插入-创建图表-最右方移动图表，可以移至其他工作表或单独工作表</t>
    <phoneticPr fontId="1" type="noConversion"/>
  </si>
  <si>
    <t>分屏</t>
  </si>
  <si>
    <t>开始-条件格式</t>
  </si>
  <si>
    <t>设置单元格格式</t>
  </si>
  <si>
    <t>数据-排序-分类汇总，汇总前先排序，123分级显示，取消：分类汇总-全部删除(不包含合并单元格)</t>
  </si>
  <si>
    <t>分析数据</t>
    <phoneticPr fontId="1" type="noConversion"/>
  </si>
  <si>
    <t>插入-数据透视表</t>
    <phoneticPr fontId="1" type="noConversion"/>
  </si>
  <si>
    <t>Upper函数</t>
  </si>
  <si>
    <t>Ctrl+1</t>
  </si>
  <si>
    <t>Win+方向键</t>
  </si>
  <si>
    <t>条件格式</t>
  </si>
  <si>
    <t>Count</t>
  </si>
  <si>
    <t>排序</t>
  </si>
  <si>
    <t>当前时间</t>
  </si>
  <si>
    <t>分类汇总</t>
  </si>
  <si>
    <t>Ctrl+选中所需工作表，随即可以对所选工作表同步操作</t>
  </si>
  <si>
    <t>If</t>
  </si>
  <si>
    <t>Proper函数</t>
    <phoneticPr fontId="1" type="noConversion"/>
  </si>
  <si>
    <t>Alt+Enter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</si>
  <si>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</si>
  <si>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</si>
  <si>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</si>
  <si>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绘制框线-画笔</t>
    <phoneticPr fontId="1" type="noConversion"/>
  </si>
  <si>
    <t>移动</t>
    <phoneticPr fontId="1" type="noConversion"/>
  </si>
  <si>
    <t>Lager&amp;Small</t>
    <phoneticPr fontId="1" type="noConversion"/>
  </si>
  <si>
    <t>视图-冻结窗格(选中c3,则冻结前两行和前两列；选中3行，则冻结前两行）</t>
    <phoneticPr fontId="1" type="noConversion"/>
  </si>
  <si>
    <t>Average(所选单元格)</t>
    <phoneticPr fontId="1" type="noConversion"/>
  </si>
  <si>
    <t>Max(所选单元格)</t>
    <phoneticPr fontId="1" type="noConversion"/>
  </si>
  <si>
    <t>Min(所选单元格)</t>
    <phoneticPr fontId="1" type="noConversion"/>
  </si>
  <si>
    <t>数据-筛选(Ctrl+Shift+L)</t>
    <phoneticPr fontId="1" type="noConversion"/>
  </si>
  <si>
    <t>Ctrl+Q</t>
    <phoneticPr fontId="1" type="noConversion"/>
  </si>
  <si>
    <t>开始-边框-绘制边框(外部边框)/绘制边框格线(绘制内部格线)  按住shift=橡皮</t>
    <phoneticPr fontId="1" type="noConversion"/>
  </si>
  <si>
    <t>Tab=右移；Shift+Tab=左移；Enter=下一行；方向键</t>
    <phoneticPr fontId="1" type="noConversion"/>
  </si>
  <si>
    <t>Lager/Small(Array,K)从数组中选择第几大或第几小的数</t>
    <phoneticPr fontId="1" type="noConversion"/>
  </si>
  <si>
    <t>If(Logical Test,Value If True,Value If False)</t>
    <phoneticPr fontId="1" type="noConversion"/>
  </si>
  <si>
    <t>Ifs(Logical Test1,Logical Test(2…127),Value If True,Value If False)</t>
    <phoneticPr fontId="1" type="noConversion"/>
  </si>
  <si>
    <t>Ifs</t>
    <phoneticPr fontId="1" type="noConversion"/>
  </si>
  <si>
    <t>Vlookup</t>
    <phoneticPr fontId="1" type="noConversion"/>
  </si>
  <si>
    <t>尺度；标准；</t>
    <phoneticPr fontId="1" type="noConversion"/>
  </si>
  <si>
    <t>&amp;</t>
    <phoneticPr fontId="1" type="noConversion"/>
  </si>
  <si>
    <t>定义名称</t>
    <phoneticPr fontId="1" type="noConversion"/>
  </si>
  <si>
    <t>Sum(+鼠标多选单元格 ,隐藏也参与计算；SumIfs(Sum-Range(相加数的范围),Range1,Criteria1,Range2,Criteria2...)</t>
    <phoneticPr fontId="1" type="noConversion"/>
  </si>
  <si>
    <t>将每个单元格里的文本变成首字母大写的形式</t>
    <phoneticPr fontId="1" type="noConversion"/>
  </si>
  <si>
    <t>把单元格中的文本全部更改为大写字母的形式</t>
    <phoneticPr fontId="1" type="noConversion"/>
  </si>
  <si>
    <t>程序会学习两组数据的模式，并根据这个模式对其余文本做出相似的更改</t>
    <phoneticPr fontId="1" type="noConversion"/>
  </si>
  <si>
    <t>L型思路；Vlookup(Lookup-Value(关键字，只能取最左栏),Table-Array资料范围,左数第几个,查询模式：False/0:精准比对，True(模糊比对,只能升序))</t>
    <phoneticPr fontId="1" type="noConversion"/>
  </si>
  <si>
    <t>单引号'</t>
    <phoneticPr fontId="1" type="noConversion"/>
  </si>
  <si>
    <t>单元格开头出现=或-时，默认为公式，在前输入'可输入文本</t>
  </si>
  <si>
    <t>公式-定义名称/直接在左上角输入名称/公式-根据所选内容创建；公式-名称管理器，可删除或修改名称及数据范围；运用时不需要""，如Sum(金额）</t>
    <phoneticPr fontId="1" type="noConversion"/>
  </si>
  <si>
    <t>=Indirect(单元格引用，逻辑值)</t>
    <phoneticPr fontId="1" type="noConversion"/>
  </si>
  <si>
    <t>Indirect(间接)</t>
    <phoneticPr fontId="1" type="noConversion"/>
  </si>
  <si>
    <t>分列</t>
    <phoneticPr fontId="1" type="noConversion"/>
  </si>
  <si>
    <t>数据-分列-分隔符号/固定宽度(标尺)</t>
    <phoneticPr fontId="1" type="noConversion"/>
  </si>
  <si>
    <t>Ctrl+方向键</t>
    <phoneticPr fontId="1" type="noConversion"/>
  </si>
  <si>
    <t>到表格的四个角落</t>
    <phoneticPr fontId="1" type="noConversion"/>
  </si>
  <si>
    <t>Ctrl+Shift+方向键</t>
    <phoneticPr fontId="1" type="noConversion"/>
  </si>
  <si>
    <t>快速选择表格</t>
    <phoneticPr fontId="1" type="noConversion"/>
  </si>
  <si>
    <t>公式中F4,公式中的资料范围在快速填充时保持不变，公式中如$B$26:$B$33</t>
    <phoneticPr fontId="1" type="noConversion"/>
  </si>
  <si>
    <t>F4</t>
    <phoneticPr fontId="1" type="noConversion"/>
  </si>
  <si>
    <t>重复上次操作</t>
    <phoneticPr fontId="1" type="noConversion"/>
  </si>
  <si>
    <t>选中边框，左键移动，右键多选；按住Crtl=复制；按住Shift=插入(不会覆盖资料）</t>
    <phoneticPr fontId="1" type="noConversion"/>
  </si>
  <si>
    <t>行列对调</t>
    <phoneticPr fontId="1" type="noConversion"/>
  </si>
  <si>
    <t>复制之后，选择性粘贴-转置</t>
    <phoneticPr fontId="1" type="noConversion"/>
  </si>
  <si>
    <t>选择性粘贴-加减乘除</t>
    <phoneticPr fontId="1" type="noConversion"/>
  </si>
  <si>
    <t>集体修改数据</t>
    <phoneticPr fontId="1" type="noConversion"/>
  </si>
  <si>
    <t>显示公式</t>
    <phoneticPr fontId="1" type="noConversion"/>
  </si>
  <si>
    <t>Ctrl+~/公示-显示公式</t>
    <phoneticPr fontId="1" type="noConversion"/>
  </si>
  <si>
    <t>模拟分析-单变量求解</t>
    <phoneticPr fontId="1" type="noConversion"/>
  </si>
  <si>
    <t>求解公式中目标变量</t>
    <phoneticPr fontId="1" type="noConversion"/>
  </si>
  <si>
    <t>数字格式</t>
    <phoneticPr fontId="1" type="noConversion"/>
  </si>
  <si>
    <t>‘后输入，格式为文本；先输入0，空格后，再输入格式为分数</t>
    <phoneticPr fontId="1" type="noConversion"/>
  </si>
  <si>
    <t>自定义数字格式</t>
    <phoneticPr fontId="1" type="noConversion"/>
  </si>
  <si>
    <t>=Year();=Month();=Day()</t>
    <phoneticPr fontId="1" type="noConversion"/>
  </si>
  <si>
    <t>Ctrl+Shift+;(输入时的时间)</t>
    <phoneticPr fontId="1" type="noConversion"/>
  </si>
  <si>
    <t>Ctrl+;(输入时的时间)</t>
    <phoneticPr fontId="1" type="noConversion"/>
  </si>
  <si>
    <t>Today(不用输入,实时更新);Now(不用输入,实时更新,F9更新)</t>
    <phoneticPr fontId="1" type="noConversion"/>
  </si>
  <si>
    <t>DatedIf</t>
  </si>
  <si>
    <t>计算两个日期中间的时间，DatedIf(开始日期,结束日期,运算单位(Y,M,D)）</t>
    <phoneticPr fontId="1" type="noConversion"/>
  </si>
  <si>
    <t>Rank.Eq</t>
    <phoneticPr fontId="1" type="noConversion"/>
  </si>
  <si>
    <t>绝对引用</t>
    <phoneticPr fontId="1" type="noConversion"/>
  </si>
  <si>
    <t>等级.Eq=Equal,Rank.Eq(比较对象，比较范围,0或不输入为递减排序；输入1为递增排序)</t>
    <phoneticPr fontId="1" type="noConversion"/>
  </si>
  <si>
    <t>Left</t>
    <phoneticPr fontId="1" type="noConversion"/>
  </si>
  <si>
    <t>Right</t>
    <phoneticPr fontId="1" type="noConversion"/>
  </si>
  <si>
    <t>Find</t>
    <phoneticPr fontId="1" type="noConversion"/>
  </si>
  <si>
    <t>LEN</t>
    <phoneticPr fontId="1" type="noConversion"/>
  </si>
  <si>
    <t>Mid</t>
    <phoneticPr fontId="1" type="noConversion"/>
  </si>
  <si>
    <t>Mid(资料来源,开始位置,抓取字数)</t>
    <phoneticPr fontId="1" type="noConversion"/>
  </si>
  <si>
    <t>Right(资料来源,抓取字数)</t>
    <phoneticPr fontId="1" type="noConversion"/>
  </si>
  <si>
    <t>Left(资料来源,抓取字数)</t>
    <phoneticPr fontId="1" type="noConversion"/>
  </si>
  <si>
    <t>Len(资料来源)</t>
    <phoneticPr fontId="1" type="noConversion"/>
  </si>
  <si>
    <t>Find(要搜索的文字,资料来源,搜索起点),得到的结果是要搜索的文字的所在位置的数字</t>
    <phoneticPr fontId="1" type="noConversion"/>
  </si>
  <si>
    <t>提取日期中的年月日</t>
    <phoneticPr fontId="1" type="noConversion"/>
  </si>
  <si>
    <t>标记重复数据</t>
    <phoneticPr fontId="1" type="noConversion"/>
  </si>
  <si>
    <t>先用&amp;把要标记的数据在其他单元格串联起来，条件格式-新建规则-最后一条用函数新建-countif(所有串联数据，第一个串联数据:注意行数不能锁)&gt;1，然后设定单元格格式</t>
    <phoneticPr fontId="1" type="noConversion"/>
  </si>
  <si>
    <t>防止输入重复资料</t>
    <phoneticPr fontId="1" type="noConversion"/>
  </si>
  <si>
    <t>数据验证-自定义-countif(不要重复输入的范围,第一个单元格)=1</t>
    <phoneticPr fontId="1" type="noConversion"/>
  </si>
  <si>
    <t>Randbetween</t>
    <phoneticPr fontId="1" type="noConversion"/>
  </si>
  <si>
    <t>Randbetween(Bottom,Top),随机生成一个在设定范围内的整数</t>
    <phoneticPr fontId="1" type="noConversion"/>
  </si>
  <si>
    <t>Choose</t>
    <phoneticPr fontId="1" type="noConversion"/>
  </si>
  <si>
    <t>Choose(index-num,value1,value2...)(选择的位数,第一种要输出的数据，第二种要输出的数据…)</t>
    <phoneticPr fontId="1" type="noConversion"/>
  </si>
  <si>
    <t>Rand</t>
    <phoneticPr fontId="1" type="noConversion"/>
  </si>
  <si>
    <t>Rand(),随机生成一个在0-1之间的小数，不会重复</t>
    <phoneticPr fontId="1" type="noConversion"/>
  </si>
  <si>
    <t>Round</t>
    <phoneticPr fontId="1" type="noConversion"/>
  </si>
  <si>
    <t>对数据四舍五入,Round(number,所取的位数:0为整数,1位一位小数,-1为十位数);RoundUp强制向上舍入,RoundDown强制向下舍入</t>
    <phoneticPr fontId="1" type="noConversion"/>
  </si>
  <si>
    <t>Subtotal</t>
    <phoneticPr fontId="1" type="noConversion"/>
  </si>
  <si>
    <t>Subtotal(Function_Num,Ref1,Ref2, ...),Function_num表示1-11(包含隐藏值)或101-111(忽略隐藏值)之间的数字,当前值,忽略隐藏和被筛选出去的数据</t>
    <phoneticPr fontId="1" type="noConversion"/>
  </si>
  <si>
    <t>AND和OR</t>
    <phoneticPr fontId="1" type="noConversion"/>
  </si>
  <si>
    <t>XOR</t>
    <phoneticPr fontId="1" type="noConversion"/>
  </si>
  <si>
    <t>异或XOR(条件1,条件2…),两个值不相同,异或结果为1;两个值相同;异或结果为0</t>
  </si>
  <si>
    <t>Product</t>
    <phoneticPr fontId="1" type="noConversion"/>
  </si>
  <si>
    <t>Product(num1,num2…),计算所有参数的乘积</t>
    <phoneticPr fontId="1" type="noConversion"/>
  </si>
  <si>
    <t>SumProduct</t>
    <phoneticPr fontId="1" type="noConversion"/>
  </si>
  <si>
    <t>SumProduct,计算相应的数组或区域的乘积的和</t>
    <phoneticPr fontId="1" type="noConversion"/>
  </si>
  <si>
    <t>AND/OR(条件1,条件2…),输出为TRUE=1或FALSE=0</t>
    <phoneticPr fontId="1" type="noConversion"/>
  </si>
  <si>
    <t>简化公式运算，只输出TRUE=1和FALSE=0,如=If(E3&gt;1000,TRUE,FALSE)可转换为=E3&gt;1000,还可判断文本,如=E3="有",=E3&lt;&gt;"有"</t>
    <phoneticPr fontId="1" type="noConversion"/>
  </si>
  <si>
    <t>Hlookup</t>
    <phoneticPr fontId="1" type="noConversion"/>
  </si>
  <si>
    <t>Vlookup的先行后列版</t>
    <phoneticPr fontId="1" type="noConversion"/>
  </si>
  <si>
    <t>ALT+=</t>
    <phoneticPr fontId="1" type="noConversion"/>
  </si>
  <si>
    <t>求和,=Sum()</t>
    <phoneticPr fontId="1" type="noConversion"/>
  </si>
  <si>
    <t xml:space="preserve">ALT+; </t>
    <phoneticPr fontId="1" type="noConversion"/>
  </si>
  <si>
    <t>二八法则柏拉图</t>
    <phoneticPr fontId="1" type="noConversion"/>
  </si>
  <si>
    <t>插入-直方图第二个</t>
    <phoneticPr fontId="1" type="noConversion"/>
  </si>
  <si>
    <t>布尔类型</t>
    <phoneticPr fontId="1" type="noConversion"/>
  </si>
  <si>
    <t>从网页导入表格</t>
    <phoneticPr fontId="1" type="noConversion"/>
  </si>
  <si>
    <t>数据-自Web-导入</t>
    <phoneticPr fontId="1" type="noConversion"/>
  </si>
  <si>
    <t>单词</t>
    <phoneticPr fontId="1" type="noConversion"/>
  </si>
  <si>
    <t>注释</t>
    <phoneticPr fontId="1" type="noConversion"/>
  </si>
  <si>
    <t>Criterion(复数:Critiria)</t>
    <phoneticPr fontId="1" type="noConversion"/>
  </si>
  <si>
    <t>首字母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</si>
  <si>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</si>
  <si>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</si>
  <si>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</si>
  <si>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</si>
  <si>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</si>
  <si>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I</t>
    <phoneticPr fontId="1" type="noConversion"/>
  </si>
  <si>
    <t>J</t>
    <phoneticPr fontId="1" type="noConversion"/>
  </si>
  <si>
    <t>M</t>
    <phoneticPr fontId="1" type="noConversion"/>
  </si>
  <si>
    <t>P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</si>
  <si>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</si>
  <si>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</si>
  <si>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</si>
  <si>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</si>
  <si>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总览</t>
    <phoneticPr fontId="1" type="noConversion"/>
  </si>
  <si>
    <t>今天日期</t>
    <phoneticPr fontId="1" type="noConversion"/>
  </si>
  <si>
    <t>工作完成数量</t>
    <phoneticPr fontId="1" type="noConversion"/>
  </si>
  <si>
    <t>工作未完成数量</t>
    <phoneticPr fontId="1" type="noConversion"/>
  </si>
  <si>
    <t>工作总数量</t>
    <phoneticPr fontId="1" type="noConversion"/>
  </si>
  <si>
    <t>完成百分比</t>
    <phoneticPr fontId="1" type="noConversion"/>
  </si>
  <si>
    <t>未完成百分比</t>
    <phoneticPr fontId="1" type="noConversion"/>
  </si>
  <si>
    <t>工作名称</t>
    <phoneticPr fontId="1" type="noConversion"/>
  </si>
  <si>
    <t>开始日期</t>
    <phoneticPr fontId="1" type="noConversion"/>
  </si>
  <si>
    <t>结束日期</t>
    <phoneticPr fontId="1" type="noConversion"/>
  </si>
  <si>
    <t>状态</t>
    <phoneticPr fontId="1" type="noConversion"/>
  </si>
  <si>
    <t>进度</t>
    <phoneticPr fontId="1" type="noConversion"/>
  </si>
  <si>
    <t>WIN+:</t>
    <phoneticPr fontId="1" type="noConversion"/>
  </si>
  <si>
    <t>emoji符号</t>
    <phoneticPr fontId="1" type="noConversion"/>
  </si>
  <si>
    <t>天数</t>
    <phoneticPr fontId="1" type="noConversion"/>
  </si>
  <si>
    <t>选取区域时,只选取可见区域,忽略隐藏部分,复制时可用</t>
    <phoneticPr fontId="1" type="noConversion"/>
  </si>
  <si>
    <t>Ctrl+Shift+*</t>
    <phoneticPr fontId="1" type="noConversion"/>
  </si>
  <si>
    <t>公式</t>
    <phoneticPr fontId="1" type="noConversion"/>
  </si>
  <si>
    <t>Crtl+1;#代表位数预留位置，#.##代表保留两位小数，如无意义则不显示；?与#类似，#.?，无意义呈现空格；0也与#类似，但强制显示无意义的位数(可在数据前后添加单位等，如#/0"公分")；@代表文字预留位置，如@"等"；*重复所指定代码，直到填满单元格，如@*./$*+空格；千分位，逗号,缩减三位</t>
    <phoneticPr fontId="1" type="noConversion"/>
  </si>
  <si>
    <t>隐藏和被筛选出去的数据也参加计算,Count(所选单元格),只能数数字,不可数文本;CountA(所有非空白);CountBlank(所有空白格);CountIf(Range,Criteria);CountIfs(Range1,Criteria1,Range2,Criteria2...)</t>
    <phoneticPr fontId="1" type="noConversion"/>
  </si>
  <si>
    <t>Today&amp;Now</t>
    <phoneticPr fontId="1" type="noConversion"/>
  </si>
  <si>
    <t>公式中串联文字与单元格，如Countif(Range,"&gt;值")=Count(Range,"&gt;"&amp;单元格值)</t>
    <phoneticPr fontId="1" type="noConversion"/>
  </si>
  <si>
    <t>类型</t>
    <phoneticPr fontId="1" type="noConversion"/>
  </si>
  <si>
    <t>索引</t>
    <phoneticPr fontId="1" type="noConversion"/>
  </si>
  <si>
    <t>解释</t>
    <phoneticPr fontId="1" type="noConversion"/>
  </si>
  <si>
    <t>快捷键</t>
    <phoneticPr fontId="1" type="noConversion"/>
  </si>
  <si>
    <t>应用功能</t>
    <phoneticPr fontId="1" type="noConversion"/>
  </si>
  <si>
    <t>指令</t>
  </si>
  <si>
    <t>指令</t>
    <phoneticPr fontId="1" type="noConversion"/>
  </si>
  <si>
    <t>移动</t>
    <phoneticPr fontId="1" type="noConversion"/>
  </si>
  <si>
    <t>M</t>
    <phoneticPr fontId="1" type="noConversion"/>
  </si>
  <si>
    <t>拷贝</t>
    <phoneticPr fontId="1" type="noConversion"/>
  </si>
  <si>
    <t>旋转</t>
    <phoneticPr fontId="1" type="noConversion"/>
  </si>
  <si>
    <t>对称</t>
    <phoneticPr fontId="1" type="noConversion"/>
  </si>
  <si>
    <t>缩放</t>
    <phoneticPr fontId="1" type="noConversion"/>
  </si>
  <si>
    <t>打断</t>
  </si>
  <si>
    <t>打断</t>
    <phoneticPr fontId="1" type="noConversion"/>
  </si>
  <si>
    <t>合并</t>
    <phoneticPr fontId="1" type="noConversion"/>
  </si>
  <si>
    <t>分解</t>
    <phoneticPr fontId="1" type="noConversion"/>
  </si>
  <si>
    <t>刷新</t>
    <phoneticPr fontId="1" type="noConversion"/>
  </si>
  <si>
    <t>测量</t>
    <phoneticPr fontId="1" type="noConversion"/>
  </si>
  <si>
    <t>DI</t>
    <phoneticPr fontId="1" type="noConversion"/>
  </si>
  <si>
    <t>矩形</t>
    <phoneticPr fontId="1" type="noConversion"/>
  </si>
  <si>
    <t>圆</t>
    <phoneticPr fontId="1" type="noConversion"/>
  </si>
  <si>
    <t>直线</t>
    <phoneticPr fontId="1" type="noConversion"/>
  </si>
  <si>
    <t>正多边形</t>
    <phoneticPr fontId="1" type="noConversion"/>
  </si>
  <si>
    <t>圆弧</t>
    <phoneticPr fontId="1" type="noConversion"/>
  </si>
  <si>
    <t>多线段</t>
    <phoneticPr fontId="1" type="noConversion"/>
  </si>
  <si>
    <t>PL</t>
    <phoneticPr fontId="1" type="noConversion"/>
  </si>
  <si>
    <t>A</t>
    <phoneticPr fontId="1" type="noConversion"/>
  </si>
  <si>
    <t>POL</t>
    <phoneticPr fontId="1" type="noConversion"/>
  </si>
  <si>
    <t>L</t>
    <phoneticPr fontId="1" type="noConversion"/>
  </si>
  <si>
    <t>C</t>
    <phoneticPr fontId="1" type="noConversion"/>
  </si>
  <si>
    <t>REC</t>
    <phoneticPr fontId="1" type="noConversion"/>
  </si>
  <si>
    <t>RE</t>
    <phoneticPr fontId="1" type="noConversion"/>
  </si>
  <si>
    <t>CO</t>
    <phoneticPr fontId="1" type="noConversion"/>
  </si>
  <si>
    <t>RO</t>
    <phoneticPr fontId="1" type="noConversion"/>
  </si>
  <si>
    <t>MI</t>
    <phoneticPr fontId="1" type="noConversion"/>
  </si>
  <si>
    <t>SC</t>
    <phoneticPr fontId="1" type="noConversion"/>
  </si>
  <si>
    <t>BR</t>
    <phoneticPr fontId="1" type="noConversion"/>
  </si>
  <si>
    <t>J</t>
    <phoneticPr fontId="1" type="noConversion"/>
  </si>
  <si>
    <t>X</t>
    <phoneticPr fontId="1" type="noConversion"/>
  </si>
  <si>
    <t>偏移</t>
    <phoneticPr fontId="1" type="noConversion"/>
  </si>
  <si>
    <t>修剪</t>
    <phoneticPr fontId="1" type="noConversion"/>
  </si>
  <si>
    <t>延伸</t>
    <phoneticPr fontId="1" type="noConversion"/>
  </si>
  <si>
    <t>拉伸</t>
    <phoneticPr fontId="1" type="noConversion"/>
  </si>
  <si>
    <t>阵列</t>
    <phoneticPr fontId="1" type="noConversion"/>
  </si>
  <si>
    <t>填充</t>
    <phoneticPr fontId="1" type="noConversion"/>
  </si>
  <si>
    <t>倒角</t>
    <phoneticPr fontId="1" type="noConversion"/>
  </si>
  <si>
    <t>圆角</t>
    <phoneticPr fontId="1" type="noConversion"/>
  </si>
  <si>
    <t>匹配</t>
    <phoneticPr fontId="1" type="noConversion"/>
  </si>
  <si>
    <t>文本(多行)</t>
    <phoneticPr fontId="1" type="noConversion"/>
  </si>
  <si>
    <t>T</t>
    <phoneticPr fontId="1" type="noConversion"/>
  </si>
  <si>
    <t>O</t>
    <phoneticPr fontId="1" type="noConversion"/>
  </si>
  <si>
    <t>TR</t>
    <phoneticPr fontId="1" type="noConversion"/>
  </si>
  <si>
    <t>EX</t>
    <phoneticPr fontId="1" type="noConversion"/>
  </si>
  <si>
    <t>S</t>
    <phoneticPr fontId="1" type="noConversion"/>
  </si>
  <si>
    <t>AR</t>
    <phoneticPr fontId="1" type="noConversion"/>
  </si>
  <si>
    <t>H</t>
    <phoneticPr fontId="1" type="noConversion"/>
  </si>
  <si>
    <t>CHA</t>
    <phoneticPr fontId="1" type="noConversion"/>
  </si>
  <si>
    <t>F</t>
    <phoneticPr fontId="1" type="noConversion"/>
  </si>
  <si>
    <t>MA</t>
    <phoneticPr fontId="1" type="noConversion"/>
  </si>
  <si>
    <t>引线</t>
    <phoneticPr fontId="1" type="noConversion"/>
  </si>
  <si>
    <t>样条曲线</t>
    <phoneticPr fontId="1" type="noConversion"/>
  </si>
  <si>
    <t>LE</t>
    <phoneticPr fontId="1" type="noConversion"/>
  </si>
  <si>
    <t>SPL</t>
    <phoneticPr fontId="1" type="noConversion"/>
  </si>
  <si>
    <t>内部块</t>
    <phoneticPr fontId="1" type="noConversion"/>
  </si>
  <si>
    <t>外部块</t>
    <phoneticPr fontId="1" type="noConversion"/>
  </si>
  <si>
    <t>属性定义</t>
    <phoneticPr fontId="1" type="noConversion"/>
  </si>
  <si>
    <t>块编辑</t>
    <phoneticPr fontId="1" type="noConversion"/>
  </si>
  <si>
    <t>B</t>
    <phoneticPr fontId="1" type="noConversion"/>
  </si>
  <si>
    <t>W</t>
    <phoneticPr fontId="1" type="noConversion"/>
  </si>
  <si>
    <t>BE</t>
    <phoneticPr fontId="1" type="noConversion"/>
  </si>
  <si>
    <t>ATT</t>
    <phoneticPr fontId="1" type="noConversion"/>
  </si>
  <si>
    <t>自动保存</t>
    <phoneticPr fontId="1" type="noConversion"/>
  </si>
  <si>
    <t>文本窗口</t>
    <phoneticPr fontId="1" type="noConversion"/>
  </si>
  <si>
    <t>正交模式</t>
    <phoneticPr fontId="1" type="noConversion"/>
  </si>
  <si>
    <t>F8</t>
    <phoneticPr fontId="1" type="noConversion"/>
  </si>
  <si>
    <t>定数等分</t>
    <phoneticPr fontId="1" type="noConversion"/>
  </si>
  <si>
    <t>DIV</t>
    <phoneticPr fontId="1" type="noConversion"/>
  </si>
  <si>
    <t>定距等分</t>
    <phoneticPr fontId="1" type="noConversion"/>
  </si>
  <si>
    <t>ME</t>
    <phoneticPr fontId="1" type="noConversion"/>
  </si>
  <si>
    <t>绝对坐标</t>
    <phoneticPr fontId="1" type="noConversion"/>
  </si>
  <si>
    <t>X,Y,Z或L(长度)&lt;a(角度)</t>
    <phoneticPr fontId="1" type="noConversion"/>
  </si>
  <si>
    <t>相对坐标</t>
    <phoneticPr fontId="1" type="noConversion"/>
  </si>
  <si>
    <t>@△X,△Y,△Z或@L(长度)&lt;a(角度),开启动态输入,不用输入@</t>
    <phoneticPr fontId="1" type="noConversion"/>
  </si>
  <si>
    <t>栏选</t>
    <phoneticPr fontId="1" type="noConversion"/>
  </si>
  <si>
    <t>左键+F</t>
    <phoneticPr fontId="1" type="noConversion"/>
  </si>
  <si>
    <t>减选</t>
    <phoneticPr fontId="1" type="noConversion"/>
  </si>
  <si>
    <t>SHIFT+框选</t>
    <phoneticPr fontId="1" type="noConversion"/>
  </si>
  <si>
    <t>滚轮双击</t>
    <phoneticPr fontId="1" type="noConversion"/>
  </si>
  <si>
    <t>正视于</t>
    <phoneticPr fontId="1" type="noConversion"/>
  </si>
  <si>
    <t>可设定宽度,属于一个整体,可用X分解</t>
    <phoneticPr fontId="1" type="noConversion"/>
  </si>
  <si>
    <t>左键点击夹点</t>
    <phoneticPr fontId="1" type="noConversion"/>
  </si>
  <si>
    <t>可进行镜像,旋转,缩放等指令</t>
    <phoneticPr fontId="1" type="noConversion"/>
  </si>
  <si>
    <t>蓝框,必须全框住才选中</t>
  </si>
  <si>
    <t>绿框,碰到就选中</t>
  </si>
  <si>
    <t>按住光标左键向右</t>
    <phoneticPr fontId="1" type="noConversion"/>
  </si>
  <si>
    <t>按住光标左键向左</t>
    <phoneticPr fontId="1" type="noConversion"/>
  </si>
  <si>
    <t>逆时针打断,保留顺时针</t>
    <phoneticPr fontId="1" type="noConversion"/>
  </si>
  <si>
    <t>可用X分解</t>
    <phoneticPr fontId="1" type="noConversion"/>
  </si>
  <si>
    <t>双击:简单修改,HE:修改</t>
    <phoneticPr fontId="1" type="noConversion"/>
  </si>
  <si>
    <t>上下标</t>
    <phoneticPr fontId="1" type="noConversion"/>
  </si>
  <si>
    <t>选中,右键-设置单元格格式-上标/下标</t>
    <phoneticPr fontId="1" type="noConversion"/>
  </si>
  <si>
    <t>表格</t>
    <phoneticPr fontId="1" type="noConversion"/>
  </si>
  <si>
    <t>绘图-表格,标注工具栏:在任意工具栏上右键</t>
    <phoneticPr fontId="1" type="noConversion"/>
  </si>
  <si>
    <t>设计中心</t>
    <phoneticPr fontId="1" type="noConversion"/>
  </si>
  <si>
    <t>把其他文件格式调用到当前文件</t>
    <phoneticPr fontId="1" type="noConversion"/>
  </si>
  <si>
    <t>OP(工具-选项)-打开和保存,自动保存的文件位置OP-文件，把后缀修改为dwg即可打开</t>
    <phoneticPr fontId="1" type="noConversion"/>
  </si>
  <si>
    <t>F2,查之前的指令和数据</t>
    <phoneticPr fontId="1" type="noConversion"/>
  </si>
  <si>
    <t>通用功能</t>
    <phoneticPr fontId="1" type="noConversion"/>
  </si>
  <si>
    <t>类型</t>
    <phoneticPr fontId="1" type="noConversion"/>
  </si>
  <si>
    <t>快捷键</t>
    <phoneticPr fontId="1" type="noConversion"/>
  </si>
  <si>
    <t>解释</t>
    <phoneticPr fontId="1" type="noConversion"/>
  </si>
  <si>
    <t>索引</t>
    <phoneticPr fontId="1" type="noConversion"/>
  </si>
  <si>
    <r>
      <t>公差堆叠25+0.1^-0.2=25</t>
    </r>
    <r>
      <rPr>
        <vertAlign val="superscript"/>
        <sz val="11"/>
        <color theme="1"/>
        <rFont val="等线"/>
        <family val="3"/>
        <charset val="134"/>
        <scheme val="minor"/>
      </rPr>
      <t>+0.1</t>
    </r>
    <r>
      <rPr>
        <vertAlign val="subscript"/>
        <sz val="11"/>
        <color theme="1"/>
        <rFont val="等线"/>
        <family val="3"/>
        <charset val="134"/>
        <scheme val="minor"/>
      </rPr>
      <t>-0.2</t>
    </r>
    <phoneticPr fontId="1" type="noConversion"/>
  </si>
  <si>
    <t>V</t>
    <phoneticPr fontId="1" type="noConversion"/>
  </si>
  <si>
    <t>快捷键</t>
    <phoneticPr fontId="1" type="noConversion"/>
  </si>
  <si>
    <t>Ctrl+K+D</t>
    <phoneticPr fontId="1" type="noConversion"/>
  </si>
  <si>
    <t>对齐代码</t>
    <phoneticPr fontId="1" type="noConversion"/>
  </si>
  <si>
    <t>Ctrl+J</t>
    <phoneticPr fontId="1" type="noConversion"/>
  </si>
  <si>
    <t>弹出智能提示</t>
    <phoneticPr fontId="1" type="noConversion"/>
  </si>
  <si>
    <t>Shift+Home/End</t>
    <phoneticPr fontId="1" type="noConversion"/>
  </si>
  <si>
    <t>选中当前行</t>
    <phoneticPr fontId="1" type="noConversion"/>
  </si>
  <si>
    <t>Home/End</t>
    <phoneticPr fontId="1" type="noConversion"/>
  </si>
  <si>
    <t>跳到行首或行尾</t>
    <phoneticPr fontId="1" type="noConversion"/>
  </si>
  <si>
    <t>Ctrl+K+C</t>
    <phoneticPr fontId="1" type="noConversion"/>
  </si>
  <si>
    <t>注释选中行</t>
    <phoneticPr fontId="1" type="noConversion"/>
  </si>
  <si>
    <t>Ctrl+K+U</t>
    <phoneticPr fontId="1" type="noConversion"/>
  </si>
  <si>
    <t>取消注释选中行</t>
    <phoneticPr fontId="1" type="noConversion"/>
  </si>
  <si>
    <t>F1</t>
    <phoneticPr fontId="1" type="noConversion"/>
  </si>
  <si>
    <t>帮助文档</t>
    <phoneticPr fontId="1" type="noConversion"/>
  </si>
  <si>
    <t>#region-#endregion</t>
    <phoneticPr fontId="1" type="noConversion"/>
  </si>
  <si>
    <t>折叠冗余代码,region后空一格可添加注释</t>
    <phoneticPr fontId="1" type="noConversion"/>
  </si>
  <si>
    <t>Ctrl+K+S</t>
    <phoneticPr fontId="1" type="noConversion"/>
  </si>
  <si>
    <t>外侧代码</t>
    <phoneticPr fontId="1" type="noConversion"/>
  </si>
  <si>
    <t>F11</t>
    <phoneticPr fontId="1" type="noConversion"/>
  </si>
  <si>
    <t>单步运行</t>
  </si>
  <si>
    <t>F10</t>
    <phoneticPr fontId="1" type="noConversion"/>
  </si>
  <si>
    <t>逐过程调试</t>
  </si>
  <si>
    <t>甘特图计算用</t>
    <phoneticPr fontId="1" type="noConversion"/>
  </si>
  <si>
    <t>E</t>
    <phoneticPr fontId="1" type="noConversion"/>
  </si>
  <si>
    <t>K</t>
    <phoneticPr fontId="1" type="noConversion"/>
  </si>
  <si>
    <t>N</t>
    <phoneticPr fontId="1" type="noConversion"/>
  </si>
  <si>
    <t>Q</t>
    <phoneticPr fontId="1" type="noConversion"/>
  </si>
  <si>
    <t>Y</t>
    <phoneticPr fontId="1" type="noConversion"/>
  </si>
  <si>
    <t>Z</t>
    <phoneticPr fontId="1" type="noConversion"/>
  </si>
  <si>
    <t>出生日期</t>
    <phoneticPr fontId="1" type="noConversion"/>
  </si>
  <si>
    <t>年龄/年</t>
    <phoneticPr fontId="1" type="noConversion"/>
  </si>
  <si>
    <t>年龄/月</t>
    <phoneticPr fontId="1" type="noConversion"/>
  </si>
  <si>
    <t>年龄/日</t>
    <phoneticPr fontId="1" type="noConversion"/>
  </si>
  <si>
    <t>快捷键</t>
  </si>
  <si>
    <t>Alternating Current（AC）</t>
    <phoneticPr fontId="1" type="noConversion"/>
  </si>
  <si>
    <t>交流电；</t>
    <phoneticPr fontId="1" type="noConversion"/>
  </si>
  <si>
    <t>特性</t>
  </si>
  <si>
    <t>Attribute</t>
  </si>
  <si>
    <t>有利条件，有价值的人或物；资产，财产</t>
  </si>
  <si>
    <t>Asset</t>
  </si>
  <si>
    <t>（计算机）汇编、程序集</t>
  </si>
  <si>
    <t>Assembly</t>
  </si>
  <si>
    <t>动态服务器页面</t>
  </si>
  <si>
    <t>Asp(Active Server Pages)</t>
  </si>
  <si>
    <t>美国信息交换标准代码</t>
  </si>
  <si>
    <t>Ascii(American Standard Code For Information Interchange）</t>
  </si>
  <si>
    <t>上升的</t>
  </si>
  <si>
    <t>Ascending</t>
  </si>
  <si>
    <t>安排，筹备；整理，布置，排列；</t>
  </si>
  <si>
    <t>Arrange</t>
  </si>
  <si>
    <t>论点; 争论; 论据; 辩论; </t>
  </si>
  <si>
    <t>Argument</t>
  </si>
  <si>
    <t>添加；附加；</t>
  </si>
  <si>
    <t>Append</t>
  </si>
  <si>
    <t>露面；外表，外观；表面现象，假象；出现；</t>
  </si>
  <si>
    <t>Appearance</t>
  </si>
  <si>
    <t>应用程序接口</t>
  </si>
  <si>
    <t>API(Application Programming Interface)</t>
  </si>
  <si>
    <t>排成直线；摆放恰当；路线</t>
  </si>
  <si>
    <t>Alignment</t>
  </si>
  <si>
    <t>算法</t>
  </si>
  <si>
    <t>Algo(algorithm)</t>
  </si>
  <si>
    <t>适配器；改编者；接合器；</t>
  </si>
  <si>
    <t>Adapter</t>
  </si>
  <si>
    <t>Acquisition</t>
  </si>
  <si>
    <t>学得，习得；（金钱、财物等的）获取；购买，添置，增添物；</t>
  </si>
  <si>
    <t>(对计算机存储器的)访问；</t>
  </si>
  <si>
    <t>Access</t>
  </si>
  <si>
    <t>加快；促进；加速</t>
  </si>
  <si>
    <t>抽象的，纯概念的；</t>
  </si>
  <si>
    <t>Abstract</t>
  </si>
  <si>
    <t>Binary</t>
  </si>
  <si>
    <t>二进制</t>
  </si>
  <si>
    <t>BinaryFormatter</t>
  </si>
  <si>
    <t>序列化对象</t>
  </si>
  <si>
    <t>Bind</t>
  </si>
  <si>
    <t>绑定</t>
  </si>
  <si>
    <t>Blend</t>
  </si>
  <si>
    <t>混合，调和；协调，融合；</t>
  </si>
  <si>
    <t>Buffer</t>
  </si>
  <si>
    <t>缓冲存储器，缓存；缓存（数据等）</t>
  </si>
  <si>
    <t>Calibration</t>
  </si>
  <si>
    <t>标定，校准；</t>
  </si>
  <si>
    <t>Capcity</t>
  </si>
  <si>
    <t>容量；</t>
  </si>
  <si>
    <t>Caption</t>
  </si>
  <si>
    <t>说明文字；字幕；</t>
  </si>
  <si>
    <t>Char(Character)</t>
  </si>
  <si>
    <t>字符</t>
  </si>
  <si>
    <t>Circuit</t>
  </si>
  <si>
    <t>环线；电路；</t>
  </si>
  <si>
    <t>CLR(Commen Language Runtime)</t>
  </si>
  <si>
    <t>公共语言运行库</t>
  </si>
  <si>
    <t>Column</t>
  </si>
  <si>
    <t>列</t>
  </si>
  <si>
    <t>Commence</t>
  </si>
  <si>
    <t>开始；着手；</t>
  </si>
  <si>
    <t>Component</t>
  </si>
  <si>
    <t>组成部份，成分，部件</t>
  </si>
  <si>
    <t>Composite</t>
  </si>
  <si>
    <t>复合的</t>
  </si>
  <si>
    <t>Concurrent</t>
  </si>
  <si>
    <t>并发，并行，并存的，同时发生的；</t>
  </si>
  <si>
    <t>Console</t>
  </si>
  <si>
    <t>仪表盘；操控台；平台；</t>
  </si>
  <si>
    <t>Const(Constant)</t>
  </si>
  <si>
    <t>常量；常数；</t>
  </si>
  <si>
    <t>Contain</t>
  </si>
  <si>
    <t>容纳；包含；</t>
  </si>
  <si>
    <t>Content</t>
  </si>
  <si>
    <t>目录；内容；含量；满足，满意；</t>
  </si>
  <si>
    <t>Context</t>
  </si>
  <si>
    <t>背景，环境；</t>
  </si>
  <si>
    <t>Credential</t>
  </si>
  <si>
    <t>资格，证明；文凭，资格证书；</t>
  </si>
  <si>
    <t>Cursor</t>
  </si>
  <si>
    <t xml:space="preserve"> 光标；</t>
  </si>
  <si>
    <t>Decelerate</t>
  </si>
  <si>
    <t>Decimal</t>
  </si>
  <si>
    <t>Default</t>
  </si>
  <si>
    <t>Delegate</t>
  </si>
  <si>
    <t>Descending</t>
  </si>
  <si>
    <t>Device</t>
  </si>
  <si>
    <t>Dialog</t>
  </si>
  <si>
    <t>Dispatcher</t>
  </si>
  <si>
    <t>Dispose</t>
  </si>
  <si>
    <t>Dll(Dynamic Link Library)</t>
  </si>
  <si>
    <t>Duration</t>
  </si>
  <si>
    <t>减速；降低速度</t>
    <phoneticPr fontId="1" type="noConversion"/>
  </si>
  <si>
    <t>小数；十进制</t>
    <phoneticPr fontId="1" type="noConversion"/>
  </si>
  <si>
    <t>违约；默认，预设值；</t>
    <phoneticPr fontId="1" type="noConversion"/>
  </si>
  <si>
    <t>委托；代表</t>
    <phoneticPr fontId="1" type="noConversion"/>
  </si>
  <si>
    <t>下降的</t>
    <phoneticPr fontId="1" type="noConversion"/>
  </si>
  <si>
    <t>装置；设备；手段；方法；花招；诡计；</t>
    <phoneticPr fontId="1" type="noConversion"/>
  </si>
  <si>
    <t>对话框；</t>
    <phoneticPr fontId="1" type="noConversion"/>
  </si>
  <si>
    <t>调度器；调度员</t>
    <phoneticPr fontId="1" type="noConversion"/>
  </si>
  <si>
    <t>扔掉，清除；应付，处理；</t>
    <phoneticPr fontId="1" type="noConversion"/>
  </si>
  <si>
    <t>动态链接库</t>
    <phoneticPr fontId="1" type="noConversion"/>
  </si>
  <si>
    <t>持续，持续时间</t>
    <phoneticPr fontId="1" type="noConversion"/>
  </si>
  <si>
    <t>外面的；外来的；对外的</t>
  </si>
  <si>
    <t>Extern</t>
  </si>
  <si>
    <t>资源管理器</t>
  </si>
  <si>
    <t>Explorer</t>
  </si>
  <si>
    <t>可执行文件</t>
  </si>
  <si>
    <t>Exe(Executable File )</t>
  </si>
  <si>
    <t>列举；枚举；计算</t>
  </si>
  <si>
    <t>Enumerate</t>
  </si>
  <si>
    <t>计算；列举；</t>
  </si>
  <si>
    <t>Enum</t>
  </si>
  <si>
    <t>激活，启动；准许，授权</t>
  </si>
  <si>
    <t>Enable</t>
  </si>
  <si>
    <t>流逝的；</t>
  </si>
  <si>
    <t>Elapsed</t>
  </si>
  <si>
    <t>Field</t>
  </si>
  <si>
    <t>字段；</t>
  </si>
  <si>
    <t>浮；漂浮；浮点型 16 位无符号长整型</t>
  </si>
  <si>
    <t>Font</t>
  </si>
  <si>
    <t>字体；字形；</t>
  </si>
  <si>
    <t>Format</t>
  </si>
  <si>
    <t>格式器</t>
  </si>
  <si>
    <t>Formation</t>
  </si>
  <si>
    <t>队列、编队，组成、构成</t>
  </si>
  <si>
    <t>Ftp(File Transfer Protocol）</t>
  </si>
  <si>
    <t>文件传输协议</t>
  </si>
  <si>
    <t>Fundamental</t>
  </si>
  <si>
    <t>根本的，基本的；必需的，必不可少的；</t>
  </si>
  <si>
    <t>图形；图样；</t>
  </si>
  <si>
    <t>Graphics</t>
  </si>
  <si>
    <t>类的；一般的；属的；</t>
  </si>
  <si>
    <t>Generic</t>
  </si>
  <si>
    <t xml:space="preserve"> 总体的，普遍的；大概的；首席的，总管的</t>
  </si>
  <si>
    <t>General</t>
  </si>
  <si>
    <t>窗口句柄</t>
  </si>
  <si>
    <t>HWnd(Handle to A Window)</t>
  </si>
  <si>
    <t>超文本传输协议</t>
  </si>
  <si>
    <t>Http(Hyper Text Transfer Protocol)</t>
  </si>
  <si>
    <t>水平的；</t>
  </si>
  <si>
    <t>Horizontal</t>
  </si>
  <si>
    <t>直方图；</t>
  </si>
  <si>
    <t>Histogram</t>
  </si>
  <si>
    <t>十六进制的；十六进制</t>
  </si>
  <si>
    <t>Hexadecimal</t>
  </si>
  <si>
    <t>散列表；</t>
  </si>
  <si>
    <t>Hashtable</t>
  </si>
  <si>
    <t> 处理者；管理者；处理器；处理程序</t>
  </si>
  <si>
    <t>Handler</t>
  </si>
  <si>
    <t>处理，应付；方法，途径；</t>
  </si>
  <si>
    <t>Handle</t>
  </si>
  <si>
    <t>停止行进；阻止，中断；</t>
  </si>
  <si>
    <t>Halt</t>
  </si>
  <si>
    <t>项目；一则；一件商品</t>
  </si>
  <si>
    <t>Item</t>
  </si>
  <si>
    <t>进程间通信</t>
  </si>
  <si>
    <t>IPC(Inter-Process Communication)</t>
  </si>
  <si>
    <t>行使；实施（法权）；援用；</t>
  </si>
  <si>
    <t>Invoke</t>
  </si>
  <si>
    <t>使无效，使作废</t>
  </si>
  <si>
    <t>Invalidate</t>
  </si>
  <si>
    <t>间隔，间隙；幕间休息，中场休息；</t>
  </si>
  <si>
    <t>interval</t>
  </si>
  <si>
    <t>接口；交界面；</t>
  </si>
  <si>
    <t>Interface</t>
  </si>
  <si>
    <t>各部份密切协调的，综合的</t>
  </si>
  <si>
    <t>Integrated</t>
  </si>
  <si>
    <t>整数；完整物；</t>
  </si>
  <si>
    <t>例子、实例</t>
  </si>
  <si>
    <t>Instance</t>
  </si>
  <si>
    <t>检查；审视；检阅；视察；</t>
  </si>
  <si>
    <t>Inspect</t>
  </si>
  <si>
    <t>初始化；</t>
  </si>
  <si>
    <t>Initialize</t>
  </si>
  <si>
    <t>继承; 接替; 遗传的</t>
  </si>
  <si>
    <t>Inherited</t>
  </si>
  <si>
    <t>必然发生的；不可避免的；总会发生的</t>
  </si>
  <si>
    <t>Inevitable</t>
  </si>
  <si>
    <t>索引；指示；标志；</t>
  </si>
  <si>
    <t>index</t>
  </si>
  <si>
    <t>互联网信息服务</t>
  </si>
  <si>
    <t>IIS(Internet Information Services)</t>
  </si>
  <si>
    <t>懒惰的；闲置的；空闲的；毫无意义的；</t>
  </si>
  <si>
    <t>Idle</t>
  </si>
  <si>
    <t>集成开发环境</t>
  </si>
  <si>
    <t>IDE(Integrated Development Environment )</t>
  </si>
  <si>
    <t>Kernel</t>
  </si>
  <si>
    <t>核心；要点；核心程序；</t>
  </si>
  <si>
    <t>Label</t>
  </si>
  <si>
    <t>Linq(Language Integrated Query )</t>
  </si>
  <si>
    <t>标签；标记；</t>
  </si>
  <si>
    <t>语言集成查询</t>
  </si>
  <si>
    <t>Maintain</t>
  </si>
  <si>
    <t>保持，维持；维修，保养；</t>
  </si>
  <si>
    <t>Maintenance</t>
  </si>
  <si>
    <t xml:space="preserve"> 维护，保养；保持，维持；</t>
  </si>
  <si>
    <t>Material</t>
  </si>
  <si>
    <t>材料；素材；物质的；重要的；</t>
  </si>
  <si>
    <t>存储器；</t>
  </si>
  <si>
    <t>Method</t>
  </si>
  <si>
    <t>方法；函数；</t>
  </si>
  <si>
    <t>Modifier</t>
  </si>
  <si>
    <t>修饰语，修饰成分</t>
  </si>
  <si>
    <t>Modify</t>
  </si>
  <si>
    <t xml:space="preserve"> 修改，改进；修饰，限定；</t>
  </si>
  <si>
    <t>Multiple</t>
  </si>
  <si>
    <t>数量多的，多种多样的</t>
  </si>
  <si>
    <t>Notify</t>
  </si>
  <si>
    <t>通报，告知；申报</t>
  </si>
  <si>
    <t>Null</t>
  </si>
  <si>
    <t>零；空；</t>
  </si>
  <si>
    <t>推翻；不顾；践踏</t>
  </si>
  <si>
    <t>Override</t>
  </si>
  <si>
    <t>目标；定位；方向</t>
  </si>
  <si>
    <t>Orientation</t>
  </si>
  <si>
    <t>不透明；不传导；暧昧</t>
  </si>
  <si>
    <t>Opacity</t>
  </si>
  <si>
    <t>补偿；偏离量，偏离距离；</t>
  </si>
  <si>
    <t>Offset</t>
  </si>
  <si>
    <t>八进制的</t>
  </si>
  <si>
    <t>Octonary</t>
  </si>
  <si>
    <t>面向对象</t>
  </si>
  <si>
    <t>Object-Oriented</t>
  </si>
  <si>
    <t>代理人；代理服务器；代理权；</t>
  </si>
  <si>
    <t>Proxy</t>
  </si>
  <si>
    <t>协议；</t>
  </si>
  <si>
    <t>Protocol</t>
  </si>
  <si>
    <t>属性；</t>
  </si>
  <si>
    <t>Property</t>
  </si>
  <si>
    <t>优先事项；最重要的事；优先权</t>
  </si>
  <si>
    <t>Priority</t>
  </si>
  <si>
    <t>使基于，使取决于；表明，断言</t>
  </si>
  <si>
    <t>Predicate</t>
  </si>
  <si>
    <t>端口；</t>
  </si>
  <si>
    <t>Port</t>
  </si>
  <si>
    <t>指针</t>
  </si>
  <si>
    <t>Pointer</t>
  </si>
  <si>
    <t>像素；</t>
  </si>
  <si>
    <t>Pixel(Picture Element)</t>
  </si>
  <si>
    <t>个人识别码；</t>
  </si>
  <si>
    <t>PIN(Personal Identification Number)</t>
  </si>
  <si>
    <t>待决的；待定的；待处理的；即将发生的；</t>
  </si>
  <si>
    <t>Pending</t>
  </si>
  <si>
    <t>奇怪的，不寻常的；特别的；独特的；</t>
  </si>
  <si>
    <t>Peculiar</t>
  </si>
  <si>
    <t>程序数据库文件</t>
  </si>
  <si>
    <t>PDB(Program DataBase)</t>
  </si>
  <si>
    <t>PCB( Printed Circuit Board)</t>
  </si>
  <si>
    <t>程序计数器、指令指针、指令地址寄存器</t>
  </si>
  <si>
    <t>PC(Program Counter)</t>
  </si>
  <si>
    <t xml:space="preserve"> 模式，方式；模范；模型；</t>
  </si>
  <si>
    <t>Pattern</t>
  </si>
  <si>
    <t>乘客，旅客；闲散人员</t>
  </si>
  <si>
    <t>Passenger</t>
  </si>
  <si>
    <t>部分的，不完全的；</t>
  </si>
  <si>
    <t>Partial</t>
  </si>
  <si>
    <t>从语法上分析；</t>
  </si>
  <si>
    <t>Parse</t>
  </si>
  <si>
    <t>参量；参数；</t>
  </si>
  <si>
    <t>Param=Parameter</t>
  </si>
  <si>
    <t>平行的；相似的；(计算机)并行的</t>
  </si>
  <si>
    <t>Parallel</t>
  </si>
  <si>
    <t>Query</t>
  </si>
  <si>
    <t>查询；疑问；询问；搜索请求</t>
  </si>
  <si>
    <t>Queue</t>
  </si>
  <si>
    <t>队列，排队</t>
  </si>
  <si>
    <t>行</t>
  </si>
  <si>
    <t>Row</t>
  </si>
  <si>
    <t xml:space="preserve"> 逆转;倒退;相反的;相反;背面;</t>
  </si>
  <si>
    <t>Reverse</t>
  </si>
  <si>
    <t xml:space="preserve"> 保留;预订;候补;预备品;</t>
  </si>
  <si>
    <t>Reserve</t>
  </si>
  <si>
    <t>远程的，远程连接的；</t>
  </si>
  <si>
    <t>Remote</t>
  </si>
  <si>
    <t>继电器；</t>
  </si>
  <si>
    <t>Relay</t>
  </si>
  <si>
    <t>寄存器；登记，注册；登记表，注册员；</t>
  </si>
  <si>
    <t>范围；领域；</t>
  </si>
  <si>
    <t>Region</t>
  </si>
  <si>
    <t>参考；引用；提及；</t>
  </si>
  <si>
    <t>Reference</t>
  </si>
  <si>
    <t>矩形</t>
  </si>
  <si>
    <t>Rectangle</t>
  </si>
  <si>
    <t>接受者，领受者；接收器，容器</t>
  </si>
  <si>
    <t>Recipient</t>
  </si>
  <si>
    <t>配方</t>
  </si>
  <si>
    <t>Recipe</t>
  </si>
  <si>
    <t>半径</t>
  </si>
  <si>
    <t>Radius</t>
  </si>
  <si>
    <t>Summary</t>
  </si>
  <si>
    <t>后缀</t>
  </si>
  <si>
    <t>Suffix</t>
  </si>
  <si>
    <t>减；减去；</t>
  </si>
  <si>
    <t>Subtract</t>
  </si>
  <si>
    <t>结构；</t>
  </si>
  <si>
    <t>Struct(Structure)</t>
  </si>
  <si>
    <t>条，带；</t>
  </si>
  <si>
    <t>Strip</t>
  </si>
  <si>
    <t xml:space="preserve"> 溪流；潮流；(数据)流</t>
  </si>
  <si>
    <t>Stream</t>
  </si>
  <si>
    <t>储存，贮藏；（信息的）存储，存储空间；</t>
  </si>
  <si>
    <t>Storage</t>
  </si>
  <si>
    <t>秒表；</t>
  </si>
  <si>
    <t>Stopwatch</t>
  </si>
  <si>
    <t>状态；地位；身份；状况</t>
  </si>
  <si>
    <t>Status</t>
  </si>
  <si>
    <t>静态的；稳定的；</t>
  </si>
  <si>
    <t>Static</t>
  </si>
  <si>
    <t>观点，态度，立场；</t>
  </si>
  <si>
    <t>Stance</t>
  </si>
  <si>
    <t>结构化查询语言</t>
  </si>
  <si>
    <t>Sql(Structured Query Language)</t>
  </si>
  <si>
    <t>分裂；将…分成若干部分；</t>
  </si>
  <si>
    <t>Split</t>
  </si>
  <si>
    <t>启动画面；</t>
  </si>
  <si>
    <t>SplashScreen</t>
  </si>
  <si>
    <t>简单对象访问协议</t>
  </si>
  <si>
    <t>SOAP(Simple Object Access Protocol)</t>
  </si>
  <si>
    <t>面向服务架构</t>
  </si>
  <si>
    <t>SOA(Service-Oriented Architecture)</t>
  </si>
  <si>
    <t>可序列化的</t>
  </si>
  <si>
    <t>Serializable</t>
  </si>
  <si>
    <t>部分，片段</t>
  </si>
  <si>
    <t>Segment</t>
  </si>
  <si>
    <t>密封的；未知的</t>
  </si>
  <si>
    <t>Sealed</t>
  </si>
  <si>
    <t>软件开发工具包</t>
  </si>
  <si>
    <t>SDK(Software Development Kit)</t>
  </si>
  <si>
    <t>架构；模式；方案；</t>
  </si>
  <si>
    <t>Schema</t>
  </si>
  <si>
    <t>细看，审视；粗略看，浏览；扫描;</t>
  </si>
  <si>
    <t>Scan</t>
  </si>
  <si>
    <t>样本；体验；品尝；</t>
  </si>
  <si>
    <t>TCP(Transmission Control Protocol)</t>
  </si>
  <si>
    <t>传输控制协议</t>
  </si>
  <si>
    <t>Temp</t>
  </si>
  <si>
    <t>临时雇员；临时的</t>
  </si>
  <si>
    <t>Template</t>
  </si>
  <si>
    <t>模板；样板；榜样</t>
  </si>
  <si>
    <t>Terminate</t>
  </si>
  <si>
    <t>结束；终止；</t>
  </si>
  <si>
    <t>Thread</t>
  </si>
  <si>
    <t>线程；调度单位；</t>
  </si>
  <si>
    <t>Thresh</t>
  </si>
  <si>
    <t>推敲；打谷；反复做</t>
  </si>
  <si>
    <t>Threshold</t>
  </si>
  <si>
    <t>门槛，门口；阈，界，起始点；</t>
  </si>
  <si>
    <t>Tile</t>
  </si>
  <si>
    <t>平铺（窗口）</t>
  </si>
  <si>
    <t>Token</t>
  </si>
  <si>
    <t>象征，标志；（计算机）令牌，记号；</t>
  </si>
  <si>
    <t>Transparency</t>
  </si>
  <si>
    <t>透明；透明度；清晰度；公开度</t>
  </si>
  <si>
    <t>Trim</t>
  </si>
  <si>
    <t>修剪；消减；</t>
  </si>
  <si>
    <t>Tuple</t>
  </si>
  <si>
    <t>组元；</t>
  </si>
  <si>
    <t>UDP(User Datagram Protocol)</t>
  </si>
  <si>
    <t>用户数据包协议</t>
  </si>
  <si>
    <t>Ui(User Interface)</t>
  </si>
  <si>
    <t>使用者界面；</t>
  </si>
  <si>
    <t>Underlying</t>
  </si>
  <si>
    <t xml:space="preserve"> 根本的，潜在的；表面下的，下层的；</t>
  </si>
  <si>
    <t>Unsigned</t>
  </si>
  <si>
    <t>无符号的；</t>
  </si>
  <si>
    <t>UPH(Unit Per Hour)</t>
  </si>
  <si>
    <t>产能；</t>
  </si>
  <si>
    <t>URI(Uniform Resource Identifier)</t>
  </si>
  <si>
    <t>统一资源标识符</t>
  </si>
  <si>
    <t>URL(Uniform Resource Locator)</t>
  </si>
  <si>
    <t>全球资源定位器</t>
  </si>
  <si>
    <t>Usage</t>
  </si>
  <si>
    <t>用法，惯用法; 使用; 利用;</t>
  </si>
  <si>
    <t>Utility</t>
  </si>
  <si>
    <t>公共服务；实用程序；实用，有用；</t>
  </si>
  <si>
    <t>Valid</t>
  </si>
  <si>
    <t>有效的; 认可的; 符合逻辑的; 合理的;</t>
  </si>
  <si>
    <t>Var(Variable)</t>
  </si>
  <si>
    <t>变量；</t>
  </si>
  <si>
    <t>Vehicle</t>
  </si>
  <si>
    <t>交通工具；车辆；工具；媒介</t>
  </si>
  <si>
    <t>Verify</t>
  </si>
  <si>
    <t>核实，查证；证明，证实；</t>
  </si>
  <si>
    <t>Vertical</t>
  </si>
  <si>
    <t>垂直的，直立的；</t>
  </si>
  <si>
    <t>Virtual</t>
  </si>
  <si>
    <t>虚拟的；实质上的，事实上的</t>
  </si>
  <si>
    <t>Void</t>
  </si>
  <si>
    <t>空间；空白；空的；无效的；</t>
  </si>
  <si>
    <t>Volatile</t>
  </si>
  <si>
    <t xml:space="preserve"> 易变的，动荡不定的，反复无常的；</t>
  </si>
  <si>
    <t>WCF(Windows Communication Foundation)</t>
  </si>
  <si>
    <t>Windows 通讯开发平台</t>
  </si>
  <si>
    <t>WindowState</t>
  </si>
  <si>
    <t>窗口状态</t>
  </si>
  <si>
    <t>Wordwrap</t>
  </si>
  <si>
    <t xml:space="preserve">自动换行 ; 词语换行 ; </t>
  </si>
  <si>
    <t>WPF(Windows Presentation Foundation)</t>
  </si>
  <si>
    <t>Windows呈现基础</t>
  </si>
  <si>
    <t>WWW(World Wide Web)</t>
  </si>
  <si>
    <t>万维网</t>
  </si>
  <si>
    <t>XAML(eXtensible Application Markup Language)</t>
  </si>
  <si>
    <t>可扩展应用程序标记语言</t>
  </si>
  <si>
    <t>XML(eXtensible Markup Language)</t>
  </si>
  <si>
    <t>可扩展标记语言</t>
  </si>
  <si>
    <t>Repository</t>
    <phoneticPr fontId="1" type="noConversion"/>
  </si>
  <si>
    <t>贮藏室，仓库；（电脑）数据库；</t>
    <phoneticPr fontId="1" type="noConversion"/>
  </si>
  <si>
    <t>Cache</t>
    <phoneticPr fontId="1" type="noConversion"/>
  </si>
  <si>
    <t>缓存；高速缓存；把（数据）存入高速缓冲存储器；</t>
    <phoneticPr fontId="1" type="noConversion"/>
  </si>
  <si>
    <t>Dispersion</t>
    <phoneticPr fontId="1" type="noConversion"/>
  </si>
  <si>
    <t>传播，散布；分布；弥散，扩散；</t>
    <phoneticPr fontId="1" type="noConversion"/>
  </si>
  <si>
    <t>Compensate</t>
    <phoneticPr fontId="1" type="noConversion"/>
  </si>
  <si>
    <t>赔偿，偿付；弥补，补偿；</t>
    <phoneticPr fontId="1" type="noConversion"/>
  </si>
  <si>
    <t>Optimize</t>
    <phoneticPr fontId="1" type="noConversion"/>
  </si>
  <si>
    <t>优化，充分利用；使...优化；</t>
    <phoneticPr fontId="1" type="noConversion"/>
  </si>
  <si>
    <t>interpret</t>
    <phoneticPr fontId="1" type="noConversion"/>
  </si>
  <si>
    <t>解释，说明；口译；把……理解为；演绎</t>
    <phoneticPr fontId="1" type="noConversion"/>
  </si>
  <si>
    <t>Approve</t>
    <phoneticPr fontId="1" type="noConversion"/>
  </si>
  <si>
    <t>同意，赞成；批准，通过；核准；喜欢，赞赏；</t>
  </si>
  <si>
    <t>Vice</t>
    <phoneticPr fontId="1" type="noConversion"/>
  </si>
  <si>
    <t>副的；代替的，代理的；堕落，邪恶；小毛病，坏习惯；</t>
    <phoneticPr fontId="1" type="noConversion"/>
  </si>
  <si>
    <t>Iterator</t>
    <phoneticPr fontId="1" type="noConversion"/>
  </si>
  <si>
    <t>迭代器，迭代程序；</t>
    <phoneticPr fontId="1" type="noConversion"/>
  </si>
  <si>
    <t>Mediate</t>
    <phoneticPr fontId="1" type="noConversion"/>
  </si>
  <si>
    <t>Mediator</t>
    <phoneticPr fontId="1" type="noConversion"/>
  </si>
  <si>
    <t>调停者，解决纷争的人；中介物</t>
    <phoneticPr fontId="1" type="noConversion"/>
  </si>
  <si>
    <t>间接的；居间的；引起，形成；传递，传达调停，斡旋；影响……的发生；</t>
    <phoneticPr fontId="1" type="noConversion"/>
  </si>
  <si>
    <t>Memento</t>
    <phoneticPr fontId="1" type="noConversion"/>
  </si>
  <si>
    <t>纪念品，引起回忆的东西；备忘录；</t>
    <phoneticPr fontId="1" type="noConversion"/>
  </si>
  <si>
    <t>Eternity</t>
    <phoneticPr fontId="1" type="noConversion"/>
  </si>
  <si>
    <t>无穷无尽的时间；永恒，永久；永生；未来，来世；</t>
    <phoneticPr fontId="1" type="noConversion"/>
  </si>
  <si>
    <t>Detach</t>
    <phoneticPr fontId="1" type="noConversion"/>
  </si>
  <si>
    <t>拆下，使分离；脱离，摆脱；派遣，分派</t>
    <phoneticPr fontId="1" type="noConversion"/>
  </si>
  <si>
    <t>系上，贴上，连接；附带（条件)；附属，依附；</t>
    <phoneticPr fontId="1" type="noConversion"/>
  </si>
  <si>
    <t>Attach</t>
    <phoneticPr fontId="1" type="noConversion"/>
  </si>
  <si>
    <t>Concrete</t>
    <phoneticPr fontId="1" type="noConversion"/>
  </si>
  <si>
    <t>确实的，具体的；实在的，有形的；物质的</t>
    <phoneticPr fontId="1" type="noConversion"/>
  </si>
  <si>
    <t>E</t>
  </si>
  <si>
    <t>Element</t>
    <phoneticPr fontId="1" type="noConversion"/>
  </si>
  <si>
    <t>基本部分，要素；元素；有点，少量；一群人；</t>
    <phoneticPr fontId="1" type="noConversion"/>
  </si>
  <si>
    <t>Injection</t>
    <phoneticPr fontId="1" type="noConversion"/>
  </si>
  <si>
    <t>注射；大量资金的投入；（液体）注入，喷入；</t>
    <phoneticPr fontId="1" type="noConversion"/>
  </si>
  <si>
    <t>播送，播放；广播；</t>
    <phoneticPr fontId="1" type="noConversion"/>
  </si>
  <si>
    <t>Broadcast</t>
    <phoneticPr fontId="1" type="noConversion"/>
  </si>
  <si>
    <t>通讯</t>
    <phoneticPr fontId="1" type="noConversion"/>
  </si>
  <si>
    <t>调用算法</t>
    <phoneticPr fontId="1" type="noConversion"/>
  </si>
  <si>
    <t>大数量Chart</t>
    <phoneticPr fontId="1" type="noConversion"/>
  </si>
  <si>
    <t>Task1</t>
    <phoneticPr fontId="1" type="noConversion"/>
  </si>
  <si>
    <t>Task2</t>
    <phoneticPr fontId="1" type="noConversion"/>
  </si>
  <si>
    <t>Task3</t>
    <phoneticPr fontId="1" type="noConversion"/>
  </si>
  <si>
    <t>Task4</t>
    <phoneticPr fontId="1" type="noConversion"/>
  </si>
  <si>
    <t>Task5</t>
    <phoneticPr fontId="1" type="noConversion"/>
  </si>
  <si>
    <t>Task6</t>
    <phoneticPr fontId="1" type="noConversion"/>
  </si>
  <si>
    <t>Task7</t>
    <phoneticPr fontId="1" type="noConversion"/>
  </si>
  <si>
    <t>Task8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</si>
</sst>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2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rgb="FF333333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8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4" tint="0.39997558519241921"/>
      </right>
      <top style="medium">
        <color theme="1"/>
      </top>
      <bottom style="medium">
        <color theme="1"/>
      </bottom>
      <diagonal/>
    </border>
    <border>
      <left style="medium">
        <color theme="4" tint="0.3999755851924192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7">
    <xf numFmtId="0" fontId="0" fillId="0" borderId="0"/>
    <xf numFmtId="9" fontId="10" fillId="0" borderId="0" applyFon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2" borderId="15" applyNumberFormat="0" applyAlignment="0" applyProtection="0">
      <alignment vertical="center"/>
    </xf>
    <xf numFmtId="0" fontId="13" fillId="2" borderId="1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/>
    <xf numFmtId="9" fontId="0" fillId="0" borderId="6" xfId="1" applyFont="1" applyBorder="1" applyAlignment="1"/>
    <xf numFmtId="9" fontId="0" fillId="0" borderId="6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14" fontId="0" fillId="0" borderId="9" xfId="0" applyNumberFormat="1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58" fontId="0" fillId="0" borderId="11" xfId="0" applyNumberFormat="1" applyBorder="1" applyAlignment="1">
      <alignment horizontal="right" vertical="center"/>
    </xf>
    <xf numFmtId="58" fontId="0" fillId="0" borderId="11" xfId="0" applyNumberForma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4" fillId="0" borderId="15" xfId="3" applyNumberFormat="1" applyFont="1" applyFill="1" applyAlignment="1">
      <alignment horizontal="center" vertical="center"/>
    </xf>
    <xf numFmtId="0" fontId="9" fillId="0" borderId="15" xfId="3" applyNumberFormat="1" applyFont="1" applyFill="1" applyAlignment="1">
      <alignment horizontal="center" vertical="center" wrapText="1"/>
    </xf>
    <xf numFmtId="0" fontId="9" fillId="0" borderId="15" xfId="3" applyFont="1" applyFill="1" applyAlignment="1">
      <alignment horizontal="center" vertical="center"/>
    </xf>
    <xf numFmtId="0" fontId="9" fillId="0" borderId="15" xfId="3" applyFont="1" applyFill="1" applyAlignment="1">
      <alignment horizontal="center" vertical="center" wrapText="1"/>
    </xf>
    <xf numFmtId="0" fontId="9" fillId="0" borderId="15" xfId="3" quotePrefix="1" applyFont="1" applyFill="1" applyAlignment="1">
      <alignment horizontal="center" vertical="center" wrapText="1"/>
    </xf>
    <xf numFmtId="0" fontId="9" fillId="0" borderId="15" xfId="3" applyNumberFormat="1" applyFont="1" applyFill="1" applyAlignment="1">
      <alignment horizontal="center" vertical="center"/>
    </xf>
    <xf numFmtId="0" fontId="14" fillId="0" borderId="15" xfId="3" applyFont="1" applyFill="1" applyAlignment="1">
      <alignment horizontal="center" vertical="center"/>
    </xf>
    <xf numFmtId="0" fontId="9" fillId="0" borderId="15" xfId="3" quotePrefix="1" applyFont="1" applyFill="1" applyAlignment="1">
      <alignment horizontal="center" vertical="center"/>
    </xf>
    <xf numFmtId="0" fontId="14" fillId="0" borderId="23" xfId="3" applyNumberFormat="1" applyFont="1" applyFill="1" applyBorder="1" applyAlignment="1">
      <alignment horizontal="center" vertical="center"/>
    </xf>
    <xf numFmtId="0" fontId="9" fillId="0" borderId="23" xfId="3" applyNumberFormat="1" applyFont="1" applyFill="1" applyBorder="1" applyAlignment="1">
      <alignment horizontal="center" vertical="center" wrapText="1"/>
    </xf>
    <xf numFmtId="0" fontId="9" fillId="0" borderId="24" xfId="3" applyFont="1" applyFill="1" applyBorder="1" applyAlignment="1">
      <alignment horizontal="center" vertical="center"/>
    </xf>
    <xf numFmtId="0" fontId="9" fillId="0" borderId="24" xfId="3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0" fillId="0" borderId="25" xfId="0" applyBorder="1" applyAlignment="1">
      <alignment wrapText="1"/>
    </xf>
    <xf numFmtId="0" fontId="14" fillId="0" borderId="24" xfId="3" applyNumberFormat="1" applyFont="1" applyFill="1" applyBorder="1" applyAlignment="1">
      <alignment horizontal="center" vertical="center"/>
    </xf>
    <xf numFmtId="0" fontId="9" fillId="0" borderId="24" xfId="3" applyNumberFormat="1" applyFont="1" applyFill="1" applyBorder="1" applyAlignment="1">
      <alignment horizontal="center" vertical="center" wrapText="1"/>
    </xf>
    <xf numFmtId="0" fontId="9" fillId="0" borderId="23" xfId="3" applyFont="1" applyFill="1" applyBorder="1" applyAlignment="1">
      <alignment horizontal="center" vertical="center"/>
    </xf>
    <xf numFmtId="0" fontId="9" fillId="0" borderId="23" xfId="3" applyFont="1" applyFill="1" applyBorder="1" applyAlignment="1">
      <alignment horizontal="center" vertical="center" wrapText="1"/>
    </xf>
    <xf numFmtId="0" fontId="14" fillId="0" borderId="24" xfId="3" applyFont="1" applyFill="1" applyBorder="1" applyAlignment="1">
      <alignment horizontal="center" vertical="center"/>
    </xf>
    <xf numFmtId="0" fontId="16" fillId="6" borderId="1" xfId="5" applyFont="1" applyFill="1" applyBorder="1" applyAlignment="1">
      <alignment horizontal="center" vertical="center" wrapText="1"/>
    </xf>
    <xf numFmtId="0" fontId="16" fillId="6" borderId="2" xfId="5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28" xfId="0" applyFont="1" applyBorder="1"/>
    <xf numFmtId="0" fontId="9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19" fillId="7" borderId="17" xfId="2" applyFont="1" applyFill="1" applyBorder="1" applyAlignment="1">
      <alignment horizontal="center" vertical="center"/>
    </xf>
    <xf numFmtId="0" fontId="19" fillId="7" borderId="18" xfId="2" applyFont="1" applyFill="1" applyBorder="1" applyAlignment="1"/>
    <xf numFmtId="0" fontId="19" fillId="7" borderId="19" xfId="2" applyFont="1" applyFill="1" applyBorder="1" applyAlignment="1">
      <alignment horizontal="center" vertical="center"/>
    </xf>
    <xf numFmtId="0" fontId="19" fillId="7" borderId="20" xfId="2" applyFont="1" applyFill="1" applyBorder="1" applyAlignment="1"/>
    <xf numFmtId="0" fontId="19" fillId="7" borderId="21" xfId="2" applyFont="1" applyFill="1" applyBorder="1" applyAlignment="1">
      <alignment horizontal="center" vertical="center"/>
    </xf>
    <xf numFmtId="0" fontId="19" fillId="7" borderId="22" xfId="2" applyFont="1" applyFill="1" applyBorder="1" applyAlignment="1">
      <alignment wrapText="1"/>
    </xf>
    <xf numFmtId="0" fontId="6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14" fontId="22" fillId="0" borderId="29" xfId="0" applyNumberFormat="1" applyFont="1" applyBorder="1" applyAlignment="1">
      <alignment horizontal="center" vertical="center"/>
    </xf>
    <xf numFmtId="0" fontId="22" fillId="0" borderId="29" xfId="0" quotePrefix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26" fillId="0" borderId="0" xfId="6" quotePrefix="1"/>
    <xf numFmtId="0" fontId="27" fillId="0" borderId="0" xfId="0" applyFont="1"/>
    <xf numFmtId="0" fontId="0" fillId="0" borderId="32" xfId="0" applyBorder="1" applyAlignment="1">
      <alignment horizontal="center" vertical="center"/>
    </xf>
    <xf numFmtId="58" fontId="0" fillId="0" borderId="32" xfId="0" applyNumberFormat="1" applyBorder="1" applyAlignment="1">
      <alignment horizontal="right" vertical="center"/>
    </xf>
    <xf numFmtId="58" fontId="0" fillId="0" borderId="32" xfId="0" applyNumberFormat="1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  <xf numFmtId="0" fontId="14" fillId="8" borderId="14" xfId="4" applyFont="1" applyFill="1" applyAlignment="1"/>
    <xf numFmtId="0" fontId="9" fillId="8" borderId="14" xfId="4" applyFont="1" applyFill="1" applyAlignment="1"/>
    <xf numFmtId="0" fontId="9" fillId="0" borderId="0" xfId="4" applyFont="1" applyFill="1" applyBorder="1" applyAlignment="1"/>
    <xf numFmtId="0" fontId="6" fillId="5" borderId="1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1" fillId="7" borderId="30" xfId="0" applyFont="1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</cellXfs>
  <cellStyles count="7">
    <cellStyle name="百分比" xfId="1" builtinId="5"/>
    <cellStyle name="标题 2" xfId="2" builtinId="17"/>
    <cellStyle name="常规" xfId="0" builtinId="0"/>
    <cellStyle name="超链接" xfId="6" builtinId="8"/>
    <cellStyle name="计算" xfId="4" builtinId="22"/>
    <cellStyle name="输出" xfId="3" builtinId="21"/>
    <cellStyle name="着色 6" xfId="5" builtinId="49"/>
  </cellStyles>
  <dxfs count="18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numFmt numFmtId="45" formatCode="m&quot;月&quot;d&quot;日&quot;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45" formatCode="m&quot;月&quot;d&quot;日&quot;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double">
          <color theme="1"/>
        </left>
        <right/>
        <top style="double">
          <color theme="1"/>
        </top>
        <bottom style="double">
          <color theme="1"/>
        </bottom>
      </border>
    </dxf>
    <dxf>
      <font>
        <b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uble">
          <color theme="1"/>
        </top>
        <bottom style="double">
          <color theme="1"/>
        </bottom>
      </border>
    </dxf>
    <dxf>
      <border>
        <top style="double">
          <color theme="1"/>
        </top>
      </border>
    </dxf>
    <dxf>
      <border diagonalUp="0" diagonalDown="0">
        <left style="double">
          <color theme="1"/>
        </left>
        <right style="double">
          <color theme="1"/>
        </right>
        <top style="double">
          <color theme="1"/>
        </top>
        <bottom style="double">
          <color theme="1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</dxf>
    <dxf>
      <border>
        <bottom style="double">
          <color theme="1"/>
        </bottom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等线"/>
        <charset val="134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double">
          <color theme="1"/>
        </left>
        <right style="double">
          <color theme="1"/>
        </right>
        <top/>
        <bottom/>
      </border>
    </dxf>
  </dxfs>
  <tableStyles count="0" defaultTableStyle="TableStyleMedium2" defaultPivotStyle="PivotStyleLight16"/>
  <colors>
    <mruColors>
      <color rgb="FFE1E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 b="1"/>
              <a:t>完成百分比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9-4452-BCE2-902B5F832B43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9-4452-BCE2-902B5F832B43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9-4452-BCE2-902B5F832B43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09-4452-BCE2-902B5F832B4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09-4452-BCE2-902B5F832B43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09-4452-BCE2-902B5F832B43}"/>
              </c:ext>
            </c:extLst>
          </c:dPt>
          <c:dPt>
            <c:idx val="6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09-4452-BCE2-902B5F832B43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09-4452-BCE2-902B5F832B43}"/>
              </c:ext>
            </c:extLst>
          </c:dPt>
          <c:dPt>
            <c:idx val="8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09-4452-BCE2-902B5F832B43}"/>
              </c:ext>
            </c:extLst>
          </c:dP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F003-46E9-A783-9A629D55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3-46E9-A783-9A629D55492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03-46E9-A783-9A629D554922}"/>
              </c:ext>
            </c:extLst>
          </c:dPt>
          <c:val>
            <c:numRef>
              <c:f>工作进度表!$C$7:$C$8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6E9-A783-9A629D55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22222222222226E-2"/>
          <c:y val="0.24242271799358414"/>
          <c:w val="0.85722222222222222"/>
          <c:h val="0.70665135608048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工作进度甘特图!$C$6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工作进度甘特图!$G$7:$G$14</c:f>
                <c:numCache>
                  <c:formatCode>General</c:formatCode>
                  <c:ptCount val="8"/>
                  <c:pt idx="0">
                    <c:v>1.4000000000000001</c:v>
                  </c:pt>
                  <c:pt idx="1">
                    <c:v>3.8000000000000003</c:v>
                  </c:pt>
                  <c:pt idx="2">
                    <c:v>7.5000000000000009</c:v>
                  </c:pt>
                  <c:pt idx="3">
                    <c:v>8.8000000000000007</c:v>
                  </c:pt>
                  <c:pt idx="4">
                    <c:v>14.5</c:v>
                  </c:pt>
                  <c:pt idx="5">
                    <c:v>18.599999999999998</c:v>
                  </c:pt>
                  <c:pt idx="6">
                    <c:v>23.1</c:v>
                  </c:pt>
                  <c:pt idx="7">
                    <c:v>36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47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工作进度甘特图!$B$7:$B$14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工作进度甘特图!$C$7:$C$14</c:f>
              <c:numCache>
                <c:formatCode>m"月"d"日"</c:formatCode>
                <c:ptCount val="8"/>
                <c:pt idx="0">
                  <c:v>44440</c:v>
                </c:pt>
                <c:pt idx="1">
                  <c:v>44442</c:v>
                </c:pt>
                <c:pt idx="2">
                  <c:v>44445</c:v>
                </c:pt>
                <c:pt idx="3">
                  <c:v>44452</c:v>
                </c:pt>
                <c:pt idx="4">
                  <c:v>44457</c:v>
                </c:pt>
                <c:pt idx="5">
                  <c:v>44459</c:v>
                </c:pt>
                <c:pt idx="6">
                  <c:v>44462</c:v>
                </c:pt>
                <c:pt idx="7">
                  <c:v>44469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4-4C4E-BC10-AC2D843831A7}"/>
            </c:ext>
          </c:extLst>
        </c:ser>
        <c:ser>
          <c:idx val="1"/>
          <c:order val="1"/>
          <c:tx>
            <c:strRef>
              <c:f>工作进度甘特图!$D$6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工作进度甘特图!$B$7:$B$14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工作进度甘特图!$D$7:$D$14</c:f>
              <c:numCache>
                <c:formatCode>General</c:formatCode>
                <c:ptCount val="8"/>
                <c:pt idx="0">
                  <c:v>14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4-4C4E-BC10-AC2D8438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35016200"/>
        <c:axId val="635010296"/>
      </c:barChart>
      <c:catAx>
        <c:axId val="6350162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10296"/>
        <c:crosses val="autoZero"/>
        <c:auto val="1"/>
        <c:lblAlgn val="ctr"/>
        <c:lblOffset val="100"/>
        <c:noMultiLvlLbl val="0"/>
      </c:catAx>
      <c:valAx>
        <c:axId val="635010296"/>
        <c:scaling>
          <c:orientation val="minMax"/>
          <c:max val="44513"/>
          <c:min val="44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16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$I$3" lockText="1" noThreeD="1"/>
</file>

<file path=xl/ctrlProps/ctrlProp2.xml><?xml version="1.0" encoding="utf-8"?>
<formControlPr xmlns="http://schemas.microsoft.com/office/spreadsheetml/2009/9/main" objectType="CheckBox" fmlaLink="$I$4" lockText="1" noThreeD="1"/>
</file>

<file path=xl/ctrlProps/ctrlProp3.xml><?xml version="1.0" encoding="utf-8"?>
<formControlPr xmlns="http://schemas.microsoft.com/office/spreadsheetml/2009/9/main" objectType="CheckBox" fmlaLink="$I$5" lockText="1" noThreeD="1"/>
</file>

<file path=xl/ctrlProps/ctrlProp4.xml><?xml version="1.0" encoding="utf-8"?>
<formControlPr xmlns="http://schemas.microsoft.com/office/spreadsheetml/2009/9/main" objectType="CheckBox" fmlaLink="$I$6" lockText="1" noThreeD="1"/>
</file>

<file path=xl/ctrlProps/ctrlProp5.xml><?xml version="1.0" encoding="utf-8"?>
<formControlPr xmlns="http://schemas.microsoft.com/office/spreadsheetml/2009/9/main" objectType="CheckBox" fmlaLink="$I$7" lockText="1" noThreeD="1"/>
</file>

<file path=xl/ctrlProps/ctrlProp6.xml><?xml version="1.0" encoding="utf-8"?>
<formControlPr xmlns="http://schemas.microsoft.com/office/spreadsheetml/2009/9/main" objectType="CheckBox" fmlaLink="$I$8" lockText="1" noThreeD="1"/>
</file>

<file path=xl/ctrlProps/ctrlProp7.xml><?xml version="1.0" encoding="utf-8"?>
<formControlPr xmlns="http://schemas.microsoft.com/office/spreadsheetml/2009/9/main" objectType="CheckBox" fmlaLink="$I$9" lockText="1" noThreeD="1"/>
</file>

<file path=xl/ctrlProps/ctrlProp8.xml><?xml version="1.0" encoding="utf-8"?>
<formControlPr xmlns="http://schemas.microsoft.com/office/spreadsheetml/2009/9/main" objectType="CheckBox" fmlaLink="$I$10" lockText="1" noThreeD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4922DC-F7F4-4472-ACBA-3DB74C0BC022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colorful5" csCatId="colorful" phldr="1"/>
      <dgm:spPr/>
      <dgm:t>
        <a:bodyPr/>
        <a:lstStyle/>
        <a:p>
          <a:endParaRPr lang="zh-CN" altLang="en-US"/>
        </a:p>
      </dgm:t>
    </dgm:pt>
    <dgm:pt modelId="{1F73B95A-973D-46D5-A063-682190F55A32}">
      <dgm:prSet phldrT="[文本]"/>
      <dgm:spPr/>
      <dgm:t>
        <a:bodyPr/>
        <a:lstStyle/>
        <a:p>
          <a:r>
            <a:rPr lang="en-US" altLang="zh-CN"/>
            <a:t>.Net</a:t>
          </a:r>
          <a:endParaRPr lang="zh-CN" altLang="en-US"/>
        </a:p>
      </dgm:t>
    </dgm:pt>
    <dgm:pt modelId="{5D2DFFBC-5B8F-4EC1-8066-9D9C98B2761C}" type="parTrans" cxnId="{981BBB3D-988E-4E9A-9595-2DD8D273BEBC}">
      <dgm:prSet/>
      <dgm:spPr/>
      <dgm:t>
        <a:bodyPr/>
        <a:lstStyle/>
        <a:p>
          <a:endParaRPr lang="zh-CN" altLang="en-US"/>
        </a:p>
      </dgm:t>
    </dgm:pt>
    <dgm:pt modelId="{B19A6370-BE53-4F90-9BC3-4E2E4652293A}" type="sibTrans" cxnId="{981BBB3D-988E-4E9A-9595-2DD8D273BEBC}">
      <dgm:prSet/>
      <dgm:spPr/>
      <dgm:t>
        <a:bodyPr/>
        <a:lstStyle/>
        <a:p>
          <a:endParaRPr lang="zh-CN" altLang="en-US"/>
        </a:p>
      </dgm:t>
    </dgm:pt>
    <dgm:pt modelId="{348325FB-A120-4E28-A7C4-409D6DD41F04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平台</a:t>
          </a:r>
          <a:r>
            <a:rPr lang="en-US" altLang="zh-CN"/>
            <a:t>:</a:t>
          </a:r>
          <a:r>
            <a:rPr lang="zh-CN" altLang="en-US"/>
            <a:t>中国移动互联网平台</a:t>
          </a:r>
        </a:p>
      </dgm:t>
    </dgm:pt>
    <dgm:pt modelId="{B156AFBC-E939-489E-9018-64E7BB544C9D}" type="parTrans" cxnId="{CA822A3F-E662-4BDF-913E-E93340F1C99C}">
      <dgm:prSet/>
      <dgm:spPr/>
      <dgm:t>
        <a:bodyPr/>
        <a:lstStyle/>
        <a:p>
          <a:endParaRPr lang="zh-CN" altLang="en-US"/>
        </a:p>
      </dgm:t>
    </dgm:pt>
    <dgm:pt modelId="{E8629E20-7699-4AE7-92D4-3AEFF083D6C2}" type="sibTrans" cxnId="{CA822A3F-E662-4BDF-913E-E93340F1C99C}">
      <dgm:prSet/>
      <dgm:spPr/>
      <dgm:t>
        <a:bodyPr/>
        <a:lstStyle/>
        <a:p>
          <a:endParaRPr lang="zh-CN" altLang="en-US"/>
        </a:p>
      </dgm:t>
    </dgm:pt>
    <dgm:pt modelId="{827204D1-60E1-4DBA-A797-D58300095395}">
      <dgm:prSet phldrT="[文本]"/>
      <dgm:spPr/>
      <dgm:t>
        <a:bodyPr/>
        <a:lstStyle/>
        <a:p>
          <a:r>
            <a:rPr lang="en-US" altLang="zh-CN"/>
            <a:t>.Net FrameWork</a:t>
          </a:r>
          <a:r>
            <a:rPr lang="zh-CN" altLang="en-US"/>
            <a:t>框架</a:t>
          </a:r>
          <a:r>
            <a:rPr lang="en-US" altLang="zh-CN"/>
            <a:t>:</a:t>
          </a:r>
          <a:r>
            <a:rPr lang="zh-CN" altLang="en-US"/>
            <a:t>信号塔</a:t>
          </a:r>
        </a:p>
      </dgm:t>
    </dgm:pt>
    <dgm:pt modelId="{3F607D08-87E5-4008-B039-7D75C405663C}" type="parTrans" cxnId="{4BA3BE23-BA4E-411E-980D-EB3E443F1339}">
      <dgm:prSet/>
      <dgm:spPr/>
      <dgm:t>
        <a:bodyPr/>
        <a:lstStyle/>
        <a:p>
          <a:endParaRPr lang="zh-CN" altLang="en-US"/>
        </a:p>
      </dgm:t>
    </dgm:pt>
    <dgm:pt modelId="{FD3C64FC-4FE9-4B60-99C7-92F3C8797F54}" type="sibTrans" cxnId="{4BA3BE23-BA4E-411E-980D-EB3E443F1339}">
      <dgm:prSet/>
      <dgm:spPr/>
      <dgm:t>
        <a:bodyPr/>
        <a:lstStyle/>
        <a:p>
          <a:endParaRPr lang="zh-CN" altLang="en-US"/>
        </a:p>
      </dgm:t>
    </dgm:pt>
    <dgm:pt modelId="{7A22FCFB-6FE3-4088-8108-FBFECE72EF12}">
      <dgm:prSet phldrT="[文本]"/>
      <dgm:spPr/>
      <dgm:t>
        <a:bodyPr/>
        <a:lstStyle/>
        <a:p>
          <a:r>
            <a:rPr lang="en-US" altLang="zh-CN"/>
            <a:t>CLR(</a:t>
          </a:r>
          <a:r>
            <a:rPr lang="zh-CN" altLang="en-US"/>
            <a:t>公共语言运行时）</a:t>
          </a:r>
          <a:endParaRPr lang="en-US" altLang="zh-CN"/>
        </a:p>
      </dgm:t>
    </dgm:pt>
    <dgm:pt modelId="{644942FC-3DAF-4C86-8368-14F0A4A9CC60}" type="parTrans" cxnId="{DDABAF95-9E4B-43B6-8180-0F593BD64131}">
      <dgm:prSet/>
      <dgm:spPr/>
      <dgm:t>
        <a:bodyPr/>
        <a:lstStyle/>
        <a:p>
          <a:endParaRPr lang="zh-CN" altLang="en-US"/>
        </a:p>
      </dgm:t>
    </dgm:pt>
    <dgm:pt modelId="{C6C7B336-3E3D-4CB3-A31A-D966643BCF08}" type="sibTrans" cxnId="{DDABAF95-9E4B-43B6-8180-0F593BD64131}">
      <dgm:prSet/>
      <dgm:spPr/>
      <dgm:t>
        <a:bodyPr/>
        <a:lstStyle/>
        <a:p>
          <a:endParaRPr lang="zh-CN" altLang="en-US"/>
        </a:p>
      </dgm:t>
    </dgm:pt>
    <dgm:pt modelId="{253DD61F-DB53-4CC0-8C88-8E4F899B8741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类库</a:t>
          </a:r>
          <a:endParaRPr lang="en-US" altLang="zh-CN"/>
        </a:p>
      </dgm:t>
    </dgm:pt>
    <dgm:pt modelId="{90AE607E-49EE-4E59-A353-8B3A460C91DA}" type="parTrans" cxnId="{6BFF1097-E147-4150-B901-4DA99F3080F1}">
      <dgm:prSet/>
      <dgm:spPr/>
      <dgm:t>
        <a:bodyPr/>
        <a:lstStyle/>
        <a:p>
          <a:endParaRPr lang="zh-CN" altLang="en-US"/>
        </a:p>
      </dgm:t>
    </dgm:pt>
    <dgm:pt modelId="{2B7196AA-62A8-4DB8-AC7D-BE70E3F279D7}" type="sibTrans" cxnId="{6BFF1097-E147-4150-B901-4DA99F3080F1}">
      <dgm:prSet/>
      <dgm:spPr/>
      <dgm:t>
        <a:bodyPr/>
        <a:lstStyle/>
        <a:p>
          <a:endParaRPr lang="zh-CN" altLang="en-US"/>
        </a:p>
      </dgm:t>
    </dgm:pt>
    <dgm:pt modelId="{7F9E6C14-D3D2-4295-83A9-48FFC197E2DE}" type="pres">
      <dgm:prSet presAssocID="{314922DC-F7F4-4472-ACBA-3DB74C0BC02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B39DBD7-C618-4AFB-AC07-0785CAB706A7}" type="pres">
      <dgm:prSet presAssocID="{1F73B95A-973D-46D5-A063-682190F55A32}" presName="hierRoot1" presStyleCnt="0">
        <dgm:presLayoutVars>
          <dgm:hierBranch val="init"/>
        </dgm:presLayoutVars>
      </dgm:prSet>
      <dgm:spPr/>
    </dgm:pt>
    <dgm:pt modelId="{D11F820B-DBFB-472E-983C-6531F42555EC}" type="pres">
      <dgm:prSet presAssocID="{1F73B95A-973D-46D5-A063-682190F55A32}" presName="rootComposite1" presStyleCnt="0"/>
      <dgm:spPr/>
    </dgm:pt>
    <dgm:pt modelId="{ADAF46DB-870F-4313-AB9F-8B84A6021CEC}" type="pres">
      <dgm:prSet presAssocID="{1F73B95A-973D-46D5-A063-682190F55A32}" presName="rootText1" presStyleLbl="node0" presStyleIdx="0" presStyleCnt="1">
        <dgm:presLayoutVars>
          <dgm:chPref val="3"/>
        </dgm:presLayoutVars>
      </dgm:prSet>
      <dgm:spPr/>
    </dgm:pt>
    <dgm:pt modelId="{CAABB5DA-4BB7-4588-AECD-CE3E66682A66}" type="pres">
      <dgm:prSet presAssocID="{1F73B95A-973D-46D5-A063-682190F55A32}" presName="rootConnector1" presStyleLbl="node1" presStyleIdx="0" presStyleCnt="0"/>
      <dgm:spPr/>
    </dgm:pt>
    <dgm:pt modelId="{6CEEAAE5-DF3A-4A5E-8840-A5598AA8BD9D}" type="pres">
      <dgm:prSet presAssocID="{1F73B95A-973D-46D5-A063-682190F55A32}" presName="hierChild2" presStyleCnt="0"/>
      <dgm:spPr/>
    </dgm:pt>
    <dgm:pt modelId="{730892C5-58F0-4299-8AC6-E5D784AC76BD}" type="pres">
      <dgm:prSet presAssocID="{B156AFBC-E939-489E-9018-64E7BB544C9D}" presName="Name64" presStyleLbl="parChTrans1D2" presStyleIdx="0" presStyleCnt="2"/>
      <dgm:spPr/>
    </dgm:pt>
    <dgm:pt modelId="{444FD995-36EB-4AFB-8812-FFDF4D7DA39A}" type="pres">
      <dgm:prSet presAssocID="{348325FB-A120-4E28-A7C4-409D6DD41F04}" presName="hierRoot2" presStyleCnt="0">
        <dgm:presLayoutVars>
          <dgm:hierBranch val="init"/>
        </dgm:presLayoutVars>
      </dgm:prSet>
      <dgm:spPr/>
    </dgm:pt>
    <dgm:pt modelId="{ECF0DCF5-1258-468E-BA19-887E8FF0935B}" type="pres">
      <dgm:prSet presAssocID="{348325FB-A120-4E28-A7C4-409D6DD41F04}" presName="rootComposite" presStyleCnt="0"/>
      <dgm:spPr/>
    </dgm:pt>
    <dgm:pt modelId="{DA151AD6-C805-458A-804D-2AED6C8602D8}" type="pres">
      <dgm:prSet presAssocID="{348325FB-A120-4E28-A7C4-409D6DD41F04}" presName="rootText" presStyleLbl="node2" presStyleIdx="0" presStyleCnt="2">
        <dgm:presLayoutVars>
          <dgm:chPref val="3"/>
        </dgm:presLayoutVars>
      </dgm:prSet>
      <dgm:spPr/>
    </dgm:pt>
    <dgm:pt modelId="{760C90F7-5243-4B91-8994-4583A24B35AE}" type="pres">
      <dgm:prSet presAssocID="{348325FB-A120-4E28-A7C4-409D6DD41F04}" presName="rootConnector" presStyleLbl="node2" presStyleIdx="0" presStyleCnt="2"/>
      <dgm:spPr/>
    </dgm:pt>
    <dgm:pt modelId="{03610ABD-A4A8-4F86-811F-0A4483D5C49D}" type="pres">
      <dgm:prSet presAssocID="{348325FB-A120-4E28-A7C4-409D6DD41F04}" presName="hierChild4" presStyleCnt="0"/>
      <dgm:spPr/>
    </dgm:pt>
    <dgm:pt modelId="{33059BED-962D-4AD4-AF43-0959C0022B42}" type="pres">
      <dgm:prSet presAssocID="{348325FB-A120-4E28-A7C4-409D6DD41F04}" presName="hierChild5" presStyleCnt="0"/>
      <dgm:spPr/>
    </dgm:pt>
    <dgm:pt modelId="{1FBC187F-62B4-4D5A-8788-5282AE8304FE}" type="pres">
      <dgm:prSet presAssocID="{3F607D08-87E5-4008-B039-7D75C405663C}" presName="Name64" presStyleLbl="parChTrans1D2" presStyleIdx="1" presStyleCnt="2"/>
      <dgm:spPr/>
    </dgm:pt>
    <dgm:pt modelId="{BA04307B-0A4A-46BE-A1C8-490EEA900B7A}" type="pres">
      <dgm:prSet presAssocID="{827204D1-60E1-4DBA-A797-D58300095395}" presName="hierRoot2" presStyleCnt="0">
        <dgm:presLayoutVars>
          <dgm:hierBranch val="init"/>
        </dgm:presLayoutVars>
      </dgm:prSet>
      <dgm:spPr/>
    </dgm:pt>
    <dgm:pt modelId="{08DA11E6-12D5-478C-9B8E-E4369D698A0A}" type="pres">
      <dgm:prSet presAssocID="{827204D1-60E1-4DBA-A797-D58300095395}" presName="rootComposite" presStyleCnt="0"/>
      <dgm:spPr/>
    </dgm:pt>
    <dgm:pt modelId="{A8B7B4A6-99F8-4E6A-AE16-36AA07001DA1}" type="pres">
      <dgm:prSet presAssocID="{827204D1-60E1-4DBA-A797-D58300095395}" presName="rootText" presStyleLbl="node2" presStyleIdx="1" presStyleCnt="2" custScaleX="117419">
        <dgm:presLayoutVars>
          <dgm:chPref val="3"/>
        </dgm:presLayoutVars>
      </dgm:prSet>
      <dgm:spPr/>
    </dgm:pt>
    <dgm:pt modelId="{4D5C7A1A-EE25-406B-9907-335667C378DE}" type="pres">
      <dgm:prSet presAssocID="{827204D1-60E1-4DBA-A797-D58300095395}" presName="rootConnector" presStyleLbl="node2" presStyleIdx="1" presStyleCnt="2"/>
      <dgm:spPr/>
    </dgm:pt>
    <dgm:pt modelId="{588280A6-A2CA-4CB0-86FF-5C460C1A04C1}" type="pres">
      <dgm:prSet presAssocID="{827204D1-60E1-4DBA-A797-D58300095395}" presName="hierChild4" presStyleCnt="0"/>
      <dgm:spPr/>
    </dgm:pt>
    <dgm:pt modelId="{6AB12AAA-A52D-46CD-AC81-A2117037FEFB}" type="pres">
      <dgm:prSet presAssocID="{644942FC-3DAF-4C86-8368-14F0A4A9CC60}" presName="Name64" presStyleLbl="parChTrans1D3" presStyleIdx="0" presStyleCnt="2"/>
      <dgm:spPr/>
    </dgm:pt>
    <dgm:pt modelId="{C0E8BAFC-B2A8-4A92-AE4C-404ABBF865D4}" type="pres">
      <dgm:prSet presAssocID="{7A22FCFB-6FE3-4088-8108-FBFECE72EF12}" presName="hierRoot2" presStyleCnt="0">
        <dgm:presLayoutVars>
          <dgm:hierBranch val="init"/>
        </dgm:presLayoutVars>
      </dgm:prSet>
      <dgm:spPr/>
    </dgm:pt>
    <dgm:pt modelId="{9ED3E74B-ACCB-461F-AD5D-75E426A06A7F}" type="pres">
      <dgm:prSet presAssocID="{7A22FCFB-6FE3-4088-8108-FBFECE72EF12}" presName="rootComposite" presStyleCnt="0"/>
      <dgm:spPr/>
    </dgm:pt>
    <dgm:pt modelId="{311F9405-B97A-427A-AA00-CDC79A10A53E}" type="pres">
      <dgm:prSet presAssocID="{7A22FCFB-6FE3-4088-8108-FBFECE72EF12}" presName="rootText" presStyleLbl="node3" presStyleIdx="0" presStyleCnt="2" custScaleX="117211">
        <dgm:presLayoutVars>
          <dgm:chPref val="3"/>
        </dgm:presLayoutVars>
      </dgm:prSet>
      <dgm:spPr/>
    </dgm:pt>
    <dgm:pt modelId="{565BE8C3-1F46-4895-808B-2E0DD36B48B2}" type="pres">
      <dgm:prSet presAssocID="{7A22FCFB-6FE3-4088-8108-FBFECE72EF12}" presName="rootConnector" presStyleLbl="node3" presStyleIdx="0" presStyleCnt="2"/>
      <dgm:spPr/>
    </dgm:pt>
    <dgm:pt modelId="{9F80ED21-2A9B-4369-B31F-6B930EBB0698}" type="pres">
      <dgm:prSet presAssocID="{7A22FCFB-6FE3-4088-8108-FBFECE72EF12}" presName="hierChild4" presStyleCnt="0"/>
      <dgm:spPr/>
    </dgm:pt>
    <dgm:pt modelId="{60F11811-1723-48D0-AA51-AAB22FBA875A}" type="pres">
      <dgm:prSet presAssocID="{7A22FCFB-6FE3-4088-8108-FBFECE72EF12}" presName="hierChild5" presStyleCnt="0"/>
      <dgm:spPr/>
    </dgm:pt>
    <dgm:pt modelId="{60257C1E-4723-47C1-8C63-3FA96D60C47E}" type="pres">
      <dgm:prSet presAssocID="{90AE607E-49EE-4E59-A353-8B3A460C91DA}" presName="Name64" presStyleLbl="parChTrans1D3" presStyleIdx="1" presStyleCnt="2"/>
      <dgm:spPr/>
    </dgm:pt>
    <dgm:pt modelId="{57EB5232-20C7-48A4-B6C3-7F0F0658C51D}" type="pres">
      <dgm:prSet presAssocID="{253DD61F-DB53-4CC0-8C88-8E4F899B8741}" presName="hierRoot2" presStyleCnt="0">
        <dgm:presLayoutVars>
          <dgm:hierBranch val="init"/>
        </dgm:presLayoutVars>
      </dgm:prSet>
      <dgm:spPr/>
    </dgm:pt>
    <dgm:pt modelId="{6367F5B2-C103-4B7C-8259-713E2CECCE5E}" type="pres">
      <dgm:prSet presAssocID="{253DD61F-DB53-4CC0-8C88-8E4F899B8741}" presName="rootComposite" presStyleCnt="0"/>
      <dgm:spPr/>
    </dgm:pt>
    <dgm:pt modelId="{0A581859-E0D6-4B82-9C56-B99DC271C094}" type="pres">
      <dgm:prSet presAssocID="{253DD61F-DB53-4CC0-8C88-8E4F899B8741}" presName="rootText" presStyleLbl="node3" presStyleIdx="1" presStyleCnt="2">
        <dgm:presLayoutVars>
          <dgm:chPref val="3"/>
        </dgm:presLayoutVars>
      </dgm:prSet>
      <dgm:spPr/>
    </dgm:pt>
    <dgm:pt modelId="{02C08DAC-0E34-4A81-8F15-BB790A0DACA3}" type="pres">
      <dgm:prSet presAssocID="{253DD61F-DB53-4CC0-8C88-8E4F899B8741}" presName="rootConnector" presStyleLbl="node3" presStyleIdx="1" presStyleCnt="2"/>
      <dgm:spPr/>
    </dgm:pt>
    <dgm:pt modelId="{459CD809-A7C4-41C6-A7F2-7F9376CB0690}" type="pres">
      <dgm:prSet presAssocID="{253DD61F-DB53-4CC0-8C88-8E4F899B8741}" presName="hierChild4" presStyleCnt="0"/>
      <dgm:spPr/>
    </dgm:pt>
    <dgm:pt modelId="{A4D82530-C257-4612-A92B-CDA5B082ACD3}" type="pres">
      <dgm:prSet presAssocID="{253DD61F-DB53-4CC0-8C88-8E4F899B8741}" presName="hierChild5" presStyleCnt="0"/>
      <dgm:spPr/>
    </dgm:pt>
    <dgm:pt modelId="{343DACB3-B49C-4E76-8E1F-C373F34EFD82}" type="pres">
      <dgm:prSet presAssocID="{827204D1-60E1-4DBA-A797-D58300095395}" presName="hierChild5" presStyleCnt="0"/>
      <dgm:spPr/>
    </dgm:pt>
    <dgm:pt modelId="{0EE46A70-D0C0-4757-A242-83555DE77CA4}" type="pres">
      <dgm:prSet presAssocID="{1F73B95A-973D-46D5-A063-682190F55A32}" presName="hierChild3" presStyleCnt="0"/>
      <dgm:spPr/>
    </dgm:pt>
  </dgm:ptLst>
  <dgm:cxnLst>
    <dgm:cxn modelId="{999D5020-F644-4649-AC29-57C3EAFEC310}" type="presOf" srcId="{1F73B95A-973D-46D5-A063-682190F55A32}" destId="{ADAF46DB-870F-4313-AB9F-8B84A6021CEC}" srcOrd="0" destOrd="0" presId="urn:microsoft.com/office/officeart/2009/3/layout/HorizontalOrganizationChart"/>
    <dgm:cxn modelId="{4BA3BE23-BA4E-411E-980D-EB3E443F1339}" srcId="{1F73B95A-973D-46D5-A063-682190F55A32}" destId="{827204D1-60E1-4DBA-A797-D58300095395}" srcOrd="1" destOrd="0" parTransId="{3F607D08-87E5-4008-B039-7D75C405663C}" sibTransId="{FD3C64FC-4FE9-4B60-99C7-92F3C8797F54}"/>
    <dgm:cxn modelId="{302ECF2F-4727-48B5-B848-2F9B9CE85186}" type="presOf" srcId="{B156AFBC-E939-489E-9018-64E7BB544C9D}" destId="{730892C5-58F0-4299-8AC6-E5D784AC76BD}" srcOrd="0" destOrd="0" presId="urn:microsoft.com/office/officeart/2009/3/layout/HorizontalOrganizationChart"/>
    <dgm:cxn modelId="{4B0F0A3C-E85A-42CE-B79B-1502AD0AF9F7}" type="presOf" srcId="{348325FB-A120-4E28-A7C4-409D6DD41F04}" destId="{760C90F7-5243-4B91-8994-4583A24B35AE}" srcOrd="1" destOrd="0" presId="urn:microsoft.com/office/officeart/2009/3/layout/HorizontalOrganizationChart"/>
    <dgm:cxn modelId="{981BBB3D-988E-4E9A-9595-2DD8D273BEBC}" srcId="{314922DC-F7F4-4472-ACBA-3DB74C0BC022}" destId="{1F73B95A-973D-46D5-A063-682190F55A32}" srcOrd="0" destOrd="0" parTransId="{5D2DFFBC-5B8F-4EC1-8066-9D9C98B2761C}" sibTransId="{B19A6370-BE53-4F90-9BC3-4E2E4652293A}"/>
    <dgm:cxn modelId="{CA822A3F-E662-4BDF-913E-E93340F1C99C}" srcId="{1F73B95A-973D-46D5-A063-682190F55A32}" destId="{348325FB-A120-4E28-A7C4-409D6DD41F04}" srcOrd="0" destOrd="0" parTransId="{B156AFBC-E939-489E-9018-64E7BB544C9D}" sibTransId="{E8629E20-7699-4AE7-92D4-3AEFF083D6C2}"/>
    <dgm:cxn modelId="{EEAFFD63-BFFB-442A-A891-5A61D9C5B9F1}" type="presOf" srcId="{314922DC-F7F4-4472-ACBA-3DB74C0BC022}" destId="{7F9E6C14-D3D2-4295-83A9-48FFC197E2DE}" srcOrd="0" destOrd="0" presId="urn:microsoft.com/office/officeart/2009/3/layout/HorizontalOrganizationChart"/>
    <dgm:cxn modelId="{35174768-F652-45D4-99F4-C07E8620BA0E}" type="presOf" srcId="{644942FC-3DAF-4C86-8368-14F0A4A9CC60}" destId="{6AB12AAA-A52D-46CD-AC81-A2117037FEFB}" srcOrd="0" destOrd="0" presId="urn:microsoft.com/office/officeart/2009/3/layout/HorizontalOrganizationChart"/>
    <dgm:cxn modelId="{831AD07D-7B60-490E-9A00-E6016FB9FEBE}" type="presOf" srcId="{7A22FCFB-6FE3-4088-8108-FBFECE72EF12}" destId="{565BE8C3-1F46-4895-808B-2E0DD36B48B2}" srcOrd="1" destOrd="0" presId="urn:microsoft.com/office/officeart/2009/3/layout/HorizontalOrganizationChart"/>
    <dgm:cxn modelId="{D839427F-675F-40EE-AEC2-1095F51E721A}" type="presOf" srcId="{253DD61F-DB53-4CC0-8C88-8E4F899B8741}" destId="{02C08DAC-0E34-4A81-8F15-BB790A0DACA3}" srcOrd="1" destOrd="0" presId="urn:microsoft.com/office/officeart/2009/3/layout/HorizontalOrganizationChart"/>
    <dgm:cxn modelId="{2409EC80-27D9-46E9-AD1B-2D49828642FA}" type="presOf" srcId="{90AE607E-49EE-4E59-A353-8B3A460C91DA}" destId="{60257C1E-4723-47C1-8C63-3FA96D60C47E}" srcOrd="0" destOrd="0" presId="urn:microsoft.com/office/officeart/2009/3/layout/HorizontalOrganizationChart"/>
    <dgm:cxn modelId="{7714E284-3FA8-486B-B9EA-B6F2F2DC00CA}" type="presOf" srcId="{827204D1-60E1-4DBA-A797-D58300095395}" destId="{4D5C7A1A-EE25-406B-9907-335667C378DE}" srcOrd="1" destOrd="0" presId="urn:microsoft.com/office/officeart/2009/3/layout/HorizontalOrganizationChart"/>
    <dgm:cxn modelId="{DDABAF95-9E4B-43B6-8180-0F593BD64131}" srcId="{827204D1-60E1-4DBA-A797-D58300095395}" destId="{7A22FCFB-6FE3-4088-8108-FBFECE72EF12}" srcOrd="0" destOrd="0" parTransId="{644942FC-3DAF-4C86-8368-14F0A4A9CC60}" sibTransId="{C6C7B336-3E3D-4CB3-A31A-D966643BCF08}"/>
    <dgm:cxn modelId="{6BFF1097-E147-4150-B901-4DA99F3080F1}" srcId="{827204D1-60E1-4DBA-A797-D58300095395}" destId="{253DD61F-DB53-4CC0-8C88-8E4F899B8741}" srcOrd="1" destOrd="0" parTransId="{90AE607E-49EE-4E59-A353-8B3A460C91DA}" sibTransId="{2B7196AA-62A8-4DB8-AC7D-BE70E3F279D7}"/>
    <dgm:cxn modelId="{E1BDF0A4-A57F-4DC8-8497-9CAB9DDC2819}" type="presOf" srcId="{7A22FCFB-6FE3-4088-8108-FBFECE72EF12}" destId="{311F9405-B97A-427A-AA00-CDC79A10A53E}" srcOrd="0" destOrd="0" presId="urn:microsoft.com/office/officeart/2009/3/layout/HorizontalOrganizationChart"/>
    <dgm:cxn modelId="{323165BA-F224-4070-AF4F-1A5988620850}" type="presOf" srcId="{253DD61F-DB53-4CC0-8C88-8E4F899B8741}" destId="{0A581859-E0D6-4B82-9C56-B99DC271C094}" srcOrd="0" destOrd="0" presId="urn:microsoft.com/office/officeart/2009/3/layout/HorizontalOrganizationChart"/>
    <dgm:cxn modelId="{C1078AED-5E47-4FCE-AB48-29F63A5683F6}" type="presOf" srcId="{1F73B95A-973D-46D5-A063-682190F55A32}" destId="{CAABB5DA-4BB7-4588-AECD-CE3E66682A66}" srcOrd="1" destOrd="0" presId="urn:microsoft.com/office/officeart/2009/3/layout/HorizontalOrganizationChart"/>
    <dgm:cxn modelId="{AC4176EE-2EB5-4CF8-9409-B09756D480FE}" type="presOf" srcId="{348325FB-A120-4E28-A7C4-409D6DD41F04}" destId="{DA151AD6-C805-458A-804D-2AED6C8602D8}" srcOrd="0" destOrd="0" presId="urn:microsoft.com/office/officeart/2009/3/layout/HorizontalOrganizationChart"/>
    <dgm:cxn modelId="{5673ACF2-B77A-43EA-A9C3-6E0E5FD7A47D}" type="presOf" srcId="{827204D1-60E1-4DBA-A797-D58300095395}" destId="{A8B7B4A6-99F8-4E6A-AE16-36AA07001DA1}" srcOrd="0" destOrd="0" presId="urn:microsoft.com/office/officeart/2009/3/layout/HorizontalOrganizationChart"/>
    <dgm:cxn modelId="{B54291FB-CDE8-4AA1-81EF-CB366B4D16E0}" type="presOf" srcId="{3F607D08-87E5-4008-B039-7D75C405663C}" destId="{1FBC187F-62B4-4D5A-8788-5282AE8304FE}" srcOrd="0" destOrd="0" presId="urn:microsoft.com/office/officeart/2009/3/layout/HorizontalOrganizationChart"/>
    <dgm:cxn modelId="{936ADD5E-840F-46F7-8974-52B840383E4D}" type="presParOf" srcId="{7F9E6C14-D3D2-4295-83A9-48FFC197E2DE}" destId="{1B39DBD7-C618-4AFB-AC07-0785CAB706A7}" srcOrd="0" destOrd="0" presId="urn:microsoft.com/office/officeart/2009/3/layout/HorizontalOrganizationChart"/>
    <dgm:cxn modelId="{239027A2-B4C8-44C7-B878-D429E791FAF1}" type="presParOf" srcId="{1B39DBD7-C618-4AFB-AC07-0785CAB706A7}" destId="{D11F820B-DBFB-472E-983C-6531F42555EC}" srcOrd="0" destOrd="0" presId="urn:microsoft.com/office/officeart/2009/3/layout/HorizontalOrganizationChart"/>
    <dgm:cxn modelId="{935AA595-C726-4727-A565-5C4CF3A6A20D}" type="presParOf" srcId="{D11F820B-DBFB-472E-983C-6531F42555EC}" destId="{ADAF46DB-870F-4313-AB9F-8B84A6021CEC}" srcOrd="0" destOrd="0" presId="urn:microsoft.com/office/officeart/2009/3/layout/HorizontalOrganizationChart"/>
    <dgm:cxn modelId="{A046FE7E-B370-409F-BE26-707D48994D71}" type="presParOf" srcId="{D11F820B-DBFB-472E-983C-6531F42555EC}" destId="{CAABB5DA-4BB7-4588-AECD-CE3E66682A66}" srcOrd="1" destOrd="0" presId="urn:microsoft.com/office/officeart/2009/3/layout/HorizontalOrganizationChart"/>
    <dgm:cxn modelId="{6CBAE228-8BB8-425C-B786-819E52239E5A}" type="presParOf" srcId="{1B39DBD7-C618-4AFB-AC07-0785CAB706A7}" destId="{6CEEAAE5-DF3A-4A5E-8840-A5598AA8BD9D}" srcOrd="1" destOrd="0" presId="urn:microsoft.com/office/officeart/2009/3/layout/HorizontalOrganizationChart"/>
    <dgm:cxn modelId="{9FB12E74-B1F0-464E-9FA6-7D7F3D0B947E}" type="presParOf" srcId="{6CEEAAE5-DF3A-4A5E-8840-A5598AA8BD9D}" destId="{730892C5-58F0-4299-8AC6-E5D784AC76BD}" srcOrd="0" destOrd="0" presId="urn:microsoft.com/office/officeart/2009/3/layout/HorizontalOrganizationChart"/>
    <dgm:cxn modelId="{E4B3907E-2938-4FD5-BCC8-5FF03099ED08}" type="presParOf" srcId="{6CEEAAE5-DF3A-4A5E-8840-A5598AA8BD9D}" destId="{444FD995-36EB-4AFB-8812-FFDF4D7DA39A}" srcOrd="1" destOrd="0" presId="urn:microsoft.com/office/officeart/2009/3/layout/HorizontalOrganizationChart"/>
    <dgm:cxn modelId="{CF556D81-0821-44F7-9FE4-CE61E4E99309}" type="presParOf" srcId="{444FD995-36EB-4AFB-8812-FFDF4D7DA39A}" destId="{ECF0DCF5-1258-468E-BA19-887E8FF0935B}" srcOrd="0" destOrd="0" presId="urn:microsoft.com/office/officeart/2009/3/layout/HorizontalOrganizationChart"/>
    <dgm:cxn modelId="{4E7197DC-D8E3-47C4-BED6-1A9FC5904E9A}" type="presParOf" srcId="{ECF0DCF5-1258-468E-BA19-887E8FF0935B}" destId="{DA151AD6-C805-458A-804D-2AED6C8602D8}" srcOrd="0" destOrd="0" presId="urn:microsoft.com/office/officeart/2009/3/layout/HorizontalOrganizationChart"/>
    <dgm:cxn modelId="{EEE0F916-1BB2-4E74-A290-D7FE91CA624A}" type="presParOf" srcId="{ECF0DCF5-1258-468E-BA19-887E8FF0935B}" destId="{760C90F7-5243-4B91-8994-4583A24B35AE}" srcOrd="1" destOrd="0" presId="urn:microsoft.com/office/officeart/2009/3/layout/HorizontalOrganizationChart"/>
    <dgm:cxn modelId="{7D52EE46-162C-40BC-A241-5FA7DCC17502}" type="presParOf" srcId="{444FD995-36EB-4AFB-8812-FFDF4D7DA39A}" destId="{03610ABD-A4A8-4F86-811F-0A4483D5C49D}" srcOrd="1" destOrd="0" presId="urn:microsoft.com/office/officeart/2009/3/layout/HorizontalOrganizationChart"/>
    <dgm:cxn modelId="{A5244F86-B551-498C-9F90-5AA127DC9A9E}" type="presParOf" srcId="{444FD995-36EB-4AFB-8812-FFDF4D7DA39A}" destId="{33059BED-962D-4AD4-AF43-0959C0022B42}" srcOrd="2" destOrd="0" presId="urn:microsoft.com/office/officeart/2009/3/layout/HorizontalOrganizationChart"/>
    <dgm:cxn modelId="{FEEED8DE-544D-4AEF-ACC7-14DFEA851AA7}" type="presParOf" srcId="{6CEEAAE5-DF3A-4A5E-8840-A5598AA8BD9D}" destId="{1FBC187F-62B4-4D5A-8788-5282AE8304FE}" srcOrd="2" destOrd="0" presId="urn:microsoft.com/office/officeart/2009/3/layout/HorizontalOrganizationChart"/>
    <dgm:cxn modelId="{CFF200E4-63FF-45EA-A1DB-9DF04E289EA9}" type="presParOf" srcId="{6CEEAAE5-DF3A-4A5E-8840-A5598AA8BD9D}" destId="{BA04307B-0A4A-46BE-A1C8-490EEA900B7A}" srcOrd="3" destOrd="0" presId="urn:microsoft.com/office/officeart/2009/3/layout/HorizontalOrganizationChart"/>
    <dgm:cxn modelId="{AC1F0458-B5CD-4EF7-9F41-D0A4A4EB2421}" type="presParOf" srcId="{BA04307B-0A4A-46BE-A1C8-490EEA900B7A}" destId="{08DA11E6-12D5-478C-9B8E-E4369D698A0A}" srcOrd="0" destOrd="0" presId="urn:microsoft.com/office/officeart/2009/3/layout/HorizontalOrganizationChart"/>
    <dgm:cxn modelId="{9A563D19-E0D4-4445-A3AE-4529FCDBDD31}" type="presParOf" srcId="{08DA11E6-12D5-478C-9B8E-E4369D698A0A}" destId="{A8B7B4A6-99F8-4E6A-AE16-36AA07001DA1}" srcOrd="0" destOrd="0" presId="urn:microsoft.com/office/officeart/2009/3/layout/HorizontalOrganizationChart"/>
    <dgm:cxn modelId="{08AAD685-1D52-4430-8DCB-3834F4D8D485}" type="presParOf" srcId="{08DA11E6-12D5-478C-9B8E-E4369D698A0A}" destId="{4D5C7A1A-EE25-406B-9907-335667C378DE}" srcOrd="1" destOrd="0" presId="urn:microsoft.com/office/officeart/2009/3/layout/HorizontalOrganizationChart"/>
    <dgm:cxn modelId="{3FAAFCF8-496D-4BD8-8822-015AA93C8021}" type="presParOf" srcId="{BA04307B-0A4A-46BE-A1C8-490EEA900B7A}" destId="{588280A6-A2CA-4CB0-86FF-5C460C1A04C1}" srcOrd="1" destOrd="0" presId="urn:microsoft.com/office/officeart/2009/3/layout/HorizontalOrganizationChart"/>
    <dgm:cxn modelId="{B2DA65E4-1C91-4AE5-A507-FF4594C31813}" type="presParOf" srcId="{588280A6-A2CA-4CB0-86FF-5C460C1A04C1}" destId="{6AB12AAA-A52D-46CD-AC81-A2117037FEFB}" srcOrd="0" destOrd="0" presId="urn:microsoft.com/office/officeart/2009/3/layout/HorizontalOrganizationChart"/>
    <dgm:cxn modelId="{856B31F9-127E-4647-AAD3-9340C0F26F92}" type="presParOf" srcId="{588280A6-A2CA-4CB0-86FF-5C460C1A04C1}" destId="{C0E8BAFC-B2A8-4A92-AE4C-404ABBF865D4}" srcOrd="1" destOrd="0" presId="urn:microsoft.com/office/officeart/2009/3/layout/HorizontalOrganizationChart"/>
    <dgm:cxn modelId="{36958919-B887-4C62-A220-8A9C5EF0A2AA}" type="presParOf" srcId="{C0E8BAFC-B2A8-4A92-AE4C-404ABBF865D4}" destId="{9ED3E74B-ACCB-461F-AD5D-75E426A06A7F}" srcOrd="0" destOrd="0" presId="urn:microsoft.com/office/officeart/2009/3/layout/HorizontalOrganizationChart"/>
    <dgm:cxn modelId="{044D85B7-550A-4781-A45D-63293B470651}" type="presParOf" srcId="{9ED3E74B-ACCB-461F-AD5D-75E426A06A7F}" destId="{311F9405-B97A-427A-AA00-CDC79A10A53E}" srcOrd="0" destOrd="0" presId="urn:microsoft.com/office/officeart/2009/3/layout/HorizontalOrganizationChart"/>
    <dgm:cxn modelId="{FE957F8A-7215-4D83-B1F6-A6820690F7CF}" type="presParOf" srcId="{9ED3E74B-ACCB-461F-AD5D-75E426A06A7F}" destId="{565BE8C3-1F46-4895-808B-2E0DD36B48B2}" srcOrd="1" destOrd="0" presId="urn:microsoft.com/office/officeart/2009/3/layout/HorizontalOrganizationChart"/>
    <dgm:cxn modelId="{9B97E253-E082-4381-B76C-BEF89E3FE999}" type="presParOf" srcId="{C0E8BAFC-B2A8-4A92-AE4C-404ABBF865D4}" destId="{9F80ED21-2A9B-4369-B31F-6B930EBB0698}" srcOrd="1" destOrd="0" presId="urn:microsoft.com/office/officeart/2009/3/layout/HorizontalOrganizationChart"/>
    <dgm:cxn modelId="{17208B8B-5E2B-4B55-84BB-2D8E6E754F3C}" type="presParOf" srcId="{C0E8BAFC-B2A8-4A92-AE4C-404ABBF865D4}" destId="{60F11811-1723-48D0-AA51-AAB22FBA875A}" srcOrd="2" destOrd="0" presId="urn:microsoft.com/office/officeart/2009/3/layout/HorizontalOrganizationChart"/>
    <dgm:cxn modelId="{9C5E3558-BA93-44F6-845A-A2E3A8BC01A7}" type="presParOf" srcId="{588280A6-A2CA-4CB0-86FF-5C460C1A04C1}" destId="{60257C1E-4723-47C1-8C63-3FA96D60C47E}" srcOrd="2" destOrd="0" presId="urn:microsoft.com/office/officeart/2009/3/layout/HorizontalOrganizationChart"/>
    <dgm:cxn modelId="{9FFF0135-0320-47C5-A748-BA7DD61DAA18}" type="presParOf" srcId="{588280A6-A2CA-4CB0-86FF-5C460C1A04C1}" destId="{57EB5232-20C7-48A4-B6C3-7F0F0658C51D}" srcOrd="3" destOrd="0" presId="urn:microsoft.com/office/officeart/2009/3/layout/HorizontalOrganizationChart"/>
    <dgm:cxn modelId="{BF1A1D52-0D5F-4234-B3C2-904DE8BBC7C8}" type="presParOf" srcId="{57EB5232-20C7-48A4-B6C3-7F0F0658C51D}" destId="{6367F5B2-C103-4B7C-8259-713E2CECCE5E}" srcOrd="0" destOrd="0" presId="urn:microsoft.com/office/officeart/2009/3/layout/HorizontalOrganizationChart"/>
    <dgm:cxn modelId="{2606D752-ADA5-4758-9ADC-CC5A33450FF3}" type="presParOf" srcId="{6367F5B2-C103-4B7C-8259-713E2CECCE5E}" destId="{0A581859-E0D6-4B82-9C56-B99DC271C094}" srcOrd="0" destOrd="0" presId="urn:microsoft.com/office/officeart/2009/3/layout/HorizontalOrganizationChart"/>
    <dgm:cxn modelId="{C7CBE231-3C2C-44B5-9769-A99A9545F99E}" type="presParOf" srcId="{6367F5B2-C103-4B7C-8259-713E2CECCE5E}" destId="{02C08DAC-0E34-4A81-8F15-BB790A0DACA3}" srcOrd="1" destOrd="0" presId="urn:microsoft.com/office/officeart/2009/3/layout/HorizontalOrganizationChart"/>
    <dgm:cxn modelId="{8F2341D2-019C-4A48-A061-F661A2170C48}" type="presParOf" srcId="{57EB5232-20C7-48A4-B6C3-7F0F0658C51D}" destId="{459CD809-A7C4-41C6-A7F2-7F9376CB0690}" srcOrd="1" destOrd="0" presId="urn:microsoft.com/office/officeart/2009/3/layout/HorizontalOrganizationChart"/>
    <dgm:cxn modelId="{F6771DD4-C6A0-4651-865D-953473E5C521}" type="presParOf" srcId="{57EB5232-20C7-48A4-B6C3-7F0F0658C51D}" destId="{A4D82530-C257-4612-A92B-CDA5B082ACD3}" srcOrd="2" destOrd="0" presId="urn:microsoft.com/office/officeart/2009/3/layout/HorizontalOrganizationChart"/>
    <dgm:cxn modelId="{33DCC0D8-97EE-4349-A9FD-EC7CFD1701BC}" type="presParOf" srcId="{BA04307B-0A4A-46BE-A1C8-490EEA900B7A}" destId="{343DACB3-B49C-4E76-8E1F-C373F34EFD82}" srcOrd="2" destOrd="0" presId="urn:microsoft.com/office/officeart/2009/3/layout/HorizontalOrganizationChart"/>
    <dgm:cxn modelId="{9955A429-840C-40FF-B976-1776E816F3D4}" type="presParOf" srcId="{1B39DBD7-C618-4AFB-AC07-0785CAB706A7}" destId="{0EE46A70-D0C0-4757-A242-83555DE77CA4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1B81084-E736-411C-9318-4C7EF1AF3571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accent4_1" csCatId="accent4" phldr="1"/>
      <dgm:spPr/>
      <dgm:t>
        <a:bodyPr/>
        <a:lstStyle/>
        <a:p>
          <a:endParaRPr lang="zh-CN" altLang="en-US"/>
        </a:p>
      </dgm:t>
    </dgm:pt>
    <dgm:pt modelId="{D3E3ADF8-038F-47A2-B9D3-ABCB89BD64E7}">
      <dgm:prSet phldrT="[文本]"/>
      <dgm:spPr/>
      <dgm:t>
        <a:bodyPr/>
        <a:lstStyle/>
        <a:p>
          <a:r>
            <a:rPr lang="en-US" altLang="zh-CN"/>
            <a:t>.net</a:t>
          </a:r>
          <a:r>
            <a:rPr lang="zh-CN" altLang="en-US"/>
            <a:t>都能干什么</a:t>
          </a:r>
        </a:p>
      </dgm:t>
    </dgm:pt>
    <dgm:pt modelId="{465EB562-389D-4B63-9BE4-0E6AC7199D5A}" type="parTrans" cxnId="{FBC27085-8C00-4651-A282-DFFFD3B4D7C2}">
      <dgm:prSet/>
      <dgm:spPr/>
      <dgm:t>
        <a:bodyPr/>
        <a:lstStyle/>
        <a:p>
          <a:endParaRPr lang="zh-CN" altLang="en-US"/>
        </a:p>
      </dgm:t>
    </dgm:pt>
    <dgm:pt modelId="{B0B11E03-16CD-43A5-AF8F-B238FF6FCE64}" type="sibTrans" cxnId="{FBC27085-8C00-4651-A282-DFFFD3B4D7C2}">
      <dgm:prSet/>
      <dgm:spPr/>
      <dgm:t>
        <a:bodyPr/>
        <a:lstStyle/>
        <a:p>
          <a:endParaRPr lang="zh-CN" altLang="en-US"/>
        </a:p>
      </dgm:t>
    </dgm:pt>
    <dgm:pt modelId="{23EE4BDA-E0C7-4A70-AEB6-ADA17515CEE0}">
      <dgm:prSet phldrT="[文本]"/>
      <dgm:spPr/>
      <dgm:t>
        <a:bodyPr/>
        <a:lstStyle/>
        <a:p>
          <a:r>
            <a:rPr lang="en-US" b="0" i="0" u="none"/>
            <a:t>Wp8</a:t>
          </a:r>
          <a:endParaRPr lang="zh-CN" altLang="en-US"/>
        </a:p>
      </dgm:t>
    </dgm:pt>
    <dgm:pt modelId="{488A8A29-13B4-4FCB-ABC7-935463468F56}" type="parTrans" cxnId="{F16DD01D-3274-4E4E-A6E9-5148016D0396}">
      <dgm:prSet/>
      <dgm:spPr/>
      <dgm:t>
        <a:bodyPr/>
        <a:lstStyle/>
        <a:p>
          <a:endParaRPr lang="zh-CN" altLang="en-US"/>
        </a:p>
      </dgm:t>
    </dgm:pt>
    <dgm:pt modelId="{DC1D29CD-4AE7-487E-9EC9-AB1000A23344}" type="sibTrans" cxnId="{F16DD01D-3274-4E4E-A6E9-5148016D0396}">
      <dgm:prSet/>
      <dgm:spPr/>
      <dgm:t>
        <a:bodyPr/>
        <a:lstStyle/>
        <a:p>
          <a:endParaRPr lang="zh-CN" altLang="en-US"/>
        </a:p>
      </dgm:t>
    </dgm:pt>
    <dgm:pt modelId="{25C98E78-C2C6-4C0C-9ACA-72BDC4E0790F}">
      <dgm:prSet phldrT="[文本]"/>
      <dgm:spPr/>
      <dgm:t>
        <a:bodyPr/>
        <a:lstStyle/>
        <a:p>
          <a:r>
            <a:rPr lang="en-US" b="0" i="0" u="none"/>
            <a:t>Unity 3D</a:t>
          </a:r>
          <a:r>
            <a:rPr lang="zh-CN" altLang="en-US" b="0" i="0" u="none"/>
            <a:t>游戏开发或虚拟现实</a:t>
          </a:r>
          <a:endParaRPr lang="zh-CN" altLang="en-US"/>
        </a:p>
      </dgm:t>
    </dgm:pt>
    <dgm:pt modelId="{F55B4885-32A0-423A-AFC0-BE1384879493}" type="parTrans" cxnId="{970A73A2-4EF6-4E31-8EE5-BA5526CD0AD2}">
      <dgm:prSet/>
      <dgm:spPr/>
      <dgm:t>
        <a:bodyPr/>
        <a:lstStyle/>
        <a:p>
          <a:endParaRPr lang="zh-CN" altLang="en-US"/>
        </a:p>
      </dgm:t>
    </dgm:pt>
    <dgm:pt modelId="{AB1226CC-1D7F-4E22-81C0-C4FCAF8A0269}" type="sibTrans" cxnId="{970A73A2-4EF6-4E31-8EE5-BA5526CD0AD2}">
      <dgm:prSet/>
      <dgm:spPr/>
      <dgm:t>
        <a:bodyPr/>
        <a:lstStyle/>
        <a:p>
          <a:endParaRPr lang="zh-CN" altLang="en-US"/>
        </a:p>
      </dgm:t>
    </dgm:pt>
    <dgm:pt modelId="{D6100C3E-FD1E-48E7-A733-F4FC982D04C7}">
      <dgm:prSet phldrT="[文本]"/>
      <dgm:spPr/>
      <dgm:t>
        <a:bodyPr/>
        <a:lstStyle/>
        <a:p>
          <a:r>
            <a:rPr lang="zh-CN" altLang="en-US" b="0" i="0" u="none"/>
            <a:t>桌面应用程序</a:t>
          </a:r>
          <a:endParaRPr lang="zh-CN" altLang="en-US"/>
        </a:p>
      </dgm:t>
    </dgm:pt>
    <dgm:pt modelId="{E5443BD4-B77C-47BF-8B61-81F8A58A234D}" type="parTrans" cxnId="{6F556381-E493-4B37-ABFB-9937A5FF1EC0}">
      <dgm:prSet/>
      <dgm:spPr/>
      <dgm:t>
        <a:bodyPr/>
        <a:lstStyle/>
        <a:p>
          <a:endParaRPr lang="zh-CN" altLang="en-US"/>
        </a:p>
      </dgm:t>
    </dgm:pt>
    <dgm:pt modelId="{7C985BF3-319E-4484-BA6D-CDCC315A9DCD}" type="sibTrans" cxnId="{6F556381-E493-4B37-ABFB-9937A5FF1EC0}">
      <dgm:prSet/>
      <dgm:spPr/>
      <dgm:t>
        <a:bodyPr/>
        <a:lstStyle/>
        <a:p>
          <a:endParaRPr lang="zh-CN" altLang="en-US"/>
        </a:p>
      </dgm:t>
    </dgm:pt>
    <dgm:pt modelId="{23F22965-17BB-4450-9009-678DF6D30DE1}">
      <dgm:prSet phldrT="[文本]"/>
      <dgm:spPr/>
      <dgm:t>
        <a:bodyPr/>
        <a:lstStyle/>
        <a:p>
          <a:r>
            <a:rPr lang="en-US" b="0" i="0" u="none"/>
            <a:t>Internet</a:t>
          </a:r>
          <a:r>
            <a:rPr lang="zh-CN" altLang="en-US" b="0" i="0" u="none"/>
            <a:t>应用程序</a:t>
          </a:r>
          <a:endParaRPr lang="zh-CN" altLang="en-US"/>
        </a:p>
      </dgm:t>
    </dgm:pt>
    <dgm:pt modelId="{74AC202E-A712-4892-BB2D-7C7DA3264957}" type="parTrans" cxnId="{A828505E-7A6F-4B85-8A9F-8E8CED522ABB}">
      <dgm:prSet/>
      <dgm:spPr/>
      <dgm:t>
        <a:bodyPr/>
        <a:lstStyle/>
        <a:p>
          <a:endParaRPr lang="zh-CN" altLang="en-US"/>
        </a:p>
      </dgm:t>
    </dgm:pt>
    <dgm:pt modelId="{8E2E778D-D667-4DD0-865C-9B569452668C}" type="sibTrans" cxnId="{A828505E-7A6F-4B85-8A9F-8E8CED522ABB}">
      <dgm:prSet/>
      <dgm:spPr/>
      <dgm:t>
        <a:bodyPr/>
        <a:lstStyle/>
        <a:p>
          <a:endParaRPr lang="zh-CN" altLang="en-US"/>
        </a:p>
      </dgm:t>
    </dgm:pt>
    <dgm:pt modelId="{EA9D4242-4616-47FA-8221-97F92685D2D5}">
      <dgm:prSet phldrT="[文本]"/>
      <dgm:spPr/>
      <dgm:t>
        <a:bodyPr/>
        <a:lstStyle/>
        <a:p>
          <a:r>
            <a:rPr lang="en-US" b="0" i="0" u="none"/>
            <a:t>Winform</a:t>
          </a:r>
          <a:endParaRPr lang="zh-CN" altLang="en-US"/>
        </a:p>
      </dgm:t>
    </dgm:pt>
    <dgm:pt modelId="{E84FF6FA-29F3-4E85-85E1-A24D575F70C9}" type="parTrans" cxnId="{4C9C1033-B42A-4DEC-BACD-054FE1CD6287}">
      <dgm:prSet/>
      <dgm:spPr/>
      <dgm:t>
        <a:bodyPr/>
        <a:lstStyle/>
        <a:p>
          <a:endParaRPr lang="zh-CN" altLang="en-US"/>
        </a:p>
      </dgm:t>
    </dgm:pt>
    <dgm:pt modelId="{E03C6652-B796-47B6-97C5-7E3EA2857769}" type="sibTrans" cxnId="{4C9C1033-B42A-4DEC-BACD-054FE1CD6287}">
      <dgm:prSet/>
      <dgm:spPr/>
      <dgm:t>
        <a:bodyPr/>
        <a:lstStyle/>
        <a:p>
          <a:endParaRPr lang="zh-CN" altLang="en-US"/>
        </a:p>
      </dgm:t>
    </dgm:pt>
    <dgm:pt modelId="{DB595F27-1FF6-4D8C-B876-1DEB13F9B596}">
      <dgm:prSet phldrT="[文本]"/>
      <dgm:spPr/>
      <dgm:t>
        <a:bodyPr/>
        <a:lstStyle/>
        <a:p>
          <a:r>
            <a:rPr lang="en-US" b="0" i="0" u="none"/>
            <a:t>ASP(Active Server Pages).NET</a:t>
          </a:r>
          <a:endParaRPr lang="zh-CN" altLang="en-US"/>
        </a:p>
      </dgm:t>
    </dgm:pt>
    <dgm:pt modelId="{2FD85063-5B02-4948-AA84-4CFACE91FD42}" type="parTrans" cxnId="{E6E79F07-5055-468A-B725-62E91EEBAB85}">
      <dgm:prSet/>
      <dgm:spPr/>
      <dgm:t>
        <a:bodyPr/>
        <a:lstStyle/>
        <a:p>
          <a:endParaRPr lang="zh-CN" altLang="en-US"/>
        </a:p>
      </dgm:t>
    </dgm:pt>
    <dgm:pt modelId="{45CEEB30-4A9A-43FA-B44B-0EDD22C5469B}" type="sibTrans" cxnId="{E6E79F07-5055-468A-B725-62E91EEBAB85}">
      <dgm:prSet/>
      <dgm:spPr/>
      <dgm:t>
        <a:bodyPr/>
        <a:lstStyle/>
        <a:p>
          <a:endParaRPr lang="zh-CN" altLang="en-US"/>
        </a:p>
      </dgm:t>
    </dgm:pt>
    <dgm:pt modelId="{5C6A45C3-1D32-404D-99D9-6D3D1DA8C049}">
      <dgm:prSet phldrT="[文本]"/>
      <dgm:spPr/>
      <dgm:t>
        <a:bodyPr/>
        <a:lstStyle/>
        <a:p>
          <a:r>
            <a:rPr lang="zh-CN" altLang="en-US" b="0" i="0" u="none"/>
            <a:t>手机开发</a:t>
          </a:r>
          <a:r>
            <a:rPr lang="en-US" altLang="zh-CN" b="0" i="0" u="none"/>
            <a:t>(</a:t>
          </a:r>
          <a:r>
            <a:rPr lang="zh-CN" altLang="en-US" b="0" i="0" u="none"/>
            <a:t>微软</a:t>
          </a:r>
          <a:r>
            <a:rPr lang="en-US" altLang="zh-CN" b="0" i="0" u="none"/>
            <a:t>)</a:t>
          </a:r>
          <a:endParaRPr lang="zh-CN" altLang="en-US"/>
        </a:p>
      </dgm:t>
    </dgm:pt>
    <dgm:pt modelId="{BF7262C7-DB49-4C5C-903B-BFC9ADB269E3}" type="parTrans" cxnId="{1022F9AE-5265-4BEA-B3BE-CDFE031FC82E}">
      <dgm:prSet/>
      <dgm:spPr/>
      <dgm:t>
        <a:bodyPr/>
        <a:lstStyle/>
        <a:p>
          <a:endParaRPr lang="zh-CN" altLang="en-US"/>
        </a:p>
      </dgm:t>
    </dgm:pt>
    <dgm:pt modelId="{0A847D77-554D-456F-9BDC-49D863FF5027}" type="sibTrans" cxnId="{1022F9AE-5265-4BEA-B3BE-CDFE031FC82E}">
      <dgm:prSet/>
      <dgm:spPr/>
      <dgm:t>
        <a:bodyPr/>
        <a:lstStyle/>
        <a:p>
          <a:endParaRPr lang="zh-CN" altLang="en-US"/>
        </a:p>
      </dgm:t>
    </dgm:pt>
    <dgm:pt modelId="{8C113FA4-4233-42F1-BDC6-E94D55576A9D}" type="pres">
      <dgm:prSet presAssocID="{11B81084-E736-411C-9318-4C7EF1AF3571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E00C4D-1A94-4885-ABD6-E8F3BC67D4B9}" type="pres">
      <dgm:prSet presAssocID="{D3E3ADF8-038F-47A2-B9D3-ABCB89BD64E7}" presName="hierRoot1" presStyleCnt="0">
        <dgm:presLayoutVars>
          <dgm:hierBranch val="init"/>
        </dgm:presLayoutVars>
      </dgm:prSet>
      <dgm:spPr/>
    </dgm:pt>
    <dgm:pt modelId="{5D0B64B1-753E-4FF7-8B0A-C002077694E1}" type="pres">
      <dgm:prSet presAssocID="{D3E3ADF8-038F-47A2-B9D3-ABCB89BD64E7}" presName="rootComposite1" presStyleCnt="0"/>
      <dgm:spPr/>
    </dgm:pt>
    <dgm:pt modelId="{C3C35DFF-350D-4770-882A-73601ABA73F0}" type="pres">
      <dgm:prSet presAssocID="{D3E3ADF8-038F-47A2-B9D3-ABCB89BD64E7}" presName="rootText1" presStyleLbl="node0" presStyleIdx="0" presStyleCnt="1">
        <dgm:presLayoutVars>
          <dgm:chPref val="3"/>
        </dgm:presLayoutVars>
      </dgm:prSet>
      <dgm:spPr/>
    </dgm:pt>
    <dgm:pt modelId="{5919CF8C-361D-4B52-9D27-FC9533AD08EA}" type="pres">
      <dgm:prSet presAssocID="{D3E3ADF8-038F-47A2-B9D3-ABCB89BD64E7}" presName="rootConnector1" presStyleLbl="node1" presStyleIdx="0" presStyleCnt="0"/>
      <dgm:spPr/>
    </dgm:pt>
    <dgm:pt modelId="{D8F3C7B1-72C1-4384-B80B-3C01C03678A4}" type="pres">
      <dgm:prSet presAssocID="{D3E3ADF8-038F-47A2-B9D3-ABCB89BD64E7}" presName="hierChild2" presStyleCnt="0"/>
      <dgm:spPr/>
    </dgm:pt>
    <dgm:pt modelId="{FA191274-BB01-473B-A278-7819781E9498}" type="pres">
      <dgm:prSet presAssocID="{E5443BD4-B77C-47BF-8B61-81F8A58A234D}" presName="Name64" presStyleLbl="parChTrans1D2" presStyleIdx="0" presStyleCnt="4"/>
      <dgm:spPr/>
    </dgm:pt>
    <dgm:pt modelId="{7B66550A-D2E0-4659-81EC-B1DC66C29A9B}" type="pres">
      <dgm:prSet presAssocID="{D6100C3E-FD1E-48E7-A733-F4FC982D04C7}" presName="hierRoot2" presStyleCnt="0">
        <dgm:presLayoutVars>
          <dgm:hierBranch val="init"/>
        </dgm:presLayoutVars>
      </dgm:prSet>
      <dgm:spPr/>
    </dgm:pt>
    <dgm:pt modelId="{EFD2BD8F-DBD9-4BCE-8DCC-A0B9B678D6C2}" type="pres">
      <dgm:prSet presAssocID="{D6100C3E-FD1E-48E7-A733-F4FC982D04C7}" presName="rootComposite" presStyleCnt="0"/>
      <dgm:spPr/>
    </dgm:pt>
    <dgm:pt modelId="{DE3E9B72-5C93-4AD8-BC75-0B76F7A68526}" type="pres">
      <dgm:prSet presAssocID="{D6100C3E-FD1E-48E7-A733-F4FC982D04C7}" presName="rootText" presStyleLbl="node2" presStyleIdx="0" presStyleCnt="4">
        <dgm:presLayoutVars>
          <dgm:chPref val="3"/>
        </dgm:presLayoutVars>
      </dgm:prSet>
      <dgm:spPr/>
    </dgm:pt>
    <dgm:pt modelId="{4DEF976F-7406-4D69-8B8C-C4A5F5CB4622}" type="pres">
      <dgm:prSet presAssocID="{D6100C3E-FD1E-48E7-A733-F4FC982D04C7}" presName="rootConnector" presStyleLbl="node2" presStyleIdx="0" presStyleCnt="4"/>
      <dgm:spPr/>
    </dgm:pt>
    <dgm:pt modelId="{7A8A5F25-AE18-436D-A977-D5735F3BE44D}" type="pres">
      <dgm:prSet presAssocID="{D6100C3E-FD1E-48E7-A733-F4FC982D04C7}" presName="hierChild4" presStyleCnt="0"/>
      <dgm:spPr/>
    </dgm:pt>
    <dgm:pt modelId="{6C7C0C9D-3E34-4F1D-B6BD-F5796104E965}" type="pres">
      <dgm:prSet presAssocID="{E84FF6FA-29F3-4E85-85E1-A24D575F70C9}" presName="Name64" presStyleLbl="parChTrans1D3" presStyleIdx="0" presStyleCnt="3"/>
      <dgm:spPr/>
    </dgm:pt>
    <dgm:pt modelId="{E8D8F04B-D8D0-43D6-93BB-9A09004BCDEB}" type="pres">
      <dgm:prSet presAssocID="{EA9D4242-4616-47FA-8221-97F92685D2D5}" presName="hierRoot2" presStyleCnt="0">
        <dgm:presLayoutVars>
          <dgm:hierBranch val="init"/>
        </dgm:presLayoutVars>
      </dgm:prSet>
      <dgm:spPr/>
    </dgm:pt>
    <dgm:pt modelId="{DBFCDABE-25C9-46B3-A60C-4FBF6C29F6EA}" type="pres">
      <dgm:prSet presAssocID="{EA9D4242-4616-47FA-8221-97F92685D2D5}" presName="rootComposite" presStyleCnt="0"/>
      <dgm:spPr/>
    </dgm:pt>
    <dgm:pt modelId="{C6B34EA8-6566-4529-A1EF-D1F4C73B830A}" type="pres">
      <dgm:prSet presAssocID="{EA9D4242-4616-47FA-8221-97F92685D2D5}" presName="rootText" presStyleLbl="node3" presStyleIdx="0" presStyleCnt="3">
        <dgm:presLayoutVars>
          <dgm:chPref val="3"/>
        </dgm:presLayoutVars>
      </dgm:prSet>
      <dgm:spPr/>
    </dgm:pt>
    <dgm:pt modelId="{D94B1AA4-AC6D-454C-9A9A-31DDC305035F}" type="pres">
      <dgm:prSet presAssocID="{EA9D4242-4616-47FA-8221-97F92685D2D5}" presName="rootConnector" presStyleLbl="node3" presStyleIdx="0" presStyleCnt="3"/>
      <dgm:spPr/>
    </dgm:pt>
    <dgm:pt modelId="{637F3849-CDCD-470A-8A83-BA2EEEA53FBA}" type="pres">
      <dgm:prSet presAssocID="{EA9D4242-4616-47FA-8221-97F92685D2D5}" presName="hierChild4" presStyleCnt="0"/>
      <dgm:spPr/>
    </dgm:pt>
    <dgm:pt modelId="{C47FA9C2-F7CB-4D69-A692-2251A3CBF56C}" type="pres">
      <dgm:prSet presAssocID="{EA9D4242-4616-47FA-8221-97F92685D2D5}" presName="hierChild5" presStyleCnt="0"/>
      <dgm:spPr/>
    </dgm:pt>
    <dgm:pt modelId="{05FD09A6-026A-4492-94BA-C1E28C2AF355}" type="pres">
      <dgm:prSet presAssocID="{D6100C3E-FD1E-48E7-A733-F4FC982D04C7}" presName="hierChild5" presStyleCnt="0"/>
      <dgm:spPr/>
    </dgm:pt>
    <dgm:pt modelId="{A8213A16-44F7-4BE9-8246-C2CD56F21AB0}" type="pres">
      <dgm:prSet presAssocID="{74AC202E-A712-4892-BB2D-7C7DA3264957}" presName="Name64" presStyleLbl="parChTrans1D2" presStyleIdx="1" presStyleCnt="4"/>
      <dgm:spPr/>
    </dgm:pt>
    <dgm:pt modelId="{D477C11B-1A11-4495-8431-148164F85E11}" type="pres">
      <dgm:prSet presAssocID="{23F22965-17BB-4450-9009-678DF6D30DE1}" presName="hierRoot2" presStyleCnt="0">
        <dgm:presLayoutVars>
          <dgm:hierBranch val="init"/>
        </dgm:presLayoutVars>
      </dgm:prSet>
      <dgm:spPr/>
    </dgm:pt>
    <dgm:pt modelId="{5DD28F52-5234-445C-8FAC-9E5B9721D081}" type="pres">
      <dgm:prSet presAssocID="{23F22965-17BB-4450-9009-678DF6D30DE1}" presName="rootComposite" presStyleCnt="0"/>
      <dgm:spPr/>
    </dgm:pt>
    <dgm:pt modelId="{64B82D5C-B3AA-4C33-8C76-E773C4A63741}" type="pres">
      <dgm:prSet presAssocID="{23F22965-17BB-4450-9009-678DF6D30DE1}" presName="rootText" presStyleLbl="node2" presStyleIdx="1" presStyleCnt="4">
        <dgm:presLayoutVars>
          <dgm:chPref val="3"/>
        </dgm:presLayoutVars>
      </dgm:prSet>
      <dgm:spPr/>
    </dgm:pt>
    <dgm:pt modelId="{DBADEAF0-454D-46B2-9A91-560A1111018C}" type="pres">
      <dgm:prSet presAssocID="{23F22965-17BB-4450-9009-678DF6D30DE1}" presName="rootConnector" presStyleLbl="node2" presStyleIdx="1" presStyleCnt="4"/>
      <dgm:spPr/>
    </dgm:pt>
    <dgm:pt modelId="{103BBC19-9F4F-48DF-947C-AA091ADE526B}" type="pres">
      <dgm:prSet presAssocID="{23F22965-17BB-4450-9009-678DF6D30DE1}" presName="hierChild4" presStyleCnt="0"/>
      <dgm:spPr/>
    </dgm:pt>
    <dgm:pt modelId="{26A47768-B4B1-4387-9435-6255BC46274A}" type="pres">
      <dgm:prSet presAssocID="{2FD85063-5B02-4948-AA84-4CFACE91FD42}" presName="Name64" presStyleLbl="parChTrans1D3" presStyleIdx="1" presStyleCnt="3"/>
      <dgm:spPr/>
    </dgm:pt>
    <dgm:pt modelId="{CDA4C447-73DD-49F1-BF6C-2D4164AD0288}" type="pres">
      <dgm:prSet presAssocID="{DB595F27-1FF6-4D8C-B876-1DEB13F9B596}" presName="hierRoot2" presStyleCnt="0">
        <dgm:presLayoutVars>
          <dgm:hierBranch val="init"/>
        </dgm:presLayoutVars>
      </dgm:prSet>
      <dgm:spPr/>
    </dgm:pt>
    <dgm:pt modelId="{F58AC2D5-986B-4178-B2F8-9B5CEEB2D2EB}" type="pres">
      <dgm:prSet presAssocID="{DB595F27-1FF6-4D8C-B876-1DEB13F9B596}" presName="rootComposite" presStyleCnt="0"/>
      <dgm:spPr/>
    </dgm:pt>
    <dgm:pt modelId="{52FFA3AC-F564-4680-B86A-99409BD01DDB}" type="pres">
      <dgm:prSet presAssocID="{DB595F27-1FF6-4D8C-B876-1DEB13F9B596}" presName="rootText" presStyleLbl="node3" presStyleIdx="1" presStyleCnt="3">
        <dgm:presLayoutVars>
          <dgm:chPref val="3"/>
        </dgm:presLayoutVars>
      </dgm:prSet>
      <dgm:spPr/>
    </dgm:pt>
    <dgm:pt modelId="{DDA8CD1F-E04C-4A6A-9D11-5E7600673E3A}" type="pres">
      <dgm:prSet presAssocID="{DB595F27-1FF6-4D8C-B876-1DEB13F9B596}" presName="rootConnector" presStyleLbl="node3" presStyleIdx="1" presStyleCnt="3"/>
      <dgm:spPr/>
    </dgm:pt>
    <dgm:pt modelId="{65ADAAE1-FD57-4733-826C-049EFE5037DE}" type="pres">
      <dgm:prSet presAssocID="{DB595F27-1FF6-4D8C-B876-1DEB13F9B596}" presName="hierChild4" presStyleCnt="0"/>
      <dgm:spPr/>
    </dgm:pt>
    <dgm:pt modelId="{BB9C4BBC-A988-43B3-8728-29B479DB4EB7}" type="pres">
      <dgm:prSet presAssocID="{DB595F27-1FF6-4D8C-B876-1DEB13F9B596}" presName="hierChild5" presStyleCnt="0"/>
      <dgm:spPr/>
    </dgm:pt>
    <dgm:pt modelId="{8A7F2853-CB64-462C-989B-C44750E5177E}" type="pres">
      <dgm:prSet presAssocID="{23F22965-17BB-4450-9009-678DF6D30DE1}" presName="hierChild5" presStyleCnt="0"/>
      <dgm:spPr/>
    </dgm:pt>
    <dgm:pt modelId="{0DE7F8D5-811E-4F69-A40C-09B50D73F8FD}" type="pres">
      <dgm:prSet presAssocID="{BF7262C7-DB49-4C5C-903B-BFC9ADB269E3}" presName="Name64" presStyleLbl="parChTrans1D2" presStyleIdx="2" presStyleCnt="4"/>
      <dgm:spPr/>
    </dgm:pt>
    <dgm:pt modelId="{9FA15485-7985-4CE4-A7C0-78550D9E3267}" type="pres">
      <dgm:prSet presAssocID="{5C6A45C3-1D32-404D-99D9-6D3D1DA8C049}" presName="hierRoot2" presStyleCnt="0">
        <dgm:presLayoutVars>
          <dgm:hierBranch val="init"/>
        </dgm:presLayoutVars>
      </dgm:prSet>
      <dgm:spPr/>
    </dgm:pt>
    <dgm:pt modelId="{A76C2D38-B0C1-4DE5-A116-40CAB8F85668}" type="pres">
      <dgm:prSet presAssocID="{5C6A45C3-1D32-404D-99D9-6D3D1DA8C049}" presName="rootComposite" presStyleCnt="0"/>
      <dgm:spPr/>
    </dgm:pt>
    <dgm:pt modelId="{7DC4D046-F516-4BC3-92F3-4E679C35B0E2}" type="pres">
      <dgm:prSet presAssocID="{5C6A45C3-1D32-404D-99D9-6D3D1DA8C049}" presName="rootText" presStyleLbl="node2" presStyleIdx="2" presStyleCnt="4">
        <dgm:presLayoutVars>
          <dgm:chPref val="3"/>
        </dgm:presLayoutVars>
      </dgm:prSet>
      <dgm:spPr/>
    </dgm:pt>
    <dgm:pt modelId="{44A9D6C9-BCBE-4CA8-8568-07B60344E87A}" type="pres">
      <dgm:prSet presAssocID="{5C6A45C3-1D32-404D-99D9-6D3D1DA8C049}" presName="rootConnector" presStyleLbl="node2" presStyleIdx="2" presStyleCnt="4"/>
      <dgm:spPr/>
    </dgm:pt>
    <dgm:pt modelId="{3BE88939-2A7B-4F70-B8B6-A7418C359017}" type="pres">
      <dgm:prSet presAssocID="{5C6A45C3-1D32-404D-99D9-6D3D1DA8C049}" presName="hierChild4" presStyleCnt="0"/>
      <dgm:spPr/>
    </dgm:pt>
    <dgm:pt modelId="{88D16B5F-083D-478F-9219-420A9EA8ACF8}" type="pres">
      <dgm:prSet presAssocID="{488A8A29-13B4-4FCB-ABC7-935463468F56}" presName="Name64" presStyleLbl="parChTrans1D3" presStyleIdx="2" presStyleCnt="3"/>
      <dgm:spPr/>
    </dgm:pt>
    <dgm:pt modelId="{AC52187F-8435-47A0-9268-AED0F3D2C0F5}" type="pres">
      <dgm:prSet presAssocID="{23EE4BDA-E0C7-4A70-AEB6-ADA17515CEE0}" presName="hierRoot2" presStyleCnt="0">
        <dgm:presLayoutVars>
          <dgm:hierBranch val="init"/>
        </dgm:presLayoutVars>
      </dgm:prSet>
      <dgm:spPr/>
    </dgm:pt>
    <dgm:pt modelId="{A411922F-DD5F-4CF9-AC21-06E955ADE179}" type="pres">
      <dgm:prSet presAssocID="{23EE4BDA-E0C7-4A70-AEB6-ADA17515CEE0}" presName="rootComposite" presStyleCnt="0"/>
      <dgm:spPr/>
    </dgm:pt>
    <dgm:pt modelId="{1528E926-1FC8-4054-BA21-51C80BEA9117}" type="pres">
      <dgm:prSet presAssocID="{23EE4BDA-E0C7-4A70-AEB6-ADA17515CEE0}" presName="rootText" presStyleLbl="node3" presStyleIdx="2" presStyleCnt="3">
        <dgm:presLayoutVars>
          <dgm:chPref val="3"/>
        </dgm:presLayoutVars>
      </dgm:prSet>
      <dgm:spPr/>
    </dgm:pt>
    <dgm:pt modelId="{A2E9CAF5-BFB3-4B81-91D0-3A5BFD602C08}" type="pres">
      <dgm:prSet presAssocID="{23EE4BDA-E0C7-4A70-AEB6-ADA17515CEE0}" presName="rootConnector" presStyleLbl="node3" presStyleIdx="2" presStyleCnt="3"/>
      <dgm:spPr/>
    </dgm:pt>
    <dgm:pt modelId="{213FEEE7-720A-4F37-A5D9-0D771F3C0911}" type="pres">
      <dgm:prSet presAssocID="{23EE4BDA-E0C7-4A70-AEB6-ADA17515CEE0}" presName="hierChild4" presStyleCnt="0"/>
      <dgm:spPr/>
    </dgm:pt>
    <dgm:pt modelId="{BDF71CD4-5440-4FA2-99E1-B3A6F7D670FB}" type="pres">
      <dgm:prSet presAssocID="{23EE4BDA-E0C7-4A70-AEB6-ADA17515CEE0}" presName="hierChild5" presStyleCnt="0"/>
      <dgm:spPr/>
    </dgm:pt>
    <dgm:pt modelId="{A02F9765-AC7E-4365-8A2C-E3B4955B578D}" type="pres">
      <dgm:prSet presAssocID="{5C6A45C3-1D32-404D-99D9-6D3D1DA8C049}" presName="hierChild5" presStyleCnt="0"/>
      <dgm:spPr/>
    </dgm:pt>
    <dgm:pt modelId="{297CA151-C7F5-45B3-80E9-AB375686CBCF}" type="pres">
      <dgm:prSet presAssocID="{F55B4885-32A0-423A-AFC0-BE1384879493}" presName="Name64" presStyleLbl="parChTrans1D2" presStyleIdx="3" presStyleCnt="4"/>
      <dgm:spPr/>
    </dgm:pt>
    <dgm:pt modelId="{778CF39B-2E4A-4DDB-B912-A383AD44BC17}" type="pres">
      <dgm:prSet presAssocID="{25C98E78-C2C6-4C0C-9ACA-72BDC4E0790F}" presName="hierRoot2" presStyleCnt="0">
        <dgm:presLayoutVars>
          <dgm:hierBranch val="init"/>
        </dgm:presLayoutVars>
      </dgm:prSet>
      <dgm:spPr/>
    </dgm:pt>
    <dgm:pt modelId="{3CA58E28-FD6A-4C00-BF2F-3E86BF53ED29}" type="pres">
      <dgm:prSet presAssocID="{25C98E78-C2C6-4C0C-9ACA-72BDC4E0790F}" presName="rootComposite" presStyleCnt="0"/>
      <dgm:spPr/>
    </dgm:pt>
    <dgm:pt modelId="{DC11D1DC-43D0-410A-AB3D-E2DC8AAF3400}" type="pres">
      <dgm:prSet presAssocID="{25C98E78-C2C6-4C0C-9ACA-72BDC4E0790F}" presName="rootText" presStyleLbl="node2" presStyleIdx="3" presStyleCnt="4">
        <dgm:presLayoutVars>
          <dgm:chPref val="3"/>
        </dgm:presLayoutVars>
      </dgm:prSet>
      <dgm:spPr/>
    </dgm:pt>
    <dgm:pt modelId="{8075F213-A1A1-477C-BDB7-017ADEFB3B29}" type="pres">
      <dgm:prSet presAssocID="{25C98E78-C2C6-4C0C-9ACA-72BDC4E0790F}" presName="rootConnector" presStyleLbl="node2" presStyleIdx="3" presStyleCnt="4"/>
      <dgm:spPr/>
    </dgm:pt>
    <dgm:pt modelId="{E0E633F4-E94A-4E48-8F10-8DF943763D1C}" type="pres">
      <dgm:prSet presAssocID="{25C98E78-C2C6-4C0C-9ACA-72BDC4E0790F}" presName="hierChild4" presStyleCnt="0"/>
      <dgm:spPr/>
    </dgm:pt>
    <dgm:pt modelId="{D496825C-7720-4718-83D9-20257B6E68E4}" type="pres">
      <dgm:prSet presAssocID="{25C98E78-C2C6-4C0C-9ACA-72BDC4E0790F}" presName="hierChild5" presStyleCnt="0"/>
      <dgm:spPr/>
    </dgm:pt>
    <dgm:pt modelId="{F416C78B-F2FE-440D-B0E7-FEFE9CF965F8}" type="pres">
      <dgm:prSet presAssocID="{D3E3ADF8-038F-47A2-B9D3-ABCB89BD64E7}" presName="hierChild3" presStyleCnt="0"/>
      <dgm:spPr/>
    </dgm:pt>
  </dgm:ptLst>
  <dgm:cxnLst>
    <dgm:cxn modelId="{2B21D306-B32D-4B2C-B72C-13233FDC72DC}" type="presOf" srcId="{23F22965-17BB-4450-9009-678DF6D30DE1}" destId="{64B82D5C-B3AA-4C33-8C76-E773C4A63741}" srcOrd="0" destOrd="0" presId="urn:microsoft.com/office/officeart/2009/3/layout/HorizontalOrganizationChart"/>
    <dgm:cxn modelId="{E6E79F07-5055-468A-B725-62E91EEBAB85}" srcId="{23F22965-17BB-4450-9009-678DF6D30DE1}" destId="{DB595F27-1FF6-4D8C-B876-1DEB13F9B596}" srcOrd="0" destOrd="0" parTransId="{2FD85063-5B02-4948-AA84-4CFACE91FD42}" sibTransId="{45CEEB30-4A9A-43FA-B44B-0EDD22C5469B}"/>
    <dgm:cxn modelId="{1E11830A-9CBD-4ED0-9894-C7B5D8C9E7FC}" type="presOf" srcId="{2FD85063-5B02-4948-AA84-4CFACE91FD42}" destId="{26A47768-B4B1-4387-9435-6255BC46274A}" srcOrd="0" destOrd="0" presId="urn:microsoft.com/office/officeart/2009/3/layout/HorizontalOrganizationChart"/>
    <dgm:cxn modelId="{5644D312-6BC8-478B-B401-DCC117B3520E}" type="presOf" srcId="{5C6A45C3-1D32-404D-99D9-6D3D1DA8C049}" destId="{44A9D6C9-BCBE-4CA8-8568-07B60344E87A}" srcOrd="1" destOrd="0" presId="urn:microsoft.com/office/officeart/2009/3/layout/HorizontalOrganizationChart"/>
    <dgm:cxn modelId="{F16DD01D-3274-4E4E-A6E9-5148016D0396}" srcId="{5C6A45C3-1D32-404D-99D9-6D3D1DA8C049}" destId="{23EE4BDA-E0C7-4A70-AEB6-ADA17515CEE0}" srcOrd="0" destOrd="0" parTransId="{488A8A29-13B4-4FCB-ABC7-935463468F56}" sibTransId="{DC1D29CD-4AE7-487E-9EC9-AB1000A23344}"/>
    <dgm:cxn modelId="{F9ACD923-2B47-4E55-9B78-5C9B193151EA}" type="presOf" srcId="{E84FF6FA-29F3-4E85-85E1-A24D575F70C9}" destId="{6C7C0C9D-3E34-4F1D-B6BD-F5796104E965}" srcOrd="0" destOrd="0" presId="urn:microsoft.com/office/officeart/2009/3/layout/HorizontalOrganizationChart"/>
    <dgm:cxn modelId="{A4598428-CB91-4578-84E3-2C70CD679EC7}" type="presOf" srcId="{23F22965-17BB-4450-9009-678DF6D30DE1}" destId="{DBADEAF0-454D-46B2-9A91-560A1111018C}" srcOrd="1" destOrd="0" presId="urn:microsoft.com/office/officeart/2009/3/layout/HorizontalOrganizationChart"/>
    <dgm:cxn modelId="{5AA5522A-570B-4F88-9C28-0E4D3C166DFB}" type="presOf" srcId="{E5443BD4-B77C-47BF-8B61-81F8A58A234D}" destId="{FA191274-BB01-473B-A278-7819781E9498}" srcOrd="0" destOrd="0" presId="urn:microsoft.com/office/officeart/2009/3/layout/HorizontalOrganizationChart"/>
    <dgm:cxn modelId="{4C9C1033-B42A-4DEC-BACD-054FE1CD6287}" srcId="{D6100C3E-FD1E-48E7-A733-F4FC982D04C7}" destId="{EA9D4242-4616-47FA-8221-97F92685D2D5}" srcOrd="0" destOrd="0" parTransId="{E84FF6FA-29F3-4E85-85E1-A24D575F70C9}" sibTransId="{E03C6652-B796-47B6-97C5-7E3EA2857769}"/>
    <dgm:cxn modelId="{56648D35-4BD4-4F55-8178-E0AE917510DD}" type="presOf" srcId="{EA9D4242-4616-47FA-8221-97F92685D2D5}" destId="{D94B1AA4-AC6D-454C-9A9A-31DDC305035F}" srcOrd="1" destOrd="0" presId="urn:microsoft.com/office/officeart/2009/3/layout/HorizontalOrganizationChart"/>
    <dgm:cxn modelId="{9AD4EE5D-5911-45CF-96F1-798B38002B37}" type="presOf" srcId="{D6100C3E-FD1E-48E7-A733-F4FC982D04C7}" destId="{4DEF976F-7406-4D69-8B8C-C4A5F5CB4622}" srcOrd="1" destOrd="0" presId="urn:microsoft.com/office/officeart/2009/3/layout/HorizontalOrganizationChart"/>
    <dgm:cxn modelId="{A828505E-7A6F-4B85-8A9F-8E8CED522ABB}" srcId="{D3E3ADF8-038F-47A2-B9D3-ABCB89BD64E7}" destId="{23F22965-17BB-4450-9009-678DF6D30DE1}" srcOrd="1" destOrd="0" parTransId="{74AC202E-A712-4892-BB2D-7C7DA3264957}" sibTransId="{8E2E778D-D667-4DD0-865C-9B569452668C}"/>
    <dgm:cxn modelId="{E0969A62-F835-4CAA-9F3F-C0614F7EF666}" type="presOf" srcId="{23EE4BDA-E0C7-4A70-AEB6-ADA17515CEE0}" destId="{A2E9CAF5-BFB3-4B81-91D0-3A5BFD602C08}" srcOrd="1" destOrd="0" presId="urn:microsoft.com/office/officeart/2009/3/layout/HorizontalOrganizationChart"/>
    <dgm:cxn modelId="{409A5266-DC47-4301-908B-1CC38681E835}" type="presOf" srcId="{DB595F27-1FF6-4D8C-B876-1DEB13F9B596}" destId="{DDA8CD1F-E04C-4A6A-9D11-5E7600673E3A}" srcOrd="1" destOrd="0" presId="urn:microsoft.com/office/officeart/2009/3/layout/HorizontalOrganizationChart"/>
    <dgm:cxn modelId="{1BB2E447-1CEB-4D05-A0F1-C3E576261828}" type="presOf" srcId="{11B81084-E736-411C-9318-4C7EF1AF3571}" destId="{8C113FA4-4233-42F1-BDC6-E94D55576A9D}" srcOrd="0" destOrd="0" presId="urn:microsoft.com/office/officeart/2009/3/layout/HorizontalOrganizationChart"/>
    <dgm:cxn modelId="{C28A8B6C-EA45-44E3-B1C8-C4F25C3ABADD}" type="presOf" srcId="{D3E3ADF8-038F-47A2-B9D3-ABCB89BD64E7}" destId="{C3C35DFF-350D-4770-882A-73601ABA73F0}" srcOrd="0" destOrd="0" presId="urn:microsoft.com/office/officeart/2009/3/layout/HorizontalOrganizationChart"/>
    <dgm:cxn modelId="{DD75B372-8E2E-49A3-B24F-B2D20DF69B84}" type="presOf" srcId="{D3E3ADF8-038F-47A2-B9D3-ABCB89BD64E7}" destId="{5919CF8C-361D-4B52-9D27-FC9533AD08EA}" srcOrd="1" destOrd="0" presId="urn:microsoft.com/office/officeart/2009/3/layout/HorizontalOrganizationChart"/>
    <dgm:cxn modelId="{B09B9B7A-F0ED-422A-B560-D8A20B6CC2D1}" type="presOf" srcId="{74AC202E-A712-4892-BB2D-7C7DA3264957}" destId="{A8213A16-44F7-4BE9-8246-C2CD56F21AB0}" srcOrd="0" destOrd="0" presId="urn:microsoft.com/office/officeart/2009/3/layout/HorizontalOrganizationChart"/>
    <dgm:cxn modelId="{6F556381-E493-4B37-ABFB-9937A5FF1EC0}" srcId="{D3E3ADF8-038F-47A2-B9D3-ABCB89BD64E7}" destId="{D6100C3E-FD1E-48E7-A733-F4FC982D04C7}" srcOrd="0" destOrd="0" parTransId="{E5443BD4-B77C-47BF-8B61-81F8A58A234D}" sibTransId="{7C985BF3-319E-4484-BA6D-CDCC315A9DCD}"/>
    <dgm:cxn modelId="{FBC27085-8C00-4651-A282-DFFFD3B4D7C2}" srcId="{11B81084-E736-411C-9318-4C7EF1AF3571}" destId="{D3E3ADF8-038F-47A2-B9D3-ABCB89BD64E7}" srcOrd="0" destOrd="0" parTransId="{465EB562-389D-4B63-9BE4-0E6AC7199D5A}" sibTransId="{B0B11E03-16CD-43A5-AF8F-B238FF6FCE64}"/>
    <dgm:cxn modelId="{37D19E87-3C64-48A6-9E49-80D61DCE7107}" type="presOf" srcId="{F55B4885-32A0-423A-AFC0-BE1384879493}" destId="{297CA151-C7F5-45B3-80E9-AB375686CBCF}" srcOrd="0" destOrd="0" presId="urn:microsoft.com/office/officeart/2009/3/layout/HorizontalOrganizationChart"/>
    <dgm:cxn modelId="{828AB389-CF73-4AC7-B074-1AA66A59F83F}" type="presOf" srcId="{EA9D4242-4616-47FA-8221-97F92685D2D5}" destId="{C6B34EA8-6566-4529-A1EF-D1F4C73B830A}" srcOrd="0" destOrd="0" presId="urn:microsoft.com/office/officeart/2009/3/layout/HorizontalOrganizationChart"/>
    <dgm:cxn modelId="{970A73A2-4EF6-4E31-8EE5-BA5526CD0AD2}" srcId="{D3E3ADF8-038F-47A2-B9D3-ABCB89BD64E7}" destId="{25C98E78-C2C6-4C0C-9ACA-72BDC4E0790F}" srcOrd="3" destOrd="0" parTransId="{F55B4885-32A0-423A-AFC0-BE1384879493}" sibTransId="{AB1226CC-1D7F-4E22-81C0-C4FCAF8A0269}"/>
    <dgm:cxn modelId="{7B8AD4AB-06C6-46B5-A0F6-A515082DD0DB}" type="presOf" srcId="{488A8A29-13B4-4FCB-ABC7-935463468F56}" destId="{88D16B5F-083D-478F-9219-420A9EA8ACF8}" srcOrd="0" destOrd="0" presId="urn:microsoft.com/office/officeart/2009/3/layout/HorizontalOrganizationChart"/>
    <dgm:cxn modelId="{1022F9AE-5265-4BEA-B3BE-CDFE031FC82E}" srcId="{D3E3ADF8-038F-47A2-B9D3-ABCB89BD64E7}" destId="{5C6A45C3-1D32-404D-99D9-6D3D1DA8C049}" srcOrd="2" destOrd="0" parTransId="{BF7262C7-DB49-4C5C-903B-BFC9ADB269E3}" sibTransId="{0A847D77-554D-456F-9BDC-49D863FF5027}"/>
    <dgm:cxn modelId="{84AD27BD-5FA3-41A1-9205-BE4F13336A75}" type="presOf" srcId="{5C6A45C3-1D32-404D-99D9-6D3D1DA8C049}" destId="{7DC4D046-F516-4BC3-92F3-4E679C35B0E2}" srcOrd="0" destOrd="0" presId="urn:microsoft.com/office/officeart/2009/3/layout/HorizontalOrganizationChart"/>
    <dgm:cxn modelId="{0A0EDEC5-D82B-4904-8EC5-A3958CC28F03}" type="presOf" srcId="{25C98E78-C2C6-4C0C-9ACA-72BDC4E0790F}" destId="{8075F213-A1A1-477C-BDB7-017ADEFB3B29}" srcOrd="1" destOrd="0" presId="urn:microsoft.com/office/officeart/2009/3/layout/HorizontalOrganizationChart"/>
    <dgm:cxn modelId="{8E1FCACB-6BB0-4CEF-9CC1-AF10C12727D2}" type="presOf" srcId="{DB595F27-1FF6-4D8C-B876-1DEB13F9B596}" destId="{52FFA3AC-F564-4680-B86A-99409BD01DDB}" srcOrd="0" destOrd="0" presId="urn:microsoft.com/office/officeart/2009/3/layout/HorizontalOrganizationChart"/>
    <dgm:cxn modelId="{5F3C85D5-8EAA-4FC5-A917-B7669E23958F}" type="presOf" srcId="{D6100C3E-FD1E-48E7-A733-F4FC982D04C7}" destId="{DE3E9B72-5C93-4AD8-BC75-0B76F7A68526}" srcOrd="0" destOrd="0" presId="urn:microsoft.com/office/officeart/2009/3/layout/HorizontalOrganizationChart"/>
    <dgm:cxn modelId="{73C625DD-ED50-4ADA-8FAC-D7B27843C522}" type="presOf" srcId="{BF7262C7-DB49-4C5C-903B-BFC9ADB269E3}" destId="{0DE7F8D5-811E-4F69-A40C-09B50D73F8FD}" srcOrd="0" destOrd="0" presId="urn:microsoft.com/office/officeart/2009/3/layout/HorizontalOrganizationChart"/>
    <dgm:cxn modelId="{B76CE2F5-06FF-45EA-8B5A-8EACBE92B8BC}" type="presOf" srcId="{25C98E78-C2C6-4C0C-9ACA-72BDC4E0790F}" destId="{DC11D1DC-43D0-410A-AB3D-E2DC8AAF3400}" srcOrd="0" destOrd="0" presId="urn:microsoft.com/office/officeart/2009/3/layout/HorizontalOrganizationChart"/>
    <dgm:cxn modelId="{055135FF-E835-4824-9C17-85969F887383}" type="presOf" srcId="{23EE4BDA-E0C7-4A70-AEB6-ADA17515CEE0}" destId="{1528E926-1FC8-4054-BA21-51C80BEA9117}" srcOrd="0" destOrd="0" presId="urn:microsoft.com/office/officeart/2009/3/layout/HorizontalOrganizationChart"/>
    <dgm:cxn modelId="{06DB1CAE-7E6D-455E-A9E9-D9653DA68273}" type="presParOf" srcId="{8C113FA4-4233-42F1-BDC6-E94D55576A9D}" destId="{69E00C4D-1A94-4885-ABD6-E8F3BC67D4B9}" srcOrd="0" destOrd="0" presId="urn:microsoft.com/office/officeart/2009/3/layout/HorizontalOrganizationChart"/>
    <dgm:cxn modelId="{C14F70E5-4F3C-4D7E-892D-4D9A5014E730}" type="presParOf" srcId="{69E00C4D-1A94-4885-ABD6-E8F3BC67D4B9}" destId="{5D0B64B1-753E-4FF7-8B0A-C002077694E1}" srcOrd="0" destOrd="0" presId="urn:microsoft.com/office/officeart/2009/3/layout/HorizontalOrganizationChart"/>
    <dgm:cxn modelId="{33C52B6D-EE19-47CF-A1CE-E165319A5996}" type="presParOf" srcId="{5D0B64B1-753E-4FF7-8B0A-C002077694E1}" destId="{C3C35DFF-350D-4770-882A-73601ABA73F0}" srcOrd="0" destOrd="0" presId="urn:microsoft.com/office/officeart/2009/3/layout/HorizontalOrganizationChart"/>
    <dgm:cxn modelId="{65433A2A-6626-4CA5-BCDC-BDF6D1C0A485}" type="presParOf" srcId="{5D0B64B1-753E-4FF7-8B0A-C002077694E1}" destId="{5919CF8C-361D-4B52-9D27-FC9533AD08EA}" srcOrd="1" destOrd="0" presId="urn:microsoft.com/office/officeart/2009/3/layout/HorizontalOrganizationChart"/>
    <dgm:cxn modelId="{E7020C47-90E3-4806-96A9-55203CB32BDE}" type="presParOf" srcId="{69E00C4D-1A94-4885-ABD6-E8F3BC67D4B9}" destId="{D8F3C7B1-72C1-4384-B80B-3C01C03678A4}" srcOrd="1" destOrd="0" presId="urn:microsoft.com/office/officeart/2009/3/layout/HorizontalOrganizationChart"/>
    <dgm:cxn modelId="{53956DDC-A487-4B96-8355-7A1F1E3C6A1A}" type="presParOf" srcId="{D8F3C7B1-72C1-4384-B80B-3C01C03678A4}" destId="{FA191274-BB01-473B-A278-7819781E9498}" srcOrd="0" destOrd="0" presId="urn:microsoft.com/office/officeart/2009/3/layout/HorizontalOrganizationChart"/>
    <dgm:cxn modelId="{0903DFAE-BB85-4696-A27E-DB7599DECE0B}" type="presParOf" srcId="{D8F3C7B1-72C1-4384-B80B-3C01C03678A4}" destId="{7B66550A-D2E0-4659-81EC-B1DC66C29A9B}" srcOrd="1" destOrd="0" presId="urn:microsoft.com/office/officeart/2009/3/layout/HorizontalOrganizationChart"/>
    <dgm:cxn modelId="{FB79B0AB-43E8-494F-8E98-7C066EE849B9}" type="presParOf" srcId="{7B66550A-D2E0-4659-81EC-B1DC66C29A9B}" destId="{EFD2BD8F-DBD9-4BCE-8DCC-A0B9B678D6C2}" srcOrd="0" destOrd="0" presId="urn:microsoft.com/office/officeart/2009/3/layout/HorizontalOrganizationChart"/>
    <dgm:cxn modelId="{7FA8A18E-D751-45B8-B46E-C220B7ECD568}" type="presParOf" srcId="{EFD2BD8F-DBD9-4BCE-8DCC-A0B9B678D6C2}" destId="{DE3E9B72-5C93-4AD8-BC75-0B76F7A68526}" srcOrd="0" destOrd="0" presId="urn:microsoft.com/office/officeart/2009/3/layout/HorizontalOrganizationChart"/>
    <dgm:cxn modelId="{A918C9AF-1D10-4598-94BC-6C4CA78FA79D}" type="presParOf" srcId="{EFD2BD8F-DBD9-4BCE-8DCC-A0B9B678D6C2}" destId="{4DEF976F-7406-4D69-8B8C-C4A5F5CB4622}" srcOrd="1" destOrd="0" presId="urn:microsoft.com/office/officeart/2009/3/layout/HorizontalOrganizationChart"/>
    <dgm:cxn modelId="{76434C4B-1497-4C9F-ACDE-C121F2AADCC5}" type="presParOf" srcId="{7B66550A-D2E0-4659-81EC-B1DC66C29A9B}" destId="{7A8A5F25-AE18-436D-A977-D5735F3BE44D}" srcOrd="1" destOrd="0" presId="urn:microsoft.com/office/officeart/2009/3/layout/HorizontalOrganizationChart"/>
    <dgm:cxn modelId="{0A8AF603-BF79-4066-A94A-A0826F6B33A8}" type="presParOf" srcId="{7A8A5F25-AE18-436D-A977-D5735F3BE44D}" destId="{6C7C0C9D-3E34-4F1D-B6BD-F5796104E965}" srcOrd="0" destOrd="0" presId="urn:microsoft.com/office/officeart/2009/3/layout/HorizontalOrganizationChart"/>
    <dgm:cxn modelId="{BB447445-8BB2-41C4-A49C-7373A47D4CCA}" type="presParOf" srcId="{7A8A5F25-AE18-436D-A977-D5735F3BE44D}" destId="{E8D8F04B-D8D0-43D6-93BB-9A09004BCDEB}" srcOrd="1" destOrd="0" presId="urn:microsoft.com/office/officeart/2009/3/layout/HorizontalOrganizationChart"/>
    <dgm:cxn modelId="{DEC841EC-FDA3-4E01-B1AC-E91A5DBAA52E}" type="presParOf" srcId="{E8D8F04B-D8D0-43D6-93BB-9A09004BCDEB}" destId="{DBFCDABE-25C9-46B3-A60C-4FBF6C29F6EA}" srcOrd="0" destOrd="0" presId="urn:microsoft.com/office/officeart/2009/3/layout/HorizontalOrganizationChart"/>
    <dgm:cxn modelId="{74B7AB38-4935-4ED3-ABE1-699F06135E57}" type="presParOf" srcId="{DBFCDABE-25C9-46B3-A60C-4FBF6C29F6EA}" destId="{C6B34EA8-6566-4529-A1EF-D1F4C73B830A}" srcOrd="0" destOrd="0" presId="urn:microsoft.com/office/officeart/2009/3/layout/HorizontalOrganizationChart"/>
    <dgm:cxn modelId="{217ADE3A-131A-4CFF-B986-A66C9CD952C0}" type="presParOf" srcId="{DBFCDABE-25C9-46B3-A60C-4FBF6C29F6EA}" destId="{D94B1AA4-AC6D-454C-9A9A-31DDC305035F}" srcOrd="1" destOrd="0" presId="urn:microsoft.com/office/officeart/2009/3/layout/HorizontalOrganizationChart"/>
    <dgm:cxn modelId="{0B7B5573-B013-4342-9AE9-875E0D2CB17E}" type="presParOf" srcId="{E8D8F04B-D8D0-43D6-93BB-9A09004BCDEB}" destId="{637F3849-CDCD-470A-8A83-BA2EEEA53FBA}" srcOrd="1" destOrd="0" presId="urn:microsoft.com/office/officeart/2009/3/layout/HorizontalOrganizationChart"/>
    <dgm:cxn modelId="{80FBCF0F-1339-425F-81A6-E5D71529C547}" type="presParOf" srcId="{E8D8F04B-D8D0-43D6-93BB-9A09004BCDEB}" destId="{C47FA9C2-F7CB-4D69-A692-2251A3CBF56C}" srcOrd="2" destOrd="0" presId="urn:microsoft.com/office/officeart/2009/3/layout/HorizontalOrganizationChart"/>
    <dgm:cxn modelId="{27C97363-5AE5-4B22-A402-3384A72C9FDF}" type="presParOf" srcId="{7B66550A-D2E0-4659-81EC-B1DC66C29A9B}" destId="{05FD09A6-026A-4492-94BA-C1E28C2AF355}" srcOrd="2" destOrd="0" presId="urn:microsoft.com/office/officeart/2009/3/layout/HorizontalOrganizationChart"/>
    <dgm:cxn modelId="{118B2148-5855-491D-9F45-E54F093BFBB9}" type="presParOf" srcId="{D8F3C7B1-72C1-4384-B80B-3C01C03678A4}" destId="{A8213A16-44F7-4BE9-8246-C2CD56F21AB0}" srcOrd="2" destOrd="0" presId="urn:microsoft.com/office/officeart/2009/3/layout/HorizontalOrganizationChart"/>
    <dgm:cxn modelId="{39CC550F-7F8C-4EAC-A4C0-939906D2AF3E}" type="presParOf" srcId="{D8F3C7B1-72C1-4384-B80B-3C01C03678A4}" destId="{D477C11B-1A11-4495-8431-148164F85E11}" srcOrd="3" destOrd="0" presId="urn:microsoft.com/office/officeart/2009/3/layout/HorizontalOrganizationChart"/>
    <dgm:cxn modelId="{94BEE2DF-915F-4D95-99CB-1E304CAABD84}" type="presParOf" srcId="{D477C11B-1A11-4495-8431-148164F85E11}" destId="{5DD28F52-5234-445C-8FAC-9E5B9721D081}" srcOrd="0" destOrd="0" presId="urn:microsoft.com/office/officeart/2009/3/layout/HorizontalOrganizationChart"/>
    <dgm:cxn modelId="{31EE6212-2159-41FF-ADC6-19326F9B309D}" type="presParOf" srcId="{5DD28F52-5234-445C-8FAC-9E5B9721D081}" destId="{64B82D5C-B3AA-4C33-8C76-E773C4A63741}" srcOrd="0" destOrd="0" presId="urn:microsoft.com/office/officeart/2009/3/layout/HorizontalOrganizationChart"/>
    <dgm:cxn modelId="{A19D058A-3D4D-4E78-BBB8-EC455F5636AF}" type="presParOf" srcId="{5DD28F52-5234-445C-8FAC-9E5B9721D081}" destId="{DBADEAF0-454D-46B2-9A91-560A1111018C}" srcOrd="1" destOrd="0" presId="urn:microsoft.com/office/officeart/2009/3/layout/HorizontalOrganizationChart"/>
    <dgm:cxn modelId="{05B22115-69C6-41E6-B702-F8F3D2B9E266}" type="presParOf" srcId="{D477C11B-1A11-4495-8431-148164F85E11}" destId="{103BBC19-9F4F-48DF-947C-AA091ADE526B}" srcOrd="1" destOrd="0" presId="urn:microsoft.com/office/officeart/2009/3/layout/HorizontalOrganizationChart"/>
    <dgm:cxn modelId="{CD2C45A2-C576-4E2D-A7CB-8FF3E171975D}" type="presParOf" srcId="{103BBC19-9F4F-48DF-947C-AA091ADE526B}" destId="{26A47768-B4B1-4387-9435-6255BC46274A}" srcOrd="0" destOrd="0" presId="urn:microsoft.com/office/officeart/2009/3/layout/HorizontalOrganizationChart"/>
    <dgm:cxn modelId="{D5F3BC7D-1F26-479A-B109-99AE3501812C}" type="presParOf" srcId="{103BBC19-9F4F-48DF-947C-AA091ADE526B}" destId="{CDA4C447-73DD-49F1-BF6C-2D4164AD0288}" srcOrd="1" destOrd="0" presId="urn:microsoft.com/office/officeart/2009/3/layout/HorizontalOrganizationChart"/>
    <dgm:cxn modelId="{2D8649E1-17E2-443E-97CE-DA3C30BAE242}" type="presParOf" srcId="{CDA4C447-73DD-49F1-BF6C-2D4164AD0288}" destId="{F58AC2D5-986B-4178-B2F8-9B5CEEB2D2EB}" srcOrd="0" destOrd="0" presId="urn:microsoft.com/office/officeart/2009/3/layout/HorizontalOrganizationChart"/>
    <dgm:cxn modelId="{FDA78923-01F1-4803-A961-30168838ADEB}" type="presParOf" srcId="{F58AC2D5-986B-4178-B2F8-9B5CEEB2D2EB}" destId="{52FFA3AC-F564-4680-B86A-99409BD01DDB}" srcOrd="0" destOrd="0" presId="urn:microsoft.com/office/officeart/2009/3/layout/HorizontalOrganizationChart"/>
    <dgm:cxn modelId="{4EC84E31-5D04-443D-8410-442DC5AC8B83}" type="presParOf" srcId="{F58AC2D5-986B-4178-B2F8-9B5CEEB2D2EB}" destId="{DDA8CD1F-E04C-4A6A-9D11-5E7600673E3A}" srcOrd="1" destOrd="0" presId="urn:microsoft.com/office/officeart/2009/3/layout/HorizontalOrganizationChart"/>
    <dgm:cxn modelId="{D809F252-329C-4DCE-AE03-9EC95EAE1042}" type="presParOf" srcId="{CDA4C447-73DD-49F1-BF6C-2D4164AD0288}" destId="{65ADAAE1-FD57-4733-826C-049EFE5037DE}" srcOrd="1" destOrd="0" presId="urn:microsoft.com/office/officeart/2009/3/layout/HorizontalOrganizationChart"/>
    <dgm:cxn modelId="{70B415EF-C7DE-49C5-8FC1-00DA019E3273}" type="presParOf" srcId="{CDA4C447-73DD-49F1-BF6C-2D4164AD0288}" destId="{BB9C4BBC-A988-43B3-8728-29B479DB4EB7}" srcOrd="2" destOrd="0" presId="urn:microsoft.com/office/officeart/2009/3/layout/HorizontalOrganizationChart"/>
    <dgm:cxn modelId="{F564233E-0118-427A-B89A-616366D9F8A0}" type="presParOf" srcId="{D477C11B-1A11-4495-8431-148164F85E11}" destId="{8A7F2853-CB64-462C-989B-C44750E5177E}" srcOrd="2" destOrd="0" presId="urn:microsoft.com/office/officeart/2009/3/layout/HorizontalOrganizationChart"/>
    <dgm:cxn modelId="{726C746A-D3EC-4D1E-9328-027AF4E3C282}" type="presParOf" srcId="{D8F3C7B1-72C1-4384-B80B-3C01C03678A4}" destId="{0DE7F8D5-811E-4F69-A40C-09B50D73F8FD}" srcOrd="4" destOrd="0" presId="urn:microsoft.com/office/officeart/2009/3/layout/HorizontalOrganizationChart"/>
    <dgm:cxn modelId="{A2BC7834-B319-4A45-AB85-2A520D1766D9}" type="presParOf" srcId="{D8F3C7B1-72C1-4384-B80B-3C01C03678A4}" destId="{9FA15485-7985-4CE4-A7C0-78550D9E3267}" srcOrd="5" destOrd="0" presId="urn:microsoft.com/office/officeart/2009/3/layout/HorizontalOrganizationChart"/>
    <dgm:cxn modelId="{F4B2DFDC-CCDB-4B90-8737-6C791C2F41C9}" type="presParOf" srcId="{9FA15485-7985-4CE4-A7C0-78550D9E3267}" destId="{A76C2D38-B0C1-4DE5-A116-40CAB8F85668}" srcOrd="0" destOrd="0" presId="urn:microsoft.com/office/officeart/2009/3/layout/HorizontalOrganizationChart"/>
    <dgm:cxn modelId="{4D96C3BE-C91B-4D51-B863-F9888068A1B4}" type="presParOf" srcId="{A76C2D38-B0C1-4DE5-A116-40CAB8F85668}" destId="{7DC4D046-F516-4BC3-92F3-4E679C35B0E2}" srcOrd="0" destOrd="0" presId="urn:microsoft.com/office/officeart/2009/3/layout/HorizontalOrganizationChart"/>
    <dgm:cxn modelId="{40815B11-0015-4C1A-A93E-537E5E4C89CD}" type="presParOf" srcId="{A76C2D38-B0C1-4DE5-A116-40CAB8F85668}" destId="{44A9D6C9-BCBE-4CA8-8568-07B60344E87A}" srcOrd="1" destOrd="0" presId="urn:microsoft.com/office/officeart/2009/3/layout/HorizontalOrganizationChart"/>
    <dgm:cxn modelId="{7FED25A4-F746-4B51-8809-6ED223EB94E5}" type="presParOf" srcId="{9FA15485-7985-4CE4-A7C0-78550D9E3267}" destId="{3BE88939-2A7B-4F70-B8B6-A7418C359017}" srcOrd="1" destOrd="0" presId="urn:microsoft.com/office/officeart/2009/3/layout/HorizontalOrganizationChart"/>
    <dgm:cxn modelId="{BAA61BDF-3C2C-473D-91FF-E97663F730E7}" type="presParOf" srcId="{3BE88939-2A7B-4F70-B8B6-A7418C359017}" destId="{88D16B5F-083D-478F-9219-420A9EA8ACF8}" srcOrd="0" destOrd="0" presId="urn:microsoft.com/office/officeart/2009/3/layout/HorizontalOrganizationChart"/>
    <dgm:cxn modelId="{0D9DE62F-FD1E-4506-A1CC-E63B441B526D}" type="presParOf" srcId="{3BE88939-2A7B-4F70-B8B6-A7418C359017}" destId="{AC52187F-8435-47A0-9268-AED0F3D2C0F5}" srcOrd="1" destOrd="0" presId="urn:microsoft.com/office/officeart/2009/3/layout/HorizontalOrganizationChart"/>
    <dgm:cxn modelId="{568D943A-4B76-4AC7-BC5E-89A8C64AEF7D}" type="presParOf" srcId="{AC52187F-8435-47A0-9268-AED0F3D2C0F5}" destId="{A411922F-DD5F-4CF9-AC21-06E955ADE179}" srcOrd="0" destOrd="0" presId="urn:microsoft.com/office/officeart/2009/3/layout/HorizontalOrganizationChart"/>
    <dgm:cxn modelId="{CB085F57-FA1F-409F-98EF-980D32333EA2}" type="presParOf" srcId="{A411922F-DD5F-4CF9-AC21-06E955ADE179}" destId="{1528E926-1FC8-4054-BA21-51C80BEA9117}" srcOrd="0" destOrd="0" presId="urn:microsoft.com/office/officeart/2009/3/layout/HorizontalOrganizationChart"/>
    <dgm:cxn modelId="{F20F8D91-6242-417C-A2F6-F1A316D3847F}" type="presParOf" srcId="{A411922F-DD5F-4CF9-AC21-06E955ADE179}" destId="{A2E9CAF5-BFB3-4B81-91D0-3A5BFD602C08}" srcOrd="1" destOrd="0" presId="urn:microsoft.com/office/officeart/2009/3/layout/HorizontalOrganizationChart"/>
    <dgm:cxn modelId="{376BE286-A798-405B-BFE8-A96038761266}" type="presParOf" srcId="{AC52187F-8435-47A0-9268-AED0F3D2C0F5}" destId="{213FEEE7-720A-4F37-A5D9-0D771F3C0911}" srcOrd="1" destOrd="0" presId="urn:microsoft.com/office/officeart/2009/3/layout/HorizontalOrganizationChart"/>
    <dgm:cxn modelId="{0CA5DD21-865F-4517-9952-2BD5DC6A155F}" type="presParOf" srcId="{AC52187F-8435-47A0-9268-AED0F3D2C0F5}" destId="{BDF71CD4-5440-4FA2-99E1-B3A6F7D670FB}" srcOrd="2" destOrd="0" presId="urn:microsoft.com/office/officeart/2009/3/layout/HorizontalOrganizationChart"/>
    <dgm:cxn modelId="{DC5D7DD5-56C1-4601-BCA2-302C126437B5}" type="presParOf" srcId="{9FA15485-7985-4CE4-A7C0-78550D9E3267}" destId="{A02F9765-AC7E-4365-8A2C-E3B4955B578D}" srcOrd="2" destOrd="0" presId="urn:microsoft.com/office/officeart/2009/3/layout/HorizontalOrganizationChart"/>
    <dgm:cxn modelId="{2F206D51-AD8A-4D5B-8C93-9ED41AF5C6A0}" type="presParOf" srcId="{D8F3C7B1-72C1-4384-B80B-3C01C03678A4}" destId="{297CA151-C7F5-45B3-80E9-AB375686CBCF}" srcOrd="6" destOrd="0" presId="urn:microsoft.com/office/officeart/2009/3/layout/HorizontalOrganizationChart"/>
    <dgm:cxn modelId="{A3AFB32B-F6E1-412A-8E57-513AC8258774}" type="presParOf" srcId="{D8F3C7B1-72C1-4384-B80B-3C01C03678A4}" destId="{778CF39B-2E4A-4DDB-B912-A383AD44BC17}" srcOrd="7" destOrd="0" presId="urn:microsoft.com/office/officeart/2009/3/layout/HorizontalOrganizationChart"/>
    <dgm:cxn modelId="{A800036B-3902-42D1-9052-D1ADE9A7A2C9}" type="presParOf" srcId="{778CF39B-2E4A-4DDB-B912-A383AD44BC17}" destId="{3CA58E28-FD6A-4C00-BF2F-3E86BF53ED29}" srcOrd="0" destOrd="0" presId="urn:microsoft.com/office/officeart/2009/3/layout/HorizontalOrganizationChart"/>
    <dgm:cxn modelId="{F9D8AE5A-B1FD-4ACD-8909-67DBA721415D}" type="presParOf" srcId="{3CA58E28-FD6A-4C00-BF2F-3E86BF53ED29}" destId="{DC11D1DC-43D0-410A-AB3D-E2DC8AAF3400}" srcOrd="0" destOrd="0" presId="urn:microsoft.com/office/officeart/2009/3/layout/HorizontalOrganizationChart"/>
    <dgm:cxn modelId="{7622AD98-CDC2-483B-8008-C7912597E96F}" type="presParOf" srcId="{3CA58E28-FD6A-4C00-BF2F-3E86BF53ED29}" destId="{8075F213-A1A1-477C-BDB7-017ADEFB3B29}" srcOrd="1" destOrd="0" presId="urn:microsoft.com/office/officeart/2009/3/layout/HorizontalOrganizationChart"/>
    <dgm:cxn modelId="{BE307136-36B8-446E-B163-7071FDD5F38D}" type="presParOf" srcId="{778CF39B-2E4A-4DDB-B912-A383AD44BC17}" destId="{E0E633F4-E94A-4E48-8F10-8DF943763D1C}" srcOrd="1" destOrd="0" presId="urn:microsoft.com/office/officeart/2009/3/layout/HorizontalOrganizationChart"/>
    <dgm:cxn modelId="{6EA61988-A7BB-40E3-951E-9EB81787CB3B}" type="presParOf" srcId="{778CF39B-2E4A-4DDB-B912-A383AD44BC17}" destId="{D496825C-7720-4718-83D9-20257B6E68E4}" srcOrd="2" destOrd="0" presId="urn:microsoft.com/office/officeart/2009/3/layout/HorizontalOrganizationChart"/>
    <dgm:cxn modelId="{B7287939-528B-4C09-837E-9D0C14C976BD}" type="presParOf" srcId="{69E00C4D-1A94-4885-ABD6-E8F3BC67D4B9}" destId="{F416C78B-F2FE-440D-B0E7-FEFE9CF965F8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0257C1E-4723-47C1-8C63-3FA96D60C47E}">
      <dsp:nvSpPr>
        <dsp:cNvPr id="0" name=""/>
        <dsp:cNvSpPr/>
      </dsp:nvSpPr>
      <dsp:spPr>
        <a:xfrm>
          <a:off x="3639354" y="1026061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53194" y="0"/>
              </a:lnTo>
              <a:lnTo>
                <a:pt x="153194" y="329368"/>
              </a:lnTo>
              <a:lnTo>
                <a:pt x="306389" y="329368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B12AAA-A52D-46CD-AC81-A2117037FEFB}">
      <dsp:nvSpPr>
        <dsp:cNvPr id="0" name=""/>
        <dsp:cNvSpPr/>
      </dsp:nvSpPr>
      <dsp:spPr>
        <a:xfrm>
          <a:off x="3639354" y="696693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329368"/>
              </a:moveTo>
              <a:lnTo>
                <a:pt x="153194" y="329368"/>
              </a:lnTo>
              <a:lnTo>
                <a:pt x="153194" y="0"/>
              </a:lnTo>
              <a:lnTo>
                <a:pt x="306389" y="0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C187F-62B4-4D5A-8788-5282AE8304FE}">
      <dsp:nvSpPr>
        <dsp:cNvPr id="0" name=""/>
        <dsp:cNvSpPr/>
      </dsp:nvSpPr>
      <dsp:spPr>
        <a:xfrm>
          <a:off x="1534167" y="696693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53194" y="0"/>
              </a:lnTo>
              <a:lnTo>
                <a:pt x="153194" y="329368"/>
              </a:lnTo>
              <a:lnTo>
                <a:pt x="306389" y="329368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0892C5-58F0-4299-8AC6-E5D784AC76BD}">
      <dsp:nvSpPr>
        <dsp:cNvPr id="0" name=""/>
        <dsp:cNvSpPr/>
      </dsp:nvSpPr>
      <dsp:spPr>
        <a:xfrm>
          <a:off x="1534167" y="367324"/>
          <a:ext cx="306389" cy="329368"/>
        </a:xfrm>
        <a:custGeom>
          <a:avLst/>
          <a:gdLst/>
          <a:ahLst/>
          <a:cxnLst/>
          <a:rect l="0" t="0" r="0" b="0"/>
          <a:pathLst>
            <a:path>
              <a:moveTo>
                <a:pt x="0" y="329368"/>
              </a:moveTo>
              <a:lnTo>
                <a:pt x="153194" y="329368"/>
              </a:lnTo>
              <a:lnTo>
                <a:pt x="153194" y="0"/>
              </a:lnTo>
              <a:lnTo>
                <a:pt x="306389" y="0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AF46DB-870F-4313-AB9F-8B84A6021CEC}">
      <dsp:nvSpPr>
        <dsp:cNvPr id="0" name=""/>
        <dsp:cNvSpPr/>
      </dsp:nvSpPr>
      <dsp:spPr>
        <a:xfrm>
          <a:off x="2220" y="463071"/>
          <a:ext cx="1531947" cy="467243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endParaRPr lang="zh-CN" altLang="en-US" sz="1400" kern="1200"/>
        </a:p>
      </dsp:txBody>
      <dsp:txXfrm>
        <a:off x="2220" y="463071"/>
        <a:ext cx="1531947" cy="467243"/>
      </dsp:txXfrm>
    </dsp:sp>
    <dsp:sp modelId="{DA151AD6-C805-458A-804D-2AED6C8602D8}">
      <dsp:nvSpPr>
        <dsp:cNvPr id="0" name=""/>
        <dsp:cNvSpPr/>
      </dsp:nvSpPr>
      <dsp:spPr>
        <a:xfrm>
          <a:off x="1840557" y="133702"/>
          <a:ext cx="1531947" cy="467243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r>
            <a:rPr lang="zh-CN" altLang="en-US" sz="1400" kern="1200"/>
            <a:t>平台</a:t>
          </a:r>
          <a:r>
            <a:rPr lang="en-US" altLang="zh-CN" sz="1400" kern="1200"/>
            <a:t>:</a:t>
          </a:r>
          <a:r>
            <a:rPr lang="zh-CN" altLang="en-US" sz="1400" kern="1200"/>
            <a:t>中国移动互联网平台</a:t>
          </a:r>
        </a:p>
      </dsp:txBody>
      <dsp:txXfrm>
        <a:off x="1840557" y="133702"/>
        <a:ext cx="1531947" cy="467243"/>
      </dsp:txXfrm>
    </dsp:sp>
    <dsp:sp modelId="{A8B7B4A6-99F8-4E6A-AE16-36AA07001DA1}">
      <dsp:nvSpPr>
        <dsp:cNvPr id="0" name=""/>
        <dsp:cNvSpPr/>
      </dsp:nvSpPr>
      <dsp:spPr>
        <a:xfrm>
          <a:off x="1840557" y="792439"/>
          <a:ext cx="1798797" cy="467243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 FrameWork</a:t>
          </a:r>
          <a:r>
            <a:rPr lang="zh-CN" altLang="en-US" sz="1400" kern="1200"/>
            <a:t>框架</a:t>
          </a:r>
          <a:r>
            <a:rPr lang="en-US" altLang="zh-CN" sz="1400" kern="1200"/>
            <a:t>:</a:t>
          </a:r>
          <a:r>
            <a:rPr lang="zh-CN" altLang="en-US" sz="1400" kern="1200"/>
            <a:t>信号塔</a:t>
          </a:r>
        </a:p>
      </dsp:txBody>
      <dsp:txXfrm>
        <a:off x="1840557" y="792439"/>
        <a:ext cx="1798797" cy="467243"/>
      </dsp:txXfrm>
    </dsp:sp>
    <dsp:sp modelId="{311F9405-B97A-427A-AA00-CDC79A10A53E}">
      <dsp:nvSpPr>
        <dsp:cNvPr id="0" name=""/>
        <dsp:cNvSpPr/>
      </dsp:nvSpPr>
      <dsp:spPr>
        <a:xfrm>
          <a:off x="3945743" y="463071"/>
          <a:ext cx="1795610" cy="46724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CLR(</a:t>
          </a:r>
          <a:r>
            <a:rPr lang="zh-CN" altLang="en-US" sz="1400" kern="1200"/>
            <a:t>公共语言运行时）</a:t>
          </a:r>
          <a:endParaRPr lang="en-US" altLang="zh-CN" sz="1400" kern="1200"/>
        </a:p>
      </dsp:txBody>
      <dsp:txXfrm>
        <a:off x="3945743" y="463071"/>
        <a:ext cx="1795610" cy="467243"/>
      </dsp:txXfrm>
    </dsp:sp>
    <dsp:sp modelId="{0A581859-E0D6-4B82-9C56-B99DC271C094}">
      <dsp:nvSpPr>
        <dsp:cNvPr id="0" name=""/>
        <dsp:cNvSpPr/>
      </dsp:nvSpPr>
      <dsp:spPr>
        <a:xfrm>
          <a:off x="3945743" y="1121808"/>
          <a:ext cx="1531947" cy="46724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400" kern="1200"/>
            <a:t>.Net</a:t>
          </a:r>
          <a:r>
            <a:rPr lang="zh-CN" altLang="en-US" sz="1400" kern="1200"/>
            <a:t>类库</a:t>
          </a:r>
          <a:endParaRPr lang="en-US" altLang="zh-CN" sz="1400" kern="1200"/>
        </a:p>
      </dsp:txBody>
      <dsp:txXfrm>
        <a:off x="3945743" y="1121808"/>
        <a:ext cx="1531947" cy="46724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7CA151-C7F5-45B3-80E9-AB375686CBCF}">
      <dsp:nvSpPr>
        <dsp:cNvPr id="0" name=""/>
        <dsp:cNvSpPr/>
      </dsp:nvSpPr>
      <dsp:spPr>
        <a:xfrm>
          <a:off x="1613795" y="1428750"/>
          <a:ext cx="322324" cy="10394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61162" y="0"/>
              </a:lnTo>
              <a:lnTo>
                <a:pt x="161162" y="1039495"/>
              </a:lnTo>
              <a:lnTo>
                <a:pt x="322324" y="1039495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D16B5F-083D-478F-9219-420A9EA8ACF8}">
      <dsp:nvSpPr>
        <dsp:cNvPr id="0" name=""/>
        <dsp:cNvSpPr/>
      </dsp:nvSpPr>
      <dsp:spPr>
        <a:xfrm>
          <a:off x="3547740" y="1729528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E7F8D5-811E-4F69-A40C-09B50D73F8FD}">
      <dsp:nvSpPr>
        <dsp:cNvPr id="0" name=""/>
        <dsp:cNvSpPr/>
      </dsp:nvSpPr>
      <dsp:spPr>
        <a:xfrm>
          <a:off x="1613795" y="1428750"/>
          <a:ext cx="322324" cy="346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61162" y="0"/>
              </a:lnTo>
              <a:lnTo>
                <a:pt x="161162" y="346498"/>
              </a:lnTo>
              <a:lnTo>
                <a:pt x="322324" y="346498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A47768-B4B1-4387-9435-6255BC46274A}">
      <dsp:nvSpPr>
        <dsp:cNvPr id="0" name=""/>
        <dsp:cNvSpPr/>
      </dsp:nvSpPr>
      <dsp:spPr>
        <a:xfrm>
          <a:off x="3547740" y="1036531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213A16-44F7-4BE9-8246-C2CD56F21AB0}">
      <dsp:nvSpPr>
        <dsp:cNvPr id="0" name=""/>
        <dsp:cNvSpPr/>
      </dsp:nvSpPr>
      <dsp:spPr>
        <a:xfrm>
          <a:off x="1613795" y="1082251"/>
          <a:ext cx="322324" cy="346498"/>
        </a:xfrm>
        <a:custGeom>
          <a:avLst/>
          <a:gdLst/>
          <a:ahLst/>
          <a:cxnLst/>
          <a:rect l="0" t="0" r="0" b="0"/>
          <a:pathLst>
            <a:path>
              <a:moveTo>
                <a:pt x="0" y="346498"/>
              </a:moveTo>
              <a:lnTo>
                <a:pt x="161162" y="346498"/>
              </a:lnTo>
              <a:lnTo>
                <a:pt x="161162" y="0"/>
              </a:lnTo>
              <a:lnTo>
                <a:pt x="322324" y="0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7C0C9D-3E34-4F1D-B6BD-F5796104E965}">
      <dsp:nvSpPr>
        <dsp:cNvPr id="0" name=""/>
        <dsp:cNvSpPr/>
      </dsp:nvSpPr>
      <dsp:spPr>
        <a:xfrm>
          <a:off x="3547740" y="343534"/>
          <a:ext cx="322324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322324" y="45720"/>
              </a:lnTo>
            </a:path>
          </a:pathLst>
        </a:custGeom>
        <a:noFill/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191274-BB01-473B-A278-7819781E9498}">
      <dsp:nvSpPr>
        <dsp:cNvPr id="0" name=""/>
        <dsp:cNvSpPr/>
      </dsp:nvSpPr>
      <dsp:spPr>
        <a:xfrm>
          <a:off x="1613795" y="389254"/>
          <a:ext cx="322324" cy="1039495"/>
        </a:xfrm>
        <a:custGeom>
          <a:avLst/>
          <a:gdLst/>
          <a:ahLst/>
          <a:cxnLst/>
          <a:rect l="0" t="0" r="0" b="0"/>
          <a:pathLst>
            <a:path>
              <a:moveTo>
                <a:pt x="0" y="1039495"/>
              </a:moveTo>
              <a:lnTo>
                <a:pt x="161162" y="1039495"/>
              </a:lnTo>
              <a:lnTo>
                <a:pt x="161162" y="0"/>
              </a:lnTo>
              <a:lnTo>
                <a:pt x="322324" y="0"/>
              </a:lnTo>
            </a:path>
          </a:pathLst>
        </a:custGeom>
        <a:noFill/>
        <a:ln w="127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C35DFF-350D-4770-882A-73601ABA73F0}">
      <dsp:nvSpPr>
        <dsp:cNvPr id="0" name=""/>
        <dsp:cNvSpPr/>
      </dsp:nvSpPr>
      <dsp:spPr>
        <a:xfrm>
          <a:off x="2175" y="1182977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500" kern="1200"/>
            <a:t>.net</a:t>
          </a:r>
          <a:r>
            <a:rPr lang="zh-CN" altLang="en-US" sz="1500" kern="1200"/>
            <a:t>都能干什么</a:t>
          </a:r>
        </a:p>
      </dsp:txBody>
      <dsp:txXfrm>
        <a:off x="2175" y="1182977"/>
        <a:ext cx="1611620" cy="491544"/>
      </dsp:txXfrm>
    </dsp:sp>
    <dsp:sp modelId="{DE3E9B72-5C93-4AD8-BC75-0B76F7A68526}">
      <dsp:nvSpPr>
        <dsp:cNvPr id="0" name=""/>
        <dsp:cNvSpPr/>
      </dsp:nvSpPr>
      <dsp:spPr>
        <a:xfrm>
          <a:off x="1936119" y="14348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b="0" i="0" u="none" kern="1200"/>
            <a:t>桌面应用程序</a:t>
          </a:r>
          <a:endParaRPr lang="zh-CN" altLang="en-US" sz="1500" kern="1200"/>
        </a:p>
      </dsp:txBody>
      <dsp:txXfrm>
        <a:off x="1936119" y="143482"/>
        <a:ext cx="1611620" cy="491544"/>
      </dsp:txXfrm>
    </dsp:sp>
    <dsp:sp modelId="{C6B34EA8-6566-4529-A1EF-D1F4C73B830A}">
      <dsp:nvSpPr>
        <dsp:cNvPr id="0" name=""/>
        <dsp:cNvSpPr/>
      </dsp:nvSpPr>
      <dsp:spPr>
        <a:xfrm>
          <a:off x="3870064" y="14348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Winform</a:t>
          </a:r>
          <a:endParaRPr lang="zh-CN" altLang="en-US" sz="1500" kern="1200"/>
        </a:p>
      </dsp:txBody>
      <dsp:txXfrm>
        <a:off x="3870064" y="143482"/>
        <a:ext cx="1611620" cy="491544"/>
      </dsp:txXfrm>
    </dsp:sp>
    <dsp:sp modelId="{64B82D5C-B3AA-4C33-8C76-E773C4A63741}">
      <dsp:nvSpPr>
        <dsp:cNvPr id="0" name=""/>
        <dsp:cNvSpPr/>
      </dsp:nvSpPr>
      <dsp:spPr>
        <a:xfrm>
          <a:off x="1936119" y="836479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Internet</a:t>
          </a:r>
          <a:r>
            <a:rPr lang="zh-CN" altLang="en-US" sz="1500" b="0" i="0" u="none" kern="1200"/>
            <a:t>应用程序</a:t>
          </a:r>
          <a:endParaRPr lang="zh-CN" altLang="en-US" sz="1500" kern="1200"/>
        </a:p>
      </dsp:txBody>
      <dsp:txXfrm>
        <a:off x="1936119" y="836479"/>
        <a:ext cx="1611620" cy="491544"/>
      </dsp:txXfrm>
    </dsp:sp>
    <dsp:sp modelId="{52FFA3AC-F564-4680-B86A-99409BD01DDB}">
      <dsp:nvSpPr>
        <dsp:cNvPr id="0" name=""/>
        <dsp:cNvSpPr/>
      </dsp:nvSpPr>
      <dsp:spPr>
        <a:xfrm>
          <a:off x="3870064" y="836479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ASP(Active Server Pages).NET</a:t>
          </a:r>
          <a:endParaRPr lang="zh-CN" altLang="en-US" sz="1500" kern="1200"/>
        </a:p>
      </dsp:txBody>
      <dsp:txXfrm>
        <a:off x="3870064" y="836479"/>
        <a:ext cx="1611620" cy="491544"/>
      </dsp:txXfrm>
    </dsp:sp>
    <dsp:sp modelId="{7DC4D046-F516-4BC3-92F3-4E679C35B0E2}">
      <dsp:nvSpPr>
        <dsp:cNvPr id="0" name=""/>
        <dsp:cNvSpPr/>
      </dsp:nvSpPr>
      <dsp:spPr>
        <a:xfrm>
          <a:off x="1936119" y="1529476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b="0" i="0" u="none" kern="1200"/>
            <a:t>手机开发</a:t>
          </a:r>
          <a:r>
            <a:rPr lang="en-US" altLang="zh-CN" sz="1500" b="0" i="0" u="none" kern="1200"/>
            <a:t>(</a:t>
          </a:r>
          <a:r>
            <a:rPr lang="zh-CN" altLang="en-US" sz="1500" b="0" i="0" u="none" kern="1200"/>
            <a:t>微软</a:t>
          </a:r>
          <a:r>
            <a:rPr lang="en-US" altLang="zh-CN" sz="1500" b="0" i="0" u="none" kern="1200"/>
            <a:t>)</a:t>
          </a:r>
          <a:endParaRPr lang="zh-CN" altLang="en-US" sz="1500" kern="1200"/>
        </a:p>
      </dsp:txBody>
      <dsp:txXfrm>
        <a:off x="1936119" y="1529476"/>
        <a:ext cx="1611620" cy="491544"/>
      </dsp:txXfrm>
    </dsp:sp>
    <dsp:sp modelId="{1528E926-1FC8-4054-BA21-51C80BEA9117}">
      <dsp:nvSpPr>
        <dsp:cNvPr id="0" name=""/>
        <dsp:cNvSpPr/>
      </dsp:nvSpPr>
      <dsp:spPr>
        <a:xfrm>
          <a:off x="3870064" y="1529476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Wp8</a:t>
          </a:r>
          <a:endParaRPr lang="zh-CN" altLang="en-US" sz="1500" kern="1200"/>
        </a:p>
      </dsp:txBody>
      <dsp:txXfrm>
        <a:off x="3870064" y="1529476"/>
        <a:ext cx="1611620" cy="491544"/>
      </dsp:txXfrm>
    </dsp:sp>
    <dsp:sp modelId="{DC11D1DC-43D0-410A-AB3D-E2DC8AAF3400}">
      <dsp:nvSpPr>
        <dsp:cNvPr id="0" name=""/>
        <dsp:cNvSpPr/>
      </dsp:nvSpPr>
      <dsp:spPr>
        <a:xfrm>
          <a:off x="1936119" y="2222472"/>
          <a:ext cx="1611620" cy="491544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i="0" u="none" kern="1200"/>
            <a:t>Unity 3D</a:t>
          </a:r>
          <a:r>
            <a:rPr lang="zh-CN" altLang="en-US" sz="1500" b="0" i="0" u="none" kern="1200"/>
            <a:t>游戏开发或虚拟现实</a:t>
          </a:r>
          <a:endParaRPr lang="zh-CN" altLang="en-US" sz="1500" kern="1200"/>
        </a:p>
      </dsp:txBody>
      <dsp:txXfrm>
        <a:off x="1936119" y="2222472"/>
        <a:ext cx="1611620" cy="4915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4175760</xdr:colOff>
      <xdr:row>4</xdr:row>
      <xdr:rowOff>11430</xdr:rowOff>
    </xdr:from>
    <xdr:to>
      <xdr:col>2</xdr:col>
      <xdr:colOff>60960</xdr:colOff>
      <xdr:row>13</xdr:row>
      <xdr:rowOff>99060</xdr:rowOff>
    </xdr:to>
    <xdr:graphicFrame macro="">
      <xdr:nvGraphicFramePr>
        <xdr:cNvPr id="2" name="图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30480</xdr:colOff>
      <xdr:row>4</xdr:row>
      <xdr:rowOff>91440</xdr:rowOff>
    </xdr:from>
    <xdr:to>
      <xdr:col>0</xdr:col>
      <xdr:colOff>3611880</xdr:colOff>
      <xdr:row>38</xdr:row>
      <xdr:rowOff>106680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480" y="792480"/>
          <a:ext cx="3581400" cy="6042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一、</a:t>
          </a:r>
          <a:r>
            <a:rPr lang="en-US" altLang="zh-CN" sz="1100" b="1"/>
            <a:t>.Net </a:t>
          </a:r>
        </a:p>
        <a:p>
          <a:r>
            <a:rPr lang="en-US" altLang="zh-CN" sz="1100"/>
            <a:t>.net FrameWork</a:t>
          </a:r>
          <a:r>
            <a:rPr lang="zh-CN" altLang="en-US" sz="1100"/>
            <a:t>框架是</a:t>
          </a:r>
          <a:r>
            <a:rPr lang="en-US" altLang="zh-CN" sz="1100"/>
            <a:t>.Net</a:t>
          </a:r>
          <a:r>
            <a:rPr lang="zh-CN" altLang="en-US" sz="1100"/>
            <a:t>平台中不可缺少的一部分，它提供了一个稳定的运行环境来保证基于</a:t>
          </a:r>
          <a:r>
            <a:rPr lang="en-US" altLang="zh-CN" sz="1100"/>
            <a:t>.Net</a:t>
          </a:r>
          <a:r>
            <a:rPr lang="zh-CN" altLang="en-US" sz="1100"/>
            <a:t>平台开发的各种应用能够正常的运转</a:t>
          </a:r>
          <a:endParaRPr lang="en-US" altLang="zh-CN" sz="1100"/>
        </a:p>
        <a:p>
          <a:r>
            <a:rPr lang="zh-CN" altLang="en-US" sz="1100" b="1"/>
            <a:t>二、</a:t>
          </a:r>
          <a:r>
            <a:rPr lang="en-US" altLang="zh-CN" sz="1100" b="1"/>
            <a:t>C#(Sharp)</a:t>
          </a:r>
        </a:p>
        <a:p>
          <a:r>
            <a:rPr lang="zh-CN" altLang="en-US" sz="1100" b="0"/>
            <a:t>一种编程语言</a:t>
          </a:r>
          <a:r>
            <a:rPr lang="en-US" altLang="zh-CN" sz="1100" b="0"/>
            <a:t>,</a:t>
          </a:r>
          <a:r>
            <a:rPr lang="zh-CN" altLang="en-US" sz="1100" b="0"/>
            <a:t>可以开发基于</a:t>
          </a:r>
          <a:r>
            <a:rPr lang="en-US" altLang="zh-CN" sz="1100" b="0"/>
            <a:t>.Net</a:t>
          </a:r>
          <a:r>
            <a:rPr lang="zh-CN" altLang="en-US" sz="1100" b="0"/>
            <a:t>平台的应用</a:t>
          </a:r>
          <a:endParaRPr lang="en-US" altLang="zh-CN" sz="1100" b="0"/>
        </a:p>
        <a:p>
          <a:r>
            <a:rPr lang="zh-CN" altLang="en-US" sz="1100" b="1"/>
            <a:t>三、</a:t>
          </a:r>
          <a:r>
            <a:rPr lang="en-US" altLang="zh-CN" sz="1100" b="1"/>
            <a:t>.net</a:t>
          </a:r>
          <a:r>
            <a:rPr lang="zh-CN" altLang="en-US" sz="1100" b="1"/>
            <a:t>都能干什么</a:t>
          </a:r>
          <a:endParaRPr lang="en-US" altLang="zh-CN" sz="1100" b="1"/>
        </a:p>
        <a:p>
          <a:r>
            <a:rPr lang="en-US" altLang="zh-CN" sz="1100"/>
            <a:t>1</a:t>
          </a:r>
          <a:r>
            <a:rPr lang="zh-CN" altLang="en-US" sz="1100"/>
            <a:t>）桌面应用程序</a:t>
          </a:r>
          <a:r>
            <a:rPr lang="en-US" altLang="zh-CN" sz="1100"/>
            <a:t>(winform</a:t>
          </a:r>
          <a:r>
            <a:rPr lang="zh-CN" altLang="en-US" sz="1100"/>
            <a:t>应用程序</a:t>
          </a:r>
          <a:r>
            <a:rPr lang="en-US" altLang="zh-CN" sz="1100"/>
            <a:t>)</a:t>
          </a:r>
        </a:p>
        <a:p>
          <a:r>
            <a:rPr lang="en-US" altLang="zh-CN" sz="1100"/>
            <a:t>2</a:t>
          </a:r>
          <a:r>
            <a:rPr lang="zh-CN" altLang="en-US" sz="1100"/>
            <a:t>）</a:t>
          </a:r>
          <a:r>
            <a:rPr lang="en-US" altLang="zh-CN" sz="1100"/>
            <a:t>Internet</a:t>
          </a:r>
          <a:r>
            <a:rPr lang="zh-CN" altLang="en-US" sz="1100"/>
            <a:t>应用程序</a:t>
          </a:r>
          <a:r>
            <a:rPr lang="en-US" altLang="zh-CN" sz="1100"/>
            <a:t>	.net</a:t>
          </a:r>
          <a:r>
            <a:rPr lang="zh-CN" altLang="en-US" sz="1100"/>
            <a:t>开发的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Internet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应用程序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叫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ASP.net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应用程序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）手机开发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wp8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b="0" i="0">
              <a:effectLst/>
            </a:rPr>
            <a:t>4</a:t>
          </a:r>
          <a:r>
            <a:rPr lang="zh-CN" altLang="en-US" b="0" i="0">
              <a:effectLst/>
            </a:rPr>
            <a:t>）</a:t>
          </a:r>
          <a:r>
            <a:rPr lang="en-US" altLang="zh-CN" b="0" i="0">
              <a:effectLst/>
            </a:rPr>
            <a:t>Unity 3D</a:t>
          </a:r>
          <a:r>
            <a:rPr lang="zh-CN" altLang="zh-CN" b="0" i="0">
              <a:effectLst/>
            </a:rPr>
            <a:t>游戏开发或虚拟现实</a:t>
          </a:r>
          <a:endParaRPr lang="zh-CN" altLang="zh-CN">
            <a:effectLst/>
          </a:endParaRPr>
        </a:p>
        <a:p>
          <a:r>
            <a:rPr lang="zh-CN" altLang="en-US" sz="1100" b="1"/>
            <a:t>四、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两种交互模式</a:t>
          </a:r>
          <a:endParaRPr lang="en-US" altLang="zh-C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C/S(Client/Server)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，客户端需要安装专用的客户端软件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B/S(Browser/Server)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，客户机上只要安装一个浏览器</a:t>
          </a:r>
          <a:r>
            <a:rPr lang="zh-CN" altLang="en-US"/>
            <a:t> </a:t>
          </a:r>
          <a:endParaRPr lang="en-US" altLang="zh-CN"/>
        </a:p>
        <a:p>
          <a:r>
            <a:rPr lang="zh-CN" altLang="en-US" sz="1100" b="1"/>
            <a:t>五、</a:t>
          </a:r>
          <a:r>
            <a:rPr lang="en-US" altLang="zh-CN" sz="1100" b="1"/>
            <a:t>VS</a:t>
          </a:r>
          <a:r>
            <a:rPr lang="zh-CN" altLang="en-US" sz="1100" b="1"/>
            <a:t>（</a:t>
          </a:r>
          <a:r>
            <a:rPr lang="en-US" altLang="zh-CN" sz="1100" b="1"/>
            <a:t>visual studio</a:t>
          </a:r>
          <a:r>
            <a:rPr lang="zh-CN" altLang="en-US" sz="1100" b="1"/>
            <a:t>）</a:t>
          </a:r>
          <a:endParaRPr lang="en-US" altLang="zh-CN" sz="1100" b="1"/>
        </a:p>
        <a:p>
          <a:r>
            <a:rPr lang="en-US" altLang="zh-CN" sz="1100"/>
            <a:t>1</a:t>
          </a:r>
          <a:r>
            <a:rPr lang="zh-CN" altLang="en-US" sz="1100"/>
            <a:t>）启动：</a:t>
          </a:r>
          <a:r>
            <a:rPr lang="en-US" altLang="zh-CN" sz="1100"/>
            <a:t>Win+R-devenv</a:t>
          </a:r>
        </a:p>
        <a:p>
          <a:r>
            <a:rPr lang="en-US" altLang="zh-CN" sz="1100"/>
            <a:t>2</a:t>
          </a:r>
          <a:r>
            <a:rPr lang="zh-CN" altLang="en-US" sz="1100"/>
            <a:t>）</a:t>
          </a:r>
          <a:r>
            <a:rPr lang="en-US" altLang="zh-CN" sz="1100"/>
            <a:t>VS</a:t>
          </a:r>
          <a:r>
            <a:rPr lang="zh-CN" altLang="en-US" sz="1100"/>
            <a:t>的各个组成部分，解决方案包含项目，项目包含类</a:t>
          </a:r>
          <a:endParaRPr lang="en-US" altLang="zh-CN" sz="1100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）类的各个组成部分：引用命名空间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(using system)-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项目名称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(namespace)-Rrogram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类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(class)-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方法或函数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(Static Void Main)</a:t>
          </a:r>
          <a:r>
            <a:rPr lang="en-US" altLang="zh-CN"/>
            <a:t> </a:t>
          </a:r>
        </a:p>
        <a:p>
          <a:r>
            <a:rPr lang="zh-CN" altLang="en-US" sz="1100" b="1"/>
            <a:t>六、后缀</a:t>
          </a:r>
          <a:endParaRPr lang="en-US" altLang="zh-CN" sz="1100" b="1"/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.sln(solution)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：解决方案文件，包含着整个解决项目的信息，可以双击运行</a:t>
          </a:r>
          <a:r>
            <a:rPr lang="zh-CN" altLang="en-US"/>
            <a:t> </a:t>
          </a:r>
          <a:endParaRPr lang="en-US" altLang="zh-CN"/>
        </a:p>
        <a:p>
          <a:r>
            <a:rPr lang="en-US" altLang="zh-CN" sz="1100"/>
            <a:t>.csproj(Csharp Project)</a:t>
          </a:r>
          <a:r>
            <a:rPr lang="zh-CN" altLang="en-US" sz="1100"/>
            <a:t>：项目文件，包含着此项目的信息，可以双击运行</a:t>
          </a:r>
          <a:endParaRPr lang="en-US" altLang="zh-CN" sz="1100"/>
        </a:p>
        <a:p>
          <a:r>
            <a:rPr lang="en-US" altLang="zh-CN" sz="1100"/>
            <a:t>.cs(class)</a:t>
          </a:r>
          <a:r>
            <a:rPr lang="zh-CN" altLang="en-US" sz="1100"/>
            <a:t>结尾的为类文件，可以直接用记事本打开看代码</a:t>
          </a:r>
          <a:endParaRPr lang="en-US" altLang="zh-CN" sz="1100"/>
        </a:p>
        <a:p>
          <a:endParaRPr lang="en-US" altLang="zh-CN" sz="1100" b="0" baseline="0"/>
        </a:p>
      </xdr:txBody>
    </xdr:sp>
    <xdr:clientData/>
  </xdr:twoCellAnchor>
  <xdr:twoCellAnchor>
    <xdr:from>
      <xdr:col>0</xdr:col>
      <xdr:colOff>4236720</xdr:colOff>
      <xdr:row>13</xdr:row>
      <xdr:rowOff>163830</xdr:rowOff>
    </xdr:from>
    <xdr:to>
      <xdr:col>1</xdr:col>
      <xdr:colOff>563880</xdr:colOff>
      <xdr:row>29</xdr:row>
      <xdr:rowOff>125730</xdr:rowOff>
    </xdr:to>
    <xdr:graphicFrame macro="">
      <xdr:nvGraphicFramePr>
        <xdr:cNvPr id="4" name="图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45720</xdr:rowOff>
    </xdr:from>
    <xdr:to>
      <xdr:col>1</xdr:col>
      <xdr:colOff>1638300</xdr:colOff>
      <xdr:row>7</xdr:row>
      <xdr:rowOff>0</xdr:rowOff>
    </xdr:to>
    <xdr:sp macro="" textlink="">
      <xdr:nvSpPr>
        <xdr:cNvPr id="2" name="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580" y="45720"/>
          <a:ext cx="433578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宏（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）是一种批量处理的称谓。所谓宏，就是一些命令组织在一起，作为一个单独命令完成一个特定任务。</a:t>
          </a:r>
          <a:endParaRPr lang="en-US" altLang="zh-CN" sz="12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计算机科学里的宏是一种抽象（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Abstraction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），它根据一系列预定义的规则替换一定的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文本模式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解释器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编译器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在遇到宏时会自动进行这一模式替换。绝大多数情况下，“宏”这个词的使用暗示着将小命令或动作转化为一系列指令。</a:t>
          </a:r>
          <a:endParaRPr lang="zh-CN" altLang="en-US" sz="1200" b="1"/>
        </a:p>
      </xdr:txBody>
    </xdr:sp>
    <xdr:clientData/>
  </xdr:twoCellAnchor>
  <xdr:twoCellAnchor>
    <xdr:from>
      <xdr:col>0</xdr:col>
      <xdr:colOff>91440</xdr:colOff>
      <xdr:row>7</xdr:row>
      <xdr:rowOff>53340</xdr:rowOff>
    </xdr:from>
    <xdr:to>
      <xdr:col>1</xdr:col>
      <xdr:colOff>1645920</xdr:colOff>
      <xdr:row>16</xdr:row>
      <xdr:rowOff>76200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1440180"/>
          <a:ext cx="432054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服务器（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Server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），也称伺服器，是提供计算服务的设备。由于服务器需要响应服务请求，并进行处理，因此一般来说服务器应具备承担服务并且保障服务的能力。通常分为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文件服务器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（能使用户在其它</a:t>
          </a:r>
          <a:r>
            <a:rPr lang="zh-CN" altLang="en-US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计算机访问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文件）、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数据库服务器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、应用程序服务器、</a:t>
          </a:r>
          <a:r>
            <a:rPr lang="en-US" altLang="zh-C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WEB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服务器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等。</a:t>
          </a: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服务器的构成包括处理器、硬盘、内存、系统总线等，相比通用的计算机架构，在处理能力、稳定性、可靠性、安全性、可扩展性、可管理性等方面要求更高。</a:t>
          </a:r>
        </a:p>
        <a:p>
          <a:endParaRPr lang="zh-CN" altLang="en-US" sz="1100"/>
        </a:p>
      </xdr:txBody>
    </xdr:sp>
    <xdr:clientData/>
  </xdr:twoCellAnchor>
  <xdr:twoCellAnchor>
    <xdr:from>
      <xdr:col>0</xdr:col>
      <xdr:colOff>76200</xdr:colOff>
      <xdr:row>16</xdr:row>
      <xdr:rowOff>106680</xdr:rowOff>
    </xdr:from>
    <xdr:to>
      <xdr:col>1</xdr:col>
      <xdr:colOff>1607820</xdr:colOff>
      <xdr:row>23</xdr:row>
      <xdr:rowOff>60960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6200" y="3276600"/>
          <a:ext cx="4297680" cy="1341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客户端（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，别称：用户端）是指与服务器相对应，为客户提供本地服务的程序。</a:t>
          </a:r>
        </a:p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客户端一般安装在普通的客户机上，需要与服务端互相配合运行。因特网发展以后，较常用的用户端包括如万维网使用的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网页浏览器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，收寄电子邮件时的电子邮件客户端，以及即时通讯的客户端软件等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</a:p>
        <a:p>
          <a:endParaRPr lang="zh-CN" altLang="en-US" sz="1100"/>
        </a:p>
      </xdr:txBody>
    </xdr:sp>
    <xdr:clientData/>
  </xdr:twoCellAnchor>
  <xdr:twoCellAnchor>
    <xdr:from>
      <xdr:col>1</xdr:col>
      <xdr:colOff>1744980</xdr:colOff>
      <xdr:row>11</xdr:row>
      <xdr:rowOff>190500</xdr:rowOff>
    </xdr:from>
    <xdr:to>
      <xdr:col>4</xdr:col>
      <xdr:colOff>556260</xdr:colOff>
      <xdr:row>17</xdr:row>
      <xdr:rowOff>144780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11040" y="2369820"/>
          <a:ext cx="42672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终端（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Terminal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）也称终端设备，是计算机网络中处于网络最外围的设备，主要用于用户信息的输入以及处理结果的输出等。随着移动网络的发展，移动终端（如手机、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PAD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）等得到了广泛的应用。此时，终端不仅能承担输入输出的工作，同时也能进行一定的运算和处理，实现部分系统功能。</a:t>
          </a:r>
          <a:endParaRPr lang="zh-CN" altLang="en-US" sz="1200" b="1"/>
        </a:p>
      </xdr:txBody>
    </xdr:sp>
    <xdr:clientData/>
  </xdr:twoCellAnchor>
  <xdr:twoCellAnchor>
    <xdr:from>
      <xdr:col>1</xdr:col>
      <xdr:colOff>1706880</xdr:colOff>
      <xdr:row>0</xdr:row>
      <xdr:rowOff>137160</xdr:rowOff>
    </xdr:from>
    <xdr:to>
      <xdr:col>4</xdr:col>
      <xdr:colOff>502920</xdr:colOff>
      <xdr:row>6</xdr:row>
      <xdr:rowOff>60960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472940" y="137160"/>
          <a:ext cx="4251960" cy="1112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板卡是一种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印制电路板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，简称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PCB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板，制作时带有插芯，可以插入计算机的主电路板（主板）的插槽中，用来控制硬件的运行，比如显示器、采集卡等设备，安装驱动程序后，即可实现相应的硬件功能。</a:t>
          </a:r>
          <a:endParaRPr lang="zh-CN" altLang="en-US" sz="1200" b="1"/>
        </a:p>
      </xdr:txBody>
    </xdr:sp>
    <xdr:clientData/>
  </xdr:twoCellAnchor>
  <xdr:twoCellAnchor>
    <xdr:from>
      <xdr:col>1</xdr:col>
      <xdr:colOff>1714500</xdr:colOff>
      <xdr:row>6</xdr:row>
      <xdr:rowOff>152400</xdr:rowOff>
    </xdr:from>
    <xdr:to>
      <xdr:col>4</xdr:col>
      <xdr:colOff>601980</xdr:colOff>
      <xdr:row>11</xdr:row>
      <xdr:rowOff>114300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480560" y="1341120"/>
          <a:ext cx="43434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晶体管（</a:t>
          </a:r>
          <a:r>
            <a:rPr lang="en-US" altLang="zh-CN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transistor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）是一种固体半导体器件，具有检波、整流、放大、开关、稳压、</a:t>
          </a:r>
          <a:r>
            <a:rPr lang="zh-CN" alt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信号调制</a:t>
          </a:r>
          <a:r>
            <a:rPr lang="zh-CN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等多种功能。晶体管作为一种可变电流开关，能够基于输入电压控制输出电流。</a:t>
          </a:r>
          <a:r>
            <a:rPr lang="zh-CN" altLang="en-US" sz="1200" b="1"/>
            <a:t>漏极相当于三极管的集电极，</a:t>
          </a:r>
          <a:r>
            <a:rPr lang="zh-CN" altLang="en-US" sz="12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源极</a:t>
          </a:r>
          <a:r>
            <a:rPr lang="zh-CN" altLang="en-US" sz="1200" b="1"/>
            <a:t>相当于发射极，</a:t>
          </a:r>
          <a:r>
            <a:rPr lang="zh-CN" altLang="en-US" sz="12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栅极</a:t>
          </a:r>
          <a:r>
            <a:rPr lang="zh-CN" altLang="en-US" sz="1200" b="1"/>
            <a:t>相当于基极。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45720</xdr:rowOff>
    </xdr:from>
    <xdr:to>
      <xdr:col>13</xdr:col>
      <xdr:colOff>327660</xdr:colOff>
      <xdr:row>31</xdr:row>
      <xdr:rowOff>53340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04800" y="45720"/>
          <a:ext cx="8008620" cy="557784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文本删除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Backspace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（退格键） 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删除光标以左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Delete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（删除键） 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删除光标以右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Insert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插入键）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      	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插入和改写两种模式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选定和撤销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单击选中一行，双击选中一段，三击选中全文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(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文本左侧，鼠标变向右箭头）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Ctrl+A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选中全文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三击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Ctrl+Z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撤销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页眉和页脚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双击进入编辑，双击其他区域退出编辑</a:t>
          </a:r>
        </a:p>
        <a:p>
          <a:pPr marL="742950" lvl="1" indent="-285750">
            <a:lnSpc>
              <a:spcPct val="150000"/>
            </a:lnSpc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新建与保存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Ctrl+N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新建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Ctrl+S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保存</a:t>
          </a: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字体格式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Ctrl+D</a:t>
          </a:r>
          <a:endParaRPr lang="zh-CN" altLang="zh-CN" sz="1100" b="0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742950" lvl="1" indent="-285750">
            <a:buFont typeface="Wingdings" panose="05000000000000000000" pitchFamily="2" charset="2"/>
            <a:buChar char="l"/>
          </a:pPr>
          <a:r>
            <a:rPr lang="zh-CN" altLang="zh-CN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组合和拆分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Ctrl+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拖动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复制</a:t>
          </a: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shift+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逐个点击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=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多选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(</a:t>
          </a:r>
          <a:r>
            <a:rPr lang="zh-CN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多选之后右键组合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)</a:t>
          </a:r>
        </a:p>
        <a:p>
          <a:pPr marL="742950" lvl="1" indent="-2857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l"/>
          </a:pPr>
          <a:r>
            <a:rPr lang="zh-CN" altLang="en-US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对齐</a:t>
          </a:r>
          <a:endParaRPr lang="en-US" altLang="zh-CN" sz="1100" b="1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段落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</a:t>
          </a: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制表位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-TAB</a:t>
          </a:r>
        </a:p>
        <a:p>
          <a:pPr marL="742950" lvl="1" indent="-2857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l"/>
          </a:pPr>
          <a:r>
            <a:rPr lang="zh-CN" altLang="en-US" sz="1100" b="1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水印</a:t>
          </a:r>
          <a:endParaRPr lang="en-US" altLang="zh-CN" sz="1100" b="1">
            <a:solidFill>
              <a:schemeClr val="dk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800100" lvl="1" indent="-171450">
            <a:lnSpc>
              <a:spcPct val="100000"/>
            </a:lnSpc>
            <a:spcBef>
              <a:spcPts val="0"/>
            </a:spcBef>
            <a:buFont typeface="Wingdings" panose="05000000000000000000" pitchFamily="2" charset="2"/>
            <a:buChar char="Ø"/>
          </a:pP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设计</a:t>
          </a:r>
          <a:r>
            <a:rPr lang="en-US" altLang="zh-CN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-</a:t>
          </a:r>
          <a:r>
            <a:rPr lang="zh-CN" altLang="en-US" sz="1100" b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水印出生日期</a:t>
          </a:r>
          <a:endParaRPr lang="en-US" altLang="zh-CN" sz="1100" b="0">
            <a:solidFill>
              <a:schemeClr val="tx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2</xdr:row>
          <xdr:rowOff>7620</xdr:rowOff>
        </xdr:from>
        <xdr:to>
          <xdr:col>4</xdr:col>
          <xdr:colOff>388620</xdr:colOff>
          <xdr:row>2</xdr:row>
          <xdr:rowOff>251460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393258</xdr:colOff>
      <xdr:row>1</xdr:row>
      <xdr:rowOff>34925</xdr:rowOff>
    </xdr:from>
    <xdr:to>
      <xdr:col>16</xdr:col>
      <xdr:colOff>515703</xdr:colOff>
      <xdr:row>9</xdr:row>
      <xdr:rowOff>191355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3</xdr:row>
          <xdr:rowOff>7620</xdr:rowOff>
        </xdr:from>
        <xdr:to>
          <xdr:col>4</xdr:col>
          <xdr:colOff>388620</xdr:colOff>
          <xdr:row>3</xdr:row>
          <xdr:rowOff>251460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4</xdr:row>
          <xdr:rowOff>7620</xdr:rowOff>
        </xdr:from>
        <xdr:to>
          <xdr:col>4</xdr:col>
          <xdr:colOff>388620</xdr:colOff>
          <xdr:row>4</xdr:row>
          <xdr:rowOff>251460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5</xdr:row>
          <xdr:rowOff>7620</xdr:rowOff>
        </xdr:from>
        <xdr:to>
          <xdr:col>4</xdr:col>
          <xdr:colOff>388620</xdr:colOff>
          <xdr:row>5</xdr:row>
          <xdr:rowOff>251460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6</xdr:row>
          <xdr:rowOff>7620</xdr:rowOff>
        </xdr:from>
        <xdr:to>
          <xdr:col>4</xdr:col>
          <xdr:colOff>388620</xdr:colOff>
          <xdr:row>6</xdr:row>
          <xdr:rowOff>251460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7</xdr:row>
          <xdr:rowOff>7620</xdr:rowOff>
        </xdr:from>
        <xdr:to>
          <xdr:col>4</xdr:col>
          <xdr:colOff>388620</xdr:colOff>
          <xdr:row>7</xdr:row>
          <xdr:rowOff>251460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8</xdr:row>
          <xdr:rowOff>7620</xdr:rowOff>
        </xdr:from>
        <xdr:to>
          <xdr:col>4</xdr:col>
          <xdr:colOff>388620</xdr:colOff>
          <xdr:row>8</xdr:row>
          <xdr:rowOff>251460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198120</xdr:colOff>
          <xdr:row>9</xdr:row>
          <xdr:rowOff>7620</xdr:rowOff>
        </xdr:from>
        <xdr:to>
          <xdr:col>4</xdr:col>
          <xdr:colOff>388620</xdr:colOff>
          <xdr:row>9</xdr:row>
          <xdr:rowOff>251460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406507</xdr:colOff>
      <xdr:row>5</xdr:row>
      <xdr:rowOff>55661</xdr:rowOff>
    </xdr:from>
    <xdr:to>
      <xdr:col>14</xdr:col>
      <xdr:colOff>512528</xdr:colOff>
      <xdr:row>6</xdr:row>
      <xdr:rowOff>194807</xdr:rowOff>
    </xdr:to>
    <xdr:sp macro="" textlink="$C$7">
      <xdr:nvSpPr>
        <xdr:cNvPr id="3" name="文本框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9184747" y="1351061"/>
          <a:ext cx="715621" cy="39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4015E48-2B08-4995-9331-C2B4DE61FED5}" type="TxLink">
            <a:rPr lang="en-US" altLang="en-US" sz="2400" b="1" i="0" u="none" strike="noStrike">
              <a:solidFill>
                <a:srgbClr val="000000"/>
              </a:solidFill>
              <a:latin typeface="等线"/>
              <a:ea typeface="等线"/>
            </a:rPr>
            <a:pPr algn="ctr"/>
            <a:t>0%</a:t>
          </a:fld>
          <a:endParaRPr lang="zh-CN" altLang="en-US" sz="2400" b="1"/>
        </a:p>
      </xdr:txBody>
    </xdr:sp>
    <xdr:clientData/>
  </xdr:twoCellAnchor>
  <xdr:twoCellAnchor>
    <xdr:from>
      <xdr:col>4</xdr:col>
      <xdr:colOff>21590</xdr:colOff>
      <xdr:row>12</xdr:row>
      <xdr:rowOff>12700</xdr:rowOff>
    </xdr:from>
    <xdr:to>
      <xdr:col>10</xdr:col>
      <xdr:colOff>22860</xdr:colOff>
      <xdr:row>24</xdr:row>
      <xdr:rowOff>137160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130550" y="2954020"/>
          <a:ext cx="4794250" cy="2227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2000"/>
            <a:t>StickyNote</a:t>
          </a:r>
        </a:p>
        <a:p>
          <a:endParaRPr lang="en-US" altLang="zh-CN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feature: </a:t>
          </a:r>
          <a:r>
            <a:rPr lang="zh-CN" altLang="en-US" sz="1100"/>
            <a:t>新特性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fix: </a:t>
          </a:r>
          <a:r>
            <a:rPr lang="zh-CN" altLang="en-US" sz="1100"/>
            <a:t>修改问题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refactor: </a:t>
          </a:r>
          <a:r>
            <a:rPr lang="zh-CN" altLang="en-US" sz="1100"/>
            <a:t>重构代码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doc: </a:t>
          </a:r>
          <a:r>
            <a:rPr lang="zh-CN" altLang="en-US" sz="1100"/>
            <a:t>文档修改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style: </a:t>
          </a:r>
          <a:r>
            <a:rPr lang="zh-CN" altLang="en-US" sz="1100"/>
            <a:t>代码格式修改，不是</a:t>
          </a:r>
          <a:r>
            <a:rPr lang="en-US" altLang="zh-CN" sz="1100"/>
            <a:t>UI</a:t>
          </a:r>
          <a:r>
            <a:rPr lang="zh-CN" altLang="en-US" sz="1100"/>
            <a:t>风格，例如代码规范整理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test: </a:t>
          </a:r>
          <a:r>
            <a:rPr lang="zh-CN" altLang="en-US" sz="1100"/>
            <a:t>测试、单元测试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altLang="zh-CN" sz="1100"/>
            <a:t>chore: </a:t>
          </a:r>
          <a:r>
            <a:rPr lang="zh-CN" altLang="en-US" sz="1100"/>
            <a:t>其他修改（杂项），比如构建顺序、依赖管理等</a:t>
          </a:r>
          <a:endParaRPr lang="en-US" altLang="zh-CN" sz="1100"/>
        </a:p>
      </xdr:txBody>
    </xdr:sp>
    <xdr:clientData/>
  </xdr:twoCellAnchor>
  <xdr:twoCellAnchor>
    <xdr:from>
      <xdr:col>11</xdr:col>
      <xdr:colOff>391160</xdr:colOff>
      <xdr:row>12</xdr:row>
      <xdr:rowOff>50800</xdr:rowOff>
    </xdr:from>
    <xdr:to>
      <xdr:col>18</xdr:col>
      <xdr:colOff>64770</xdr:colOff>
      <xdr:row>24</xdr:row>
      <xdr:rowOff>137160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8902700" y="2992120"/>
          <a:ext cx="3940810" cy="2189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800"/>
            <a:t>Completed Tasks</a:t>
          </a:r>
        </a:p>
        <a:p>
          <a:pPr algn="ctr"/>
          <a:endParaRPr lang="en-US" altLang="zh-CN" sz="1800"/>
        </a:p>
        <a:p>
          <a:pPr marL="171450" indent="-171450" algn="l">
            <a:buFont typeface="Wingdings" panose="05000000000000000000" pitchFamily="2" charset="2"/>
            <a:buChar char="ü"/>
          </a:pP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工作任务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171450" indent="-171450" algn="l">
            <a:buFont typeface="Wingdings" panose="05000000000000000000" pitchFamily="2" charset="2"/>
            <a:buChar char="ü"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(Liskov Substitution Principle)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：在继承类时，务必重写（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override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）父类中所有的方法，尤其需要注意父类的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protected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方法（它们往往是让你重写的），子类尽量不要暴露自己的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方法供外界调用。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3</xdr:row>
      <xdr:rowOff>99060</xdr:rowOff>
    </xdr:from>
    <xdr:to>
      <xdr:col>16</xdr:col>
      <xdr:colOff>335280</xdr:colOff>
      <xdr:row>15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</cdr:x>
      <cdr:y>0.03046</cdr:y>
    </cdr:from>
    <cdr:to>
      <cdr:x>0.61343</cdr:x>
      <cdr:y>0.14967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9E4E746-5A12-4197-8583-E90108880963}"/>
            </a:ext>
          </a:extLst>
        </cdr:cNvPr>
        <cdr:cNvSpPr txBox="1"/>
      </cdr:nvSpPr>
      <cdr:spPr>
        <a:xfrm xmlns:a="http://schemas.openxmlformats.org/drawingml/2006/main">
          <a:off x="1531620" y="87630"/>
          <a:ext cx="16002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800" b="1"/>
            <a:t>甘特图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9D5174-0434-4A5A-AD98-E8D004DA0A29}" name="表2" displayName="表2" ref="B2:C4" totalsRowShown="0" headerRowDxfId="17" dataDxfId="15" headerRowBorderDxfId="16" tableBorderDxfId="14" totalsRowBorderDxfId="13" headerRowCellStyle="标题 2" dataCellStyle="标题 2">
  <tableColumns count="2">
    <tableColumn id="1" xr3:uid="{E277886A-649B-4CA2-9844-C6CA68F20783}" name="类型" dataDxfId="12" dataCellStyle="标题 2"/>
    <tableColumn id="2" xr3:uid="{36357CFB-956A-4240-B4B2-EA12587E0EB3}" name="快捷键" dataDxfId="11" dataCellStyle="标题 2">
      <calculatedColumnFormula>IF(C2="","",VLOOKUP(C2,B:C,2,0))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62A16B-9D77-492A-BF78-058F96917F16}" name="表4" displayName="表4" ref="B7:C40" totalsRowShown="0" headerRowDxfId="10" dataDxfId="9" headerRowCellStyle="输出" dataCellStyle="输出">
  <tableColumns count="2">
    <tableColumn id="1" xr3:uid="{6D5E5EC4-74E3-421E-856F-3BBF0E2E761F}" name="布尔类型" dataDxfId="8" dataCellStyle="输出"/>
    <tableColumn id="2" xr3:uid="{1861DA33-CF02-4F56-A440-9E2F49146D9C}" name="简化公式运算，只输出TRUE=1和FALSE=0,如=If(E3&gt;1000,TRUE,FALSE)可转换为=E3&gt;1000,还可判断文本,如=E3=&quot;有&quot;,=E3&lt;&gt;&quot;有&quot;" dataDxfId="7" dataCellStyle="输出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34F4F-6286-42F2-9E9B-64272D199EFF}" name="表1" displayName="表1" ref="B6:G14" totalsRowShown="0" headerRowDxfId="6">
  <autoFilter ref="B6:G14" xr:uid="{DA434F4F-6286-42F2-9E9B-64272D199EFF}"/>
  <tableColumns count="6">
    <tableColumn id="1" xr3:uid="{BC442832-960B-490B-B438-56D5418DDBCD}" name="工作名称" dataDxfId="5"/>
    <tableColumn id="2" xr3:uid="{E0469D6C-E4A2-4177-AE55-A5754A66ADB1}" name="开始日期" dataDxfId="4"/>
    <tableColumn id="3" xr3:uid="{C2E2B4B7-FF03-4C85-9CEA-3A21F6A7B55C}" name="天数" dataDxfId="3"/>
    <tableColumn id="4" xr3:uid="{B6661F6E-0AD4-4002-8698-7C9887796EC5}" name="结束日期" dataDxfId="2">
      <calculatedColumnFormula>C7+D7-1</calculatedColumnFormula>
    </tableColumn>
    <tableColumn id="5" xr3:uid="{5837275B-4A70-4AD6-B195-A654EADFB560}" name="完成百分比" dataDxfId="1" dataCellStyle="百分比"/>
    <tableColumn id="6" xr3:uid="{FB3BF1AF-EBD6-48EE-A105-03821F5C264D}" name="甘特图计算用" dataDxfId="0">
      <calculatedColumnFormula>F7*D7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69C3-B1D5-4CB8-AF20-266C9F069415}">
  <sheetPr codeName="Sheet9"/>
  <dimension ref="A7:F32"/>
  <sheetViews>
    <sheetView showGridLines="0" workbookViewId="0">
      <selection activeCell="A33" sqref="A33"/>
    </sheetView>
  </sheetViews>
  <sheetFormatPr defaultRowHeight="13.8" x14ac:dyDescent="0.25"/>
  <cols>
    <col min="1" max="1" width="120.21875" customWidth="1"/>
    <col min="2" max="2" width="9.109375" customWidth="1"/>
    <col min="5" max="5" width="20" bestFit="1" customWidth="1"/>
    <col min="6" max="6" width="40.109375" bestFit="1" customWidth="1"/>
    <col min="12" max="12" width="18.6640625" bestFit="1" customWidth="1"/>
    <col min="13" max="13" width="24.33203125" bestFit="1" customWidth="1"/>
    <col min="14" max="14" width="16.109375" bestFit="1" customWidth="1"/>
  </cols>
  <sheetData>
    <row r="7" spans="5:6" x14ac:dyDescent="0.25">
      <c r="E7" t="s">
        <v>339</v>
      </c>
    </row>
    <row r="8" spans="5:6" x14ac:dyDescent="0.25">
      <c r="E8" t="s">
        <v>340</v>
      </c>
      <c r="F8" t="s">
        <v>341</v>
      </c>
    </row>
    <row r="9" spans="5:6" x14ac:dyDescent="0.25">
      <c r="E9" t="s">
        <v>342</v>
      </c>
      <c r="F9" t="s">
        <v>343</v>
      </c>
    </row>
    <row r="10" spans="5:6" x14ac:dyDescent="0.25">
      <c r="E10" t="s">
        <v>346</v>
      </c>
      <c r="F10" t="s">
        <v>347</v>
      </c>
    </row>
    <row r="11" spans="5:6" x14ac:dyDescent="0.25">
      <c r="E11" t="s">
        <v>344</v>
      </c>
      <c r="F11" t="s">
        <v>345</v>
      </c>
    </row>
    <row r="12" spans="5:6" x14ac:dyDescent="0.25">
      <c r="E12" t="s">
        <v>348</v>
      </c>
      <c r="F12" t="s">
        <v>349</v>
      </c>
    </row>
    <row r="13" spans="5:6" x14ac:dyDescent="0.25">
      <c r="E13" t="s">
        <v>350</v>
      </c>
      <c r="F13" t="s">
        <v>351</v>
      </c>
    </row>
    <row r="14" spans="5:6" x14ac:dyDescent="0.25">
      <c r="E14" t="s">
        <v>352</v>
      </c>
      <c r="F14" t="s">
        <v>353</v>
      </c>
    </row>
    <row r="15" spans="5:6" x14ac:dyDescent="0.25">
      <c r="E15" t="s">
        <v>354</v>
      </c>
      <c r="F15" t="s">
        <v>355</v>
      </c>
    </row>
    <row r="16" spans="5:6" x14ac:dyDescent="0.25">
      <c r="E16" t="s">
        <v>356</v>
      </c>
      <c r="F16" t="s">
        <v>357</v>
      </c>
    </row>
    <row r="17" spans="1:6" x14ac:dyDescent="0.25">
      <c r="E17" t="s">
        <v>358</v>
      </c>
      <c r="F17" t="s">
        <v>359</v>
      </c>
    </row>
    <row r="18" spans="1:6" x14ac:dyDescent="0.25">
      <c r="E18" s="77" t="s">
        <v>360</v>
      </c>
      <c r="F18" t="s">
        <v>361</v>
      </c>
    </row>
    <row r="23" spans="1:6" x14ac:dyDescent="0.25">
      <c r="A23" s="75"/>
    </row>
    <row r="31" spans="1:6" x14ac:dyDescent="0.25">
      <c r="A31" s="76"/>
    </row>
    <row r="32" spans="1:6" x14ac:dyDescent="0.25">
      <c r="A32" s="7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277"/>
  <sheetViews>
    <sheetView showGridLines="0" workbookViewId="0">
      <selection activeCell="C23" sqref="C23"/>
    </sheetView>
  </sheetViews>
  <sheetFormatPr defaultRowHeight="13.8" x14ac:dyDescent="0.25"/>
  <cols>
    <col min="1" max="1" width="7.88671875" customWidth="1"/>
    <col min="2" max="2" width="61.21875" style="4" bestFit="1" customWidth="1"/>
    <col min="3" max="3" width="68.33203125" style="4" bestFit="1" customWidth="1"/>
    <col min="4" max="6" width="8.88671875" customWidth="1"/>
    <col min="7" max="7" width="37.33203125" bestFit="1" customWidth="1"/>
  </cols>
  <sheetData>
    <row r="1" spans="2:7" ht="21" customHeight="1" x14ac:dyDescent="0.25"/>
    <row r="2" spans="2:7" ht="17.399999999999999" x14ac:dyDescent="0.25">
      <c r="B2" s="55" t="s">
        <v>185</v>
      </c>
      <c r="C2" s="56" t="s">
        <v>186</v>
      </c>
      <c r="D2" s="6"/>
      <c r="E2" s="2"/>
      <c r="F2" s="83" t="s">
        <v>188</v>
      </c>
      <c r="G2" s="84" t="s">
        <v>814</v>
      </c>
    </row>
    <row r="3" spans="2:7" ht="16.2" x14ac:dyDescent="0.25">
      <c r="B3" s="29" t="s">
        <v>189</v>
      </c>
      <c r="C3" s="5"/>
      <c r="D3" s="6"/>
      <c r="E3" s="2"/>
      <c r="F3" s="84" t="s">
        <v>185</v>
      </c>
      <c r="G3" s="84" t="s">
        <v>492</v>
      </c>
    </row>
    <row r="4" spans="2:7" ht="15" customHeight="1" x14ac:dyDescent="0.25">
      <c r="B4" s="31" t="s">
        <v>15</v>
      </c>
      <c r="C4" s="34" t="s">
        <v>3</v>
      </c>
      <c r="D4" s="3"/>
      <c r="F4" s="84" t="s">
        <v>186</v>
      </c>
      <c r="G4" s="84" t="str">
        <f>IF($G$3="","",IFERROR(INDEX(A:C,MATCH($G$3,B:B,0),MATCH("注释",2:2,0)),"错误"))</f>
        <v>流逝的；</v>
      </c>
    </row>
    <row r="5" spans="2:7" ht="15" customHeight="1" x14ac:dyDescent="0.25">
      <c r="B5" s="31" t="s">
        <v>410</v>
      </c>
      <c r="C5" s="32" t="s">
        <v>409</v>
      </c>
      <c r="D5" s="3"/>
    </row>
    <row r="6" spans="2:7" ht="15" customHeight="1" x14ac:dyDescent="0.25">
      <c r="B6" s="31" t="s">
        <v>0</v>
      </c>
      <c r="C6" s="32" t="s">
        <v>408</v>
      </c>
    </row>
    <row r="7" spans="2:7" ht="15" customHeight="1" x14ac:dyDescent="0.25">
      <c r="B7" s="31" t="s">
        <v>407</v>
      </c>
      <c r="C7" s="32" t="s">
        <v>406</v>
      </c>
    </row>
    <row r="8" spans="2:7" ht="15" customHeight="1" x14ac:dyDescent="0.25">
      <c r="B8" s="31" t="s">
        <v>404</v>
      </c>
      <c r="C8" s="32" t="s">
        <v>405</v>
      </c>
    </row>
    <row r="9" spans="2:7" ht="15" customHeight="1" x14ac:dyDescent="0.25">
      <c r="B9" s="31" t="s">
        <v>403</v>
      </c>
      <c r="C9" s="32" t="s">
        <v>402</v>
      </c>
    </row>
    <row r="10" spans="2:7" ht="15" customHeight="1" x14ac:dyDescent="0.25">
      <c r="B10" s="31" t="s">
        <v>401</v>
      </c>
      <c r="C10" s="32" t="s">
        <v>400</v>
      </c>
    </row>
    <row r="11" spans="2:7" ht="15" customHeight="1" x14ac:dyDescent="0.25">
      <c r="B11" s="31" t="s">
        <v>399</v>
      </c>
      <c r="C11" s="32" t="s">
        <v>398</v>
      </c>
    </row>
    <row r="12" spans="2:7" ht="15" customHeight="1" x14ac:dyDescent="0.25">
      <c r="B12" s="31" t="s">
        <v>374</v>
      </c>
      <c r="C12" s="32" t="s">
        <v>375</v>
      </c>
    </row>
    <row r="13" spans="2:7" ht="15" customHeight="1" x14ac:dyDescent="0.25">
      <c r="B13" s="31" t="s">
        <v>23</v>
      </c>
      <c r="C13" s="32" t="s">
        <v>9</v>
      </c>
    </row>
    <row r="14" spans="2:7" ht="15" customHeight="1" x14ac:dyDescent="0.25">
      <c r="B14" s="31" t="s">
        <v>397</v>
      </c>
      <c r="C14" s="32" t="s">
        <v>396</v>
      </c>
    </row>
    <row r="15" spans="2:7" ht="15" customHeight="1" x14ac:dyDescent="0.25">
      <c r="B15" s="31" t="s">
        <v>395</v>
      </c>
      <c r="C15" s="32" t="s">
        <v>394</v>
      </c>
    </row>
    <row r="16" spans="2:7" ht="15" customHeight="1" x14ac:dyDescent="0.25">
      <c r="B16" s="31" t="s">
        <v>393</v>
      </c>
      <c r="C16" s="32" t="s">
        <v>392</v>
      </c>
    </row>
    <row r="17" spans="2:6" ht="15" customHeight="1" x14ac:dyDescent="0.25">
      <c r="B17" s="31" t="s">
        <v>794</v>
      </c>
      <c r="C17" s="32" t="s">
        <v>795</v>
      </c>
    </row>
    <row r="18" spans="2:6" ht="15" customHeight="1" x14ac:dyDescent="0.25">
      <c r="B18" s="31" t="s">
        <v>18</v>
      </c>
      <c r="C18" s="32" t="s">
        <v>5</v>
      </c>
    </row>
    <row r="19" spans="2:6" ht="15" customHeight="1" x14ac:dyDescent="0.25">
      <c r="B19" s="31" t="s">
        <v>391</v>
      </c>
      <c r="C19" s="32" t="s">
        <v>390</v>
      </c>
    </row>
    <row r="20" spans="2:6" ht="15" customHeight="1" x14ac:dyDescent="0.25">
      <c r="B20" s="31" t="s">
        <v>389</v>
      </c>
      <c r="C20" s="32" t="s">
        <v>388</v>
      </c>
    </row>
    <row r="21" spans="2:6" ht="15" customHeight="1" x14ac:dyDescent="0.25">
      <c r="B21" s="31" t="s">
        <v>35</v>
      </c>
      <c r="C21" s="32" t="s">
        <v>34</v>
      </c>
    </row>
    <row r="22" spans="2:6" ht="15" customHeight="1" x14ac:dyDescent="0.25">
      <c r="B22" s="31" t="s">
        <v>387</v>
      </c>
      <c r="C22" s="32" t="s">
        <v>386</v>
      </c>
    </row>
    <row r="23" spans="2:6" ht="15" customHeight="1" x14ac:dyDescent="0.25">
      <c r="B23" s="31" t="s">
        <v>385</v>
      </c>
      <c r="C23" s="32" t="s">
        <v>384</v>
      </c>
    </row>
    <row r="24" spans="2:6" ht="15" customHeight="1" x14ac:dyDescent="0.25">
      <c r="B24" s="31" t="s">
        <v>383</v>
      </c>
      <c r="C24" s="32" t="s">
        <v>382</v>
      </c>
    </row>
    <row r="25" spans="2:6" ht="15" customHeight="1" x14ac:dyDescent="0.25">
      <c r="B25" s="31" t="s">
        <v>381</v>
      </c>
      <c r="C25" s="32" t="s">
        <v>380</v>
      </c>
    </row>
    <row r="26" spans="2:6" ht="15" customHeight="1" x14ac:dyDescent="0.25">
      <c r="B26" s="31" t="s">
        <v>379</v>
      </c>
      <c r="C26" s="32" t="s">
        <v>378</v>
      </c>
      <c r="D26" s="3"/>
    </row>
    <row r="27" spans="2:6" ht="15" customHeight="1" x14ac:dyDescent="0.25">
      <c r="B27" s="31" t="s">
        <v>811</v>
      </c>
      <c r="C27" s="32" t="s">
        <v>810</v>
      </c>
      <c r="D27" s="3"/>
    </row>
    <row r="28" spans="2:6" ht="15" customHeight="1" x14ac:dyDescent="0.25">
      <c r="B28" s="31" t="s">
        <v>377</v>
      </c>
      <c r="C28" s="32" t="s">
        <v>376</v>
      </c>
      <c r="D28" s="3"/>
    </row>
    <row r="29" spans="2:6" ht="15" customHeight="1" x14ac:dyDescent="0.25">
      <c r="B29" s="31" t="s">
        <v>12</v>
      </c>
      <c r="C29" s="32" t="s">
        <v>1</v>
      </c>
      <c r="D29" s="3"/>
    </row>
    <row r="30" spans="2:6" ht="15" customHeight="1" x14ac:dyDescent="0.25">
      <c r="B30" s="30" t="s">
        <v>292</v>
      </c>
      <c r="C30" s="7"/>
      <c r="D30" s="3"/>
    </row>
    <row r="31" spans="2:6" ht="15" customHeight="1" x14ac:dyDescent="0.25">
      <c r="B31" s="31" t="s">
        <v>411</v>
      </c>
      <c r="C31" s="32" t="s">
        <v>412</v>
      </c>
      <c r="D31" s="3"/>
      <c r="F31" s="85"/>
    </row>
    <row r="32" spans="2:6" ht="15" customHeight="1" x14ac:dyDescent="0.25">
      <c r="B32" s="31" t="s">
        <v>413</v>
      </c>
      <c r="C32" s="32" t="s">
        <v>414</v>
      </c>
      <c r="D32" s="3"/>
      <c r="F32" s="85"/>
    </row>
    <row r="33" spans="2:4" ht="15" customHeight="1" x14ac:dyDescent="0.25">
      <c r="B33" s="31" t="s">
        <v>415</v>
      </c>
      <c r="C33" s="32" t="s">
        <v>416</v>
      </c>
      <c r="D33" s="3"/>
    </row>
    <row r="34" spans="2:4" ht="15" customHeight="1" x14ac:dyDescent="0.25">
      <c r="B34" s="31" t="s">
        <v>417</v>
      </c>
      <c r="C34" s="32" t="s">
        <v>418</v>
      </c>
      <c r="D34" s="3"/>
    </row>
    <row r="35" spans="2:4" ht="15" customHeight="1" x14ac:dyDescent="0.25">
      <c r="B35" s="31" t="s">
        <v>820</v>
      </c>
      <c r="C35" s="32" t="s">
        <v>819</v>
      </c>
      <c r="D35" s="3"/>
    </row>
    <row r="36" spans="2:4" ht="15" customHeight="1" x14ac:dyDescent="0.25">
      <c r="B36" s="31" t="s">
        <v>419</v>
      </c>
      <c r="C36" s="32" t="s">
        <v>420</v>
      </c>
      <c r="D36" s="3"/>
    </row>
    <row r="37" spans="2:4" ht="15" customHeight="1" x14ac:dyDescent="0.25">
      <c r="B37" s="30" t="s">
        <v>190</v>
      </c>
      <c r="C37" s="7"/>
      <c r="D37" s="3"/>
    </row>
    <row r="38" spans="2:4" ht="15" customHeight="1" x14ac:dyDescent="0.25">
      <c r="B38" s="31" t="s">
        <v>784</v>
      </c>
      <c r="C38" s="33" t="s">
        <v>785</v>
      </c>
      <c r="D38" s="3"/>
    </row>
    <row r="39" spans="2:4" ht="15" customHeight="1" x14ac:dyDescent="0.25">
      <c r="B39" s="31" t="s">
        <v>421</v>
      </c>
      <c r="C39" s="33" t="s">
        <v>422</v>
      </c>
      <c r="D39" s="3"/>
    </row>
    <row r="40" spans="2:4" ht="15" customHeight="1" x14ac:dyDescent="0.25">
      <c r="B40" s="31" t="s">
        <v>423</v>
      </c>
      <c r="C40" s="33" t="s">
        <v>424</v>
      </c>
      <c r="D40" s="3"/>
    </row>
    <row r="41" spans="2:4" ht="15" customHeight="1" x14ac:dyDescent="0.25">
      <c r="B41" s="31" t="s">
        <v>425</v>
      </c>
      <c r="C41" s="33" t="s">
        <v>426</v>
      </c>
      <c r="D41" s="3"/>
    </row>
    <row r="42" spans="2:4" ht="15" customHeight="1" x14ac:dyDescent="0.25">
      <c r="B42" s="31" t="s">
        <v>427</v>
      </c>
      <c r="C42" s="33" t="s">
        <v>428</v>
      </c>
      <c r="D42" s="3"/>
    </row>
    <row r="43" spans="2:4" ht="15" customHeight="1" x14ac:dyDescent="0.25">
      <c r="B43" s="31" t="s">
        <v>37</v>
      </c>
      <c r="C43" s="32" t="s">
        <v>32</v>
      </c>
      <c r="D43" s="3"/>
    </row>
    <row r="44" spans="2:4" ht="15" customHeight="1" x14ac:dyDescent="0.25">
      <c r="B44" s="31" t="s">
        <v>429</v>
      </c>
      <c r="C44" s="33" t="s">
        <v>430</v>
      </c>
      <c r="D44" s="3"/>
    </row>
    <row r="45" spans="2:4" ht="15" customHeight="1" x14ac:dyDescent="0.25">
      <c r="B45" s="31" t="s">
        <v>431</v>
      </c>
      <c r="C45" s="33" t="s">
        <v>432</v>
      </c>
      <c r="D45" s="3"/>
    </row>
    <row r="46" spans="2:4" ht="15" customHeight="1" x14ac:dyDescent="0.25">
      <c r="B46" s="31" t="s">
        <v>433</v>
      </c>
      <c r="C46" s="33" t="s">
        <v>434</v>
      </c>
      <c r="D46" s="3"/>
    </row>
    <row r="47" spans="2:4" ht="15" customHeight="1" x14ac:dyDescent="0.25">
      <c r="B47" s="31" t="s">
        <v>435</v>
      </c>
      <c r="C47" s="33" t="s">
        <v>436</v>
      </c>
      <c r="D47" s="3"/>
    </row>
    <row r="48" spans="2:4" ht="15" customHeight="1" x14ac:dyDescent="0.25">
      <c r="B48" s="31" t="s">
        <v>788</v>
      </c>
      <c r="C48" s="32" t="s">
        <v>789</v>
      </c>
      <c r="D48" s="3"/>
    </row>
    <row r="49" spans="2:4" ht="15" customHeight="1" x14ac:dyDescent="0.25">
      <c r="B49" s="31" t="s">
        <v>437</v>
      </c>
      <c r="C49" s="33" t="s">
        <v>438</v>
      </c>
      <c r="D49" s="3"/>
    </row>
    <row r="50" spans="2:4" ht="15" customHeight="1" x14ac:dyDescent="0.25">
      <c r="B50" s="31" t="s">
        <v>439</v>
      </c>
      <c r="C50" s="33" t="s">
        <v>440</v>
      </c>
      <c r="D50" s="3"/>
    </row>
    <row r="51" spans="2:4" ht="15" customHeight="1" x14ac:dyDescent="0.25">
      <c r="B51" s="31" t="s">
        <v>812</v>
      </c>
      <c r="C51" s="33" t="s">
        <v>813</v>
      </c>
      <c r="D51" s="3"/>
    </row>
    <row r="52" spans="2:4" ht="15" customHeight="1" x14ac:dyDescent="0.25">
      <c r="B52" s="31" t="s">
        <v>441</v>
      </c>
      <c r="C52" s="33" t="s">
        <v>442</v>
      </c>
      <c r="D52" s="3"/>
    </row>
    <row r="53" spans="2:4" ht="15" customHeight="1" x14ac:dyDescent="0.25">
      <c r="B53" s="31" t="s">
        <v>443</v>
      </c>
      <c r="C53" s="33" t="s">
        <v>444</v>
      </c>
      <c r="D53" s="3"/>
    </row>
    <row r="54" spans="2:4" ht="15" customHeight="1" x14ac:dyDescent="0.25">
      <c r="B54" s="31" t="s">
        <v>445</v>
      </c>
      <c r="C54" s="33" t="s">
        <v>446</v>
      </c>
      <c r="D54" s="3"/>
    </row>
    <row r="55" spans="2:4" ht="15" customHeight="1" x14ac:dyDescent="0.25">
      <c r="B55" s="31" t="s">
        <v>447</v>
      </c>
      <c r="C55" s="33" t="s">
        <v>448</v>
      </c>
      <c r="D55" s="3"/>
    </row>
    <row r="56" spans="2:4" ht="15" customHeight="1" x14ac:dyDescent="0.25">
      <c r="B56" s="31" t="s">
        <v>449</v>
      </c>
      <c r="C56" s="33" t="s">
        <v>450</v>
      </c>
      <c r="D56" s="3"/>
    </row>
    <row r="57" spans="2:4" ht="15" customHeight="1" x14ac:dyDescent="0.25">
      <c r="B57" s="31" t="s">
        <v>451</v>
      </c>
      <c r="C57" s="33" t="s">
        <v>452</v>
      </c>
      <c r="D57" s="3"/>
    </row>
    <row r="58" spans="2:4" ht="15" customHeight="1" x14ac:dyDescent="0.25">
      <c r="B58" s="31" t="s">
        <v>453</v>
      </c>
      <c r="C58" s="33" t="s">
        <v>454</v>
      </c>
      <c r="D58" s="3"/>
    </row>
    <row r="59" spans="2:4" ht="15" customHeight="1" x14ac:dyDescent="0.25">
      <c r="B59" s="31" t="s">
        <v>187</v>
      </c>
      <c r="C59" s="33" t="s">
        <v>98</v>
      </c>
      <c r="D59" s="3"/>
    </row>
    <row r="60" spans="2:4" ht="15" customHeight="1" x14ac:dyDescent="0.25">
      <c r="B60" s="31" t="s">
        <v>455</v>
      </c>
      <c r="C60" s="33" t="s">
        <v>456</v>
      </c>
      <c r="D60" s="3"/>
    </row>
    <row r="61" spans="2:4" ht="15" customHeight="1" x14ac:dyDescent="0.25">
      <c r="B61" s="30" t="s">
        <v>191</v>
      </c>
      <c r="C61" s="8"/>
      <c r="D61" s="3"/>
    </row>
    <row r="62" spans="2:4" ht="15" customHeight="1" x14ac:dyDescent="0.25">
      <c r="B62" s="31" t="s">
        <v>457</v>
      </c>
      <c r="C62" s="32" t="s">
        <v>468</v>
      </c>
      <c r="D62" s="3"/>
    </row>
    <row r="63" spans="2:4" ht="15" customHeight="1" x14ac:dyDescent="0.25">
      <c r="B63" s="31" t="s">
        <v>458</v>
      </c>
      <c r="C63" s="32" t="s">
        <v>469</v>
      </c>
      <c r="D63" s="3"/>
    </row>
    <row r="64" spans="2:4" ht="15" customHeight="1" x14ac:dyDescent="0.25">
      <c r="B64" s="31" t="s">
        <v>459</v>
      </c>
      <c r="C64" s="32" t="s">
        <v>470</v>
      </c>
      <c r="D64" s="3"/>
    </row>
    <row r="65" spans="2:4" ht="15" customHeight="1" x14ac:dyDescent="0.25">
      <c r="B65" s="31" t="s">
        <v>460</v>
      </c>
      <c r="C65" s="32" t="s">
        <v>471</v>
      </c>
      <c r="D65" s="3"/>
    </row>
    <row r="66" spans="2:4" ht="15" customHeight="1" x14ac:dyDescent="0.25">
      <c r="B66" s="31" t="s">
        <v>461</v>
      </c>
      <c r="C66" s="32" t="s">
        <v>472</v>
      </c>
      <c r="D66" s="3"/>
    </row>
    <row r="67" spans="2:4" ht="15" customHeight="1" x14ac:dyDescent="0.25">
      <c r="B67" s="31" t="s">
        <v>808</v>
      </c>
      <c r="C67" s="32" t="s">
        <v>809</v>
      </c>
      <c r="D67" s="3"/>
    </row>
    <row r="68" spans="2:4" ht="15" customHeight="1" x14ac:dyDescent="0.25">
      <c r="B68" s="31" t="s">
        <v>462</v>
      </c>
      <c r="C68" s="32" t="s">
        <v>473</v>
      </c>
      <c r="D68" s="3"/>
    </row>
    <row r="69" spans="2:4" ht="15" customHeight="1" x14ac:dyDescent="0.25">
      <c r="B69" s="31" t="s">
        <v>463</v>
      </c>
      <c r="C69" s="32" t="s">
        <v>474</v>
      </c>
      <c r="D69" s="3"/>
    </row>
    <row r="70" spans="2:4" ht="15" customHeight="1" x14ac:dyDescent="0.25">
      <c r="B70" s="31" t="s">
        <v>24</v>
      </c>
      <c r="C70" s="32" t="s">
        <v>10</v>
      </c>
      <c r="D70" s="3"/>
    </row>
    <row r="71" spans="2:4" ht="15" customHeight="1" x14ac:dyDescent="0.25">
      <c r="B71" s="31" t="s">
        <v>25</v>
      </c>
      <c r="C71" s="32" t="s">
        <v>30</v>
      </c>
      <c r="D71" s="3"/>
    </row>
    <row r="72" spans="2:4" ht="15" customHeight="1" x14ac:dyDescent="0.25">
      <c r="B72" s="31" t="s">
        <v>464</v>
      </c>
      <c r="C72" s="32" t="s">
        <v>475</v>
      </c>
      <c r="D72" s="3"/>
    </row>
    <row r="73" spans="2:4" ht="15" customHeight="1" x14ac:dyDescent="0.25">
      <c r="B73" s="31" t="s">
        <v>786</v>
      </c>
      <c r="C73" s="32" t="s">
        <v>787</v>
      </c>
      <c r="D73" s="3"/>
    </row>
    <row r="74" spans="2:4" ht="15" customHeight="1" x14ac:dyDescent="0.25">
      <c r="B74" s="31" t="s">
        <v>465</v>
      </c>
      <c r="C74" s="32" t="s">
        <v>476</v>
      </c>
      <c r="D74" s="3"/>
    </row>
    <row r="75" spans="2:4" ht="15" customHeight="1" x14ac:dyDescent="0.25">
      <c r="B75" s="31" t="s">
        <v>22</v>
      </c>
      <c r="C75" s="32" t="s">
        <v>8</v>
      </c>
      <c r="D75" s="3"/>
    </row>
    <row r="76" spans="2:4" ht="15" x14ac:dyDescent="0.25">
      <c r="B76" s="31" t="s">
        <v>466</v>
      </c>
      <c r="C76" s="32" t="s">
        <v>477</v>
      </c>
      <c r="D76" s="3"/>
    </row>
    <row r="77" spans="2:4" ht="15" x14ac:dyDescent="0.25">
      <c r="B77" s="31" t="s">
        <v>467</v>
      </c>
      <c r="C77" s="32" t="s">
        <v>478</v>
      </c>
      <c r="D77" s="3"/>
    </row>
    <row r="78" spans="2:4" ht="16.2" x14ac:dyDescent="0.25">
      <c r="B78" s="30" t="s">
        <v>363</v>
      </c>
      <c r="C78" s="7"/>
      <c r="D78" s="3"/>
    </row>
    <row r="79" spans="2:4" ht="15" x14ac:dyDescent="0.25">
      <c r="B79" s="31" t="s">
        <v>492</v>
      </c>
      <c r="C79" s="32" t="s">
        <v>491</v>
      </c>
      <c r="D79" s="3"/>
    </row>
    <row r="80" spans="2:4" ht="15" x14ac:dyDescent="0.25">
      <c r="B80" s="31" t="s">
        <v>815</v>
      </c>
      <c r="C80" s="32" t="s">
        <v>816</v>
      </c>
      <c r="D80" s="3"/>
    </row>
    <row r="81" spans="2:4" ht="15" x14ac:dyDescent="0.25">
      <c r="B81" s="31" t="s">
        <v>490</v>
      </c>
      <c r="C81" s="32" t="s">
        <v>489</v>
      </c>
      <c r="D81" s="3"/>
    </row>
    <row r="82" spans="2:4" ht="15" x14ac:dyDescent="0.25">
      <c r="B82" s="31" t="s">
        <v>488</v>
      </c>
      <c r="C82" s="32" t="s">
        <v>487</v>
      </c>
      <c r="D82" s="3"/>
    </row>
    <row r="83" spans="2:4" ht="15" x14ac:dyDescent="0.25">
      <c r="B83" s="31" t="s">
        <v>486</v>
      </c>
      <c r="C83" s="32" t="s">
        <v>485</v>
      </c>
      <c r="D83" s="3"/>
    </row>
    <row r="84" spans="2:4" ht="15" x14ac:dyDescent="0.25">
      <c r="B84" s="31" t="s">
        <v>806</v>
      </c>
      <c r="C84" s="32" t="s">
        <v>807</v>
      </c>
      <c r="D84" s="3"/>
    </row>
    <row r="85" spans="2:4" ht="15" x14ac:dyDescent="0.25">
      <c r="B85" s="31" t="s">
        <v>484</v>
      </c>
      <c r="C85" s="32" t="s">
        <v>483</v>
      </c>
      <c r="D85" s="3"/>
    </row>
    <row r="86" spans="2:4" ht="15" x14ac:dyDescent="0.25">
      <c r="B86" s="31" t="s">
        <v>482</v>
      </c>
      <c r="C86" s="32" t="s">
        <v>481</v>
      </c>
      <c r="D86" s="3"/>
    </row>
    <row r="87" spans="2:4" ht="15" x14ac:dyDescent="0.25">
      <c r="B87" s="31" t="s">
        <v>480</v>
      </c>
      <c r="C87" s="32" t="s">
        <v>479</v>
      </c>
      <c r="D87" s="3"/>
    </row>
    <row r="88" spans="2:4" ht="16.2" x14ac:dyDescent="0.25">
      <c r="B88" s="30" t="s">
        <v>192</v>
      </c>
      <c r="C88" s="7"/>
      <c r="D88" s="3"/>
    </row>
    <row r="89" spans="2:4" ht="15" x14ac:dyDescent="0.25">
      <c r="B89" s="31" t="s">
        <v>493</v>
      </c>
      <c r="C89" s="32" t="s">
        <v>494</v>
      </c>
      <c r="D89" s="3"/>
    </row>
    <row r="90" spans="2:4" ht="15" x14ac:dyDescent="0.25">
      <c r="B90" s="31" t="s">
        <v>19</v>
      </c>
      <c r="C90" s="32" t="s">
        <v>495</v>
      </c>
      <c r="D90" s="3"/>
    </row>
    <row r="91" spans="2:4" ht="15" x14ac:dyDescent="0.25">
      <c r="B91" s="31" t="s">
        <v>496</v>
      </c>
      <c r="C91" s="32" t="s">
        <v>497</v>
      </c>
      <c r="D91" s="3"/>
    </row>
    <row r="92" spans="2:4" ht="15" x14ac:dyDescent="0.25">
      <c r="B92" s="31" t="s">
        <v>498</v>
      </c>
      <c r="C92" s="32" t="s">
        <v>499</v>
      </c>
      <c r="D92" s="3"/>
    </row>
    <row r="93" spans="2:4" ht="15" x14ac:dyDescent="0.25">
      <c r="B93" s="31" t="s">
        <v>500</v>
      </c>
      <c r="C93" s="32" t="s">
        <v>501</v>
      </c>
      <c r="D93" s="3"/>
    </row>
    <row r="94" spans="2:4" ht="15" x14ac:dyDescent="0.25">
      <c r="B94" s="31" t="s">
        <v>502</v>
      </c>
      <c r="C94" s="32" t="s">
        <v>503</v>
      </c>
      <c r="D94" s="3"/>
    </row>
    <row r="95" spans="2:4" ht="15" x14ac:dyDescent="0.25">
      <c r="B95" s="31" t="s">
        <v>504</v>
      </c>
      <c r="C95" s="32" t="s">
        <v>505</v>
      </c>
      <c r="D95" s="3"/>
    </row>
    <row r="96" spans="2:4" ht="16.2" x14ac:dyDescent="0.25">
      <c r="B96" s="30" t="s">
        <v>193</v>
      </c>
      <c r="C96" s="7"/>
      <c r="D96" s="3"/>
    </row>
    <row r="97" spans="2:4" ht="15" x14ac:dyDescent="0.25">
      <c r="B97" s="31" t="s">
        <v>511</v>
      </c>
      <c r="C97" s="32" t="s">
        <v>510</v>
      </c>
      <c r="D97" s="3"/>
    </row>
    <row r="98" spans="2:4" ht="15" x14ac:dyDescent="0.25">
      <c r="B98" s="31" t="s">
        <v>509</v>
      </c>
      <c r="C98" s="32" t="s">
        <v>508</v>
      </c>
      <c r="D98" s="3"/>
    </row>
    <row r="99" spans="2:4" ht="15" x14ac:dyDescent="0.25">
      <c r="B99" s="31" t="s">
        <v>507</v>
      </c>
      <c r="C99" s="32" t="s">
        <v>506</v>
      </c>
      <c r="D99" s="3"/>
    </row>
    <row r="100" spans="2:4" ht="16.2" x14ac:dyDescent="0.25">
      <c r="B100" s="30" t="s">
        <v>280</v>
      </c>
      <c r="C100" s="7"/>
      <c r="D100" s="3"/>
    </row>
    <row r="101" spans="2:4" ht="15" x14ac:dyDescent="0.25">
      <c r="B101" s="31" t="s">
        <v>529</v>
      </c>
      <c r="C101" s="32" t="s">
        <v>528</v>
      </c>
      <c r="D101" s="3"/>
    </row>
    <row r="102" spans="2:4" ht="15" x14ac:dyDescent="0.25">
      <c r="B102" s="31" t="s">
        <v>527</v>
      </c>
      <c r="C102" s="32" t="s">
        <v>526</v>
      </c>
      <c r="D102" s="3"/>
    </row>
    <row r="103" spans="2:4" ht="15" x14ac:dyDescent="0.25">
      <c r="B103" s="31" t="s">
        <v>525</v>
      </c>
      <c r="C103" s="32" t="s">
        <v>524</v>
      </c>
      <c r="D103" s="3"/>
    </row>
    <row r="104" spans="2:4" ht="15" x14ac:dyDescent="0.25">
      <c r="B104" s="31" t="s">
        <v>523</v>
      </c>
      <c r="C104" s="32" t="s">
        <v>522</v>
      </c>
      <c r="D104" s="3"/>
    </row>
    <row r="105" spans="2:4" ht="15" x14ac:dyDescent="0.25">
      <c r="B105" s="31" t="s">
        <v>521</v>
      </c>
      <c r="C105" s="32" t="s">
        <v>520</v>
      </c>
      <c r="D105" s="3"/>
    </row>
    <row r="106" spans="2:4" ht="15" x14ac:dyDescent="0.25">
      <c r="B106" s="31" t="s">
        <v>519</v>
      </c>
      <c r="C106" s="32" t="s">
        <v>518</v>
      </c>
      <c r="D106" s="3"/>
    </row>
    <row r="107" spans="2:4" ht="15" x14ac:dyDescent="0.25">
      <c r="B107" s="31" t="s">
        <v>517</v>
      </c>
      <c r="C107" s="32" t="s">
        <v>516</v>
      </c>
      <c r="D107" s="3"/>
    </row>
    <row r="108" spans="2:4" ht="15" x14ac:dyDescent="0.25">
      <c r="B108" s="31" t="s">
        <v>515</v>
      </c>
      <c r="C108" s="32" t="s">
        <v>514</v>
      </c>
      <c r="D108" s="3"/>
    </row>
    <row r="109" spans="2:4" ht="15" x14ac:dyDescent="0.25">
      <c r="B109" s="31" t="s">
        <v>513</v>
      </c>
      <c r="C109" s="32" t="s">
        <v>512</v>
      </c>
      <c r="D109" s="3"/>
    </row>
    <row r="110" spans="2:4" ht="16.2" x14ac:dyDescent="0.25">
      <c r="B110" s="30" t="s">
        <v>194</v>
      </c>
      <c r="C110" s="7"/>
    </row>
    <row r="111" spans="2:4" ht="15" x14ac:dyDescent="0.25">
      <c r="B111" s="31" t="s">
        <v>562</v>
      </c>
      <c r="C111" s="33" t="s">
        <v>561</v>
      </c>
    </row>
    <row r="112" spans="2:4" ht="15" x14ac:dyDescent="0.25">
      <c r="B112" s="31" t="s">
        <v>560</v>
      </c>
      <c r="C112" s="33" t="s">
        <v>559</v>
      </c>
    </row>
    <row r="113" spans="2:3" ht="15" x14ac:dyDescent="0.25">
      <c r="B113" s="31" t="s">
        <v>558</v>
      </c>
      <c r="C113" s="33" t="s">
        <v>557</v>
      </c>
    </row>
    <row r="114" spans="2:3" ht="15" x14ac:dyDescent="0.25">
      <c r="B114" s="31" t="s">
        <v>556</v>
      </c>
      <c r="C114" s="33" t="s">
        <v>555</v>
      </c>
    </row>
    <row r="115" spans="2:3" ht="15" x14ac:dyDescent="0.25">
      <c r="B115" s="31" t="s">
        <v>554</v>
      </c>
      <c r="C115" s="33" t="s">
        <v>553</v>
      </c>
    </row>
    <row r="116" spans="2:3" ht="15" x14ac:dyDescent="0.25">
      <c r="B116" s="31" t="s">
        <v>552</v>
      </c>
      <c r="C116" s="33" t="s">
        <v>551</v>
      </c>
    </row>
    <row r="117" spans="2:3" ht="15" x14ac:dyDescent="0.25">
      <c r="B117" s="31" t="s">
        <v>550</v>
      </c>
      <c r="C117" s="33" t="s">
        <v>549</v>
      </c>
    </row>
    <row r="118" spans="2:3" ht="15" x14ac:dyDescent="0.25">
      <c r="B118" s="31" t="s">
        <v>817</v>
      </c>
      <c r="C118" s="33" t="s">
        <v>818</v>
      </c>
    </row>
    <row r="119" spans="2:3" ht="15" x14ac:dyDescent="0.25">
      <c r="B119" s="31" t="s">
        <v>548</v>
      </c>
      <c r="C119" s="33" t="s">
        <v>547</v>
      </c>
    </row>
    <row r="120" spans="2:3" ht="15" x14ac:dyDescent="0.25">
      <c r="B120" s="31" t="s">
        <v>546</v>
      </c>
      <c r="C120" s="33" t="s">
        <v>545</v>
      </c>
    </row>
    <row r="121" spans="2:3" ht="15" x14ac:dyDescent="0.25">
      <c r="B121" s="31" t="s">
        <v>16</v>
      </c>
      <c r="C121" s="33" t="s">
        <v>544</v>
      </c>
    </row>
    <row r="122" spans="2:3" ht="15" x14ac:dyDescent="0.25">
      <c r="B122" s="31" t="s">
        <v>543</v>
      </c>
      <c r="C122" s="33" t="s">
        <v>542</v>
      </c>
    </row>
    <row r="123" spans="2:3" ht="15" x14ac:dyDescent="0.25">
      <c r="B123" s="31" t="s">
        <v>541</v>
      </c>
      <c r="C123" s="33" t="s">
        <v>540</v>
      </c>
    </row>
    <row r="124" spans="2:3" ht="15" x14ac:dyDescent="0.25">
      <c r="B124" s="31" t="s">
        <v>792</v>
      </c>
      <c r="C124" s="33" t="s">
        <v>793</v>
      </c>
    </row>
    <row r="125" spans="2:3" ht="15" x14ac:dyDescent="0.25">
      <c r="B125" s="31" t="s">
        <v>539</v>
      </c>
      <c r="C125" s="33" t="s">
        <v>538</v>
      </c>
    </row>
    <row r="126" spans="2:3" ht="15" x14ac:dyDescent="0.25">
      <c r="B126" s="31" t="s">
        <v>537</v>
      </c>
      <c r="C126" s="33" t="s">
        <v>536</v>
      </c>
    </row>
    <row r="127" spans="2:3" ht="15" x14ac:dyDescent="0.25">
      <c r="B127" s="31" t="s">
        <v>535</v>
      </c>
      <c r="C127" s="33" t="s">
        <v>534</v>
      </c>
    </row>
    <row r="128" spans="2:3" ht="15" x14ac:dyDescent="0.25">
      <c r="B128" s="31" t="s">
        <v>533</v>
      </c>
      <c r="C128" s="33" t="s">
        <v>532</v>
      </c>
    </row>
    <row r="129" spans="2:3" ht="15" x14ac:dyDescent="0.25">
      <c r="B129" s="31" t="s">
        <v>531</v>
      </c>
      <c r="C129" s="33" t="s">
        <v>530</v>
      </c>
    </row>
    <row r="130" spans="2:3" ht="15" x14ac:dyDescent="0.25">
      <c r="B130" s="31" t="s">
        <v>798</v>
      </c>
      <c r="C130" s="33" t="s">
        <v>799</v>
      </c>
    </row>
    <row r="131" spans="2:3" ht="16.2" x14ac:dyDescent="0.25">
      <c r="B131" s="30" t="s">
        <v>195</v>
      </c>
      <c r="C131" s="7"/>
    </row>
    <row r="132" spans="2:3" ht="15" x14ac:dyDescent="0.25">
      <c r="B132" s="31" t="s">
        <v>13</v>
      </c>
      <c r="C132" s="32" t="s">
        <v>2</v>
      </c>
    </row>
    <row r="133" spans="2:3" ht="15" x14ac:dyDescent="0.25">
      <c r="B133" s="31"/>
      <c r="C133" s="32"/>
    </row>
    <row r="134" spans="2:3" ht="16.2" x14ac:dyDescent="0.25">
      <c r="B134" s="30" t="s">
        <v>364</v>
      </c>
      <c r="C134" s="7"/>
    </row>
    <row r="135" spans="2:3" ht="15" x14ac:dyDescent="0.25">
      <c r="B135" s="31" t="s">
        <v>563</v>
      </c>
      <c r="C135" s="32" t="s">
        <v>564</v>
      </c>
    </row>
    <row r="136" spans="2:3" ht="15" x14ac:dyDescent="0.25">
      <c r="B136" s="31"/>
      <c r="C136" s="32"/>
    </row>
    <row r="137" spans="2:3" ht="16.2" x14ac:dyDescent="0.25">
      <c r="B137" s="30" t="s">
        <v>253</v>
      </c>
      <c r="C137" s="7"/>
    </row>
    <row r="138" spans="2:3" ht="15" x14ac:dyDescent="0.25">
      <c r="B138" s="31" t="s">
        <v>565</v>
      </c>
      <c r="C138" s="32" t="s">
        <v>567</v>
      </c>
    </row>
    <row r="139" spans="2:3" ht="15" x14ac:dyDescent="0.25">
      <c r="B139" s="31" t="s">
        <v>566</v>
      </c>
      <c r="C139" s="32" t="s">
        <v>568</v>
      </c>
    </row>
    <row r="140" spans="2:3" ht="16.2" x14ac:dyDescent="0.25">
      <c r="B140" s="30" t="s">
        <v>196</v>
      </c>
      <c r="C140" s="7"/>
    </row>
    <row r="141" spans="2:3" ht="15" x14ac:dyDescent="0.25">
      <c r="B141" s="31" t="s">
        <v>569</v>
      </c>
      <c r="C141" s="32" t="s">
        <v>570</v>
      </c>
    </row>
    <row r="142" spans="2:3" ht="15" x14ac:dyDescent="0.25">
      <c r="B142" s="31" t="s">
        <v>801</v>
      </c>
      <c r="C142" s="32" t="s">
        <v>802</v>
      </c>
    </row>
    <row r="143" spans="2:3" ht="15" x14ac:dyDescent="0.25">
      <c r="B143" s="31" t="s">
        <v>804</v>
      </c>
      <c r="C143" s="32" t="s">
        <v>805</v>
      </c>
    </row>
    <row r="144" spans="2:3" ht="15" x14ac:dyDescent="0.25">
      <c r="B144" s="31" t="s">
        <v>800</v>
      </c>
      <c r="C144" s="32" t="s">
        <v>803</v>
      </c>
    </row>
    <row r="145" spans="2:3" ht="15" x14ac:dyDescent="0.25">
      <c r="B145" s="31" t="s">
        <v>571</v>
      </c>
      <c r="C145" s="32" t="s">
        <v>572</v>
      </c>
    </row>
    <row r="146" spans="2:3" ht="15" x14ac:dyDescent="0.25">
      <c r="B146" s="31" t="s">
        <v>573</v>
      </c>
      <c r="C146" s="32" t="s">
        <v>574</v>
      </c>
    </row>
    <row r="147" spans="2:3" ht="15" x14ac:dyDescent="0.25">
      <c r="B147" s="31" t="s">
        <v>27</v>
      </c>
      <c r="C147" s="32" t="s">
        <v>575</v>
      </c>
    </row>
    <row r="148" spans="2:3" ht="15" x14ac:dyDescent="0.25">
      <c r="B148" s="31" t="s">
        <v>576</v>
      </c>
      <c r="C148" s="32" t="s">
        <v>577</v>
      </c>
    </row>
    <row r="149" spans="2:3" ht="15" x14ac:dyDescent="0.25">
      <c r="B149" s="31" t="s">
        <v>20</v>
      </c>
      <c r="C149" s="32" t="s">
        <v>6</v>
      </c>
    </row>
    <row r="150" spans="2:3" ht="15" x14ac:dyDescent="0.25">
      <c r="B150" s="31" t="s">
        <v>578</v>
      </c>
      <c r="C150" s="32" t="s">
        <v>579</v>
      </c>
    </row>
    <row r="151" spans="2:3" ht="15" x14ac:dyDescent="0.25">
      <c r="B151" s="31" t="s">
        <v>580</v>
      </c>
      <c r="C151" s="32" t="s">
        <v>581</v>
      </c>
    </row>
    <row r="152" spans="2:3" ht="15" x14ac:dyDescent="0.25">
      <c r="B152" s="31" t="s">
        <v>582</v>
      </c>
      <c r="C152" s="32" t="s">
        <v>583</v>
      </c>
    </row>
    <row r="153" spans="2:3" ht="15" x14ac:dyDescent="0.25">
      <c r="B153" s="31" t="s">
        <v>21</v>
      </c>
      <c r="C153" s="32" t="s">
        <v>7</v>
      </c>
    </row>
    <row r="154" spans="2:3" ht="16.2" x14ac:dyDescent="0.25">
      <c r="B154" s="30" t="s">
        <v>365</v>
      </c>
      <c r="C154" s="7"/>
    </row>
    <row r="155" spans="2:3" ht="15" x14ac:dyDescent="0.25">
      <c r="B155" s="31" t="s">
        <v>584</v>
      </c>
      <c r="C155" s="32" t="s">
        <v>585</v>
      </c>
    </row>
    <row r="156" spans="2:3" ht="15" x14ac:dyDescent="0.25">
      <c r="B156" s="31" t="s">
        <v>586</v>
      </c>
      <c r="C156" s="32" t="s">
        <v>587</v>
      </c>
    </row>
    <row r="157" spans="2:3" ht="16.2" x14ac:dyDescent="0.25">
      <c r="B157" s="30" t="s">
        <v>275</v>
      </c>
      <c r="C157" s="7"/>
    </row>
    <row r="158" spans="2:3" ht="15" x14ac:dyDescent="0.25">
      <c r="B158" s="31" t="s">
        <v>599</v>
      </c>
      <c r="C158" s="31" t="s">
        <v>598</v>
      </c>
    </row>
    <row r="159" spans="2:3" ht="15" x14ac:dyDescent="0.25">
      <c r="B159" s="31" t="s">
        <v>597</v>
      </c>
      <c r="C159" s="31" t="s">
        <v>596</v>
      </c>
    </row>
    <row r="160" spans="2:3" ht="15" x14ac:dyDescent="0.25">
      <c r="B160" s="31" t="s">
        <v>595</v>
      </c>
      <c r="C160" s="31" t="s">
        <v>594</v>
      </c>
    </row>
    <row r="161" spans="2:3" ht="15" x14ac:dyDescent="0.25">
      <c r="B161" s="31" t="s">
        <v>593</v>
      </c>
      <c r="C161" s="31" t="s">
        <v>592</v>
      </c>
    </row>
    <row r="162" spans="2:3" ht="15" x14ac:dyDescent="0.25">
      <c r="B162" s="31" t="s">
        <v>790</v>
      </c>
      <c r="C162" s="31" t="s">
        <v>791</v>
      </c>
    </row>
    <row r="163" spans="2:3" ht="15" x14ac:dyDescent="0.25">
      <c r="B163" s="31" t="s">
        <v>591</v>
      </c>
      <c r="C163" s="31" t="s">
        <v>590</v>
      </c>
    </row>
    <row r="164" spans="2:3" ht="15" x14ac:dyDescent="0.25">
      <c r="B164" s="31" t="s">
        <v>589</v>
      </c>
      <c r="C164" s="31" t="s">
        <v>588</v>
      </c>
    </row>
    <row r="165" spans="2:3" ht="16.2" x14ac:dyDescent="0.25">
      <c r="B165" s="30" t="s">
        <v>197</v>
      </c>
      <c r="C165" s="7"/>
    </row>
    <row r="166" spans="2:3" ht="15" x14ac:dyDescent="0.25">
      <c r="B166" s="31" t="s">
        <v>638</v>
      </c>
      <c r="C166" s="31" t="s">
        <v>637</v>
      </c>
    </row>
    <row r="167" spans="2:3" ht="15" x14ac:dyDescent="0.25">
      <c r="B167" s="31" t="s">
        <v>636</v>
      </c>
      <c r="C167" s="31" t="s">
        <v>635</v>
      </c>
    </row>
    <row r="168" spans="2:3" ht="15" x14ac:dyDescent="0.25">
      <c r="B168" s="31" t="s">
        <v>634</v>
      </c>
      <c r="C168" s="31" t="s">
        <v>633</v>
      </c>
    </row>
    <row r="169" spans="2:3" ht="15" x14ac:dyDescent="0.25">
      <c r="B169" s="31" t="s">
        <v>632</v>
      </c>
      <c r="C169" s="31" t="s">
        <v>631</v>
      </c>
    </row>
    <row r="170" spans="2:3" ht="15" x14ac:dyDescent="0.25">
      <c r="B170" s="31" t="s">
        <v>630</v>
      </c>
      <c r="C170" s="31" t="s">
        <v>629</v>
      </c>
    </row>
    <row r="171" spans="2:3" ht="15" x14ac:dyDescent="0.25">
      <c r="B171" s="31" t="s">
        <v>628</v>
      </c>
      <c r="C171" s="31" t="s">
        <v>627</v>
      </c>
    </row>
    <row r="172" spans="2:3" ht="15" x14ac:dyDescent="0.25">
      <c r="B172" s="31" t="s">
        <v>17</v>
      </c>
      <c r="C172" s="31" t="s">
        <v>4</v>
      </c>
    </row>
    <row r="173" spans="2:3" ht="15" x14ac:dyDescent="0.25">
      <c r="B173" s="31" t="s">
        <v>626</v>
      </c>
      <c r="C173" s="31" t="s">
        <v>625</v>
      </c>
    </row>
    <row r="174" spans="2:3" ht="15" x14ac:dyDescent="0.25">
      <c r="B174" s="31" t="s">
        <v>624</v>
      </c>
      <c r="C174" s="31" t="s">
        <v>33</v>
      </c>
    </row>
    <row r="175" spans="2:3" ht="15" x14ac:dyDescent="0.25">
      <c r="B175" s="31" t="s">
        <v>623</v>
      </c>
      <c r="C175" s="31" t="s">
        <v>622</v>
      </c>
    </row>
    <row r="176" spans="2:3" ht="15" x14ac:dyDescent="0.25">
      <c r="B176" s="31" t="s">
        <v>621</v>
      </c>
      <c r="C176" s="31" t="s">
        <v>620</v>
      </c>
    </row>
    <row r="177" spans="2:3" ht="15" x14ac:dyDescent="0.25">
      <c r="B177" s="31" t="s">
        <v>619</v>
      </c>
      <c r="C177" s="31" t="s">
        <v>618</v>
      </c>
    </row>
    <row r="178" spans="2:3" ht="15" x14ac:dyDescent="0.25">
      <c r="B178" s="31" t="s">
        <v>617</v>
      </c>
      <c r="C178" s="31" t="s">
        <v>616</v>
      </c>
    </row>
    <row r="179" spans="2:3" ht="15" x14ac:dyDescent="0.25">
      <c r="B179" s="31" t="s">
        <v>615</v>
      </c>
      <c r="C179" s="31" t="s">
        <v>614</v>
      </c>
    </row>
    <row r="180" spans="2:3" ht="15" x14ac:dyDescent="0.25">
      <c r="B180" s="31" t="s">
        <v>613</v>
      </c>
      <c r="C180" s="31" t="s">
        <v>612</v>
      </c>
    </row>
    <row r="181" spans="2:3" ht="15" x14ac:dyDescent="0.25">
      <c r="B181" s="31" t="s">
        <v>611</v>
      </c>
      <c r="C181" s="31" t="s">
        <v>610</v>
      </c>
    </row>
    <row r="182" spans="2:3" ht="15" x14ac:dyDescent="0.25">
      <c r="B182" s="31" t="s">
        <v>609</v>
      </c>
      <c r="C182" s="31" t="s">
        <v>608</v>
      </c>
    </row>
    <row r="183" spans="2:3" ht="15" x14ac:dyDescent="0.25">
      <c r="B183" s="31" t="s">
        <v>607</v>
      </c>
      <c r="C183" s="31" t="s">
        <v>606</v>
      </c>
    </row>
    <row r="184" spans="2:3" ht="15" x14ac:dyDescent="0.25">
      <c r="B184" s="31" t="s">
        <v>605</v>
      </c>
      <c r="C184" s="31" t="s">
        <v>604</v>
      </c>
    </row>
    <row r="185" spans="2:3" ht="15" x14ac:dyDescent="0.25">
      <c r="B185" s="31" t="s">
        <v>603</v>
      </c>
      <c r="C185" s="31" t="s">
        <v>602</v>
      </c>
    </row>
    <row r="186" spans="2:3" ht="15" x14ac:dyDescent="0.25">
      <c r="B186" s="31" t="s">
        <v>601</v>
      </c>
      <c r="C186" s="31" t="s">
        <v>600</v>
      </c>
    </row>
    <row r="187" spans="2:3" ht="16.2" x14ac:dyDescent="0.25">
      <c r="B187" s="30" t="s">
        <v>366</v>
      </c>
      <c r="C187" s="7"/>
    </row>
    <row r="188" spans="2:3" ht="15" x14ac:dyDescent="0.25">
      <c r="B188" s="31" t="s">
        <v>639</v>
      </c>
      <c r="C188" s="32" t="s">
        <v>640</v>
      </c>
    </row>
    <row r="189" spans="2:3" ht="15" x14ac:dyDescent="0.25">
      <c r="B189" s="31" t="s">
        <v>641</v>
      </c>
      <c r="C189" s="32" t="s">
        <v>642</v>
      </c>
    </row>
    <row r="190" spans="2:3" ht="16.2" x14ac:dyDescent="0.25">
      <c r="B190" s="30" t="s">
        <v>198</v>
      </c>
      <c r="C190" s="7"/>
    </row>
    <row r="191" spans="2:3" ht="15" x14ac:dyDescent="0.25">
      <c r="B191" s="31" t="s">
        <v>665</v>
      </c>
      <c r="C191" s="31" t="s">
        <v>664</v>
      </c>
    </row>
    <row r="192" spans="2:3" ht="15" x14ac:dyDescent="0.25">
      <c r="B192" s="31" t="s">
        <v>663</v>
      </c>
      <c r="C192" s="31" t="s">
        <v>662</v>
      </c>
    </row>
    <row r="193" spans="2:3" ht="15" x14ac:dyDescent="0.25">
      <c r="B193" s="31" t="s">
        <v>661</v>
      </c>
      <c r="C193" s="31" t="s">
        <v>660</v>
      </c>
    </row>
    <row r="194" spans="2:3" ht="15" x14ac:dyDescent="0.25">
      <c r="B194" s="31" t="s">
        <v>659</v>
      </c>
      <c r="C194" s="31" t="s">
        <v>658</v>
      </c>
    </row>
    <row r="195" spans="2:3" ht="15" x14ac:dyDescent="0.25">
      <c r="B195" s="31" t="s">
        <v>657</v>
      </c>
      <c r="C195" s="31" t="s">
        <v>656</v>
      </c>
    </row>
    <row r="196" spans="2:3" ht="15" x14ac:dyDescent="0.25">
      <c r="B196" s="31" t="s">
        <v>655</v>
      </c>
      <c r="C196" s="31" t="s">
        <v>654</v>
      </c>
    </row>
    <row r="197" spans="2:3" ht="15" x14ac:dyDescent="0.25">
      <c r="B197" s="31" t="s">
        <v>26</v>
      </c>
      <c r="C197" s="31" t="s">
        <v>653</v>
      </c>
    </row>
    <row r="198" spans="2:3" ht="15" x14ac:dyDescent="0.25">
      <c r="B198" s="31" t="s">
        <v>652</v>
      </c>
      <c r="C198" s="31" t="s">
        <v>651</v>
      </c>
    </row>
    <row r="199" spans="2:3" ht="15" x14ac:dyDescent="0.25">
      <c r="B199" s="31" t="s">
        <v>650</v>
      </c>
      <c r="C199" s="31" t="s">
        <v>649</v>
      </c>
    </row>
    <row r="200" spans="2:3" ht="15" x14ac:dyDescent="0.25">
      <c r="B200" s="31" t="s">
        <v>782</v>
      </c>
      <c r="C200" s="31" t="s">
        <v>783</v>
      </c>
    </row>
    <row r="201" spans="2:3" ht="15" x14ac:dyDescent="0.25">
      <c r="B201" s="31" t="s">
        <v>648</v>
      </c>
      <c r="C201" s="31" t="s">
        <v>647</v>
      </c>
    </row>
    <row r="202" spans="2:3" ht="15" x14ac:dyDescent="0.25">
      <c r="B202" s="31" t="s">
        <v>646</v>
      </c>
      <c r="C202" s="31" t="s">
        <v>645</v>
      </c>
    </row>
    <row r="203" spans="2:3" ht="15" x14ac:dyDescent="0.25">
      <c r="B203" s="31" t="s">
        <v>644</v>
      </c>
      <c r="C203" s="31" t="s">
        <v>643</v>
      </c>
    </row>
    <row r="204" spans="2:3" ht="16.2" x14ac:dyDescent="0.25">
      <c r="B204" s="30" t="s">
        <v>199</v>
      </c>
      <c r="C204" s="7"/>
    </row>
    <row r="205" spans="2:3" ht="15" x14ac:dyDescent="0.25">
      <c r="B205" s="31" t="s">
        <v>14</v>
      </c>
      <c r="C205" s="31" t="s">
        <v>709</v>
      </c>
    </row>
    <row r="206" spans="2:3" ht="15" x14ac:dyDescent="0.25">
      <c r="B206" s="31" t="s">
        <v>708</v>
      </c>
      <c r="C206" s="31" t="s">
        <v>707</v>
      </c>
    </row>
    <row r="207" spans="2:3" ht="15" x14ac:dyDescent="0.25">
      <c r="B207" s="31" t="s">
        <v>706</v>
      </c>
      <c r="C207" s="31" t="s">
        <v>705</v>
      </c>
    </row>
    <row r="208" spans="2:3" ht="15" x14ac:dyDescent="0.25">
      <c r="B208" s="31" t="s">
        <v>704</v>
      </c>
      <c r="C208" s="31" t="s">
        <v>703</v>
      </c>
    </row>
    <row r="209" spans="2:3" ht="15" x14ac:dyDescent="0.25">
      <c r="B209" s="31" t="s">
        <v>702</v>
      </c>
      <c r="C209" s="31" t="s">
        <v>701</v>
      </c>
    </row>
    <row r="210" spans="2:3" ht="15" x14ac:dyDescent="0.25">
      <c r="B210" s="31" t="s">
        <v>700</v>
      </c>
      <c r="C210" s="31" t="s">
        <v>699</v>
      </c>
    </row>
    <row r="211" spans="2:3" ht="15" x14ac:dyDescent="0.25">
      <c r="B211" s="31" t="s">
        <v>698</v>
      </c>
      <c r="C211" s="31" t="s">
        <v>697</v>
      </c>
    </row>
    <row r="212" spans="2:3" ht="15" x14ac:dyDescent="0.25">
      <c r="B212" s="31" t="s">
        <v>696</v>
      </c>
      <c r="C212" s="31" t="s">
        <v>695</v>
      </c>
    </row>
    <row r="213" spans="2:3" ht="15" x14ac:dyDescent="0.25">
      <c r="B213" s="31" t="s">
        <v>694</v>
      </c>
      <c r="C213" s="31" t="s">
        <v>693</v>
      </c>
    </row>
    <row r="214" spans="2:3" ht="15" x14ac:dyDescent="0.25">
      <c r="B214" s="31" t="s">
        <v>692</v>
      </c>
      <c r="C214" s="31" t="s">
        <v>691</v>
      </c>
    </row>
    <row r="215" spans="2:3" ht="15" x14ac:dyDescent="0.25">
      <c r="B215" s="31" t="s">
        <v>690</v>
      </c>
      <c r="C215" s="31" t="s">
        <v>689</v>
      </c>
    </row>
    <row r="216" spans="2:3" ht="15" x14ac:dyDescent="0.25">
      <c r="B216" s="31" t="s">
        <v>688</v>
      </c>
      <c r="C216" s="31" t="s">
        <v>687</v>
      </c>
    </row>
    <row r="217" spans="2:3" ht="15" x14ac:dyDescent="0.25">
      <c r="B217" s="31" t="s">
        <v>686</v>
      </c>
      <c r="C217" s="31" t="s">
        <v>685</v>
      </c>
    </row>
    <row r="218" spans="2:3" ht="15" x14ac:dyDescent="0.25">
      <c r="B218" s="31" t="s">
        <v>684</v>
      </c>
      <c r="C218" s="31" t="s">
        <v>683</v>
      </c>
    </row>
    <row r="219" spans="2:3" ht="15" x14ac:dyDescent="0.25">
      <c r="B219" s="31" t="s">
        <v>682</v>
      </c>
      <c r="C219" s="31" t="s">
        <v>681</v>
      </c>
    </row>
    <row r="220" spans="2:3" ht="15" x14ac:dyDescent="0.25">
      <c r="B220" s="31" t="s">
        <v>680</v>
      </c>
      <c r="C220" s="31" t="s">
        <v>679</v>
      </c>
    </row>
    <row r="221" spans="2:3" ht="15" x14ac:dyDescent="0.25">
      <c r="B221" s="31" t="s">
        <v>678</v>
      </c>
      <c r="C221" s="31" t="s">
        <v>677</v>
      </c>
    </row>
    <row r="222" spans="2:3" ht="15" x14ac:dyDescent="0.25">
      <c r="B222" s="31" t="s">
        <v>676</v>
      </c>
      <c r="C222" s="31" t="s">
        <v>675</v>
      </c>
    </row>
    <row r="223" spans="2:3" ht="15" x14ac:dyDescent="0.25">
      <c r="B223" s="31" t="s">
        <v>674</v>
      </c>
      <c r="C223" s="31" t="s">
        <v>673</v>
      </c>
    </row>
    <row r="224" spans="2:3" ht="15" x14ac:dyDescent="0.25">
      <c r="B224" s="31" t="s">
        <v>672</v>
      </c>
      <c r="C224" s="31" t="s">
        <v>671</v>
      </c>
    </row>
    <row r="225" spans="2:3" ht="15" x14ac:dyDescent="0.25">
      <c r="B225" s="31" t="s">
        <v>28</v>
      </c>
      <c r="C225" s="31" t="s">
        <v>11</v>
      </c>
    </row>
    <row r="226" spans="2:3" ht="15" x14ac:dyDescent="0.25">
      <c r="B226" s="31" t="s">
        <v>670</v>
      </c>
      <c r="C226" s="31" t="s">
        <v>669</v>
      </c>
    </row>
    <row r="227" spans="2:3" ht="15" x14ac:dyDescent="0.25">
      <c r="B227" s="31" t="s">
        <v>668</v>
      </c>
      <c r="C227" s="31" t="s">
        <v>667</v>
      </c>
    </row>
    <row r="228" spans="2:3" ht="15" x14ac:dyDescent="0.25">
      <c r="B228" s="31" t="s">
        <v>666</v>
      </c>
      <c r="C228" s="31" t="s">
        <v>31</v>
      </c>
    </row>
    <row r="229" spans="2:3" ht="16.2" x14ac:dyDescent="0.25">
      <c r="B229" s="30" t="s">
        <v>200</v>
      </c>
      <c r="C229" s="7"/>
    </row>
    <row r="230" spans="2:3" ht="15" x14ac:dyDescent="0.25">
      <c r="B230" s="31" t="s">
        <v>710</v>
      </c>
      <c r="C230" s="33" t="s">
        <v>711</v>
      </c>
    </row>
    <row r="231" spans="2:3" ht="15" x14ac:dyDescent="0.25">
      <c r="B231" s="31" t="s">
        <v>712</v>
      </c>
      <c r="C231" s="31" t="s">
        <v>713</v>
      </c>
    </row>
    <row r="232" spans="2:3" ht="15" x14ac:dyDescent="0.25">
      <c r="B232" s="31" t="s">
        <v>714</v>
      </c>
      <c r="C232" s="31" t="s">
        <v>715</v>
      </c>
    </row>
    <row r="233" spans="2:3" ht="15" x14ac:dyDescent="0.25">
      <c r="B233" s="31" t="s">
        <v>716</v>
      </c>
      <c r="C233" s="31" t="s">
        <v>717</v>
      </c>
    </row>
    <row r="234" spans="2:3" ht="15" x14ac:dyDescent="0.25">
      <c r="B234" s="31" t="s">
        <v>718</v>
      </c>
      <c r="C234" s="31" t="s">
        <v>719</v>
      </c>
    </row>
    <row r="235" spans="2:3" ht="15" x14ac:dyDescent="0.25">
      <c r="B235" s="31" t="s">
        <v>720</v>
      </c>
      <c r="C235" s="31" t="s">
        <v>721</v>
      </c>
    </row>
    <row r="236" spans="2:3" ht="15" x14ac:dyDescent="0.25">
      <c r="B236" s="31" t="s">
        <v>722</v>
      </c>
      <c r="C236" s="31" t="s">
        <v>723</v>
      </c>
    </row>
    <row r="237" spans="2:3" ht="15" x14ac:dyDescent="0.25">
      <c r="B237" s="31" t="s">
        <v>724</v>
      </c>
      <c r="C237" s="31" t="s">
        <v>725</v>
      </c>
    </row>
    <row r="238" spans="2:3" ht="15" x14ac:dyDescent="0.25">
      <c r="B238" s="31" t="s">
        <v>726</v>
      </c>
      <c r="C238" s="31" t="s">
        <v>727</v>
      </c>
    </row>
    <row r="239" spans="2:3" ht="15" x14ac:dyDescent="0.25">
      <c r="B239" s="31" t="s">
        <v>39</v>
      </c>
      <c r="C239" s="74" t="s">
        <v>38</v>
      </c>
    </row>
    <row r="240" spans="2:3" ht="15" x14ac:dyDescent="0.25">
      <c r="B240" s="31" t="s">
        <v>728</v>
      </c>
      <c r="C240" s="31" t="s">
        <v>729</v>
      </c>
    </row>
    <row r="241" spans="2:3" ht="15" x14ac:dyDescent="0.25">
      <c r="B241" s="31" t="s">
        <v>730</v>
      </c>
      <c r="C241" s="31" t="s">
        <v>731</v>
      </c>
    </row>
    <row r="242" spans="2:3" ht="15" x14ac:dyDescent="0.25">
      <c r="B242" s="31" t="s">
        <v>732</v>
      </c>
      <c r="C242" s="31" t="s">
        <v>733</v>
      </c>
    </row>
    <row r="243" spans="2:3" ht="16.2" x14ac:dyDescent="0.25">
      <c r="B243" s="30" t="s">
        <v>201</v>
      </c>
      <c r="C243" s="7"/>
    </row>
    <row r="244" spans="2:3" ht="15" x14ac:dyDescent="0.25">
      <c r="B244" s="31" t="s">
        <v>734</v>
      </c>
      <c r="C244" s="31" t="s">
        <v>735</v>
      </c>
    </row>
    <row r="245" spans="2:3" ht="15" x14ac:dyDescent="0.25">
      <c r="B245" s="31" t="s">
        <v>736</v>
      </c>
      <c r="C245" s="31" t="s">
        <v>737</v>
      </c>
    </row>
    <row r="246" spans="2:3" ht="15" x14ac:dyDescent="0.25">
      <c r="B246" s="31" t="s">
        <v>738</v>
      </c>
      <c r="C246" s="31" t="s">
        <v>739</v>
      </c>
    </row>
    <row r="247" spans="2:3" ht="15" x14ac:dyDescent="0.25">
      <c r="B247" s="31" t="s">
        <v>740</v>
      </c>
      <c r="C247" s="31" t="s">
        <v>741</v>
      </c>
    </row>
    <row r="248" spans="2:3" ht="15" x14ac:dyDescent="0.25">
      <c r="B248" s="31" t="s">
        <v>742</v>
      </c>
      <c r="C248" s="31" t="s">
        <v>743</v>
      </c>
    </row>
    <row r="249" spans="2:3" ht="15" x14ac:dyDescent="0.25">
      <c r="B249" s="31" t="s">
        <v>744</v>
      </c>
      <c r="C249" s="31" t="s">
        <v>745</v>
      </c>
    </row>
    <row r="250" spans="2:3" ht="15" x14ac:dyDescent="0.25">
      <c r="B250" s="31" t="s">
        <v>746</v>
      </c>
      <c r="C250" s="31" t="s">
        <v>747</v>
      </c>
    </row>
    <row r="251" spans="2:3" ht="15" x14ac:dyDescent="0.25">
      <c r="B251" s="31" t="s">
        <v>748</v>
      </c>
      <c r="C251" s="31" t="s">
        <v>749</v>
      </c>
    </row>
    <row r="252" spans="2:3" ht="15" x14ac:dyDescent="0.25">
      <c r="B252" s="31" t="s">
        <v>750</v>
      </c>
      <c r="C252" s="31" t="s">
        <v>751</v>
      </c>
    </row>
    <row r="253" spans="2:3" ht="16.2" x14ac:dyDescent="0.25">
      <c r="B253" s="30" t="s">
        <v>338</v>
      </c>
      <c r="C253" s="7"/>
    </row>
    <row r="254" spans="2:3" ht="15" x14ac:dyDescent="0.25">
      <c r="B254" s="31" t="s">
        <v>752</v>
      </c>
      <c r="C254" s="31" t="s">
        <v>753</v>
      </c>
    </row>
    <row r="255" spans="2:3" ht="15" x14ac:dyDescent="0.25">
      <c r="B255" s="31" t="s">
        <v>796</v>
      </c>
      <c r="C255" s="86" t="s">
        <v>797</v>
      </c>
    </row>
    <row r="256" spans="2:3" ht="15" x14ac:dyDescent="0.25">
      <c r="B256" s="31" t="s">
        <v>754</v>
      </c>
      <c r="C256" s="31" t="s">
        <v>755</v>
      </c>
    </row>
    <row r="257" spans="2:3" ht="15" x14ac:dyDescent="0.25">
      <c r="B257" s="31" t="s">
        <v>756</v>
      </c>
      <c r="C257" s="31" t="s">
        <v>757</v>
      </c>
    </row>
    <row r="258" spans="2:3" ht="15" x14ac:dyDescent="0.25">
      <c r="B258" s="31" t="s">
        <v>758</v>
      </c>
      <c r="C258" s="31" t="s">
        <v>759</v>
      </c>
    </row>
    <row r="259" spans="2:3" ht="15" x14ac:dyDescent="0.25">
      <c r="B259" s="31" t="s">
        <v>760</v>
      </c>
      <c r="C259" s="31" t="s">
        <v>761</v>
      </c>
    </row>
    <row r="260" spans="2:3" ht="15" x14ac:dyDescent="0.25">
      <c r="B260" s="31" t="s">
        <v>762</v>
      </c>
      <c r="C260" s="31" t="s">
        <v>763</v>
      </c>
    </row>
    <row r="261" spans="2:3" ht="15" x14ac:dyDescent="0.25">
      <c r="B261" s="31" t="s">
        <v>764</v>
      </c>
      <c r="C261" s="31" t="s">
        <v>765</v>
      </c>
    </row>
    <row r="262" spans="2:3" ht="15" x14ac:dyDescent="0.25">
      <c r="B262" s="31" t="s">
        <v>766</v>
      </c>
      <c r="C262" s="31" t="s">
        <v>767</v>
      </c>
    </row>
    <row r="263" spans="2:3" ht="16.2" x14ac:dyDescent="0.25">
      <c r="B263" s="30" t="s">
        <v>293</v>
      </c>
      <c r="C263" s="7"/>
    </row>
    <row r="264" spans="2:3" ht="15" x14ac:dyDescent="0.25">
      <c r="B264" s="31" t="s">
        <v>768</v>
      </c>
      <c r="C264" s="31" t="s">
        <v>769</v>
      </c>
    </row>
    <row r="265" spans="2:3" ht="15" x14ac:dyDescent="0.25">
      <c r="B265" s="31" t="s">
        <v>770</v>
      </c>
      <c r="C265" s="31" t="s">
        <v>771</v>
      </c>
    </row>
    <row r="266" spans="2:3" ht="15" x14ac:dyDescent="0.25">
      <c r="B266" s="31" t="s">
        <v>772</v>
      </c>
      <c r="C266" s="31" t="s">
        <v>773</v>
      </c>
    </row>
    <row r="267" spans="2:3" ht="15" x14ac:dyDescent="0.25">
      <c r="B267" s="31" t="s">
        <v>774</v>
      </c>
      <c r="C267" s="31" t="s">
        <v>775</v>
      </c>
    </row>
    <row r="268" spans="2:3" ht="15" x14ac:dyDescent="0.25">
      <c r="B268" s="31" t="s">
        <v>776</v>
      </c>
      <c r="C268" s="31" t="s">
        <v>777</v>
      </c>
    </row>
    <row r="269" spans="2:3" ht="16.2" x14ac:dyDescent="0.25">
      <c r="B269" s="30" t="s">
        <v>263</v>
      </c>
      <c r="C269" s="7"/>
    </row>
    <row r="270" spans="2:3" ht="15" x14ac:dyDescent="0.25">
      <c r="B270" s="31" t="s">
        <v>778</v>
      </c>
      <c r="C270" s="35" t="s">
        <v>779</v>
      </c>
    </row>
    <row r="271" spans="2:3" ht="15" x14ac:dyDescent="0.25">
      <c r="B271" s="31" t="s">
        <v>780</v>
      </c>
      <c r="C271" s="35" t="s">
        <v>781</v>
      </c>
    </row>
    <row r="272" spans="2:3" ht="16.2" x14ac:dyDescent="0.25">
      <c r="B272" s="30" t="s">
        <v>367</v>
      </c>
      <c r="C272" s="7"/>
    </row>
    <row r="273" spans="2:3" ht="15" x14ac:dyDescent="0.25">
      <c r="B273" s="31"/>
      <c r="C273" s="35"/>
    </row>
    <row r="274" spans="2:3" ht="15" x14ac:dyDescent="0.25">
      <c r="B274" s="31"/>
      <c r="C274" s="35"/>
    </row>
    <row r="275" spans="2:3" ht="16.2" x14ac:dyDescent="0.25">
      <c r="B275" s="30" t="s">
        <v>368</v>
      </c>
      <c r="C275" s="7"/>
    </row>
    <row r="276" spans="2:3" ht="15" x14ac:dyDescent="0.25">
      <c r="B276" s="31"/>
      <c r="C276" s="35"/>
    </row>
    <row r="277" spans="2:3" ht="15" x14ac:dyDescent="0.25">
      <c r="B277" s="31"/>
      <c r="C277" s="35"/>
    </row>
  </sheetData>
  <sortState xmlns:xlrd2="http://schemas.microsoft.com/office/spreadsheetml/2017/richdata2" ref="B3:C132">
    <sortCondition ref="B25:B132"/>
  </sortState>
  <phoneticPr fontId="1" type="noConversion"/>
  <dataValidations count="2">
    <dataValidation type="list" allowBlank="1" showInputMessage="1" showErrorMessage="1" sqref="G3" xr:uid="{FCAF7E8B-9E36-4057-A04B-04540CE280C7}">
      <formula1>INDIRECT($G$2)</formula1>
    </dataValidation>
    <dataValidation type="list" allowBlank="1" showInputMessage="1" showErrorMessage="1" sqref="G2" xr:uid="{B9DBE58D-C14B-4AD4-A024-39DE93029688}">
      <formula1>"A,B,C_,D,E,F,G,H,I,J,K,L,M,N,O,P,Q,R_,S,T,U,V,W,X,Y,Z"</formula1>
    </dataValidation>
  </dataValidations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78D4-946A-4A07-9790-0783BE44A801}">
  <sheetPr codeName="Sheet6">
    <pageSetUpPr fitToPage="1"/>
  </sheetPr>
  <dimension ref="A1:B38"/>
  <sheetViews>
    <sheetView workbookViewId="0">
      <selection activeCell="B24" sqref="B24"/>
    </sheetView>
  </sheetViews>
  <sheetFormatPr defaultRowHeight="13.8" x14ac:dyDescent="0.25"/>
  <cols>
    <col min="1" max="1" width="40.33203125" bestFit="1" customWidth="1"/>
    <col min="2" max="2" width="61.109375" customWidth="1"/>
    <col min="3" max="3" width="9.5546875" customWidth="1"/>
    <col min="4" max="4" width="8.88671875" customWidth="1"/>
  </cols>
  <sheetData>
    <row r="1" spans="1:2" ht="15.6" x14ac:dyDescent="0.25">
      <c r="A1" s="1"/>
      <c r="B1" s="2"/>
    </row>
    <row r="2" spans="1:2" ht="15.6" x14ac:dyDescent="0.25">
      <c r="A2" s="1"/>
      <c r="B2" s="2"/>
    </row>
    <row r="3" spans="1:2" ht="15.6" x14ac:dyDescent="0.25">
      <c r="A3" s="1"/>
      <c r="B3" s="2"/>
    </row>
    <row r="4" spans="1:2" ht="15.6" x14ac:dyDescent="0.25">
      <c r="A4" s="1"/>
      <c r="B4" s="2"/>
    </row>
    <row r="5" spans="1:2" ht="15.6" x14ac:dyDescent="0.25">
      <c r="A5" s="1"/>
      <c r="B5" s="2"/>
    </row>
    <row r="6" spans="1:2" ht="15.6" x14ac:dyDescent="0.25">
      <c r="A6" s="1"/>
      <c r="B6" s="2"/>
    </row>
    <row r="7" spans="1:2" ht="15.6" x14ac:dyDescent="0.25">
      <c r="A7" s="1"/>
      <c r="B7" s="2"/>
    </row>
    <row r="8" spans="1:2" ht="15.6" x14ac:dyDescent="0.25">
      <c r="A8" s="1"/>
      <c r="B8" s="2"/>
    </row>
    <row r="9" spans="1:2" ht="15.6" x14ac:dyDescent="0.25">
      <c r="A9" s="1"/>
      <c r="B9" s="2"/>
    </row>
    <row r="10" spans="1:2" ht="15.6" x14ac:dyDescent="0.25">
      <c r="A10" s="1"/>
      <c r="B10" s="2"/>
    </row>
    <row r="11" spans="1:2" ht="15.6" x14ac:dyDescent="0.25">
      <c r="A11" s="1"/>
      <c r="B11" s="2"/>
    </row>
    <row r="12" spans="1:2" ht="15.6" x14ac:dyDescent="0.25">
      <c r="A12" s="1"/>
      <c r="B12" s="2"/>
    </row>
    <row r="13" spans="1:2" ht="15.6" x14ac:dyDescent="0.25">
      <c r="A13" s="1"/>
      <c r="B13" s="2"/>
    </row>
    <row r="14" spans="1:2" ht="15.6" x14ac:dyDescent="0.25">
      <c r="A14" s="1"/>
      <c r="B14" s="2"/>
    </row>
    <row r="15" spans="1:2" ht="15.6" x14ac:dyDescent="0.25">
      <c r="A15" s="1"/>
      <c r="B15" s="2"/>
    </row>
    <row r="16" spans="1:2" ht="15.6" x14ac:dyDescent="0.25">
      <c r="A16" s="1"/>
      <c r="B16" s="2"/>
    </row>
    <row r="17" spans="1:2" ht="15.6" x14ac:dyDescent="0.25">
      <c r="A17" s="1"/>
      <c r="B17" s="2"/>
    </row>
    <row r="18" spans="1:2" ht="15.6" x14ac:dyDescent="0.25">
      <c r="A18" s="1"/>
      <c r="B18" s="2"/>
    </row>
    <row r="19" spans="1:2" ht="15.6" x14ac:dyDescent="0.25">
      <c r="A19" s="1"/>
      <c r="B19" s="2"/>
    </row>
    <row r="20" spans="1:2" ht="15.6" x14ac:dyDescent="0.25">
      <c r="A20" s="1"/>
      <c r="B20" s="2"/>
    </row>
    <row r="21" spans="1:2" ht="15.6" x14ac:dyDescent="0.25">
      <c r="A21" s="1"/>
      <c r="B21" s="2"/>
    </row>
    <row r="22" spans="1:2" ht="15.6" x14ac:dyDescent="0.25">
      <c r="A22" s="1"/>
      <c r="B22" s="2"/>
    </row>
    <row r="23" spans="1:2" ht="15.6" x14ac:dyDescent="0.25">
      <c r="A23" s="1"/>
      <c r="B23" s="2"/>
    </row>
    <row r="24" spans="1:2" ht="15.6" x14ac:dyDescent="0.25">
      <c r="A24" s="1"/>
      <c r="B24" s="2"/>
    </row>
    <row r="25" spans="1:2" ht="15.6" x14ac:dyDescent="0.25">
      <c r="A25" s="1"/>
      <c r="B25" s="2"/>
    </row>
    <row r="26" spans="1:2" ht="15.6" x14ac:dyDescent="0.25">
      <c r="A26" s="1"/>
      <c r="B26" s="2"/>
    </row>
    <row r="27" spans="1:2" ht="15.6" x14ac:dyDescent="0.25">
      <c r="A27" s="1"/>
      <c r="B27" s="2"/>
    </row>
    <row r="28" spans="1:2" ht="15.6" x14ac:dyDescent="0.25">
      <c r="A28" s="1"/>
      <c r="B28" s="2"/>
    </row>
    <row r="29" spans="1:2" ht="15.6" x14ac:dyDescent="0.25">
      <c r="A29" s="1"/>
      <c r="B29" s="2"/>
    </row>
    <row r="30" spans="1:2" ht="15.6" x14ac:dyDescent="0.25">
      <c r="A30" s="1"/>
      <c r="B30" s="2"/>
    </row>
    <row r="31" spans="1:2" ht="15.6" x14ac:dyDescent="0.25">
      <c r="A31" s="1"/>
      <c r="B31" s="2"/>
    </row>
    <row r="32" spans="1:2" ht="15.6" x14ac:dyDescent="0.25">
      <c r="A32" s="1"/>
      <c r="B32" s="2"/>
    </row>
    <row r="33" spans="1:2" ht="15.6" x14ac:dyDescent="0.25">
      <c r="A33" s="1"/>
      <c r="B33" s="2"/>
    </row>
    <row r="34" spans="1:2" ht="15.6" x14ac:dyDescent="0.25">
      <c r="A34" s="1"/>
      <c r="B34" s="2"/>
    </row>
    <row r="35" spans="1:2" ht="15.6" x14ac:dyDescent="0.25">
      <c r="A35" s="1"/>
      <c r="B35" s="2"/>
    </row>
    <row r="36" spans="1:2" ht="15.6" x14ac:dyDescent="0.25">
      <c r="A36" s="1"/>
      <c r="B36" s="2"/>
    </row>
    <row r="37" spans="1:2" ht="15.6" x14ac:dyDescent="0.25">
      <c r="A37" s="1"/>
      <c r="B37" s="2"/>
    </row>
    <row r="38" spans="1:2" ht="15.6" x14ac:dyDescent="0.25">
      <c r="A38" s="1"/>
      <c r="B38" s="2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C34F-4848-4CCE-A4BE-6E78DA2666FD}">
  <sheetPr codeName="Sheet2"/>
  <dimension ref="B1:C86"/>
  <sheetViews>
    <sheetView showGridLines="0" topLeftCell="A4" zoomScaleNormal="100" workbookViewId="0">
      <selection activeCell="C4" sqref="C4"/>
    </sheetView>
  </sheetViews>
  <sheetFormatPr defaultRowHeight="13.8" x14ac:dyDescent="0.25"/>
  <cols>
    <col min="1" max="1" width="8.6640625" customWidth="1"/>
    <col min="2" max="2" width="19.33203125" bestFit="1" customWidth="1"/>
    <col min="3" max="3" width="103.77734375" style="28" customWidth="1"/>
    <col min="4" max="4" width="9" customWidth="1"/>
    <col min="5" max="5" width="7.77734375" bestFit="1" customWidth="1"/>
    <col min="6" max="6" width="52.77734375" customWidth="1"/>
  </cols>
  <sheetData>
    <row r="1" spans="2:3" ht="24" customHeight="1" x14ac:dyDescent="0.25"/>
    <row r="2" spans="2:3" ht="17.399999999999999" thickBot="1" x14ac:dyDescent="0.35">
      <c r="B2" s="63" t="s">
        <v>224</v>
      </c>
      <c r="C2" s="64" t="s">
        <v>373</v>
      </c>
    </row>
    <row r="3" spans="2:3" ht="18" thickTop="1" thickBot="1" x14ac:dyDescent="0.35">
      <c r="B3" s="65" t="s">
        <v>225</v>
      </c>
      <c r="C3" s="66" t="s">
        <v>73</v>
      </c>
    </row>
    <row r="4" spans="2:3" ht="17.399999999999999" thickTop="1" x14ac:dyDescent="0.3">
      <c r="B4" s="67" t="s">
        <v>226</v>
      </c>
      <c r="C4" s="68" t="str">
        <f>IF(C3="","",VLOOKUP(C3,B:C,2,0))</f>
        <v>Ctrl+Shift+;(输入时的时间)</v>
      </c>
    </row>
    <row r="5" spans="2:3" ht="21" thickBot="1" x14ac:dyDescent="0.3">
      <c r="B5" s="48"/>
      <c r="C5" s="49"/>
    </row>
    <row r="6" spans="2:3" ht="28.05" customHeight="1" thickBot="1" x14ac:dyDescent="0.3">
      <c r="B6" s="87" t="s">
        <v>219</v>
      </c>
      <c r="C6" s="88"/>
    </row>
    <row r="7" spans="2:3" ht="27.6" x14ac:dyDescent="0.25">
      <c r="B7" s="50" t="s">
        <v>182</v>
      </c>
      <c r="C7" s="51" t="s">
        <v>174</v>
      </c>
    </row>
    <row r="8" spans="2:3" x14ac:dyDescent="0.25">
      <c r="B8" s="38" t="s">
        <v>67</v>
      </c>
      <c r="C8" s="39" t="s">
        <v>103</v>
      </c>
    </row>
    <row r="9" spans="2:3" x14ac:dyDescent="0.25">
      <c r="B9" s="38" t="s">
        <v>77</v>
      </c>
      <c r="C9" s="39" t="s">
        <v>102</v>
      </c>
    </row>
    <row r="10" spans="2:3" x14ac:dyDescent="0.25">
      <c r="B10" s="38" t="s">
        <v>36</v>
      </c>
      <c r="C10" s="39" t="s">
        <v>101</v>
      </c>
    </row>
    <row r="11" spans="2:3" x14ac:dyDescent="0.25">
      <c r="B11" s="38" t="s">
        <v>79</v>
      </c>
      <c r="C11" s="39" t="s">
        <v>86</v>
      </c>
    </row>
    <row r="12" spans="2:3" ht="27.6" x14ac:dyDescent="0.25">
      <c r="B12" s="38" t="s">
        <v>71</v>
      </c>
      <c r="C12" s="39" t="s">
        <v>221</v>
      </c>
    </row>
    <row r="13" spans="2:3" x14ac:dyDescent="0.25">
      <c r="B13" s="38" t="s">
        <v>80</v>
      </c>
      <c r="C13" s="39" t="s">
        <v>87</v>
      </c>
    </row>
    <row r="14" spans="2:3" x14ac:dyDescent="0.25">
      <c r="B14" s="38" t="s">
        <v>81</v>
      </c>
      <c r="C14" s="39" t="s">
        <v>88</v>
      </c>
    </row>
    <row r="15" spans="2:3" x14ac:dyDescent="0.25">
      <c r="B15" s="38" t="s">
        <v>84</v>
      </c>
      <c r="C15" s="39" t="s">
        <v>93</v>
      </c>
    </row>
    <row r="16" spans="2:3" x14ac:dyDescent="0.25">
      <c r="B16" s="38" t="s">
        <v>76</v>
      </c>
      <c r="C16" s="39" t="s">
        <v>94</v>
      </c>
    </row>
    <row r="17" spans="2:3" x14ac:dyDescent="0.25">
      <c r="B17" s="38" t="s">
        <v>96</v>
      </c>
      <c r="C17" s="39" t="s">
        <v>95</v>
      </c>
    </row>
    <row r="18" spans="2:3" ht="27.6" x14ac:dyDescent="0.25">
      <c r="B18" s="38" t="s">
        <v>97</v>
      </c>
      <c r="C18" s="39" t="s">
        <v>105</v>
      </c>
    </row>
    <row r="19" spans="2:3" x14ac:dyDescent="0.25">
      <c r="B19" s="38" t="s">
        <v>175</v>
      </c>
      <c r="C19" s="39" t="s">
        <v>176</v>
      </c>
    </row>
    <row r="20" spans="2:3" x14ac:dyDescent="0.25">
      <c r="B20" s="38" t="s">
        <v>139</v>
      </c>
      <c r="C20" s="39" t="s">
        <v>117</v>
      </c>
    </row>
    <row r="21" spans="2:3" x14ac:dyDescent="0.25">
      <c r="B21" s="38" t="s">
        <v>151</v>
      </c>
      <c r="C21" s="40" t="s">
        <v>132</v>
      </c>
    </row>
    <row r="22" spans="2:3" x14ac:dyDescent="0.25">
      <c r="B22" s="38" t="s">
        <v>99</v>
      </c>
      <c r="C22" s="39" t="s">
        <v>223</v>
      </c>
    </row>
    <row r="23" spans="2:3" x14ac:dyDescent="0.25">
      <c r="B23" s="38" t="s">
        <v>110</v>
      </c>
      <c r="C23" s="40" t="s">
        <v>109</v>
      </c>
    </row>
    <row r="24" spans="2:3" x14ac:dyDescent="0.25">
      <c r="B24" s="36" t="s">
        <v>136</v>
      </c>
      <c r="C24" s="37" t="s">
        <v>137</v>
      </c>
    </row>
    <row r="25" spans="2:3" x14ac:dyDescent="0.25">
      <c r="B25" s="36" t="s">
        <v>138</v>
      </c>
      <c r="C25" s="37" t="s">
        <v>140</v>
      </c>
    </row>
    <row r="26" spans="2:3" x14ac:dyDescent="0.25">
      <c r="B26" s="36" t="s">
        <v>141</v>
      </c>
      <c r="C26" s="37" t="s">
        <v>148</v>
      </c>
    </row>
    <row r="27" spans="2:3" x14ac:dyDescent="0.25">
      <c r="B27" s="36" t="s">
        <v>142</v>
      </c>
      <c r="C27" s="37" t="s">
        <v>147</v>
      </c>
    </row>
    <row r="28" spans="2:3" x14ac:dyDescent="0.25">
      <c r="B28" s="36" t="s">
        <v>145</v>
      </c>
      <c r="C28" s="37" t="s">
        <v>146</v>
      </c>
    </row>
    <row r="29" spans="2:3" x14ac:dyDescent="0.25">
      <c r="B29" s="36" t="s">
        <v>143</v>
      </c>
      <c r="C29" s="37" t="s">
        <v>150</v>
      </c>
    </row>
    <row r="30" spans="2:3" x14ac:dyDescent="0.25">
      <c r="B30" s="36" t="s">
        <v>144</v>
      </c>
      <c r="C30" s="37" t="s">
        <v>149</v>
      </c>
    </row>
    <row r="31" spans="2:3" x14ac:dyDescent="0.25">
      <c r="B31" s="36" t="s">
        <v>156</v>
      </c>
      <c r="C31" s="37" t="s">
        <v>157</v>
      </c>
    </row>
    <row r="32" spans="2:3" x14ac:dyDescent="0.25">
      <c r="B32" s="36" t="s">
        <v>160</v>
      </c>
      <c r="C32" s="37" t="s">
        <v>161</v>
      </c>
    </row>
    <row r="33" spans="2:3" x14ac:dyDescent="0.25">
      <c r="B33" s="36" t="s">
        <v>158</v>
      </c>
      <c r="C33" s="37" t="s">
        <v>159</v>
      </c>
    </row>
    <row r="34" spans="2:3" ht="27.6" x14ac:dyDescent="0.25">
      <c r="B34" s="36" t="s">
        <v>162</v>
      </c>
      <c r="C34" s="37" t="s">
        <v>163</v>
      </c>
    </row>
    <row r="35" spans="2:3" ht="27.6" x14ac:dyDescent="0.25">
      <c r="B35" s="36" t="s">
        <v>164</v>
      </c>
      <c r="C35" s="37" t="s">
        <v>165</v>
      </c>
    </row>
    <row r="36" spans="2:3" x14ac:dyDescent="0.25">
      <c r="B36" s="36" t="s">
        <v>166</v>
      </c>
      <c r="C36" s="37" t="s">
        <v>173</v>
      </c>
    </row>
    <row r="37" spans="2:3" x14ac:dyDescent="0.25">
      <c r="B37" s="36" t="s">
        <v>167</v>
      </c>
      <c r="C37" s="37" t="s">
        <v>168</v>
      </c>
    </row>
    <row r="38" spans="2:3" x14ac:dyDescent="0.25">
      <c r="B38" s="36" t="s">
        <v>169</v>
      </c>
      <c r="C38" s="37" t="s">
        <v>170</v>
      </c>
    </row>
    <row r="39" spans="2:3" x14ac:dyDescent="0.25">
      <c r="B39" s="36" t="s">
        <v>171</v>
      </c>
      <c r="C39" s="37" t="s">
        <v>172</v>
      </c>
    </row>
    <row r="40" spans="2:3" ht="14.4" thickBot="1" x14ac:dyDescent="0.3">
      <c r="B40" s="44" t="s">
        <v>222</v>
      </c>
      <c r="C40" s="45" t="s">
        <v>135</v>
      </c>
    </row>
    <row r="41" spans="2:3" ht="28.05" customHeight="1" thickBot="1" x14ac:dyDescent="0.3">
      <c r="B41" s="89" t="s">
        <v>227</v>
      </c>
      <c r="C41" s="89"/>
    </row>
    <row r="42" spans="2:3" ht="16.8" customHeight="1" x14ac:dyDescent="0.25">
      <c r="B42" s="46" t="s">
        <v>48</v>
      </c>
      <c r="C42" s="47" t="s">
        <v>218</v>
      </c>
    </row>
    <row r="43" spans="2:3" x14ac:dyDescent="0.25">
      <c r="B43" s="39" t="s">
        <v>63</v>
      </c>
      <c r="C43" s="38" t="s">
        <v>68</v>
      </c>
    </row>
    <row r="44" spans="2:3" x14ac:dyDescent="0.25">
      <c r="B44" s="39" t="s">
        <v>40</v>
      </c>
      <c r="C44" s="38" t="s">
        <v>78</v>
      </c>
    </row>
    <row r="45" spans="2:3" ht="20.399999999999999" customHeight="1" x14ac:dyDescent="0.25">
      <c r="B45" s="37" t="s">
        <v>215</v>
      </c>
      <c r="C45" s="41" t="s">
        <v>214</v>
      </c>
    </row>
    <row r="46" spans="2:3" x14ac:dyDescent="0.25">
      <c r="B46" s="39" t="s">
        <v>61</v>
      </c>
      <c r="C46" s="38" t="s">
        <v>69</v>
      </c>
    </row>
    <row r="47" spans="2:3" x14ac:dyDescent="0.25">
      <c r="B47" s="41" t="s">
        <v>177</v>
      </c>
      <c r="C47" s="37" t="s">
        <v>178</v>
      </c>
    </row>
    <row r="48" spans="2:3" x14ac:dyDescent="0.25">
      <c r="B48" s="41" t="s">
        <v>179</v>
      </c>
      <c r="C48" s="37" t="s">
        <v>217</v>
      </c>
    </row>
    <row r="49" spans="2:3" x14ac:dyDescent="0.25">
      <c r="B49" s="38" t="s">
        <v>46</v>
      </c>
      <c r="C49" s="39" t="s">
        <v>134</v>
      </c>
    </row>
    <row r="50" spans="2:3" x14ac:dyDescent="0.25">
      <c r="B50" s="38" t="s">
        <v>73</v>
      </c>
      <c r="C50" s="39" t="s">
        <v>133</v>
      </c>
    </row>
    <row r="51" spans="2:3" x14ac:dyDescent="0.25">
      <c r="B51" s="38" t="s">
        <v>49</v>
      </c>
      <c r="C51" s="39" t="s">
        <v>89</v>
      </c>
    </row>
    <row r="52" spans="2:3" x14ac:dyDescent="0.25">
      <c r="B52" s="38" t="s">
        <v>83</v>
      </c>
      <c r="C52" s="39" t="s">
        <v>92</v>
      </c>
    </row>
    <row r="53" spans="2:3" x14ac:dyDescent="0.25">
      <c r="B53" s="38" t="s">
        <v>53</v>
      </c>
      <c r="C53" s="39" t="s">
        <v>90</v>
      </c>
    </row>
    <row r="54" spans="2:3" x14ac:dyDescent="0.25">
      <c r="B54" s="39" t="s">
        <v>114</v>
      </c>
      <c r="C54" s="38" t="s">
        <v>113</v>
      </c>
    </row>
    <row r="55" spans="2:3" x14ac:dyDescent="0.25">
      <c r="B55" s="39" t="s">
        <v>116</v>
      </c>
      <c r="C55" s="38" t="s">
        <v>115</v>
      </c>
    </row>
    <row r="56" spans="2:3" x14ac:dyDescent="0.25">
      <c r="B56" s="39" t="s">
        <v>119</v>
      </c>
      <c r="C56" s="38" t="s">
        <v>118</v>
      </c>
    </row>
    <row r="57" spans="2:3" ht="14.4" thickBot="1" x14ac:dyDescent="0.3">
      <c r="B57" s="52" t="s">
        <v>125</v>
      </c>
      <c r="C57" s="53" t="s">
        <v>126</v>
      </c>
    </row>
    <row r="58" spans="2:3" ht="28.05" customHeight="1" thickBot="1" x14ac:dyDescent="0.3">
      <c r="B58" s="87" t="s">
        <v>228</v>
      </c>
      <c r="C58" s="88"/>
    </row>
    <row r="59" spans="2:3" x14ac:dyDescent="0.25">
      <c r="B59" s="54" t="s">
        <v>43</v>
      </c>
      <c r="C59" s="47" t="s">
        <v>120</v>
      </c>
    </row>
    <row r="60" spans="2:3" x14ac:dyDescent="0.25">
      <c r="B60" s="42" t="s">
        <v>44</v>
      </c>
      <c r="C60" s="39" t="s">
        <v>85</v>
      </c>
    </row>
    <row r="61" spans="2:3" x14ac:dyDescent="0.25">
      <c r="B61" s="42" t="s">
        <v>324</v>
      </c>
      <c r="C61" s="39" t="s">
        <v>325</v>
      </c>
    </row>
    <row r="62" spans="2:3" x14ac:dyDescent="0.25">
      <c r="B62" s="42" t="s">
        <v>70</v>
      </c>
      <c r="C62" s="39" t="s">
        <v>62</v>
      </c>
    </row>
    <row r="63" spans="2:3" x14ac:dyDescent="0.25">
      <c r="B63" s="42" t="s">
        <v>72</v>
      </c>
      <c r="C63" s="39" t="s">
        <v>56</v>
      </c>
    </row>
    <row r="64" spans="2:3" x14ac:dyDescent="0.25">
      <c r="B64" s="42" t="s">
        <v>45</v>
      </c>
      <c r="C64" s="39" t="s">
        <v>47</v>
      </c>
    </row>
    <row r="65" spans="2:3" x14ac:dyDescent="0.25">
      <c r="B65" s="42" t="s">
        <v>50</v>
      </c>
      <c r="C65" s="39" t="s">
        <v>51</v>
      </c>
    </row>
    <row r="66" spans="2:3" x14ac:dyDescent="0.25">
      <c r="B66" s="42" t="s">
        <v>74</v>
      </c>
      <c r="C66" s="39" t="s">
        <v>64</v>
      </c>
    </row>
    <row r="67" spans="2:3" x14ac:dyDescent="0.25">
      <c r="B67" s="42" t="s">
        <v>52</v>
      </c>
      <c r="C67" s="39" t="s">
        <v>60</v>
      </c>
    </row>
    <row r="68" spans="2:3" x14ac:dyDescent="0.25">
      <c r="B68" s="42" t="s">
        <v>54</v>
      </c>
      <c r="C68" s="39" t="s">
        <v>55</v>
      </c>
    </row>
    <row r="69" spans="2:3" x14ac:dyDescent="0.25">
      <c r="B69" s="42" t="s">
        <v>82</v>
      </c>
      <c r="C69" s="39" t="s">
        <v>91</v>
      </c>
    </row>
    <row r="70" spans="2:3" x14ac:dyDescent="0.25">
      <c r="B70" s="42" t="s">
        <v>57</v>
      </c>
      <c r="C70" s="39" t="s">
        <v>75</v>
      </c>
    </row>
    <row r="71" spans="2:3" x14ac:dyDescent="0.25">
      <c r="B71" s="42" t="s">
        <v>58</v>
      </c>
      <c r="C71" s="39" t="s">
        <v>59</v>
      </c>
    </row>
    <row r="72" spans="2:3" ht="27.6" x14ac:dyDescent="0.25">
      <c r="B72" s="42" t="s">
        <v>100</v>
      </c>
      <c r="C72" s="39" t="s">
        <v>108</v>
      </c>
    </row>
    <row r="73" spans="2:3" x14ac:dyDescent="0.25">
      <c r="B73" s="43" t="s">
        <v>106</v>
      </c>
      <c r="C73" s="40" t="s">
        <v>107</v>
      </c>
    </row>
    <row r="74" spans="2:3" x14ac:dyDescent="0.25">
      <c r="B74" s="42" t="s">
        <v>111</v>
      </c>
      <c r="C74" s="39" t="s">
        <v>112</v>
      </c>
    </row>
    <row r="75" spans="2:3" x14ac:dyDescent="0.25">
      <c r="B75" s="42" t="s">
        <v>121</v>
      </c>
      <c r="C75" s="39" t="s">
        <v>122</v>
      </c>
    </row>
    <row r="76" spans="2:3" x14ac:dyDescent="0.25">
      <c r="B76" s="42" t="s">
        <v>124</v>
      </c>
      <c r="C76" s="39" t="s">
        <v>123</v>
      </c>
    </row>
    <row r="77" spans="2:3" x14ac:dyDescent="0.25">
      <c r="B77" s="42" t="s">
        <v>128</v>
      </c>
      <c r="C77" s="39" t="s">
        <v>127</v>
      </c>
    </row>
    <row r="78" spans="2:3" x14ac:dyDescent="0.25">
      <c r="B78" s="42" t="s">
        <v>129</v>
      </c>
      <c r="C78" s="39" t="s">
        <v>130</v>
      </c>
    </row>
    <row r="79" spans="2:3" ht="41.4" x14ac:dyDescent="0.25">
      <c r="B79" s="42" t="s">
        <v>131</v>
      </c>
      <c r="C79" s="40" t="s">
        <v>220</v>
      </c>
    </row>
    <row r="80" spans="2:3" ht="27.6" x14ac:dyDescent="0.25">
      <c r="B80" s="41" t="s">
        <v>152</v>
      </c>
      <c r="C80" s="37" t="s">
        <v>153</v>
      </c>
    </row>
    <row r="81" spans="2:3" x14ac:dyDescent="0.25">
      <c r="B81" s="41" t="s">
        <v>154</v>
      </c>
      <c r="C81" s="37" t="s">
        <v>155</v>
      </c>
    </row>
    <row r="82" spans="2:3" x14ac:dyDescent="0.25">
      <c r="B82" s="41" t="s">
        <v>180</v>
      </c>
      <c r="C82" s="37" t="s">
        <v>181</v>
      </c>
    </row>
    <row r="83" spans="2:3" x14ac:dyDescent="0.25">
      <c r="B83" s="41" t="s">
        <v>183</v>
      </c>
      <c r="C83" s="37" t="s">
        <v>184</v>
      </c>
    </row>
    <row r="84" spans="2:3" x14ac:dyDescent="0.25">
      <c r="B84" s="42" t="s">
        <v>65</v>
      </c>
      <c r="C84" s="39" t="s">
        <v>66</v>
      </c>
    </row>
    <row r="85" spans="2:3" x14ac:dyDescent="0.25">
      <c r="B85" s="42" t="s">
        <v>29</v>
      </c>
      <c r="C85" s="39" t="s">
        <v>104</v>
      </c>
    </row>
    <row r="86" spans="2:3" x14ac:dyDescent="0.25">
      <c r="B86" s="42" t="s">
        <v>41</v>
      </c>
      <c r="C86" s="39" t="s">
        <v>42</v>
      </c>
    </row>
  </sheetData>
  <mergeCells count="3">
    <mergeCell ref="B6:C6"/>
    <mergeCell ref="B41:C41"/>
    <mergeCell ref="B58:C58"/>
  </mergeCells>
  <phoneticPr fontId="1" type="noConversion"/>
  <dataValidations count="2">
    <dataValidation type="list" allowBlank="1" showInputMessage="1" showErrorMessage="1" sqref="C2" xr:uid="{2788BFC7-5729-4739-8F7C-D3D5A2763DF4}">
      <formula1>"公式,快捷键,应用功能"</formula1>
    </dataValidation>
    <dataValidation type="list" allowBlank="1" showInputMessage="1" showErrorMessage="1" sqref="C3" xr:uid="{0C0628AD-218C-45C3-8FA3-A4521036798E}">
      <formula1>INDIRECT($C$2)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6E3C-39F2-4136-9782-5FA5E152D980}">
  <sheetPr codeName="Sheet3"/>
  <dimension ref="A2:E8"/>
  <sheetViews>
    <sheetView showGridLines="0" workbookViewId="0">
      <selection activeCell="Q11" sqref="Q11"/>
    </sheetView>
  </sheetViews>
  <sheetFormatPr defaultRowHeight="13.8" x14ac:dyDescent="0.25"/>
  <cols>
    <col min="1" max="4" width="9.109375" customWidth="1"/>
  </cols>
  <sheetData>
    <row r="2" spans="1:5" ht="15.6" x14ac:dyDescent="0.25">
      <c r="A2" s="10"/>
      <c r="B2" s="10"/>
    </row>
    <row r="3" spans="1:5" ht="15.6" x14ac:dyDescent="0.35">
      <c r="A3" s="9"/>
      <c r="B3" s="10"/>
    </row>
    <row r="4" spans="1:5" ht="15.6" x14ac:dyDescent="0.35">
      <c r="A4" s="9"/>
      <c r="B4" s="9"/>
    </row>
    <row r="6" spans="1:5" ht="15.6" x14ac:dyDescent="0.25">
      <c r="A6" s="11"/>
      <c r="B6" s="11"/>
      <c r="C6" s="11"/>
      <c r="D6" s="11"/>
      <c r="E6" s="11"/>
    </row>
    <row r="7" spans="1:5" ht="15.6" x14ac:dyDescent="0.25">
      <c r="A7" s="11"/>
      <c r="B7" s="11"/>
    </row>
    <row r="8" spans="1:5" ht="15.6" x14ac:dyDescent="0.25">
      <c r="A8" s="11"/>
      <c r="B8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CFD5-08DC-4248-B04E-249B908419E6}">
  <sheetPr codeName="Sheet4"/>
  <dimension ref="A1:I49"/>
  <sheetViews>
    <sheetView showGridLines="0" workbookViewId="0">
      <selection activeCell="C31" sqref="C31"/>
    </sheetView>
  </sheetViews>
  <sheetFormatPr defaultRowHeight="13.8" x14ac:dyDescent="0.25"/>
  <cols>
    <col min="1" max="1" width="16.77734375" style="57" customWidth="1"/>
    <col min="2" max="2" width="18.33203125" style="57" bestFit="1" customWidth="1"/>
    <col min="3" max="3" width="84.44140625" style="57" bestFit="1" customWidth="1"/>
    <col min="4" max="5" width="10.44140625" customWidth="1"/>
    <col min="6" max="6" width="23.109375" bestFit="1" customWidth="1"/>
    <col min="7" max="7" width="10.6640625" customWidth="1"/>
    <col min="8" max="8" width="8.88671875" customWidth="1"/>
    <col min="9" max="9" width="46.44140625" customWidth="1"/>
  </cols>
  <sheetData>
    <row r="1" spans="1:9" ht="25.8" x14ac:dyDescent="0.25">
      <c r="A1" s="90" t="s">
        <v>230</v>
      </c>
      <c r="B1" s="90"/>
      <c r="C1" s="90"/>
    </row>
    <row r="2" spans="1:9" ht="15" x14ac:dyDescent="0.25">
      <c r="A2" s="69" t="s">
        <v>231</v>
      </c>
      <c r="B2" s="70" t="s">
        <v>232</v>
      </c>
      <c r="C2" s="70"/>
      <c r="E2" s="60" t="s">
        <v>333</v>
      </c>
      <c r="F2" s="61" t="s">
        <v>229</v>
      </c>
      <c r="G2" s="58"/>
      <c r="H2" s="58"/>
      <c r="I2" s="58"/>
    </row>
    <row r="3" spans="1:9" x14ac:dyDescent="0.25">
      <c r="A3" s="70" t="s">
        <v>233</v>
      </c>
      <c r="B3" s="70" t="s">
        <v>257</v>
      </c>
      <c r="C3" s="70"/>
      <c r="E3" s="60" t="s">
        <v>336</v>
      </c>
      <c r="F3" s="61" t="s">
        <v>237</v>
      </c>
      <c r="G3" s="58"/>
      <c r="H3" s="58"/>
      <c r="I3" s="58"/>
    </row>
    <row r="4" spans="1:9" ht="15" x14ac:dyDescent="0.25">
      <c r="A4" s="69" t="s">
        <v>234</v>
      </c>
      <c r="B4" s="70" t="s">
        <v>258</v>
      </c>
      <c r="C4" s="70"/>
      <c r="E4" s="60" t="s">
        <v>334</v>
      </c>
      <c r="F4" s="61" t="str">
        <f>IF($F$3="","",IFERROR(VLOOKUP($F$3,A:C,2,0),"错误"))</f>
        <v>BR</v>
      </c>
      <c r="G4" s="58"/>
      <c r="H4" s="58"/>
      <c r="I4" s="58"/>
    </row>
    <row r="5" spans="1:9" ht="15" x14ac:dyDescent="0.25">
      <c r="A5" s="69" t="s">
        <v>235</v>
      </c>
      <c r="B5" s="70" t="s">
        <v>259</v>
      </c>
      <c r="C5" s="70"/>
      <c r="E5" s="60" t="s">
        <v>335</v>
      </c>
      <c r="F5" s="62" t="str">
        <f>IF($F$3="","",IFERROR((VLOOKUP($F$3,A:C,3,0)),"错误"))</f>
        <v>逆时针打断,保留顺时针</v>
      </c>
      <c r="G5" s="59"/>
      <c r="H5" s="59"/>
      <c r="I5" s="59"/>
    </row>
    <row r="6" spans="1:9" ht="15" x14ac:dyDescent="0.25">
      <c r="A6" s="69" t="s">
        <v>236</v>
      </c>
      <c r="B6" s="70" t="s">
        <v>260</v>
      </c>
      <c r="C6" s="70"/>
    </row>
    <row r="7" spans="1:9" ht="15" x14ac:dyDescent="0.25">
      <c r="A7" s="69" t="s">
        <v>238</v>
      </c>
      <c r="B7" s="70" t="s">
        <v>261</v>
      </c>
      <c r="C7" s="70" t="s">
        <v>321</v>
      </c>
    </row>
    <row r="8" spans="1:9" ht="15" x14ac:dyDescent="0.25">
      <c r="A8" s="69" t="s">
        <v>239</v>
      </c>
      <c r="B8" s="70" t="s">
        <v>262</v>
      </c>
      <c r="C8" s="70"/>
    </row>
    <row r="9" spans="1:9" ht="15" x14ac:dyDescent="0.25">
      <c r="A9" s="69" t="s">
        <v>240</v>
      </c>
      <c r="B9" s="70" t="s">
        <v>263</v>
      </c>
      <c r="C9" s="70"/>
    </row>
    <row r="10" spans="1:9" ht="15" x14ac:dyDescent="0.25">
      <c r="A10" s="69" t="s">
        <v>241</v>
      </c>
      <c r="B10" s="70" t="s">
        <v>256</v>
      </c>
      <c r="C10" s="70"/>
    </row>
    <row r="11" spans="1:9" ht="15" x14ac:dyDescent="0.25">
      <c r="A11" s="69" t="s">
        <v>242</v>
      </c>
      <c r="B11" s="70" t="s">
        <v>243</v>
      </c>
      <c r="C11" s="70"/>
    </row>
    <row r="12" spans="1:9" ht="15" x14ac:dyDescent="0.25">
      <c r="A12" s="69" t="s">
        <v>244</v>
      </c>
      <c r="B12" s="70" t="s">
        <v>255</v>
      </c>
      <c r="C12" s="70"/>
    </row>
    <row r="13" spans="1:9" ht="15" x14ac:dyDescent="0.25">
      <c r="A13" s="69" t="s">
        <v>245</v>
      </c>
      <c r="B13" s="70" t="s">
        <v>254</v>
      </c>
      <c r="C13" s="70"/>
    </row>
    <row r="14" spans="1:9" ht="15" x14ac:dyDescent="0.25">
      <c r="A14" s="69" t="s">
        <v>246</v>
      </c>
      <c r="B14" s="70" t="s">
        <v>253</v>
      </c>
      <c r="C14" s="70"/>
    </row>
    <row r="15" spans="1:9" ht="15" x14ac:dyDescent="0.25">
      <c r="A15" s="69" t="s">
        <v>247</v>
      </c>
      <c r="B15" s="70" t="s">
        <v>252</v>
      </c>
      <c r="C15" s="70"/>
    </row>
    <row r="16" spans="1:9" ht="15" x14ac:dyDescent="0.25">
      <c r="A16" s="69" t="s">
        <v>248</v>
      </c>
      <c r="B16" s="70" t="s">
        <v>251</v>
      </c>
      <c r="C16" s="70"/>
    </row>
    <row r="17" spans="1:3" ht="15" x14ac:dyDescent="0.25">
      <c r="A17" s="69" t="s">
        <v>249</v>
      </c>
      <c r="B17" s="70" t="s">
        <v>250</v>
      </c>
      <c r="C17" s="70" t="s">
        <v>314</v>
      </c>
    </row>
    <row r="18" spans="1:3" ht="15" x14ac:dyDescent="0.25">
      <c r="A18" s="69" t="s">
        <v>264</v>
      </c>
      <c r="B18" s="70" t="s">
        <v>275</v>
      </c>
      <c r="C18" s="70"/>
    </row>
    <row r="19" spans="1:3" ht="15" x14ac:dyDescent="0.25">
      <c r="A19" s="69" t="s">
        <v>265</v>
      </c>
      <c r="B19" s="70" t="s">
        <v>276</v>
      </c>
      <c r="C19" s="70"/>
    </row>
    <row r="20" spans="1:3" ht="15" x14ac:dyDescent="0.25">
      <c r="A20" s="69" t="s">
        <v>266</v>
      </c>
      <c r="B20" s="70" t="s">
        <v>277</v>
      </c>
      <c r="C20" s="70"/>
    </row>
    <row r="21" spans="1:3" ht="15" x14ac:dyDescent="0.25">
      <c r="A21" s="69" t="s">
        <v>267</v>
      </c>
      <c r="B21" s="70" t="s">
        <v>278</v>
      </c>
      <c r="C21" s="70"/>
    </row>
    <row r="22" spans="1:3" ht="15" x14ac:dyDescent="0.25">
      <c r="A22" s="69" t="s">
        <v>268</v>
      </c>
      <c r="B22" s="70" t="s">
        <v>279</v>
      </c>
      <c r="C22" s="70" t="s">
        <v>322</v>
      </c>
    </row>
    <row r="23" spans="1:3" ht="15" x14ac:dyDescent="0.25">
      <c r="A23" s="69" t="s">
        <v>269</v>
      </c>
      <c r="B23" s="70" t="s">
        <v>280</v>
      </c>
      <c r="C23" s="70" t="s">
        <v>323</v>
      </c>
    </row>
    <row r="24" spans="1:3" ht="15" x14ac:dyDescent="0.25">
      <c r="A24" s="69" t="s">
        <v>270</v>
      </c>
      <c r="B24" s="70" t="s">
        <v>281</v>
      </c>
      <c r="C24" s="70"/>
    </row>
    <row r="25" spans="1:3" ht="15" x14ac:dyDescent="0.25">
      <c r="A25" s="69" t="s">
        <v>271</v>
      </c>
      <c r="B25" s="70" t="s">
        <v>282</v>
      </c>
      <c r="C25" s="70"/>
    </row>
    <row r="26" spans="1:3" ht="15" x14ac:dyDescent="0.25">
      <c r="A26" s="69" t="s">
        <v>272</v>
      </c>
      <c r="B26" s="70" t="s">
        <v>283</v>
      </c>
      <c r="C26" s="70"/>
    </row>
    <row r="27" spans="1:3" ht="16.2" x14ac:dyDescent="0.25">
      <c r="A27" s="69" t="s">
        <v>273</v>
      </c>
      <c r="B27" s="70" t="s">
        <v>274</v>
      </c>
      <c r="C27" s="70" t="s">
        <v>337</v>
      </c>
    </row>
    <row r="28" spans="1:3" ht="15" x14ac:dyDescent="0.25">
      <c r="A28" s="69" t="s">
        <v>284</v>
      </c>
      <c r="B28" s="70" t="s">
        <v>286</v>
      </c>
      <c r="C28" s="70"/>
    </row>
    <row r="29" spans="1:3" ht="15" x14ac:dyDescent="0.25">
      <c r="A29" s="69" t="s">
        <v>285</v>
      </c>
      <c r="B29" s="70" t="s">
        <v>287</v>
      </c>
      <c r="C29" s="70"/>
    </row>
    <row r="30" spans="1:3" ht="15" x14ac:dyDescent="0.25">
      <c r="A30" s="69" t="s">
        <v>288</v>
      </c>
      <c r="B30" s="70" t="s">
        <v>292</v>
      </c>
      <c r="C30" s="70"/>
    </row>
    <row r="31" spans="1:3" ht="15" x14ac:dyDescent="0.25">
      <c r="A31" s="69" t="s">
        <v>289</v>
      </c>
      <c r="B31" s="70" t="s">
        <v>293</v>
      </c>
      <c r="C31" s="70"/>
    </row>
    <row r="32" spans="1:3" ht="15" x14ac:dyDescent="0.25">
      <c r="A32" s="69" t="s">
        <v>291</v>
      </c>
      <c r="B32" s="70" t="s">
        <v>294</v>
      </c>
      <c r="C32" s="70"/>
    </row>
    <row r="33" spans="1:3" ht="15" x14ac:dyDescent="0.25">
      <c r="A33" s="69" t="s">
        <v>290</v>
      </c>
      <c r="B33" s="70" t="s">
        <v>295</v>
      </c>
      <c r="C33" s="70"/>
    </row>
    <row r="34" spans="1:3" x14ac:dyDescent="0.25">
      <c r="A34" s="70" t="s">
        <v>300</v>
      </c>
      <c r="B34" s="70" t="s">
        <v>301</v>
      </c>
      <c r="C34" s="70"/>
    </row>
    <row r="35" spans="1:3" x14ac:dyDescent="0.25">
      <c r="A35" s="70" t="s">
        <v>302</v>
      </c>
      <c r="B35" s="70" t="s">
        <v>303</v>
      </c>
      <c r="C35" s="70"/>
    </row>
    <row r="36" spans="1:3" ht="22.8" x14ac:dyDescent="0.25">
      <c r="A36" s="91" t="s">
        <v>332</v>
      </c>
      <c r="B36" s="91"/>
      <c r="C36" s="91"/>
    </row>
    <row r="37" spans="1:3" x14ac:dyDescent="0.25">
      <c r="A37" s="71" t="s">
        <v>296</v>
      </c>
      <c r="B37" s="71"/>
      <c r="C37" s="71" t="s">
        <v>330</v>
      </c>
    </row>
    <row r="38" spans="1:3" x14ac:dyDescent="0.25">
      <c r="A38" s="71" t="s">
        <v>297</v>
      </c>
      <c r="B38" s="71"/>
      <c r="C38" s="71" t="s">
        <v>331</v>
      </c>
    </row>
    <row r="39" spans="1:3" x14ac:dyDescent="0.25">
      <c r="A39" s="72" t="s">
        <v>298</v>
      </c>
      <c r="B39" s="71"/>
      <c r="C39" s="71" t="s">
        <v>299</v>
      </c>
    </row>
    <row r="40" spans="1:3" x14ac:dyDescent="0.25">
      <c r="A40" s="71" t="s">
        <v>304</v>
      </c>
      <c r="B40" s="71"/>
      <c r="C40" s="71" t="s">
        <v>305</v>
      </c>
    </row>
    <row r="41" spans="1:3" x14ac:dyDescent="0.25">
      <c r="A41" s="71" t="s">
        <v>306</v>
      </c>
      <c r="B41" s="71"/>
      <c r="C41" s="73" t="s">
        <v>307</v>
      </c>
    </row>
    <row r="42" spans="1:3" x14ac:dyDescent="0.25">
      <c r="A42" s="71" t="s">
        <v>320</v>
      </c>
      <c r="B42" s="71"/>
      <c r="C42" s="71" t="s">
        <v>317</v>
      </c>
    </row>
    <row r="43" spans="1:3" x14ac:dyDescent="0.25">
      <c r="A43" s="71" t="s">
        <v>319</v>
      </c>
      <c r="B43" s="71"/>
      <c r="C43" s="71" t="s">
        <v>318</v>
      </c>
    </row>
    <row r="44" spans="1:3" x14ac:dyDescent="0.25">
      <c r="A44" s="71" t="s">
        <v>310</v>
      </c>
      <c r="B44" s="71"/>
      <c r="C44" s="71" t="s">
        <v>311</v>
      </c>
    </row>
    <row r="45" spans="1:3" x14ac:dyDescent="0.25">
      <c r="A45" s="71" t="s">
        <v>308</v>
      </c>
      <c r="B45" s="71"/>
      <c r="C45" s="71" t="s">
        <v>309</v>
      </c>
    </row>
    <row r="46" spans="1:3" x14ac:dyDescent="0.25">
      <c r="A46" s="71" t="s">
        <v>312</v>
      </c>
      <c r="B46" s="71"/>
      <c r="C46" s="71" t="s">
        <v>313</v>
      </c>
    </row>
    <row r="47" spans="1:3" x14ac:dyDescent="0.25">
      <c r="A47" s="71" t="s">
        <v>315</v>
      </c>
      <c r="B47" s="71"/>
      <c r="C47" s="71" t="s">
        <v>316</v>
      </c>
    </row>
    <row r="48" spans="1:3" x14ac:dyDescent="0.25">
      <c r="A48" s="71" t="s">
        <v>326</v>
      </c>
      <c r="B48" s="71"/>
      <c r="C48" s="71" t="s">
        <v>327</v>
      </c>
    </row>
    <row r="49" spans="1:3" x14ac:dyDescent="0.25">
      <c r="A49" s="71" t="s">
        <v>328</v>
      </c>
      <c r="B49" s="71"/>
      <c r="C49" s="71" t="s">
        <v>329</v>
      </c>
    </row>
  </sheetData>
  <mergeCells count="2">
    <mergeCell ref="A1:C1"/>
    <mergeCell ref="A36:C36"/>
  </mergeCells>
  <phoneticPr fontId="1" type="noConversion"/>
  <dataValidations count="2">
    <dataValidation type="list" allowBlank="1" showInputMessage="1" showErrorMessage="1" sqref="F2" xr:uid="{11EEA6EC-2412-437D-8A14-73FD8F46B401}">
      <formula1>"指令,通用功能"</formula1>
    </dataValidation>
    <dataValidation type="list" allowBlank="1" showInputMessage="1" showErrorMessage="1" sqref="F3" xr:uid="{C3BAFEDA-C3CB-4448-991E-8BB5ED4A40D8}">
      <formula1>INDIRECT($F$2)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6AF0-4D6A-43D3-91F2-9673F4F62D71}">
  <sheetPr codeName="Sheet8"/>
  <dimension ref="B1:J17"/>
  <sheetViews>
    <sheetView showGridLines="0" tabSelected="1" zoomScaleNormal="100" workbookViewId="0">
      <selection activeCell="K8" sqref="K8"/>
    </sheetView>
  </sheetViews>
  <sheetFormatPr defaultRowHeight="13.8" x14ac:dyDescent="0.25"/>
  <cols>
    <col min="1" max="1" width="4" customWidth="1"/>
    <col min="2" max="2" width="16.88671875" customWidth="1"/>
    <col min="3" max="3" width="15.5546875" bestFit="1" customWidth="1"/>
    <col min="6" max="6" width="37.88671875" style="4" customWidth="1"/>
    <col min="7" max="7" width="11.6640625" style="93" bestFit="1" customWidth="1"/>
    <col min="8" max="8" width="8.6640625" style="4" customWidth="1"/>
    <col min="9" max="9" width="6.44140625" hidden="1" customWidth="1"/>
    <col min="10" max="10" width="5.21875" bestFit="1" customWidth="1"/>
  </cols>
  <sheetData>
    <row r="1" spans="2:10" ht="20.399999999999999" customHeight="1" x14ac:dyDescent="0.25"/>
    <row r="2" spans="2:10" ht="20.399999999999999" customHeight="1" thickBot="1" x14ac:dyDescent="0.3">
      <c r="B2" s="92" t="s">
        <v>202</v>
      </c>
      <c r="C2" s="92"/>
      <c r="E2" s="21"/>
      <c r="F2" s="21" t="s">
        <v>209</v>
      </c>
      <c r="G2" s="94" t="s">
        <v>210</v>
      </c>
      <c r="H2" s="21" t="s">
        <v>211</v>
      </c>
      <c r="I2" s="21" t="s">
        <v>212</v>
      </c>
      <c r="J2" s="21" t="s">
        <v>213</v>
      </c>
    </row>
    <row r="3" spans="2:10" ht="20.399999999999999" customHeight="1" x14ac:dyDescent="0.25">
      <c r="B3" s="18" t="s">
        <v>203</v>
      </c>
      <c r="C3" s="19">
        <f ca="1">TODAY()</f>
        <v>45226</v>
      </c>
      <c r="E3" s="17"/>
      <c r="F3" s="17" t="s">
        <v>821</v>
      </c>
      <c r="G3" s="95">
        <v>45229</v>
      </c>
      <c r="H3" s="17"/>
      <c r="I3" s="20" t="b">
        <v>0</v>
      </c>
      <c r="J3" s="17" t="str">
        <f t="shared" ref="J3:J10" ca="1" si="0">IF(I3=TRUE,1,IF($C$3&gt;=G3,0,"⏱"))</f>
        <v>⏱</v>
      </c>
    </row>
    <row r="4" spans="2:10" ht="20.399999999999999" customHeight="1" x14ac:dyDescent="0.25">
      <c r="B4" s="12" t="s">
        <v>204</v>
      </c>
      <c r="C4" s="13">
        <f>COUNTIF(I:I,TRUE)</f>
        <v>0</v>
      </c>
      <c r="E4" s="17"/>
      <c r="F4" s="16" t="s">
        <v>822</v>
      </c>
      <c r="G4" s="95">
        <v>45233</v>
      </c>
      <c r="H4" s="16"/>
      <c r="I4" s="13" t="b">
        <v>0</v>
      </c>
      <c r="J4" s="17" t="str">
        <f t="shared" ca="1" si="0"/>
        <v>⏱</v>
      </c>
    </row>
    <row r="5" spans="2:10" ht="20.399999999999999" customHeight="1" x14ac:dyDescent="0.25">
      <c r="B5" s="12" t="s">
        <v>205</v>
      </c>
      <c r="C5" s="13">
        <f>COUNTIF(I:I,FALSE)</f>
        <v>8</v>
      </c>
      <c r="E5" s="17"/>
      <c r="F5" s="16" t="s">
        <v>823</v>
      </c>
      <c r="G5" s="95">
        <v>45246</v>
      </c>
      <c r="H5" s="16"/>
      <c r="I5" s="13" t="b">
        <v>0</v>
      </c>
      <c r="J5" s="17" t="str">
        <f t="shared" ca="1" si="0"/>
        <v>⏱</v>
      </c>
    </row>
    <row r="6" spans="2:10" ht="20.399999999999999" customHeight="1" x14ac:dyDescent="0.25">
      <c r="B6" s="12" t="s">
        <v>206</v>
      </c>
      <c r="C6" s="13">
        <f>$C$4+$C$5</f>
        <v>8</v>
      </c>
      <c r="E6" s="17"/>
      <c r="F6" s="16"/>
      <c r="G6" s="95">
        <v>45253</v>
      </c>
      <c r="H6" s="16"/>
      <c r="I6" s="13" t="b">
        <v>0</v>
      </c>
      <c r="J6" s="17" t="str">
        <f t="shared" ca="1" si="0"/>
        <v>⏱</v>
      </c>
    </row>
    <row r="7" spans="2:10" ht="20.399999999999999" customHeight="1" x14ac:dyDescent="0.25">
      <c r="B7" s="12" t="s">
        <v>207</v>
      </c>
      <c r="C7" s="14">
        <f>C4/C6</f>
        <v>0</v>
      </c>
      <c r="E7" s="17"/>
      <c r="F7" s="16"/>
      <c r="G7" s="95">
        <v>45268</v>
      </c>
      <c r="H7" s="16"/>
      <c r="I7" s="13" t="b">
        <v>0</v>
      </c>
      <c r="J7" s="17" t="str">
        <f t="shared" ca="1" si="0"/>
        <v>⏱</v>
      </c>
    </row>
    <row r="8" spans="2:10" ht="20.399999999999999" customHeight="1" x14ac:dyDescent="0.25">
      <c r="B8" s="12" t="s">
        <v>208</v>
      </c>
      <c r="C8" s="15">
        <f>1-C7</f>
        <v>1</v>
      </c>
      <c r="E8" s="17"/>
      <c r="F8" s="16"/>
      <c r="G8" s="95">
        <v>45271</v>
      </c>
      <c r="H8" s="16"/>
      <c r="I8" s="13" t="b">
        <v>0</v>
      </c>
      <c r="J8" s="17" t="str">
        <f t="shared" ca="1" si="0"/>
        <v>⏱</v>
      </c>
    </row>
    <row r="9" spans="2:10" ht="20.399999999999999" customHeight="1" x14ac:dyDescent="0.25">
      <c r="E9" s="17"/>
      <c r="F9" s="16"/>
      <c r="G9" s="95">
        <v>45283</v>
      </c>
      <c r="H9" s="16"/>
      <c r="I9" s="13" t="b">
        <v>0</v>
      </c>
      <c r="J9" s="17" t="str">
        <f t="shared" ca="1" si="0"/>
        <v>⏱</v>
      </c>
    </row>
    <row r="10" spans="2:10" ht="20.399999999999999" customHeight="1" x14ac:dyDescent="0.25">
      <c r="E10" s="17"/>
      <c r="F10" s="16"/>
      <c r="G10" s="95">
        <v>45290</v>
      </c>
      <c r="H10" s="16"/>
      <c r="I10" s="13" t="b">
        <v>0</v>
      </c>
      <c r="J10" s="17" t="str">
        <f t="shared" ca="1" si="0"/>
        <v>⏱</v>
      </c>
    </row>
    <row r="11" spans="2:10" ht="13.8" customHeight="1" x14ac:dyDescent="0.25"/>
    <row r="12" spans="2:10" ht="13.8" customHeight="1" x14ac:dyDescent="0.25">
      <c r="C12" s="81"/>
    </row>
    <row r="13" spans="2:10" x14ac:dyDescent="0.25">
      <c r="B13" s="85" t="s">
        <v>369</v>
      </c>
      <c r="C13" s="81">
        <v>35817</v>
      </c>
    </row>
    <row r="14" spans="2:10" x14ac:dyDescent="0.25">
      <c r="B14" s="85" t="s">
        <v>370</v>
      </c>
      <c r="C14">
        <f ca="1">DATEDIF($C$13,TODAY(),"y")</f>
        <v>25</v>
      </c>
    </row>
    <row r="15" spans="2:10" x14ac:dyDescent="0.25">
      <c r="B15" s="85" t="s">
        <v>371</v>
      </c>
      <c r="C15">
        <f ca="1">DATEDIF($C$13,TODAY(),"m")</f>
        <v>309</v>
      </c>
    </row>
    <row r="16" spans="2:10" x14ac:dyDescent="0.25">
      <c r="B16" s="85" t="s">
        <v>372</v>
      </c>
      <c r="C16">
        <f ca="1">DATEDIF($C$13,TODAY(),"d")</f>
        <v>9409</v>
      </c>
    </row>
    <row r="17" spans="2:3" x14ac:dyDescent="0.25">
      <c r="B17" s="85"/>
      <c r="C17" s="82">
        <f ca="1">NOW()</f>
        <v>45226.609785185188</v>
      </c>
    </row>
  </sheetData>
  <mergeCells count="1">
    <mergeCell ref="B2:C2"/>
  </mergeCells>
  <phoneticPr fontId="1" type="noConversion"/>
  <conditionalFormatting sqref="J3:J1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4</xdr:col>
                    <xdr:colOff>198120</xdr:colOff>
                    <xdr:row>2</xdr:row>
                    <xdr:rowOff>7620</xdr:rowOff>
                  </from>
                  <to>
                    <xdr:col>4</xdr:col>
                    <xdr:colOff>388620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" name="Check Box 10">
              <controlPr defaultSize="0" autoFill="0" autoLine="0" autoPict="0">
                <anchor moveWithCells="1">
                  <from>
                    <xdr:col>4</xdr:col>
                    <xdr:colOff>198120</xdr:colOff>
                    <xdr:row>3</xdr:row>
                    <xdr:rowOff>7620</xdr:rowOff>
                  </from>
                  <to>
                    <xdr:col>4</xdr:col>
                    <xdr:colOff>388620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6" name="Check Box 11">
              <controlPr defaultSize="0" autoFill="0" autoLine="0" autoPict="0">
                <anchor moveWithCells="1">
                  <from>
                    <xdr:col>4</xdr:col>
                    <xdr:colOff>198120</xdr:colOff>
                    <xdr:row>4</xdr:row>
                    <xdr:rowOff>7620</xdr:rowOff>
                  </from>
                  <to>
                    <xdr:col>4</xdr:col>
                    <xdr:colOff>388620</xdr:colOff>
                    <xdr:row>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7" name="Check Box 12">
              <controlPr defaultSize="0" autoFill="0" autoLine="0" autoPict="0">
                <anchor moveWithCells="1">
                  <from>
                    <xdr:col>4</xdr:col>
                    <xdr:colOff>198120</xdr:colOff>
                    <xdr:row>5</xdr:row>
                    <xdr:rowOff>7620</xdr:rowOff>
                  </from>
                  <to>
                    <xdr:col>4</xdr:col>
                    <xdr:colOff>388620</xdr:colOff>
                    <xdr:row>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8" name="Check Box 13">
              <controlPr defaultSize="0" autoFill="0" autoLine="0" autoPict="0">
                <anchor moveWithCells="1">
                  <from>
                    <xdr:col>4</xdr:col>
                    <xdr:colOff>198120</xdr:colOff>
                    <xdr:row>6</xdr:row>
                    <xdr:rowOff>7620</xdr:rowOff>
                  </from>
                  <to>
                    <xdr:col>4</xdr:col>
                    <xdr:colOff>388620</xdr:colOff>
                    <xdr:row>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9" name="Check Box 14">
              <controlPr defaultSize="0" autoFill="0" autoLine="0" autoPict="0">
                <anchor moveWithCells="1">
                  <from>
                    <xdr:col>4</xdr:col>
                    <xdr:colOff>198120</xdr:colOff>
                    <xdr:row>7</xdr:row>
                    <xdr:rowOff>7620</xdr:rowOff>
                  </from>
                  <to>
                    <xdr:col>4</xdr:col>
                    <xdr:colOff>388620</xdr:colOff>
                    <xdr:row>7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0" name="Check Box 15">
              <controlPr defaultSize="0" autoFill="0" autoLine="0" autoPict="0">
                <anchor moveWithCells="1">
                  <from>
                    <xdr:col>4</xdr:col>
                    <xdr:colOff>198120</xdr:colOff>
                    <xdr:row>8</xdr:row>
                    <xdr:rowOff>7620</xdr:rowOff>
                  </from>
                  <to>
                    <xdr:col>4</xdr:col>
                    <xdr:colOff>388620</xdr:colOff>
                    <xdr:row>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1" name="Check Box 16">
              <controlPr defaultSize="0" autoFill="0" autoLine="0" autoPict="0">
                <anchor moveWithCells="1">
                  <from>
                    <xdr:col>4</xdr:col>
                    <xdr:colOff>198120</xdr:colOff>
                    <xdr:row>9</xdr:row>
                    <xdr:rowOff>7620</xdr:rowOff>
                  </from>
                  <to>
                    <xdr:col>4</xdr:col>
                    <xdr:colOff>388620</xdr:colOff>
                    <xdr:row>9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D548-F2F5-4836-8871-EB450D20DD5E}">
  <sheetPr codeName="Sheet5"/>
  <dimension ref="B5:I16"/>
  <sheetViews>
    <sheetView showGridLines="0" workbookViewId="0">
      <selection activeCell="G20" sqref="G20"/>
    </sheetView>
  </sheetViews>
  <sheetFormatPr defaultRowHeight="13.8" x14ac:dyDescent="0.25"/>
  <cols>
    <col min="2" max="2" width="16.109375" bestFit="1" customWidth="1"/>
    <col min="3" max="3" width="10.88671875" customWidth="1"/>
    <col min="5" max="5" width="10.88671875" customWidth="1"/>
    <col min="6" max="6" width="16.109375" bestFit="1" customWidth="1"/>
    <col min="7" max="7" width="18.33203125" bestFit="1" customWidth="1"/>
  </cols>
  <sheetData>
    <row r="5" spans="2:9" x14ac:dyDescent="0.25">
      <c r="F5" s="4"/>
      <c r="G5" s="4"/>
      <c r="H5" s="4"/>
    </row>
    <row r="6" spans="2:9" x14ac:dyDescent="0.25">
      <c r="B6" s="4" t="s">
        <v>209</v>
      </c>
      <c r="C6" s="4" t="s">
        <v>210</v>
      </c>
      <c r="D6" s="4" t="s">
        <v>216</v>
      </c>
      <c r="E6" s="4" t="s">
        <v>211</v>
      </c>
      <c r="F6" s="4" t="s">
        <v>207</v>
      </c>
      <c r="G6" s="4" t="s">
        <v>362</v>
      </c>
      <c r="H6" s="4"/>
      <c r="I6" s="4"/>
    </row>
    <row r="7" spans="2:9" x14ac:dyDescent="0.25">
      <c r="B7" s="78" t="s">
        <v>824</v>
      </c>
      <c r="C7" s="79">
        <v>44440</v>
      </c>
      <c r="D7" s="78">
        <v>14</v>
      </c>
      <c r="E7" s="80">
        <f t="shared" ref="E7:E14" si="0">C7+D7-1</f>
        <v>44453</v>
      </c>
      <c r="F7" s="27">
        <v>0.1</v>
      </c>
      <c r="G7" s="4">
        <f t="shared" ref="G7:G14" si="1">F7*D7</f>
        <v>1.4000000000000001</v>
      </c>
      <c r="H7" s="4"/>
      <c r="I7" s="4"/>
    </row>
    <row r="8" spans="2:9" x14ac:dyDescent="0.25">
      <c r="B8" s="22" t="s">
        <v>825</v>
      </c>
      <c r="C8" s="23">
        <v>44442</v>
      </c>
      <c r="D8" s="22">
        <v>19</v>
      </c>
      <c r="E8" s="24">
        <f t="shared" si="0"/>
        <v>44460</v>
      </c>
      <c r="F8" s="25">
        <v>0.2</v>
      </c>
      <c r="G8" s="4">
        <f t="shared" si="1"/>
        <v>3.8000000000000003</v>
      </c>
      <c r="H8" s="4"/>
      <c r="I8" s="4"/>
    </row>
    <row r="9" spans="2:9" x14ac:dyDescent="0.25">
      <c r="B9" s="22" t="s">
        <v>826</v>
      </c>
      <c r="C9" s="23">
        <v>44445</v>
      </c>
      <c r="D9" s="22">
        <v>25</v>
      </c>
      <c r="E9" s="24">
        <f t="shared" si="0"/>
        <v>44469</v>
      </c>
      <c r="F9" s="26">
        <v>0.30000000000000004</v>
      </c>
      <c r="G9" s="4">
        <f t="shared" si="1"/>
        <v>7.5000000000000009</v>
      </c>
      <c r="H9" s="4"/>
      <c r="I9" s="4"/>
    </row>
    <row r="10" spans="2:9" x14ac:dyDescent="0.25">
      <c r="B10" s="22" t="s">
        <v>827</v>
      </c>
      <c r="C10" s="23">
        <v>44452</v>
      </c>
      <c r="D10" s="22">
        <v>22</v>
      </c>
      <c r="E10" s="24">
        <f t="shared" si="0"/>
        <v>44473</v>
      </c>
      <c r="F10" s="27">
        <v>0.4</v>
      </c>
      <c r="G10" s="4">
        <f t="shared" si="1"/>
        <v>8.8000000000000007</v>
      </c>
      <c r="H10" s="4"/>
      <c r="I10" s="4"/>
    </row>
    <row r="11" spans="2:9" x14ac:dyDescent="0.25">
      <c r="B11" s="22" t="s">
        <v>828</v>
      </c>
      <c r="C11" s="23">
        <v>44457</v>
      </c>
      <c r="D11" s="22">
        <v>29</v>
      </c>
      <c r="E11" s="24">
        <f t="shared" si="0"/>
        <v>44485</v>
      </c>
      <c r="F11" s="25">
        <v>0.5</v>
      </c>
      <c r="G11" s="4">
        <f t="shared" si="1"/>
        <v>14.5</v>
      </c>
      <c r="H11" s="4"/>
      <c r="I11" s="4"/>
    </row>
    <row r="12" spans="2:9" x14ac:dyDescent="0.25">
      <c r="B12" s="22" t="s">
        <v>829</v>
      </c>
      <c r="C12" s="23">
        <v>44459</v>
      </c>
      <c r="D12" s="22">
        <v>31</v>
      </c>
      <c r="E12" s="24">
        <f t="shared" si="0"/>
        <v>44489</v>
      </c>
      <c r="F12" s="25">
        <v>0.6</v>
      </c>
      <c r="G12" s="4">
        <f t="shared" si="1"/>
        <v>18.599999999999998</v>
      </c>
      <c r="H12" s="4"/>
      <c r="I12" s="4"/>
    </row>
    <row r="13" spans="2:9" x14ac:dyDescent="0.25">
      <c r="B13" s="22" t="s">
        <v>830</v>
      </c>
      <c r="C13" s="23">
        <v>44462</v>
      </c>
      <c r="D13" s="22">
        <v>33</v>
      </c>
      <c r="E13" s="24">
        <f t="shared" si="0"/>
        <v>44494</v>
      </c>
      <c r="F13" s="25">
        <v>0.70000000000000007</v>
      </c>
      <c r="G13" s="4">
        <f t="shared" si="1"/>
        <v>23.1</v>
      </c>
      <c r="H13" s="4"/>
      <c r="I13" s="4"/>
    </row>
    <row r="14" spans="2:9" x14ac:dyDescent="0.25">
      <c r="B14" s="22" t="s">
        <v>831</v>
      </c>
      <c r="C14" s="23">
        <v>44469</v>
      </c>
      <c r="D14" s="22">
        <v>45</v>
      </c>
      <c r="E14" s="24">
        <f t="shared" si="0"/>
        <v>44513</v>
      </c>
      <c r="F14" s="26">
        <v>0.8</v>
      </c>
      <c r="G14" s="4">
        <f t="shared" si="1"/>
        <v>36</v>
      </c>
      <c r="H14" s="4"/>
      <c r="I14" s="4"/>
    </row>
    <row r="15" spans="2:9" x14ac:dyDescent="0.25">
      <c r="F15" s="4"/>
      <c r="G15" s="4"/>
      <c r="H15" s="4"/>
    </row>
    <row r="16" spans="2:9" x14ac:dyDescent="0.25">
      <c r="F16" s="4"/>
      <c r="G16" s="4"/>
      <c r="H16" s="4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31</vt:i4>
      </vt:variant>
    </vt:vector>
  </HeadingPairs>
  <TitlesOfParts>
    <vt:vector size="39" baseType="lpstr">
      <vt:lpstr>C#</vt:lpstr>
      <vt:lpstr>Vocabulary</vt:lpstr>
      <vt:lpstr>名词解释</vt:lpstr>
      <vt:lpstr>Excel</vt:lpstr>
      <vt:lpstr>Word</vt:lpstr>
      <vt:lpstr>CAD</vt:lpstr>
      <vt:lpstr>工作进度表</vt:lpstr>
      <vt:lpstr>工作进度甘特图</vt:lpstr>
      <vt:lpstr>A</vt:lpstr>
      <vt:lpstr>B</vt:lpstr>
      <vt:lpstr>C_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R_</vt:lpstr>
      <vt:lpstr>S</vt:lpstr>
      <vt:lpstr>T</vt:lpstr>
      <vt:lpstr>U</vt:lpstr>
      <vt:lpstr>V</vt:lpstr>
      <vt:lpstr>W</vt:lpstr>
      <vt:lpstr>X</vt:lpstr>
      <vt:lpstr>Y</vt:lpstr>
      <vt:lpstr>Z</vt:lpstr>
      <vt:lpstr>公式</vt:lpstr>
      <vt:lpstr>快捷键</vt:lpstr>
      <vt:lpstr>通用功能</vt:lpstr>
      <vt:lpstr>应用功能</vt:lpstr>
      <vt:lpstr>指令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Stone</dc:creator>
  <cp:lastModifiedBy>石家富</cp:lastModifiedBy>
  <cp:lastPrinted>2021-09-09T15:22:19Z</cp:lastPrinted>
  <dcterms:created xsi:type="dcterms:W3CDTF">2015-06-05T18:19:34Z</dcterms:created>
  <dcterms:modified xsi:type="dcterms:W3CDTF">2023-10-27T06:38:06Z</dcterms:modified>
</cp:coreProperties>
</file>