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8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6.xml"/>
  <Override ContentType="application/vnd.openxmlformats-officedocument.spreadsheetml.chartsheet+xml" PartName="/xl/chartsheets/sheet7.xml"/>
  <Override ContentType="application/vnd.openxmlformats-officedocument.spreadsheetml.chartsheet+xml" PartName="/xl/chartsheets/sheet5.xml"/>
  <Override ContentType="application/vnd.openxmlformats-officedocument.spreadsheetml.chartsheet+xml" PartName="/xl/chartsheets/sheet4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imulation" sheetId="2" r:id="rId5"/>
    <sheet state="visible" name="New Cases" sheetId="3" r:id="rId6"/>
    <sheet state="visible" name="Active Cases" sheetId="4" r:id="rId7"/>
    <sheet state="visible" name="Weekly Change in Active" sheetId="5" r:id="rId8"/>
    <sheet state="visible" name="Recovery Rate" sheetId="6" r:id="rId9"/>
    <sheet state="visible" name="CFR" sheetId="7" r:id="rId10"/>
    <sheet state="visible" name="% Active Cases" sheetId="8" r:id="rId11"/>
    <sheet state="visible" name="Doubling Times" sheetId="9" r:id="rId12"/>
    <sheet state="visible" name="%Change Cases and Deaths" sheetId="10" r:id="rId13"/>
  </sheets>
  <definedNames>
    <definedName localSheetId="0" name="solver_adj">Data!$I$21</definedName>
    <definedName localSheetId="0" name="solver_opt">Data!$B$23</definedName>
  </definedNames>
  <calcPr/>
</workbook>
</file>

<file path=xl/sharedStrings.xml><?xml version="1.0" encoding="utf-8"?>
<sst xmlns="http://schemas.openxmlformats.org/spreadsheetml/2006/main" count="37" uniqueCount="31">
  <si>
    <t>Date</t>
  </si>
  <si>
    <t>Cases</t>
  </si>
  <si>
    <t>Recovered</t>
  </si>
  <si>
    <t>Dead</t>
  </si>
  <si>
    <t>PCcases</t>
  </si>
  <si>
    <t>PCrecov</t>
  </si>
  <si>
    <t>PCdead</t>
  </si>
  <si>
    <t>Dcases</t>
  </si>
  <si>
    <t>Drecov</t>
  </si>
  <si>
    <t>Ddead</t>
  </si>
  <si>
    <t>Net Active</t>
  </si>
  <si>
    <t>Active</t>
  </si>
  <si>
    <t>Weekly Change of Active</t>
  </si>
  <si>
    <t>Half_Conf</t>
  </si>
  <si>
    <t>Half_Recov</t>
  </si>
  <si>
    <t>Half_Death</t>
  </si>
  <si>
    <t>Ln_Conf</t>
  </si>
  <si>
    <t>Ln_Recov</t>
  </si>
  <si>
    <t>Ln_Death</t>
  </si>
  <si>
    <t>Doubling</t>
  </si>
  <si>
    <t>Confirmed</t>
  </si>
  <si>
    <t>Recoveries</t>
  </si>
  <si>
    <t>Deaths</t>
  </si>
  <si>
    <t>Rate</t>
  </si>
  <si>
    <t>Recov</t>
  </si>
  <si>
    <t>CFR</t>
  </si>
  <si>
    <t>Doub_Cases</t>
  </si>
  <si>
    <t>Doub_Rec</t>
  </si>
  <si>
    <t>Doub_Deaths</t>
  </si>
  <si>
    <t>Recovery Rate</t>
  </si>
  <si>
    <t>Active %age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</si>
</sst>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"/>
    <numFmt numFmtId="165" formatCode="#,##0.0"/>
    <numFmt numFmtId="166" formatCode="0.000"/>
    <numFmt numFmtId="167" formatCode="m/d/yyyy"/>
  </numFmts>
  <fonts count="6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theme="1"/>
    </font>
    <font/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3" xfId="0" applyFont="1" applyNumberFormat="1"/>
    <xf borderId="0" fillId="0" fontId="1" numFmtId="3" xfId="0" applyFont="1" applyNumberFormat="1"/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2" numFmtId="14" xfId="0" applyFont="1" applyNumberFormat="1"/>
    <xf borderId="0" fillId="0" fontId="1" numFmtId="165" xfId="0" applyFont="1" applyNumberFormat="1"/>
    <xf borderId="0" fillId="0" fontId="1" numFmtId="2" xfId="0" applyFont="1" applyNumberFormat="1"/>
    <xf borderId="0" fillId="0" fontId="1" numFmtId="164" xfId="0" applyFont="1" applyNumberFormat="1"/>
    <xf borderId="0" fillId="0" fontId="1" numFmtId="167" xfId="0" applyAlignment="1" applyFont="1" applyNumberFormat="1">
      <alignment readingOrder="0"/>
    </xf>
    <xf borderId="0" fillId="0" fontId="1" numFmtId="166" xfId="0" applyFont="1" applyNumberFormat="1"/>
    <xf borderId="0" fillId="0" fontId="3" numFmtId="3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0" fontId="4" numFmtId="3" xfId="0" applyAlignment="1" applyFont="1" applyNumberFormat="1">
      <alignment readingOrder="0"/>
    </xf>
    <xf borderId="0" fillId="0" fontId="5" numFmtId="3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2" fontId="4" numFmtId="14" xfId="0" applyFill="1" applyFont="1" applyNumberFormat="1"/>
    <xf borderId="0" fillId="2" fontId="4" numFmtId="3" xfId="0" applyAlignment="1" applyFont="1" applyNumberFormat="1">
      <alignment readingOrder="0"/>
    </xf>
    <xf borderId="0" fillId="2" fontId="5" numFmtId="3" xfId="0" applyAlignment="1" applyFont="1" applyNumberFormat="1">
      <alignment readingOrder="0"/>
    </xf>
    <xf borderId="0" fillId="2" fontId="1" numFmtId="3" xfId="0" applyFont="1" applyNumberFormat="1"/>
    <xf borderId="0" fillId="0" fontId="5" numFmtId="166" xfId="0" applyFont="1" applyNumberFormat="1"/>
    <xf borderId="0" fillId="0" fontId="1" numFmtId="4" xfId="0" applyFont="1" applyNumberFormat="1"/>
    <xf borderId="0" fillId="0" fontId="1" numFmtId="14" xfId="0" applyFont="1" applyNumberFormat="1"/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chartsheet" Target="chartsheets/sheet6.xml"/><Relationship Id="rId10" Type="http://schemas.openxmlformats.org/officeDocument/2006/relationships/chartsheet" Target="chartsheets/sheet5.xml"/><Relationship Id="rId13" Type="http://schemas.openxmlformats.org/officeDocument/2006/relationships/chartsheet" Target="chartsheets/sheet8.xml"/><Relationship Id="rId12" Type="http://schemas.openxmlformats.org/officeDocument/2006/relationships/chartsheet" Target="chart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chartsheet" Target="chartsheets/sheet4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1.xml"/><Relationship Id="rId7" Type="http://schemas.openxmlformats.org/officeDocument/2006/relationships/chartsheet" Target="chartsheets/sheet2.xml"/><Relationship Id="rId8" Type="http://schemas.openxmlformats.org/officeDocument/2006/relationships/chartsheet" Target="chart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Data!$H$2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38100">
                <a:solidFill>
                  <a:srgbClr val="70AD47">
                    <a:alpha val="9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Data!$A$3:$A$1000</c:f>
            </c:strRef>
          </c:cat>
          <c:val>
            <c:numRef>
              <c:f>Data!$H$3:$H$1000</c:f>
              <c:numCache/>
            </c:numRef>
          </c:val>
        </c:ser>
        <c:axId val="1734404425"/>
        <c:axId val="616675659"/>
      </c:barChart>
      <c:catAx>
        <c:axId val="1734404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16675659"/>
      </c:catAx>
      <c:valAx>
        <c:axId val="6166756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34404425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Active Cases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Data!$L$1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trendline>
            <c:name/>
            <c:spPr>
              <a:ln w="7620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Data!$A$2:$A$1000</c:f>
            </c:strRef>
          </c:cat>
          <c:val>
            <c:numRef>
              <c:f>Data!$L$2:$L$1000</c:f>
              <c:numCache/>
            </c:numRef>
          </c:val>
          <c:smooth val="0"/>
        </c:ser>
        <c:axId val="1621047025"/>
        <c:axId val="619131225"/>
      </c:lineChart>
      <c:catAx>
        <c:axId val="1621047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9131225"/>
      </c:catAx>
      <c:valAx>
        <c:axId val="6191312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10470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Data!$M$1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Data!$A$2:$A$1000</c:f>
            </c:strRef>
          </c:cat>
          <c:val>
            <c:numRef>
              <c:f>Data!$M$2:$M$1000</c:f>
              <c:numCache/>
            </c:numRef>
          </c:val>
          <c:smooth val="0"/>
        </c:ser>
        <c:axId val="1910190459"/>
        <c:axId val="1464870050"/>
      </c:lineChart>
      <c:catAx>
        <c:axId val="19101904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4870050"/>
      </c:catAx>
      <c:valAx>
        <c:axId val="14648700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01904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Data!$Z$1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Data!$A$2:$A$1000</c:f>
            </c:strRef>
          </c:cat>
          <c:val>
            <c:numRef>
              <c:f>Data!$Z$2:$Z$1000</c:f>
              <c:numCache/>
            </c:numRef>
          </c:val>
          <c:smooth val="0"/>
        </c:ser>
        <c:axId val="1437653342"/>
        <c:axId val="1879624580"/>
      </c:lineChart>
      <c:catAx>
        <c:axId val="1437653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9624580"/>
      </c:catAx>
      <c:valAx>
        <c:axId val="18796245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76533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Data!$AA$1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Data!$A$2:$A$1000</c:f>
            </c:strRef>
          </c:cat>
          <c:val>
            <c:numRef>
              <c:f>Data!$AA$2:$AA$1000</c:f>
              <c:numCache/>
            </c:numRef>
          </c:val>
          <c:smooth val="0"/>
        </c:ser>
        <c:axId val="1009623047"/>
        <c:axId val="1610778305"/>
      </c:lineChart>
      <c:catAx>
        <c:axId val="1009623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0778305"/>
      </c:catAx>
      <c:valAx>
        <c:axId val="16107783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96230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Active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Data!$AB$1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Data!$A$2:$A$1000</c:f>
            </c:strRef>
          </c:cat>
          <c:val>
            <c:numRef>
              <c:f>Data!$AB$2:$AB$1000</c:f>
              <c:numCache/>
            </c:numRef>
          </c:val>
          <c:smooth val="0"/>
        </c:ser>
        <c:axId val="893303339"/>
        <c:axId val="307604935"/>
      </c:lineChart>
      <c:catAx>
        <c:axId val="8933033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7604935"/>
      </c:catAx>
      <c:valAx>
        <c:axId val="3076049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Active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33033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14-day Trailing Localized Regression-based Doubling Time Estimate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Data!$V$1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Data!$A$2:$A$1000</c:f>
            </c:strRef>
          </c:cat>
          <c:val>
            <c:numRef>
              <c:f>Data!$V$2:$V$1000</c:f>
              <c:numCache/>
            </c:numRef>
          </c:val>
          <c:smooth val="0"/>
        </c:ser>
        <c:ser>
          <c:idx val="1"/>
          <c:order val="1"/>
          <c:tx>
            <c:strRef>
              <c:f>Data!$W$1</c:f>
            </c:strRef>
          </c:tx>
          <c:spPr>
            <a:ln cmpd="sng">
              <a:solidFill>
                <a:srgbClr val="38761D"/>
              </a:solidFill>
            </a:ln>
          </c:spPr>
          <c:marker>
            <c:symbol val="none"/>
          </c:marker>
          <c:cat>
            <c:strRef>
              <c:f>Data!$A$2:$A$1000</c:f>
            </c:strRef>
          </c:cat>
          <c:val>
            <c:numRef>
              <c:f>Data!$W$2:$W$1000</c:f>
              <c:numCache/>
            </c:numRef>
          </c:val>
          <c:smooth val="0"/>
        </c:ser>
        <c:ser>
          <c:idx val="2"/>
          <c:order val="2"/>
          <c:tx>
            <c:strRef>
              <c:f>Data!$X$1</c:f>
            </c:strRef>
          </c:tx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Data!$A$2:$A$1000</c:f>
            </c:strRef>
          </c:cat>
          <c:val>
            <c:numRef>
              <c:f>Data!$X$2:$X$1000</c:f>
              <c:numCache/>
            </c:numRef>
          </c:val>
          <c:smooth val="0"/>
        </c:ser>
        <c:axId val="1952527966"/>
        <c:axId val="2085180958"/>
      </c:lineChart>
      <c:catAx>
        <c:axId val="19525279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5180958"/>
      </c:catAx>
      <c:valAx>
        <c:axId val="20851809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25279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Data!$E$1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Data!$A$2:$A$1000</c:f>
            </c:strRef>
          </c:cat>
          <c:val>
            <c:numRef>
              <c:f>Data!$E$2:$E$1000</c:f>
              <c:numCache/>
            </c:numRef>
          </c:val>
          <c:smooth val="0"/>
        </c:ser>
        <c:ser>
          <c:idx val="1"/>
          <c:order val="1"/>
          <c:tx>
            <c:strRef>
              <c:f>Data!$G$1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Data!$A$2:$A$1000</c:f>
            </c:strRef>
          </c:cat>
          <c:val>
            <c:numRef>
              <c:f>Data!$G$2:$G$1000</c:f>
              <c:numCache/>
            </c:numRef>
          </c:val>
          <c:smooth val="0"/>
        </c:ser>
        <c:axId val="1903730320"/>
        <c:axId val="596196226"/>
      </c:lineChart>
      <c:catAx>
        <c:axId val="190373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6196226"/>
      </c:catAx>
      <c:valAx>
        <c:axId val="5961962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37303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600075</xdr:colOff>
      <xdr:row>84</xdr:row>
      <xdr:rowOff>95250</xdr:rowOff>
    </xdr:from>
    <xdr:ext cx="28575" cy="285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600075</xdr:colOff>
      <xdr:row>85</xdr:row>
      <xdr:rowOff>95250</xdr:rowOff>
    </xdr:from>
    <xdr:ext cx="28575" cy="285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600075</xdr:colOff>
      <xdr:row>86</xdr:row>
      <xdr:rowOff>95250</xdr:rowOff>
    </xdr:from>
    <xdr:ext cx="28575" cy="285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600075</xdr:colOff>
      <xdr:row>87</xdr:row>
      <xdr:rowOff>95250</xdr:rowOff>
    </xdr:from>
    <xdr:ext cx="28575" cy="285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600075</xdr:colOff>
      <xdr:row>88</xdr:row>
      <xdr:rowOff>95250</xdr:rowOff>
    </xdr:from>
    <xdr:ext cx="28575" cy="285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600075</xdr:colOff>
      <xdr:row>89</xdr:row>
      <xdr:rowOff>95250</xdr:rowOff>
    </xdr:from>
    <xdr:ext cx="28575" cy="285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600075</xdr:colOff>
      <xdr:row>90</xdr:row>
      <xdr:rowOff>95250</xdr:rowOff>
    </xdr:from>
    <xdr:ext cx="28575" cy="285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600075</xdr:colOff>
      <xdr:row>91</xdr:row>
      <xdr:rowOff>95250</xdr:rowOff>
    </xdr:from>
    <xdr:ext cx="28575" cy="285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1.13"/>
    <col customWidth="1" min="2" max="2" width="8.5"/>
    <col customWidth="1" min="3" max="3" width="9.13"/>
    <col customWidth="1" min="4" max="4" width="7.63"/>
    <col customWidth="1" min="5" max="7" width="8.0"/>
    <col customWidth="1" min="8" max="10" width="7.63"/>
    <col customWidth="1" min="11" max="11" width="8.5"/>
    <col customWidth="1" min="12" max="13" width="7.63"/>
    <col customWidth="1" min="14" max="14" width="9.13"/>
    <col customWidth="1" min="15" max="16" width="9.38"/>
    <col customWidth="1" min="17" max="21" width="7.63"/>
    <col customWidth="1" min="22" max="22" width="12.13"/>
    <col customWidth="1" min="23" max="23" width="14.0"/>
    <col customWidth="1" min="24" max="24" width="13.13"/>
    <col customWidth="1" min="25" max="29" width="11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1" t="s">
        <v>10</v>
      </c>
      <c r="L1" s="1" t="s">
        <v>11</v>
      </c>
      <c r="M1" s="1" t="s">
        <v>12</v>
      </c>
      <c r="N1" s="6" t="s">
        <v>13</v>
      </c>
      <c r="O1" s="6" t="s">
        <v>14</v>
      </c>
      <c r="P1" s="6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7" t="s">
        <v>24</v>
      </c>
      <c r="AA1" s="1" t="s">
        <v>25</v>
      </c>
      <c r="AB1" s="8" t="s">
        <v>11</v>
      </c>
    </row>
    <row r="2">
      <c r="A2" s="9">
        <v>43919.0</v>
      </c>
      <c r="B2" s="2">
        <v>1418.0</v>
      </c>
      <c r="C2" s="3">
        <v>42.0</v>
      </c>
      <c r="D2" s="3">
        <v>71.0</v>
      </c>
      <c r="E2" s="5"/>
      <c r="F2" s="5"/>
      <c r="G2" s="5"/>
      <c r="L2" s="3">
        <f t="shared" ref="L2:L424" si="5">B2-C2-D2</f>
        <v>1305</v>
      </c>
      <c r="N2" s="10"/>
      <c r="O2" s="10"/>
      <c r="P2" s="10"/>
      <c r="R2" s="11">
        <f t="shared" ref="R2:T2" si="1">ln (B2)</f>
        <v>7.257002707</v>
      </c>
      <c r="S2" s="11">
        <f t="shared" si="1"/>
        <v>3.737669618</v>
      </c>
      <c r="T2" s="11">
        <f t="shared" si="1"/>
        <v>4.262679877</v>
      </c>
      <c r="Z2" s="12">
        <f t="shared" ref="Z2:AA2" si="2">C2/$B2*100</f>
        <v>2.961918195</v>
      </c>
      <c r="AA2" s="12">
        <f t="shared" si="2"/>
        <v>5.007052186</v>
      </c>
      <c r="AB2" s="12">
        <f t="shared" ref="AB2:AB424" si="9">L2/B2*100</f>
        <v>92.03102962</v>
      </c>
    </row>
    <row r="3">
      <c r="A3" s="13">
        <v>43920.0</v>
      </c>
      <c r="B3" s="2">
        <v>1546.0</v>
      </c>
      <c r="C3" s="3">
        <v>42.0</v>
      </c>
      <c r="D3" s="3">
        <v>78.0</v>
      </c>
      <c r="E3" s="5">
        <f t="shared" ref="E3:G3" si="3">(B3-B2)/B2*100</f>
        <v>9.026798307</v>
      </c>
      <c r="F3" s="5">
        <f t="shared" si="3"/>
        <v>0</v>
      </c>
      <c r="G3" s="5">
        <f t="shared" si="3"/>
        <v>9.85915493</v>
      </c>
      <c r="H3" s="3">
        <f t="shared" ref="H3:J3" si="4">B3-B2</f>
        <v>128</v>
      </c>
      <c r="I3" s="3">
        <f t="shared" si="4"/>
        <v>0</v>
      </c>
      <c r="J3" s="3">
        <f t="shared" si="4"/>
        <v>7</v>
      </c>
      <c r="K3" s="3">
        <f t="shared" ref="K3:K424" si="12">H3-I3-J3</f>
        <v>121</v>
      </c>
      <c r="L3" s="3">
        <f t="shared" si="5"/>
        <v>1426</v>
      </c>
      <c r="N3" s="10">
        <f t="shared" ref="N3:P3" si="6">B3/2</f>
        <v>773</v>
      </c>
      <c r="O3" s="10">
        <f t="shared" si="6"/>
        <v>21</v>
      </c>
      <c r="P3" s="10">
        <f t="shared" si="6"/>
        <v>39</v>
      </c>
      <c r="R3" s="11">
        <f t="shared" ref="R3:T3" si="7">ln (B3)</f>
        <v>7.343426229</v>
      </c>
      <c r="S3" s="11">
        <f t="shared" si="7"/>
        <v>3.737669618</v>
      </c>
      <c r="T3" s="11">
        <f t="shared" si="7"/>
        <v>4.356708827</v>
      </c>
      <c r="V3" s="14"/>
      <c r="W3" s="14"/>
      <c r="X3" s="14"/>
      <c r="Z3" s="12">
        <f t="shared" ref="Z3:AA3" si="8">C3/$B3*100</f>
        <v>2.716688228</v>
      </c>
      <c r="AA3" s="12">
        <f t="shared" si="8"/>
        <v>5.045278137</v>
      </c>
      <c r="AB3" s="12">
        <f t="shared" si="9"/>
        <v>92.23803364</v>
      </c>
    </row>
    <row r="4">
      <c r="A4" s="9">
        <v>43921.0</v>
      </c>
      <c r="B4" s="2">
        <v>2084.0</v>
      </c>
      <c r="C4" s="3">
        <v>49.0</v>
      </c>
      <c r="D4" s="3">
        <v>88.0</v>
      </c>
      <c r="E4" s="5">
        <f t="shared" ref="E4:G4" si="10">(B4-B3)/B3*100</f>
        <v>34.79948254</v>
      </c>
      <c r="F4" s="5">
        <f t="shared" si="10"/>
        <v>16.66666667</v>
      </c>
      <c r="G4" s="5">
        <f t="shared" si="10"/>
        <v>12.82051282</v>
      </c>
      <c r="H4" s="3">
        <f t="shared" ref="H4:J4" si="11">B4-B3</f>
        <v>538</v>
      </c>
      <c r="I4" s="3">
        <f t="shared" si="11"/>
        <v>7</v>
      </c>
      <c r="J4" s="3">
        <f t="shared" si="11"/>
        <v>10</v>
      </c>
      <c r="K4" s="3">
        <f t="shared" si="12"/>
        <v>521</v>
      </c>
      <c r="L4" s="3">
        <f t="shared" si="5"/>
        <v>1947</v>
      </c>
      <c r="N4" s="10">
        <f t="shared" ref="N4:P4" si="13">B4/2</f>
        <v>1042</v>
      </c>
      <c r="O4" s="10">
        <f t="shared" si="13"/>
        <v>24.5</v>
      </c>
      <c r="P4" s="10">
        <f t="shared" si="13"/>
        <v>44</v>
      </c>
      <c r="R4" s="11">
        <f t="shared" ref="R4:T4" si="14">ln (B4)</f>
        <v>7.642044403</v>
      </c>
      <c r="S4" s="11">
        <f t="shared" si="14"/>
        <v>3.891820298</v>
      </c>
      <c r="T4" s="11">
        <f t="shared" si="14"/>
        <v>4.477336814</v>
      </c>
      <c r="V4" s="14"/>
      <c r="W4" s="14"/>
      <c r="X4" s="14"/>
      <c r="Z4" s="12">
        <f t="shared" ref="Z4:AA4" si="15">C4/$B4*100</f>
        <v>2.351247601</v>
      </c>
      <c r="AA4" s="12">
        <f t="shared" si="15"/>
        <v>4.222648752</v>
      </c>
      <c r="AB4" s="12">
        <f t="shared" si="9"/>
        <v>93.42610365</v>
      </c>
    </row>
    <row r="5">
      <c r="A5" s="9">
        <v>43922.0</v>
      </c>
      <c r="B5" s="2">
        <v>2311.0</v>
      </c>
      <c r="C5" s="3">
        <v>50.0</v>
      </c>
      <c r="D5" s="3">
        <v>96.0</v>
      </c>
      <c r="E5" s="5">
        <f t="shared" ref="E5:G5" si="16">(B5-B4)/B4*100</f>
        <v>10.8925144</v>
      </c>
      <c r="F5" s="5">
        <f t="shared" si="16"/>
        <v>2.040816327</v>
      </c>
      <c r="G5" s="5">
        <f t="shared" si="16"/>
        <v>9.090909091</v>
      </c>
      <c r="H5" s="3">
        <f t="shared" ref="H5:J5" si="17">B5-B4</f>
        <v>227</v>
      </c>
      <c r="I5" s="3">
        <f t="shared" si="17"/>
        <v>1</v>
      </c>
      <c r="J5" s="3">
        <f t="shared" si="17"/>
        <v>8</v>
      </c>
      <c r="K5" s="3">
        <f t="shared" si="12"/>
        <v>218</v>
      </c>
      <c r="L5" s="3">
        <f t="shared" si="5"/>
        <v>2165</v>
      </c>
      <c r="N5" s="10">
        <f t="shared" ref="N5:P5" si="18">B5/2</f>
        <v>1155.5</v>
      </c>
      <c r="O5" s="10">
        <f t="shared" si="18"/>
        <v>25</v>
      </c>
      <c r="P5" s="10">
        <f t="shared" si="18"/>
        <v>48</v>
      </c>
      <c r="R5" s="11">
        <f t="shared" ref="R5:T5" si="19">ln (B5)</f>
        <v>7.74543561</v>
      </c>
      <c r="S5" s="11">
        <f t="shared" si="19"/>
        <v>3.912023005</v>
      </c>
      <c r="T5" s="11">
        <f t="shared" si="19"/>
        <v>4.564348191</v>
      </c>
      <c r="V5" s="14"/>
      <c r="W5" s="14"/>
      <c r="X5" s="14"/>
      <c r="Z5" s="12">
        <f t="shared" ref="Z5:AA5" si="20">C5/$B5*100</f>
        <v>2.163565556</v>
      </c>
      <c r="AA5" s="12">
        <f t="shared" si="20"/>
        <v>4.154045868</v>
      </c>
      <c r="AB5" s="12">
        <f t="shared" si="9"/>
        <v>93.68238858</v>
      </c>
    </row>
    <row r="6">
      <c r="A6" s="9">
        <v>43923.0</v>
      </c>
      <c r="B6" s="2">
        <v>2633.0</v>
      </c>
      <c r="C6" s="3">
        <v>51.0</v>
      </c>
      <c r="D6" s="3">
        <v>107.0</v>
      </c>
      <c r="E6" s="5">
        <f t="shared" ref="E6:G6" si="21">(B6-B5)/B5*100</f>
        <v>13.93336218</v>
      </c>
      <c r="F6" s="5">
        <f t="shared" si="21"/>
        <v>2</v>
      </c>
      <c r="G6" s="5">
        <f t="shared" si="21"/>
        <v>11.45833333</v>
      </c>
      <c r="H6" s="3">
        <f t="shared" ref="H6:J6" si="22">B6-B5</f>
        <v>322</v>
      </c>
      <c r="I6" s="3">
        <f t="shared" si="22"/>
        <v>1</v>
      </c>
      <c r="J6" s="3">
        <f t="shared" si="22"/>
        <v>11</v>
      </c>
      <c r="K6" s="3">
        <f t="shared" si="12"/>
        <v>310</v>
      </c>
      <c r="L6" s="3">
        <f t="shared" si="5"/>
        <v>2475</v>
      </c>
      <c r="N6" s="10">
        <f t="shared" ref="N6:P6" si="23">B6/2</f>
        <v>1316.5</v>
      </c>
      <c r="O6" s="10">
        <f t="shared" si="23"/>
        <v>25.5</v>
      </c>
      <c r="P6" s="10">
        <f t="shared" si="23"/>
        <v>53.5</v>
      </c>
      <c r="R6" s="11">
        <f t="shared" ref="R6:T6" si="24">ln (B6)</f>
        <v>7.875879159</v>
      </c>
      <c r="S6" s="11">
        <f t="shared" si="24"/>
        <v>3.931825633</v>
      </c>
      <c r="T6" s="11">
        <f t="shared" si="24"/>
        <v>4.672828834</v>
      </c>
      <c r="V6" s="14"/>
      <c r="W6" s="14"/>
      <c r="X6" s="14"/>
      <c r="Z6" s="12">
        <f t="shared" ref="Z6:AA6" si="25">C6/$B6*100</f>
        <v>1.936954045</v>
      </c>
      <c r="AA6" s="12">
        <f t="shared" si="25"/>
        <v>4.063805545</v>
      </c>
      <c r="AB6" s="12">
        <f t="shared" si="9"/>
        <v>93.99924041</v>
      </c>
    </row>
    <row r="7">
      <c r="A7" s="9">
        <v>43924.0</v>
      </c>
      <c r="B7" s="2">
        <v>3018.0</v>
      </c>
      <c r="C7" s="3">
        <v>52.0</v>
      </c>
      <c r="D7" s="3">
        <v>136.0</v>
      </c>
      <c r="E7" s="5">
        <f t="shared" ref="E7:G7" si="26">(B7-B6)/B6*100</f>
        <v>14.62210406</v>
      </c>
      <c r="F7" s="5">
        <f t="shared" si="26"/>
        <v>1.960784314</v>
      </c>
      <c r="G7" s="5">
        <f t="shared" si="26"/>
        <v>27.10280374</v>
      </c>
      <c r="H7" s="3">
        <f t="shared" ref="H7:J7" si="27">B7-B6</f>
        <v>385</v>
      </c>
      <c r="I7" s="3">
        <f t="shared" si="27"/>
        <v>1</v>
      </c>
      <c r="J7" s="3">
        <f t="shared" si="27"/>
        <v>29</v>
      </c>
      <c r="K7" s="3">
        <f t="shared" si="12"/>
        <v>355</v>
      </c>
      <c r="L7" s="3">
        <f t="shared" si="5"/>
        <v>2830</v>
      </c>
      <c r="N7" s="10">
        <f t="shared" ref="N7:P7" si="28">B7/2</f>
        <v>1509</v>
      </c>
      <c r="O7" s="10">
        <f t="shared" si="28"/>
        <v>26</v>
      </c>
      <c r="P7" s="10">
        <f t="shared" si="28"/>
        <v>68</v>
      </c>
      <c r="R7" s="11">
        <f t="shared" ref="R7:T7" si="29">ln (B7)</f>
        <v>8.012349639</v>
      </c>
      <c r="S7" s="11">
        <f t="shared" si="29"/>
        <v>3.951243719</v>
      </c>
      <c r="T7" s="11">
        <f t="shared" si="29"/>
        <v>4.912654886</v>
      </c>
      <c r="V7" s="14"/>
      <c r="W7" s="14"/>
      <c r="X7" s="14"/>
      <c r="Z7" s="12">
        <f t="shared" ref="Z7:AA7" si="30">C7/$B7*100</f>
        <v>1.722995361</v>
      </c>
      <c r="AA7" s="12">
        <f t="shared" si="30"/>
        <v>4.50629556</v>
      </c>
      <c r="AB7" s="12">
        <f t="shared" si="9"/>
        <v>93.77070908</v>
      </c>
    </row>
    <row r="8">
      <c r="A8" s="9">
        <v>43925.0</v>
      </c>
      <c r="B8" s="2">
        <v>3094.0</v>
      </c>
      <c r="C8" s="3">
        <v>57.0</v>
      </c>
      <c r="D8" s="3">
        <v>144.0</v>
      </c>
      <c r="E8" s="5">
        <f t="shared" ref="E8:G8" si="31">(B8-B7)/B7*100</f>
        <v>2.518223989</v>
      </c>
      <c r="F8" s="5">
        <f t="shared" si="31"/>
        <v>9.615384615</v>
      </c>
      <c r="G8" s="5">
        <f t="shared" si="31"/>
        <v>5.882352941</v>
      </c>
      <c r="H8" s="3">
        <f t="shared" ref="H8:J8" si="32">B8-B7</f>
        <v>76</v>
      </c>
      <c r="I8" s="3">
        <f t="shared" si="32"/>
        <v>5</v>
      </c>
      <c r="J8" s="3">
        <f t="shared" si="32"/>
        <v>8</v>
      </c>
      <c r="K8" s="3">
        <f t="shared" si="12"/>
        <v>63</v>
      </c>
      <c r="L8" s="3">
        <f t="shared" si="5"/>
        <v>2893</v>
      </c>
      <c r="N8" s="10">
        <f t="shared" ref="N8:P8" si="33">B8/2</f>
        <v>1547</v>
      </c>
      <c r="O8" s="10">
        <f t="shared" si="33"/>
        <v>28.5</v>
      </c>
      <c r="P8" s="10">
        <f t="shared" si="33"/>
        <v>72</v>
      </c>
      <c r="R8" s="11">
        <f t="shared" ref="R8:T8" si="34">ln (B8)</f>
        <v>8.037220031</v>
      </c>
      <c r="S8" s="11">
        <f t="shared" si="34"/>
        <v>4.043051268</v>
      </c>
      <c r="T8" s="11">
        <f t="shared" si="34"/>
        <v>4.9698133</v>
      </c>
      <c r="V8" s="14"/>
      <c r="W8" s="14"/>
      <c r="X8" s="14"/>
      <c r="Z8" s="12">
        <f t="shared" ref="Z8:AA8" si="35">C8/$B8*100</f>
        <v>1.842275372</v>
      </c>
      <c r="AA8" s="12">
        <f t="shared" si="35"/>
        <v>4.65416936</v>
      </c>
      <c r="AB8" s="12">
        <f t="shared" si="9"/>
        <v>93.50355527</v>
      </c>
    </row>
    <row r="9">
      <c r="A9" s="9">
        <v>43926.0</v>
      </c>
      <c r="B9" s="2">
        <v>3246.0</v>
      </c>
      <c r="C9" s="3">
        <v>64.0</v>
      </c>
      <c r="D9" s="3">
        <v>152.0</v>
      </c>
      <c r="E9" s="5">
        <f t="shared" ref="E9:G9" si="36">(B9-B8)/B8*100</f>
        <v>4.912734324</v>
      </c>
      <c r="F9" s="5">
        <f t="shared" si="36"/>
        <v>12.28070175</v>
      </c>
      <c r="G9" s="5">
        <f t="shared" si="36"/>
        <v>5.555555556</v>
      </c>
      <c r="H9" s="3">
        <f t="shared" ref="H9:J9" si="37">B9-B8</f>
        <v>152</v>
      </c>
      <c r="I9" s="3">
        <f t="shared" si="37"/>
        <v>7</v>
      </c>
      <c r="J9" s="3">
        <f t="shared" si="37"/>
        <v>8</v>
      </c>
      <c r="K9" s="3">
        <f t="shared" si="12"/>
        <v>137</v>
      </c>
      <c r="L9" s="3">
        <f t="shared" si="5"/>
        <v>3030</v>
      </c>
      <c r="M9" s="3">
        <f t="shared" ref="M9:M424" si="43">L9-L2</f>
        <v>1725</v>
      </c>
      <c r="N9" s="10">
        <f t="shared" ref="N9:P9" si="38">B9/2</f>
        <v>1623</v>
      </c>
      <c r="O9" s="10">
        <f t="shared" si="38"/>
        <v>32</v>
      </c>
      <c r="P9" s="10">
        <f t="shared" si="38"/>
        <v>76</v>
      </c>
      <c r="R9" s="11">
        <f t="shared" ref="R9:T9" si="39">ln (B9)</f>
        <v>8.085178748</v>
      </c>
      <c r="S9" s="11">
        <f t="shared" si="39"/>
        <v>4.158883083</v>
      </c>
      <c r="T9" s="11">
        <f t="shared" si="39"/>
        <v>5.023880521</v>
      </c>
      <c r="V9" s="14"/>
      <c r="W9" s="14"/>
      <c r="X9" s="14"/>
      <c r="Z9" s="12">
        <f t="shared" ref="Z9:AA9" si="40">C9/$B9*100</f>
        <v>1.971657425</v>
      </c>
      <c r="AA9" s="12">
        <f t="shared" si="40"/>
        <v>4.682686383</v>
      </c>
      <c r="AB9" s="12">
        <f t="shared" si="9"/>
        <v>93.34565619</v>
      </c>
    </row>
    <row r="10">
      <c r="A10" s="9">
        <v>43927.0</v>
      </c>
      <c r="B10" s="2">
        <v>3660.0</v>
      </c>
      <c r="C10" s="3">
        <v>73.0</v>
      </c>
      <c r="D10" s="3">
        <v>163.0</v>
      </c>
      <c r="E10" s="5">
        <f t="shared" ref="E10:G10" si="41">(B10-B9)/B9*100</f>
        <v>12.75415896</v>
      </c>
      <c r="F10" s="5">
        <f t="shared" si="41"/>
        <v>14.0625</v>
      </c>
      <c r="G10" s="5">
        <f t="shared" si="41"/>
        <v>7.236842105</v>
      </c>
      <c r="H10" s="3">
        <f t="shared" ref="H10:J10" si="42">B10-B9</f>
        <v>414</v>
      </c>
      <c r="I10" s="3">
        <f t="shared" si="42"/>
        <v>9</v>
      </c>
      <c r="J10" s="3">
        <f t="shared" si="42"/>
        <v>11</v>
      </c>
      <c r="K10" s="3">
        <f t="shared" si="12"/>
        <v>394</v>
      </c>
      <c r="L10" s="3">
        <f t="shared" si="5"/>
        <v>3424</v>
      </c>
      <c r="M10" s="3">
        <f t="shared" si="43"/>
        <v>1998</v>
      </c>
      <c r="N10" s="10">
        <f t="shared" ref="N10:P10" si="44">B10/2</f>
        <v>1830</v>
      </c>
      <c r="O10" s="10">
        <f t="shared" si="44"/>
        <v>36.5</v>
      </c>
      <c r="P10" s="10">
        <f t="shared" si="44"/>
        <v>81.5</v>
      </c>
      <c r="R10" s="11">
        <f t="shared" ref="R10:T10" si="45">ln (B10)</f>
        <v>8.205218426</v>
      </c>
      <c r="S10" s="11">
        <f t="shared" si="45"/>
        <v>4.290459441</v>
      </c>
      <c r="T10" s="11">
        <f t="shared" si="45"/>
        <v>5.093750201</v>
      </c>
      <c r="V10" s="14"/>
      <c r="W10" s="14"/>
      <c r="X10" s="14"/>
      <c r="Z10" s="12">
        <f t="shared" ref="Z10:AA10" si="46">C10/$B10*100</f>
        <v>1.994535519</v>
      </c>
      <c r="AA10" s="12">
        <f t="shared" si="46"/>
        <v>4.453551913</v>
      </c>
      <c r="AB10" s="12">
        <f t="shared" si="9"/>
        <v>93.55191257</v>
      </c>
    </row>
    <row r="11">
      <c r="A11" s="9">
        <v>43928.0</v>
      </c>
      <c r="B11" s="2">
        <v>3764.0</v>
      </c>
      <c r="C11" s="3">
        <v>84.0</v>
      </c>
      <c r="D11" s="3">
        <v>177.0</v>
      </c>
      <c r="E11" s="5">
        <f t="shared" ref="E11:G11" si="47">(B11-B10)/B10*100</f>
        <v>2.841530055</v>
      </c>
      <c r="F11" s="5">
        <f t="shared" si="47"/>
        <v>15.06849315</v>
      </c>
      <c r="G11" s="5">
        <f t="shared" si="47"/>
        <v>8.588957055</v>
      </c>
      <c r="H11" s="3">
        <f t="shared" ref="H11:J11" si="48">B11-B10</f>
        <v>104</v>
      </c>
      <c r="I11" s="3">
        <f t="shared" si="48"/>
        <v>11</v>
      </c>
      <c r="J11" s="3">
        <f t="shared" si="48"/>
        <v>14</v>
      </c>
      <c r="K11" s="3">
        <f t="shared" si="12"/>
        <v>79</v>
      </c>
      <c r="L11" s="3">
        <f t="shared" si="5"/>
        <v>3503</v>
      </c>
      <c r="M11" s="3">
        <f t="shared" si="43"/>
        <v>1556</v>
      </c>
      <c r="N11" s="10">
        <f t="shared" ref="N11:P11" si="49">B11/2</f>
        <v>1882</v>
      </c>
      <c r="O11" s="10">
        <f t="shared" si="49"/>
        <v>42</v>
      </c>
      <c r="P11" s="10">
        <f t="shared" si="49"/>
        <v>88.5</v>
      </c>
      <c r="R11" s="11">
        <f t="shared" ref="R11:T11" si="50">ln (B11)</f>
        <v>8.233237501</v>
      </c>
      <c r="S11" s="11">
        <f t="shared" si="50"/>
        <v>4.430816799</v>
      </c>
      <c r="T11" s="11">
        <f t="shared" si="50"/>
        <v>5.176149733</v>
      </c>
      <c r="V11" s="14"/>
      <c r="W11" s="14"/>
      <c r="X11" s="14"/>
      <c r="Z11" s="12">
        <f t="shared" ref="Z11:AA11" si="51">C11/$B11*100</f>
        <v>2.231668438</v>
      </c>
      <c r="AA11" s="12">
        <f t="shared" si="51"/>
        <v>4.702444208</v>
      </c>
      <c r="AB11" s="12">
        <f t="shared" si="9"/>
        <v>93.06588735</v>
      </c>
    </row>
    <row r="12">
      <c r="A12" s="9">
        <v>43929.0</v>
      </c>
      <c r="B12" s="2">
        <v>3870.0</v>
      </c>
      <c r="C12" s="3">
        <v>96.0</v>
      </c>
      <c r="D12" s="3">
        <v>182.0</v>
      </c>
      <c r="E12" s="5">
        <f t="shared" ref="E12:G12" si="52">(B12-B11)/B11*100</f>
        <v>2.816153029</v>
      </c>
      <c r="F12" s="5">
        <f t="shared" si="52"/>
        <v>14.28571429</v>
      </c>
      <c r="G12" s="5">
        <f t="shared" si="52"/>
        <v>2.824858757</v>
      </c>
      <c r="H12" s="3">
        <f t="shared" ref="H12:J12" si="53">B12-B11</f>
        <v>106</v>
      </c>
      <c r="I12" s="3">
        <f t="shared" si="53"/>
        <v>12</v>
      </c>
      <c r="J12" s="3">
        <f t="shared" si="53"/>
        <v>5</v>
      </c>
      <c r="K12" s="3">
        <f t="shared" si="12"/>
        <v>89</v>
      </c>
      <c r="L12" s="3">
        <f t="shared" si="5"/>
        <v>3592</v>
      </c>
      <c r="M12" s="3">
        <f t="shared" si="43"/>
        <v>1427</v>
      </c>
      <c r="N12" s="10">
        <f t="shared" ref="N12:P12" si="54">B12/2</f>
        <v>1935</v>
      </c>
      <c r="O12" s="10">
        <f t="shared" si="54"/>
        <v>48</v>
      </c>
      <c r="P12" s="10">
        <f t="shared" si="54"/>
        <v>91</v>
      </c>
      <c r="R12" s="11">
        <f t="shared" ref="R12:T12" si="55">ln (B12)</f>
        <v>8.261009786</v>
      </c>
      <c r="S12" s="11">
        <f t="shared" si="55"/>
        <v>4.564348191</v>
      </c>
      <c r="T12" s="11">
        <f t="shared" si="55"/>
        <v>5.204006687</v>
      </c>
      <c r="V12" s="14"/>
      <c r="W12" s="14"/>
      <c r="X12" s="14"/>
      <c r="Z12" s="12">
        <f t="shared" ref="Z12:AA12" si="56">C12/$B12*100</f>
        <v>2.480620155</v>
      </c>
      <c r="AA12" s="12">
        <f t="shared" si="56"/>
        <v>4.702842377</v>
      </c>
      <c r="AB12" s="12">
        <f t="shared" si="9"/>
        <v>92.81653747</v>
      </c>
    </row>
    <row r="13">
      <c r="A13" s="9">
        <v>43930.0</v>
      </c>
      <c r="B13" s="2">
        <v>4076.0</v>
      </c>
      <c r="C13" s="3">
        <v>124.0</v>
      </c>
      <c r="D13" s="3">
        <v>203.0</v>
      </c>
      <c r="E13" s="5">
        <f t="shared" ref="E13:G13" si="57">(B13-B12)/B12*100</f>
        <v>5.322997416</v>
      </c>
      <c r="F13" s="5">
        <f t="shared" si="57"/>
        <v>29.16666667</v>
      </c>
      <c r="G13" s="5">
        <f t="shared" si="57"/>
        <v>11.53846154</v>
      </c>
      <c r="H13" s="3">
        <f t="shared" ref="H13:J13" si="58">B13-B12</f>
        <v>206</v>
      </c>
      <c r="I13" s="3">
        <f t="shared" si="58"/>
        <v>28</v>
      </c>
      <c r="J13" s="3">
        <f t="shared" si="58"/>
        <v>21</v>
      </c>
      <c r="K13" s="3">
        <f t="shared" si="12"/>
        <v>157</v>
      </c>
      <c r="L13" s="3">
        <f t="shared" si="5"/>
        <v>3749</v>
      </c>
      <c r="M13" s="3">
        <f t="shared" si="43"/>
        <v>1274</v>
      </c>
      <c r="N13" s="10">
        <f t="shared" ref="N13:P13" si="59">B13/2</f>
        <v>2038</v>
      </c>
      <c r="O13" s="10">
        <f t="shared" si="59"/>
        <v>62</v>
      </c>
      <c r="P13" s="10">
        <f t="shared" si="59"/>
        <v>101.5</v>
      </c>
      <c r="R13" s="11">
        <f t="shared" ref="R13:T13" si="60">ln (B13)</f>
        <v>8.312871394</v>
      </c>
      <c r="S13" s="11">
        <f t="shared" si="60"/>
        <v>4.820281566</v>
      </c>
      <c r="T13" s="11">
        <f t="shared" si="60"/>
        <v>5.313205979</v>
      </c>
      <c r="V13" s="14"/>
      <c r="W13" s="14"/>
      <c r="X13" s="14"/>
      <c r="Z13" s="12">
        <f t="shared" ref="Z13:AA13" si="61">C13/$B13*100</f>
        <v>3.042198234</v>
      </c>
      <c r="AA13" s="12">
        <f t="shared" si="61"/>
        <v>4.980372915</v>
      </c>
      <c r="AB13" s="12">
        <f t="shared" si="9"/>
        <v>91.97742885</v>
      </c>
    </row>
    <row r="14">
      <c r="A14" s="9">
        <v>43931.0</v>
      </c>
      <c r="B14" s="2">
        <v>4195.0</v>
      </c>
      <c r="C14" s="3">
        <v>140.0</v>
      </c>
      <c r="D14" s="3">
        <v>221.0</v>
      </c>
      <c r="E14" s="5">
        <f t="shared" ref="E14:G14" si="62">(B14-B13)/B13*100</f>
        <v>2.91952895</v>
      </c>
      <c r="F14" s="5">
        <f t="shared" si="62"/>
        <v>12.90322581</v>
      </c>
      <c r="G14" s="5">
        <f t="shared" si="62"/>
        <v>8.866995074</v>
      </c>
      <c r="H14" s="3">
        <f t="shared" ref="H14:J14" si="63">B14-B13</f>
        <v>119</v>
      </c>
      <c r="I14" s="3">
        <f t="shared" si="63"/>
        <v>16</v>
      </c>
      <c r="J14" s="3">
        <f t="shared" si="63"/>
        <v>18</v>
      </c>
      <c r="K14" s="3">
        <f t="shared" si="12"/>
        <v>85</v>
      </c>
      <c r="L14" s="3">
        <f t="shared" si="5"/>
        <v>3834</v>
      </c>
      <c r="M14" s="3">
        <f t="shared" si="43"/>
        <v>1004</v>
      </c>
      <c r="N14" s="10">
        <f t="shared" ref="N14:P14" si="64">B14/2</f>
        <v>2097.5</v>
      </c>
      <c r="O14" s="10">
        <f t="shared" si="64"/>
        <v>70</v>
      </c>
      <c r="P14" s="10">
        <f t="shared" si="64"/>
        <v>110.5</v>
      </c>
      <c r="R14" s="11">
        <f t="shared" ref="R14:T14" si="65">ln (B14)</f>
        <v>8.341648619</v>
      </c>
      <c r="S14" s="11">
        <f t="shared" si="65"/>
        <v>4.941642423</v>
      </c>
      <c r="T14" s="11">
        <f t="shared" si="65"/>
        <v>5.398162702</v>
      </c>
      <c r="V14" s="14"/>
      <c r="W14" s="14"/>
      <c r="X14" s="14"/>
      <c r="Z14" s="12">
        <f t="shared" ref="Z14:AA14" si="66">C14/$B14*100</f>
        <v>3.337306317</v>
      </c>
      <c r="AA14" s="12">
        <f t="shared" si="66"/>
        <v>5.2681764</v>
      </c>
      <c r="AB14" s="12">
        <f t="shared" si="9"/>
        <v>91.39451728</v>
      </c>
    </row>
    <row r="15">
      <c r="A15" s="9">
        <v>43932.0</v>
      </c>
      <c r="B15" s="2">
        <v>4428.0</v>
      </c>
      <c r="C15" s="3">
        <v>157.0</v>
      </c>
      <c r="D15" s="3">
        <v>247.0</v>
      </c>
      <c r="E15" s="5">
        <f t="shared" ref="E15:G15" si="67">(B15-B14)/B14*100</f>
        <v>5.554231228</v>
      </c>
      <c r="F15" s="5">
        <f t="shared" si="67"/>
        <v>12.14285714</v>
      </c>
      <c r="G15" s="5">
        <f t="shared" si="67"/>
        <v>11.76470588</v>
      </c>
      <c r="H15" s="3">
        <f t="shared" ref="H15:J15" si="68">B15-B14</f>
        <v>233</v>
      </c>
      <c r="I15" s="3">
        <f t="shared" si="68"/>
        <v>17</v>
      </c>
      <c r="J15" s="3">
        <f t="shared" si="68"/>
        <v>26</v>
      </c>
      <c r="K15" s="3">
        <f t="shared" si="12"/>
        <v>190</v>
      </c>
      <c r="L15" s="3">
        <f t="shared" si="5"/>
        <v>4024</v>
      </c>
      <c r="M15" s="3">
        <f t="shared" si="43"/>
        <v>1131</v>
      </c>
      <c r="N15" s="10">
        <f t="shared" ref="N15:P15" si="69">B15/2</f>
        <v>2214</v>
      </c>
      <c r="O15" s="10">
        <f t="shared" si="69"/>
        <v>78.5</v>
      </c>
      <c r="P15" s="10">
        <f t="shared" si="69"/>
        <v>123.5</v>
      </c>
      <c r="R15" s="11">
        <f t="shared" ref="R15:T15" si="70">ln (B15)</f>
        <v>8.395703294</v>
      </c>
      <c r="S15" s="11">
        <f t="shared" si="70"/>
        <v>5.056245805</v>
      </c>
      <c r="T15" s="11">
        <f t="shared" si="70"/>
        <v>5.509388337</v>
      </c>
      <c r="V15" s="14">
        <f t="shared" ref="V15:X15" si="71">ln(2)/slope(R2:R15,$A2:$A15)</f>
        <v>8.333875746</v>
      </c>
      <c r="W15" s="14">
        <f t="shared" si="71"/>
        <v>6.719396745</v>
      </c>
      <c r="X15" s="14">
        <f t="shared" si="71"/>
        <v>7.372597449</v>
      </c>
      <c r="Y15" s="14"/>
      <c r="Z15" s="12">
        <f t="shared" ref="Z15:AA15" si="72">C15/$B15*100</f>
        <v>3.54561879</v>
      </c>
      <c r="AA15" s="12">
        <f t="shared" si="72"/>
        <v>5.578139115</v>
      </c>
      <c r="AB15" s="12">
        <f t="shared" si="9"/>
        <v>90.8762421</v>
      </c>
      <c r="AC15" s="14"/>
    </row>
    <row r="16">
      <c r="A16" s="9">
        <v>43933.0</v>
      </c>
      <c r="B16" s="2">
        <v>4648.0</v>
      </c>
      <c r="C16" s="3">
        <v>197.0</v>
      </c>
      <c r="D16" s="3">
        <v>297.0</v>
      </c>
      <c r="E16" s="5">
        <f t="shared" ref="E16:G16" si="73">(B16-B15)/B15*100</f>
        <v>4.968383017</v>
      </c>
      <c r="F16" s="5">
        <f t="shared" si="73"/>
        <v>25.47770701</v>
      </c>
      <c r="G16" s="5">
        <f t="shared" si="73"/>
        <v>20.24291498</v>
      </c>
      <c r="H16" s="3">
        <f t="shared" ref="H16:J16" si="74">B16-B15</f>
        <v>220</v>
      </c>
      <c r="I16" s="3">
        <f t="shared" si="74"/>
        <v>40</v>
      </c>
      <c r="J16" s="3">
        <f t="shared" si="74"/>
        <v>50</v>
      </c>
      <c r="K16" s="3">
        <f t="shared" si="12"/>
        <v>130</v>
      </c>
      <c r="L16" s="3">
        <f t="shared" si="5"/>
        <v>4154</v>
      </c>
      <c r="M16" s="3">
        <f t="shared" si="43"/>
        <v>1124</v>
      </c>
      <c r="N16" s="10">
        <f t="shared" ref="N16:P16" si="75">B16/2</f>
        <v>2324</v>
      </c>
      <c r="O16" s="10">
        <f t="shared" si="75"/>
        <v>98.5</v>
      </c>
      <c r="P16" s="10">
        <f t="shared" si="75"/>
        <v>148.5</v>
      </c>
      <c r="R16" s="11">
        <f t="shared" ref="R16:T16" si="76">ln (B16)</f>
        <v>8.444192299</v>
      </c>
      <c r="S16" s="11">
        <f t="shared" si="76"/>
        <v>5.283203729</v>
      </c>
      <c r="T16" s="11">
        <f t="shared" si="76"/>
        <v>5.693732139</v>
      </c>
      <c r="V16" s="14">
        <f t="shared" ref="V16:X16" si="77">ln(2)/slope(R3:R16,$A3:$A16)</f>
        <v>9.563850871</v>
      </c>
      <c r="W16" s="14">
        <f t="shared" si="77"/>
        <v>5.979169412</v>
      </c>
      <c r="X16" s="14">
        <f t="shared" si="77"/>
        <v>7.357309931</v>
      </c>
      <c r="Y16" s="14"/>
      <c r="Z16" s="12">
        <f t="shared" ref="Z16:AA16" si="78">C16/$B16*100</f>
        <v>4.2383821</v>
      </c>
      <c r="AA16" s="12">
        <f t="shared" si="78"/>
        <v>6.389845095</v>
      </c>
      <c r="AB16" s="12">
        <f t="shared" si="9"/>
        <v>89.37177281</v>
      </c>
      <c r="AC16" s="14"/>
    </row>
    <row r="17">
      <c r="A17" s="9">
        <v>43934.0</v>
      </c>
      <c r="B17" s="2">
        <v>4932.0</v>
      </c>
      <c r="C17" s="3">
        <v>242.0</v>
      </c>
      <c r="D17" s="3">
        <v>315.0</v>
      </c>
      <c r="E17" s="5">
        <f t="shared" ref="E17:G17" si="79">(B17-B16)/B16*100</f>
        <v>6.110154905</v>
      </c>
      <c r="F17" s="5">
        <f t="shared" si="79"/>
        <v>22.84263959</v>
      </c>
      <c r="G17" s="5">
        <f t="shared" si="79"/>
        <v>6.060606061</v>
      </c>
      <c r="H17" s="3">
        <f t="shared" ref="H17:J17" si="80">B17-B16</f>
        <v>284</v>
      </c>
      <c r="I17" s="3">
        <f t="shared" si="80"/>
        <v>45</v>
      </c>
      <c r="J17" s="3">
        <f t="shared" si="80"/>
        <v>18</v>
      </c>
      <c r="K17" s="3">
        <f t="shared" si="12"/>
        <v>221</v>
      </c>
      <c r="L17" s="3">
        <f t="shared" si="5"/>
        <v>4375</v>
      </c>
      <c r="M17" s="3">
        <f t="shared" si="43"/>
        <v>951</v>
      </c>
      <c r="N17" s="10">
        <f t="shared" ref="N17:P17" si="81">B17/2</f>
        <v>2466</v>
      </c>
      <c r="O17" s="10">
        <f t="shared" si="81"/>
        <v>121</v>
      </c>
      <c r="P17" s="10">
        <f t="shared" si="81"/>
        <v>157.5</v>
      </c>
      <c r="R17" s="11">
        <f t="shared" ref="R17:T17" si="82">ln (B17)</f>
        <v>8.503499864</v>
      </c>
      <c r="S17" s="11">
        <f t="shared" si="82"/>
        <v>5.488937726</v>
      </c>
      <c r="T17" s="11">
        <f t="shared" si="82"/>
        <v>5.752572639</v>
      </c>
      <c r="V17" s="14">
        <f t="shared" ref="V17:X17" si="83">ln(2)/slope(R4:R17,$A4:$A17)</f>
        <v>11.34364532</v>
      </c>
      <c r="W17" s="14">
        <f t="shared" si="83"/>
        <v>5.424433963</v>
      </c>
      <c r="X17" s="14">
        <f t="shared" si="83"/>
        <v>7.461373502</v>
      </c>
      <c r="Y17" s="14"/>
      <c r="Z17" s="12">
        <f t="shared" ref="Z17:AA17" si="84">C17/$B17*100</f>
        <v>4.906731549</v>
      </c>
      <c r="AA17" s="12">
        <f t="shared" si="84"/>
        <v>6.386861314</v>
      </c>
      <c r="AB17" s="12">
        <f t="shared" si="9"/>
        <v>88.70640714</v>
      </c>
      <c r="AC17" s="14"/>
    </row>
    <row r="18">
      <c r="A18" s="9">
        <v>43935.0</v>
      </c>
      <c r="B18" s="2">
        <v>5223.0</v>
      </c>
      <c r="C18" s="3">
        <v>295.0</v>
      </c>
      <c r="D18" s="3">
        <v>335.0</v>
      </c>
      <c r="E18" s="5">
        <f t="shared" ref="E18:G18" si="85">(B18-B17)/B17*100</f>
        <v>5.900243309</v>
      </c>
      <c r="F18" s="5">
        <f t="shared" si="85"/>
        <v>21.90082645</v>
      </c>
      <c r="G18" s="5">
        <f t="shared" si="85"/>
        <v>6.349206349</v>
      </c>
      <c r="H18" s="3">
        <f t="shared" ref="H18:J18" si="86">B18-B17</f>
        <v>291</v>
      </c>
      <c r="I18" s="3">
        <f t="shared" si="86"/>
        <v>53</v>
      </c>
      <c r="J18" s="3">
        <f t="shared" si="86"/>
        <v>20</v>
      </c>
      <c r="K18" s="3">
        <f t="shared" si="12"/>
        <v>218</v>
      </c>
      <c r="L18" s="3">
        <f t="shared" si="5"/>
        <v>4593</v>
      </c>
      <c r="M18" s="3">
        <f t="shared" si="43"/>
        <v>1090</v>
      </c>
      <c r="N18" s="10">
        <f t="shared" ref="N18:P18" si="87">B18/2</f>
        <v>2611.5</v>
      </c>
      <c r="O18" s="10">
        <f t="shared" si="87"/>
        <v>147.5</v>
      </c>
      <c r="P18" s="10">
        <f t="shared" si="87"/>
        <v>167.5</v>
      </c>
      <c r="R18" s="11">
        <f t="shared" ref="R18:T18" si="88">ln (B18)</f>
        <v>8.560827228</v>
      </c>
      <c r="S18" s="11">
        <f t="shared" si="88"/>
        <v>5.686975356</v>
      </c>
      <c r="T18" s="11">
        <f t="shared" si="88"/>
        <v>5.814130532</v>
      </c>
      <c r="V18" s="14">
        <f t="shared" ref="V18:X18" si="89">ln(2)/slope(R5:R18,$A5:$A18)</f>
        <v>12.35195182</v>
      </c>
      <c r="W18" s="14">
        <f t="shared" si="89"/>
        <v>4.85805351</v>
      </c>
      <c r="X18" s="14">
        <f t="shared" si="89"/>
        <v>7.60163385</v>
      </c>
      <c r="Y18" s="14"/>
      <c r="Z18" s="12">
        <f t="shared" ref="Z18:AA18" si="90">C18/$B18*100</f>
        <v>5.648094965</v>
      </c>
      <c r="AA18" s="12">
        <f t="shared" si="90"/>
        <v>6.41393835</v>
      </c>
      <c r="AB18" s="12">
        <f t="shared" si="9"/>
        <v>87.93796669</v>
      </c>
      <c r="AC18" s="14"/>
    </row>
    <row r="19">
      <c r="A19" s="9">
        <v>43936.0</v>
      </c>
      <c r="B19" s="2">
        <v>5453.0</v>
      </c>
      <c r="C19" s="3">
        <v>353.0</v>
      </c>
      <c r="D19" s="3">
        <v>349.0</v>
      </c>
      <c r="E19" s="5">
        <f t="shared" ref="E19:G19" si="91">(B19-B18)/B18*100</f>
        <v>4.403599464</v>
      </c>
      <c r="F19" s="5">
        <f t="shared" si="91"/>
        <v>19.66101695</v>
      </c>
      <c r="G19" s="5">
        <f t="shared" si="91"/>
        <v>4.179104478</v>
      </c>
      <c r="H19" s="3">
        <f t="shared" ref="H19:J19" si="92">B19-B18</f>
        <v>230</v>
      </c>
      <c r="I19" s="3">
        <f t="shared" si="92"/>
        <v>58</v>
      </c>
      <c r="J19" s="3">
        <f t="shared" si="92"/>
        <v>14</v>
      </c>
      <c r="K19" s="3">
        <f t="shared" si="12"/>
        <v>158</v>
      </c>
      <c r="L19" s="3">
        <f t="shared" si="5"/>
        <v>4751</v>
      </c>
      <c r="M19" s="3">
        <f t="shared" si="43"/>
        <v>1159</v>
      </c>
      <c r="N19" s="10">
        <f t="shared" ref="N19:P19" si="93">B19/2</f>
        <v>2726.5</v>
      </c>
      <c r="O19" s="10">
        <f t="shared" si="93"/>
        <v>176.5</v>
      </c>
      <c r="P19" s="10">
        <f t="shared" si="93"/>
        <v>174.5</v>
      </c>
      <c r="R19" s="11">
        <f t="shared" ref="R19:T19" si="94">ln (B19)</f>
        <v>8.603921195</v>
      </c>
      <c r="S19" s="11">
        <f t="shared" si="94"/>
        <v>5.866468057</v>
      </c>
      <c r="T19" s="11">
        <f t="shared" si="94"/>
        <v>5.855071922</v>
      </c>
      <c r="V19" s="14">
        <f t="shared" ref="V19:X19" si="95">ln(2)/slope(R6:R19,$A6:$A19)</f>
        <v>13.39945067</v>
      </c>
      <c r="W19" s="14">
        <f t="shared" si="95"/>
        <v>4.458075972</v>
      </c>
      <c r="X19" s="14">
        <f t="shared" si="95"/>
        <v>7.909738432</v>
      </c>
      <c r="Y19" s="14"/>
      <c r="Z19" s="12">
        <f t="shared" ref="Z19:AA19" si="96">C19/$B19*100</f>
        <v>6.473500825</v>
      </c>
      <c r="AA19" s="12">
        <f t="shared" si="96"/>
        <v>6.400146708</v>
      </c>
      <c r="AB19" s="12">
        <f t="shared" si="9"/>
        <v>87.12635247</v>
      </c>
      <c r="AC19" s="14"/>
    </row>
    <row r="20">
      <c r="A20" s="9">
        <v>43937.0</v>
      </c>
      <c r="B20" s="2">
        <v>5660.0</v>
      </c>
      <c r="C20" s="3">
        <v>435.0</v>
      </c>
      <c r="D20" s="3">
        <v>362.0</v>
      </c>
      <c r="E20" s="5">
        <f t="shared" ref="E20:G20" si="97">(B20-B19)/B19*100</f>
        <v>3.796075555</v>
      </c>
      <c r="F20" s="5">
        <f t="shared" si="97"/>
        <v>23.22946176</v>
      </c>
      <c r="G20" s="5">
        <f t="shared" si="97"/>
        <v>3.724928367</v>
      </c>
      <c r="H20" s="3">
        <f t="shared" ref="H20:J20" si="98">B20-B19</f>
        <v>207</v>
      </c>
      <c r="I20" s="3">
        <f t="shared" si="98"/>
        <v>82</v>
      </c>
      <c r="J20" s="3">
        <f t="shared" si="98"/>
        <v>13</v>
      </c>
      <c r="K20" s="3">
        <f t="shared" si="12"/>
        <v>112</v>
      </c>
      <c r="L20" s="3">
        <f t="shared" si="5"/>
        <v>4863</v>
      </c>
      <c r="M20" s="3">
        <f t="shared" si="43"/>
        <v>1114</v>
      </c>
      <c r="N20" s="10">
        <f t="shared" ref="N20:P20" si="99">B20/2</f>
        <v>2830</v>
      </c>
      <c r="O20" s="10">
        <f t="shared" si="99"/>
        <v>217.5</v>
      </c>
      <c r="P20" s="10">
        <f t="shared" si="99"/>
        <v>181</v>
      </c>
      <c r="R20" s="11">
        <f t="shared" ref="R20:T20" si="100">ln (B20)</f>
        <v>8.641179171</v>
      </c>
      <c r="S20" s="11">
        <f t="shared" si="100"/>
        <v>6.075346031</v>
      </c>
      <c r="T20" s="11">
        <f t="shared" si="100"/>
        <v>5.891644212</v>
      </c>
      <c r="V20" s="14">
        <f t="shared" ref="V20:X20" si="101">ln(2)/slope(R7:R20,$A7:$A20)</f>
        <v>14.1649625</v>
      </c>
      <c r="W20" s="14">
        <f t="shared" si="101"/>
        <v>4.167745366</v>
      </c>
      <c r="X20" s="14">
        <f t="shared" si="101"/>
        <v>8.34835742</v>
      </c>
      <c r="Y20" s="14"/>
      <c r="Z20" s="12">
        <f t="shared" ref="Z20:AA20" si="102">C20/$B20*100</f>
        <v>7.685512367</v>
      </c>
      <c r="AA20" s="12">
        <f t="shared" si="102"/>
        <v>6.395759717</v>
      </c>
      <c r="AB20" s="12">
        <f t="shared" si="9"/>
        <v>85.91872792</v>
      </c>
      <c r="AC20" s="14"/>
    </row>
    <row r="21" ht="15.75" customHeight="1">
      <c r="A21" s="9">
        <v>43938.0</v>
      </c>
      <c r="B21" s="2">
        <v>6087.0</v>
      </c>
      <c r="C21" s="3">
        <v>516.0</v>
      </c>
      <c r="D21" s="3">
        <v>397.0</v>
      </c>
      <c r="E21" s="5">
        <f t="shared" ref="E21:G21" si="103">(B21-B20)/B20*100</f>
        <v>7.544169611</v>
      </c>
      <c r="F21" s="5">
        <f t="shared" si="103"/>
        <v>18.62068966</v>
      </c>
      <c r="G21" s="5">
        <f t="shared" si="103"/>
        <v>9.668508287</v>
      </c>
      <c r="H21" s="3">
        <f t="shared" ref="H21:J21" si="104">B21-B20</f>
        <v>427</v>
      </c>
      <c r="I21" s="3">
        <f t="shared" si="104"/>
        <v>81</v>
      </c>
      <c r="J21" s="3">
        <f t="shared" si="104"/>
        <v>35</v>
      </c>
      <c r="K21" s="3">
        <f t="shared" si="12"/>
        <v>311</v>
      </c>
      <c r="L21" s="3">
        <f t="shared" si="5"/>
        <v>5174</v>
      </c>
      <c r="M21" s="3">
        <f t="shared" si="43"/>
        <v>1340</v>
      </c>
      <c r="N21" s="10">
        <f t="shared" ref="N21:P21" si="105">B21/2</f>
        <v>3043.5</v>
      </c>
      <c r="O21" s="10">
        <f t="shared" si="105"/>
        <v>258</v>
      </c>
      <c r="P21" s="10">
        <f t="shared" si="105"/>
        <v>198.5</v>
      </c>
      <c r="R21" s="11">
        <f t="shared" ref="R21:T21" si="106">ln (B21)</f>
        <v>8.713910628</v>
      </c>
      <c r="S21" s="11">
        <f t="shared" si="106"/>
        <v>6.246106765</v>
      </c>
      <c r="T21" s="11">
        <f t="shared" si="106"/>
        <v>5.983936281</v>
      </c>
      <c r="V21" s="14">
        <f t="shared" ref="V21:X21" si="107">ln(2)/slope(R8:R21,$A8:$A21)</f>
        <v>14.04512699</v>
      </c>
      <c r="W21" s="14">
        <f t="shared" si="107"/>
        <v>4.001074435</v>
      </c>
      <c r="X21" s="14">
        <f t="shared" si="107"/>
        <v>8.290276488</v>
      </c>
      <c r="Y21" s="14"/>
      <c r="Z21" s="12">
        <f t="shared" ref="Z21:AA21" si="108">C21/$B21*100</f>
        <v>8.477082307</v>
      </c>
      <c r="AA21" s="12">
        <f t="shared" si="108"/>
        <v>6.522096271</v>
      </c>
      <c r="AB21" s="12">
        <f t="shared" si="9"/>
        <v>85.00082142</v>
      </c>
      <c r="AC21" s="14"/>
    </row>
    <row r="22" ht="15.75" customHeight="1">
      <c r="A22" s="9">
        <v>43940.0</v>
      </c>
      <c r="B22" s="2">
        <v>6259.0</v>
      </c>
      <c r="C22" s="3">
        <v>572.0</v>
      </c>
      <c r="D22" s="3">
        <v>409.0</v>
      </c>
      <c r="E22" s="5">
        <f t="shared" ref="E22:G22" si="109">(B22-B21)/B21*100</f>
        <v>2.825694102</v>
      </c>
      <c r="F22" s="5">
        <f t="shared" si="109"/>
        <v>10.85271318</v>
      </c>
      <c r="G22" s="5">
        <f t="shared" si="109"/>
        <v>3.022670025</v>
      </c>
      <c r="H22" s="3">
        <f t="shared" ref="H22:J22" si="110">B22-B21</f>
        <v>172</v>
      </c>
      <c r="I22" s="3">
        <f t="shared" si="110"/>
        <v>56</v>
      </c>
      <c r="J22" s="3">
        <f t="shared" si="110"/>
        <v>12</v>
      </c>
      <c r="K22" s="3">
        <f t="shared" si="12"/>
        <v>104</v>
      </c>
      <c r="L22" s="3">
        <f t="shared" si="5"/>
        <v>5278</v>
      </c>
      <c r="M22" s="3">
        <f t="shared" si="43"/>
        <v>1254</v>
      </c>
      <c r="N22" s="10">
        <f t="shared" ref="N22:P22" si="111">B22/2</f>
        <v>3129.5</v>
      </c>
      <c r="O22" s="10">
        <f t="shared" si="111"/>
        <v>286</v>
      </c>
      <c r="P22" s="10">
        <f t="shared" si="111"/>
        <v>204.5</v>
      </c>
      <c r="R22" s="11">
        <f t="shared" ref="R22:T22" si="112">ln (B22)</f>
        <v>8.741775707</v>
      </c>
      <c r="S22" s="11">
        <f t="shared" si="112"/>
        <v>6.349138991</v>
      </c>
      <c r="T22" s="11">
        <f t="shared" si="112"/>
        <v>6.013715156</v>
      </c>
      <c r="V22" s="14">
        <f t="shared" ref="V22:X22" si="113">ln(2)/slope(R9:R22,$A9:$A22)</f>
        <v>14.81120737</v>
      </c>
      <c r="W22" s="14">
        <f t="shared" si="113"/>
        <v>4.064937603</v>
      </c>
      <c r="X22" s="14">
        <f t="shared" si="113"/>
        <v>8.73112549</v>
      </c>
      <c r="Y22" s="14"/>
      <c r="Z22" s="12">
        <f t="shared" ref="Z22:AA22" si="114">C22/$B22*100</f>
        <v>9.13884007</v>
      </c>
      <c r="AA22" s="12">
        <f t="shared" si="114"/>
        <v>6.53459019</v>
      </c>
      <c r="AB22" s="12">
        <f t="shared" si="9"/>
        <v>84.32656974</v>
      </c>
      <c r="AC22" s="14"/>
    </row>
    <row r="23" ht="15.75" customHeight="1">
      <c r="A23" s="9">
        <v>43941.0</v>
      </c>
      <c r="B23" s="2">
        <v>6459.0</v>
      </c>
      <c r="C23" s="3">
        <v>613.0</v>
      </c>
      <c r="D23" s="3">
        <v>428.0</v>
      </c>
      <c r="E23" s="5">
        <f t="shared" ref="E23:G23" si="115">(B23-B22)/B22*100</f>
        <v>3.195398626</v>
      </c>
      <c r="F23" s="5">
        <f t="shared" si="115"/>
        <v>7.167832168</v>
      </c>
      <c r="G23" s="5">
        <f t="shared" si="115"/>
        <v>4.645476773</v>
      </c>
      <c r="H23" s="3">
        <f t="shared" ref="H23:J23" si="116">B23-B22</f>
        <v>200</v>
      </c>
      <c r="I23" s="3">
        <f t="shared" si="116"/>
        <v>41</v>
      </c>
      <c r="J23" s="3">
        <f t="shared" si="116"/>
        <v>19</v>
      </c>
      <c r="K23" s="3">
        <f t="shared" si="12"/>
        <v>140</v>
      </c>
      <c r="L23" s="3">
        <f t="shared" si="5"/>
        <v>5418</v>
      </c>
      <c r="M23" s="3">
        <f t="shared" si="43"/>
        <v>1264</v>
      </c>
      <c r="N23" s="10">
        <f t="shared" ref="N23:P23" si="117">B23/2</f>
        <v>3229.5</v>
      </c>
      <c r="O23" s="10">
        <f t="shared" si="117"/>
        <v>306.5</v>
      </c>
      <c r="P23" s="10">
        <f t="shared" si="117"/>
        <v>214</v>
      </c>
      <c r="R23" s="11">
        <f t="shared" ref="R23:T23" si="118">ln (B23)</f>
        <v>8.773229786</v>
      </c>
      <c r="S23" s="11">
        <f t="shared" si="118"/>
        <v>6.418364936</v>
      </c>
      <c r="T23" s="11">
        <f t="shared" si="118"/>
        <v>6.059123196</v>
      </c>
      <c r="V23" s="14">
        <f t="shared" ref="V23:X23" si="119">ln(2)/slope(R10:R23,$A10:$A23)</f>
        <v>15.72368467</v>
      </c>
      <c r="W23" s="14">
        <f t="shared" si="119"/>
        <v>4.210704585</v>
      </c>
      <c r="X23" s="14">
        <f t="shared" si="119"/>
        <v>9.303148247</v>
      </c>
      <c r="Y23" s="14"/>
      <c r="Z23" s="12">
        <f t="shared" ref="Z23:AA23" si="120">C23/$B23*100</f>
        <v>9.490633225</v>
      </c>
      <c r="AA23" s="12">
        <f t="shared" si="120"/>
        <v>6.626412757</v>
      </c>
      <c r="AB23" s="12">
        <f t="shared" si="9"/>
        <v>83.88295402</v>
      </c>
      <c r="AC23" s="14"/>
    </row>
    <row r="24" ht="15.75" customHeight="1">
      <c r="A24" s="9">
        <v>43942.0</v>
      </c>
      <c r="B24" s="2">
        <v>6599.0</v>
      </c>
      <c r="C24" s="3">
        <v>654.0</v>
      </c>
      <c r="D24" s="3">
        <v>437.0</v>
      </c>
      <c r="E24" s="5">
        <f t="shared" ref="E24:G24" si="121">(B24-B23)/B23*100</f>
        <v>2.167518192</v>
      </c>
      <c r="F24" s="5">
        <f t="shared" si="121"/>
        <v>6.688417618</v>
      </c>
      <c r="G24" s="5">
        <f t="shared" si="121"/>
        <v>2.102803738</v>
      </c>
      <c r="H24" s="3">
        <f t="shared" ref="H24:J24" si="122">B24-B23</f>
        <v>140</v>
      </c>
      <c r="I24" s="3">
        <f t="shared" si="122"/>
        <v>41</v>
      </c>
      <c r="J24" s="3">
        <f t="shared" si="122"/>
        <v>9</v>
      </c>
      <c r="K24" s="3">
        <f t="shared" si="12"/>
        <v>90</v>
      </c>
      <c r="L24" s="3">
        <f t="shared" si="5"/>
        <v>5508</v>
      </c>
      <c r="M24" s="3">
        <f t="shared" si="43"/>
        <v>1133</v>
      </c>
      <c r="N24" s="10">
        <f t="shared" ref="N24:P24" si="123">B24/2</f>
        <v>3299.5</v>
      </c>
      <c r="O24" s="10">
        <f t="shared" si="123"/>
        <v>327</v>
      </c>
      <c r="P24" s="10">
        <f t="shared" si="123"/>
        <v>218.5</v>
      </c>
      <c r="R24" s="11">
        <f t="shared" ref="R24:T24" si="124">ln (B24)</f>
        <v>8.794673401</v>
      </c>
      <c r="S24" s="11">
        <f t="shared" si="124"/>
        <v>6.483107351</v>
      </c>
      <c r="T24" s="11">
        <f t="shared" si="124"/>
        <v>6.079933195</v>
      </c>
      <c r="V24" s="14">
        <f t="shared" ref="V24:X24" si="125">ln(2)/slope(R11:R24,$A11:$A24)</f>
        <v>16.09212884</v>
      </c>
      <c r="W24" s="14">
        <f t="shared" si="125"/>
        <v>4.432800556</v>
      </c>
      <c r="X24" s="14">
        <f t="shared" si="125"/>
        <v>10.08111558</v>
      </c>
      <c r="Y24" s="14"/>
      <c r="Z24" s="12">
        <f t="shared" ref="Z24:AA24" si="126">C24/$B24*100</f>
        <v>9.910592514</v>
      </c>
      <c r="AA24" s="12">
        <f t="shared" si="126"/>
        <v>6.622215487</v>
      </c>
      <c r="AB24" s="12">
        <f t="shared" si="9"/>
        <v>83.467192</v>
      </c>
      <c r="AC24" s="14"/>
    </row>
    <row r="25" ht="15.75" customHeight="1">
      <c r="A25" s="9">
        <v>43943.0</v>
      </c>
      <c r="B25" s="2">
        <v>6710.0</v>
      </c>
      <c r="C25" s="2">
        <v>693.0</v>
      </c>
      <c r="D25" s="2">
        <v>446.0</v>
      </c>
      <c r="E25" s="5">
        <f t="shared" ref="E25:G25" si="127">(B25-B24)/B24*100</f>
        <v>1.682073041</v>
      </c>
      <c r="F25" s="5">
        <f t="shared" si="127"/>
        <v>5.963302752</v>
      </c>
      <c r="G25" s="5">
        <f t="shared" si="127"/>
        <v>2.059496568</v>
      </c>
      <c r="H25" s="3">
        <f t="shared" ref="H25:J25" si="128">B25-B24</f>
        <v>111</v>
      </c>
      <c r="I25" s="3">
        <f t="shared" si="128"/>
        <v>39</v>
      </c>
      <c r="J25" s="3">
        <f t="shared" si="128"/>
        <v>9</v>
      </c>
      <c r="K25" s="3">
        <f t="shared" si="12"/>
        <v>63</v>
      </c>
      <c r="L25" s="3">
        <f t="shared" si="5"/>
        <v>5571</v>
      </c>
      <c r="M25" s="3">
        <f t="shared" si="43"/>
        <v>978</v>
      </c>
      <c r="N25" s="10">
        <f t="shared" ref="N25:P25" si="129">B25/2</f>
        <v>3355</v>
      </c>
      <c r="O25" s="10">
        <f t="shared" si="129"/>
        <v>346.5</v>
      </c>
      <c r="P25" s="10">
        <f t="shared" si="129"/>
        <v>223</v>
      </c>
      <c r="R25" s="11">
        <f t="shared" ref="R25:T25" si="130">ln (B25)</f>
        <v>8.81135423</v>
      </c>
      <c r="S25" s="11">
        <f t="shared" si="130"/>
        <v>6.541029999</v>
      </c>
      <c r="T25" s="11">
        <f t="shared" si="130"/>
        <v>6.100318952</v>
      </c>
      <c r="V25" s="14">
        <f t="shared" ref="V25:X25" si="131">ln(2)/slope(R12:R25,$A12:$A25)</f>
        <v>16.81171346</v>
      </c>
      <c r="W25" s="14">
        <f t="shared" si="131"/>
        <v>4.741048225</v>
      </c>
      <c r="X25" s="14">
        <f t="shared" si="131"/>
        <v>11.06116981</v>
      </c>
      <c r="Y25" s="14"/>
      <c r="Z25" s="12">
        <f t="shared" ref="Z25:AA25" si="132">C25/$B25*100</f>
        <v>10.32786885</v>
      </c>
      <c r="AA25" s="12">
        <f t="shared" si="132"/>
        <v>6.646795827</v>
      </c>
      <c r="AB25" s="12">
        <f t="shared" si="9"/>
        <v>83.02533532</v>
      </c>
      <c r="AC25" s="14"/>
    </row>
    <row r="26" ht="15.75" customHeight="1">
      <c r="A26" s="9">
        <v>43944.0</v>
      </c>
      <c r="B26" s="2">
        <v>6981.0</v>
      </c>
      <c r="C26" s="2">
        <v>722.0</v>
      </c>
      <c r="D26" s="2">
        <v>462.0</v>
      </c>
      <c r="E26" s="5">
        <f t="shared" ref="E26:G26" si="133">(B26-B25)/B25*100</f>
        <v>4.038748137</v>
      </c>
      <c r="F26" s="5">
        <f t="shared" si="133"/>
        <v>4.184704185</v>
      </c>
      <c r="G26" s="5">
        <f t="shared" si="133"/>
        <v>3.587443946</v>
      </c>
      <c r="H26" s="3">
        <f t="shared" ref="H26:J26" si="134">B26-B25</f>
        <v>271</v>
      </c>
      <c r="I26" s="3">
        <f t="shared" si="134"/>
        <v>29</v>
      </c>
      <c r="J26" s="3">
        <f t="shared" si="134"/>
        <v>16</v>
      </c>
      <c r="K26" s="3">
        <f t="shared" si="12"/>
        <v>226</v>
      </c>
      <c r="L26" s="3">
        <f t="shared" si="5"/>
        <v>5797</v>
      </c>
      <c r="M26" s="3">
        <f t="shared" si="43"/>
        <v>1046</v>
      </c>
      <c r="N26" s="10">
        <f t="shared" ref="N26:P26" si="135">B26/2</f>
        <v>3490.5</v>
      </c>
      <c r="O26" s="10">
        <f t="shared" si="135"/>
        <v>361</v>
      </c>
      <c r="P26" s="10">
        <f t="shared" si="135"/>
        <v>231</v>
      </c>
      <c r="R26" s="11">
        <f t="shared" ref="R26:T26" si="136">ln (B26)</f>
        <v>8.850947452</v>
      </c>
      <c r="S26" s="11">
        <f t="shared" si="136"/>
        <v>6.582025139</v>
      </c>
      <c r="T26" s="11">
        <f t="shared" si="136"/>
        <v>6.135564891</v>
      </c>
      <c r="V26" s="14">
        <f t="shared" ref="V26:X26" si="137">ln(2)/slope(R13:R26,$A13:$A26)</f>
        <v>17.67619588</v>
      </c>
      <c r="W26" s="14">
        <f t="shared" si="137"/>
        <v>5.181810674</v>
      </c>
      <c r="X26" s="14">
        <f t="shared" si="137"/>
        <v>12.55243259</v>
      </c>
      <c r="Y26" s="14"/>
      <c r="Z26" s="12">
        <f t="shared" ref="Z26:AA26" si="138">C26/$B26*100</f>
        <v>10.34235783</v>
      </c>
      <c r="AA26" s="12">
        <f t="shared" si="138"/>
        <v>6.617963043</v>
      </c>
      <c r="AB26" s="12">
        <f t="shared" si="9"/>
        <v>83.03967913</v>
      </c>
      <c r="AC26" s="14"/>
    </row>
    <row r="27" ht="15.75" customHeight="1">
      <c r="A27" s="9">
        <v>43945.0</v>
      </c>
      <c r="B27" s="2">
        <v>7192.0</v>
      </c>
      <c r="C27" s="2">
        <v>762.0</v>
      </c>
      <c r="D27" s="2">
        <v>477.0</v>
      </c>
      <c r="E27" s="5">
        <f t="shared" ref="E27:G27" si="139">(B27-B26)/B26*100</f>
        <v>3.022489615</v>
      </c>
      <c r="F27" s="5">
        <f t="shared" si="139"/>
        <v>5.540166205</v>
      </c>
      <c r="G27" s="5">
        <f t="shared" si="139"/>
        <v>3.246753247</v>
      </c>
      <c r="H27" s="3">
        <f t="shared" ref="H27:J27" si="140">B27-B26</f>
        <v>211</v>
      </c>
      <c r="I27" s="3">
        <f t="shared" si="140"/>
        <v>40</v>
      </c>
      <c r="J27" s="3">
        <f t="shared" si="140"/>
        <v>15</v>
      </c>
      <c r="K27" s="3">
        <f t="shared" si="12"/>
        <v>156</v>
      </c>
      <c r="L27" s="3">
        <f t="shared" si="5"/>
        <v>5953</v>
      </c>
      <c r="M27" s="3">
        <f t="shared" si="43"/>
        <v>1090</v>
      </c>
      <c r="N27" s="10">
        <f t="shared" ref="N27:P27" si="141">B27/2</f>
        <v>3596</v>
      </c>
      <c r="O27" s="10">
        <f t="shared" si="141"/>
        <v>381</v>
      </c>
      <c r="P27" s="10">
        <f t="shared" si="141"/>
        <v>238.5</v>
      </c>
      <c r="R27" s="11">
        <f t="shared" ref="R27:T27" si="142">ln (B27)</f>
        <v>8.880724576</v>
      </c>
      <c r="S27" s="11">
        <f t="shared" si="142"/>
        <v>6.635946556</v>
      </c>
      <c r="T27" s="11">
        <f t="shared" si="142"/>
        <v>6.167516491</v>
      </c>
      <c r="V27" s="14">
        <f t="shared" ref="V27:X27" si="143">ln(2)/slope(R14:R27,$A14:$A27)</f>
        <v>18.54707267</v>
      </c>
      <c r="W27" s="14">
        <f t="shared" si="143"/>
        <v>5.630109778</v>
      </c>
      <c r="X27" s="14">
        <f t="shared" si="143"/>
        <v>14.28417014</v>
      </c>
      <c r="Y27" s="14"/>
      <c r="Z27" s="12">
        <f t="shared" ref="Z27:AA27" si="144">C27/$B27*100</f>
        <v>10.59510567</v>
      </c>
      <c r="AA27" s="12">
        <f t="shared" si="144"/>
        <v>6.632369299</v>
      </c>
      <c r="AB27" s="12">
        <f t="shared" si="9"/>
        <v>82.77252503</v>
      </c>
      <c r="AC27" s="14"/>
    </row>
    <row r="28" ht="15.75" customHeight="1">
      <c r="A28" s="9">
        <v>43946.0</v>
      </c>
      <c r="B28" s="2">
        <v>7294.0</v>
      </c>
      <c r="C28" s="2">
        <v>792.0</v>
      </c>
      <c r="D28" s="2">
        <v>494.0</v>
      </c>
      <c r="E28" s="5">
        <f t="shared" ref="E28:G28" si="145">(B28-B27)/B27*100</f>
        <v>1.418242492</v>
      </c>
      <c r="F28" s="5">
        <f t="shared" si="145"/>
        <v>3.937007874</v>
      </c>
      <c r="G28" s="5">
        <f t="shared" si="145"/>
        <v>3.5639413</v>
      </c>
      <c r="H28" s="3">
        <f t="shared" ref="H28:J28" si="146">B28-B27</f>
        <v>102</v>
      </c>
      <c r="I28" s="3">
        <f t="shared" si="146"/>
        <v>30</v>
      </c>
      <c r="J28" s="3">
        <f t="shared" si="146"/>
        <v>17</v>
      </c>
      <c r="K28" s="3">
        <f t="shared" si="12"/>
        <v>55</v>
      </c>
      <c r="L28" s="3">
        <f t="shared" si="5"/>
        <v>6008</v>
      </c>
      <c r="M28" s="3">
        <f t="shared" si="43"/>
        <v>834</v>
      </c>
      <c r="N28" s="10">
        <f t="shared" ref="N28:P28" si="147">B28/2</f>
        <v>3647</v>
      </c>
      <c r="O28" s="10">
        <f t="shared" si="147"/>
        <v>396</v>
      </c>
      <c r="P28" s="10">
        <f t="shared" si="147"/>
        <v>247</v>
      </c>
      <c r="R28" s="11">
        <f t="shared" ref="R28:T28" si="148">ln (B28)</f>
        <v>8.894807371</v>
      </c>
      <c r="S28" s="11">
        <f t="shared" si="148"/>
        <v>6.674561392</v>
      </c>
      <c r="T28" s="11">
        <f t="shared" si="148"/>
        <v>6.202535517</v>
      </c>
      <c r="V28" s="14">
        <f t="shared" ref="V28:X28" si="149">ln(2)/slope(R15:R28,$A15:$A28)</f>
        <v>19.97441349</v>
      </c>
      <c r="W28" s="14">
        <f t="shared" si="149"/>
        <v>6.267698044</v>
      </c>
      <c r="X28" s="14">
        <f t="shared" si="149"/>
        <v>16.4562458</v>
      </c>
      <c r="Y28" s="14"/>
      <c r="Z28" s="12">
        <f t="shared" ref="Z28:AA28" si="150">C28/$B28*100</f>
        <v>10.85823965</v>
      </c>
      <c r="AA28" s="12">
        <f t="shared" si="150"/>
        <v>6.772689882</v>
      </c>
      <c r="AB28" s="12">
        <f t="shared" si="9"/>
        <v>82.36907047</v>
      </c>
      <c r="AC28" s="14"/>
    </row>
    <row r="29" ht="15.75" customHeight="1">
      <c r="A29" s="9">
        <v>43947.0</v>
      </c>
      <c r="B29" s="2">
        <v>7579.0</v>
      </c>
      <c r="C29" s="2">
        <v>862.0</v>
      </c>
      <c r="D29" s="2">
        <v>501.0</v>
      </c>
      <c r="E29" s="5">
        <f t="shared" ref="E29:G29" si="151">(B29-B28)/B28*100</f>
        <v>3.907321086</v>
      </c>
      <c r="F29" s="5">
        <f t="shared" si="151"/>
        <v>8.838383838</v>
      </c>
      <c r="G29" s="5">
        <f t="shared" si="151"/>
        <v>1.417004049</v>
      </c>
      <c r="H29" s="3">
        <f t="shared" ref="H29:J29" si="152">B29-B28</f>
        <v>285</v>
      </c>
      <c r="I29" s="3">
        <f t="shared" si="152"/>
        <v>70</v>
      </c>
      <c r="J29" s="3">
        <f t="shared" si="152"/>
        <v>7</v>
      </c>
      <c r="K29" s="3">
        <f t="shared" si="12"/>
        <v>208</v>
      </c>
      <c r="L29" s="3">
        <f t="shared" si="5"/>
        <v>6216</v>
      </c>
      <c r="M29" s="3">
        <f t="shared" si="43"/>
        <v>938</v>
      </c>
      <c r="N29" s="10">
        <f t="shared" ref="N29:P29" si="153">B29/2</f>
        <v>3789.5</v>
      </c>
      <c r="O29" s="10">
        <f t="shared" si="153"/>
        <v>431</v>
      </c>
      <c r="P29" s="10">
        <f t="shared" si="153"/>
        <v>250.5</v>
      </c>
      <c r="R29" s="11">
        <f t="shared" ref="R29:T29" si="154">ln (B29)</f>
        <v>8.933136544</v>
      </c>
      <c r="S29" s="11">
        <f t="shared" si="154"/>
        <v>6.759255271</v>
      </c>
      <c r="T29" s="11">
        <f t="shared" si="154"/>
        <v>6.216606101</v>
      </c>
      <c r="V29" s="14">
        <f t="shared" ref="V29:X29" si="155">ln(2)/slope(R16:R29,$A16:$A29)</f>
        <v>21.29641098</v>
      </c>
      <c r="W29" s="14">
        <f t="shared" si="155"/>
        <v>7.128514452</v>
      </c>
      <c r="X29" s="14">
        <f t="shared" si="155"/>
        <v>19.08887283</v>
      </c>
      <c r="Y29" s="14"/>
      <c r="Z29" s="12">
        <f t="shared" ref="Z29:AA29" si="156">C29/$B29*100</f>
        <v>11.37353213</v>
      </c>
      <c r="AA29" s="12">
        <f t="shared" si="156"/>
        <v>6.610370761</v>
      </c>
      <c r="AB29" s="12">
        <f t="shared" si="9"/>
        <v>82.01609711</v>
      </c>
      <c r="AC29" s="14"/>
    </row>
    <row r="30" ht="15.75" customHeight="1">
      <c r="A30" s="9">
        <v>43948.0</v>
      </c>
      <c r="B30" s="2">
        <v>7777.0</v>
      </c>
      <c r="C30" s="2">
        <v>932.0</v>
      </c>
      <c r="D30" s="2">
        <v>511.0</v>
      </c>
      <c r="E30" s="5">
        <f t="shared" ref="E30:G30" si="157">(B30-B29)/B29*100</f>
        <v>2.612481858</v>
      </c>
      <c r="F30" s="5">
        <f t="shared" si="157"/>
        <v>8.120649652</v>
      </c>
      <c r="G30" s="5">
        <f t="shared" si="157"/>
        <v>1.996007984</v>
      </c>
      <c r="H30" s="3">
        <f t="shared" ref="H30:J30" si="158">B30-B29</f>
        <v>198</v>
      </c>
      <c r="I30" s="3">
        <f t="shared" si="158"/>
        <v>70</v>
      </c>
      <c r="J30" s="3">
        <f t="shared" si="158"/>
        <v>10</v>
      </c>
      <c r="K30" s="3">
        <f t="shared" si="12"/>
        <v>118</v>
      </c>
      <c r="L30" s="3">
        <f t="shared" si="5"/>
        <v>6334</v>
      </c>
      <c r="M30" s="3">
        <f t="shared" si="43"/>
        <v>916</v>
      </c>
      <c r="N30" s="10">
        <f t="shared" ref="N30:P30" si="159">B30/2</f>
        <v>3888.5</v>
      </c>
      <c r="O30" s="10">
        <f t="shared" si="159"/>
        <v>466</v>
      </c>
      <c r="P30" s="10">
        <f t="shared" si="159"/>
        <v>255.5</v>
      </c>
      <c r="R30" s="11">
        <f t="shared" ref="R30:T30" si="160">ln (B30)</f>
        <v>8.958925939</v>
      </c>
      <c r="S30" s="11">
        <f t="shared" si="160"/>
        <v>6.837332815</v>
      </c>
      <c r="T30" s="11">
        <f t="shared" si="160"/>
        <v>6.23636959</v>
      </c>
      <c r="V30" s="14">
        <f t="shared" ref="V30:X30" si="161">ln(2)/slope(R17:R30,$A17:$A30)</f>
        <v>22.75696434</v>
      </c>
      <c r="W30" s="14">
        <f t="shared" si="161"/>
        <v>8.058438835</v>
      </c>
      <c r="X30" s="14">
        <f t="shared" si="161"/>
        <v>20.56885251</v>
      </c>
      <c r="Y30" s="14"/>
      <c r="Z30" s="12">
        <f t="shared" ref="Z30:AA30" si="162">C30/$B30*100</f>
        <v>11.98405555</v>
      </c>
      <c r="AA30" s="12">
        <f t="shared" si="162"/>
        <v>6.570657066</v>
      </c>
      <c r="AB30" s="12">
        <f t="shared" si="9"/>
        <v>81.44528739</v>
      </c>
      <c r="AC30" s="14"/>
    </row>
    <row r="31" ht="15.75" customHeight="1">
      <c r="A31" s="9">
        <v>43949.0</v>
      </c>
      <c r="B31" s="2">
        <v>7958.0</v>
      </c>
      <c r="C31" s="2">
        <v>975.0</v>
      </c>
      <c r="D31" s="2">
        <v>530.0</v>
      </c>
      <c r="E31" s="5">
        <f t="shared" ref="E31:G31" si="163">(B31-B30)/B30*100</f>
        <v>2.327375595</v>
      </c>
      <c r="F31" s="5">
        <f t="shared" si="163"/>
        <v>4.613733906</v>
      </c>
      <c r="G31" s="5">
        <f t="shared" si="163"/>
        <v>3.718199609</v>
      </c>
      <c r="H31" s="3">
        <f t="shared" ref="H31:J31" si="164">B31-B30</f>
        <v>181</v>
      </c>
      <c r="I31" s="3">
        <f t="shared" si="164"/>
        <v>43</v>
      </c>
      <c r="J31" s="3">
        <f t="shared" si="164"/>
        <v>19</v>
      </c>
      <c r="K31" s="3">
        <f t="shared" si="12"/>
        <v>119</v>
      </c>
      <c r="L31" s="3">
        <f t="shared" si="5"/>
        <v>6453</v>
      </c>
      <c r="M31" s="3">
        <f t="shared" si="43"/>
        <v>945</v>
      </c>
      <c r="N31" s="10">
        <f t="shared" ref="N31:P31" si="165">B31/2</f>
        <v>3979</v>
      </c>
      <c r="O31" s="10">
        <f t="shared" si="165"/>
        <v>487.5</v>
      </c>
      <c r="P31" s="10">
        <f t="shared" si="165"/>
        <v>265</v>
      </c>
      <c r="R31" s="11">
        <f t="shared" ref="R31:T31" si="166">ln (B31)</f>
        <v>8.981932991</v>
      </c>
      <c r="S31" s="11">
        <f t="shared" si="166"/>
        <v>6.882437471</v>
      </c>
      <c r="T31" s="11">
        <f t="shared" si="166"/>
        <v>6.272877007</v>
      </c>
      <c r="V31" s="14">
        <f t="shared" ref="V31:X31" si="167">ln(2)/slope(R18:R31,$A18:$A31)</f>
        <v>24.11075413</v>
      </c>
      <c r="W31" s="14">
        <f t="shared" si="167"/>
        <v>9.128334612</v>
      </c>
      <c r="X31" s="14">
        <f t="shared" si="167"/>
        <v>21.87919976</v>
      </c>
      <c r="Y31" s="14"/>
      <c r="Z31" s="12">
        <f t="shared" ref="Z31:AA31" si="168">C31/$B31*100</f>
        <v>12.25182207</v>
      </c>
      <c r="AA31" s="12">
        <f t="shared" si="168"/>
        <v>6.659964815</v>
      </c>
      <c r="AB31" s="12">
        <f t="shared" si="9"/>
        <v>81.08821312</v>
      </c>
      <c r="AC31" s="14"/>
    </row>
    <row r="32" ht="15.75" customHeight="1">
      <c r="A32" s="9">
        <v>43950.0</v>
      </c>
      <c r="B32" s="2">
        <v>8212.0</v>
      </c>
      <c r="C32" s="2">
        <v>1023.0</v>
      </c>
      <c r="D32" s="2">
        <v>558.0</v>
      </c>
      <c r="E32" s="5">
        <f t="shared" ref="E32:G32" si="169">(B32-B31)/B31*100</f>
        <v>3.191756723</v>
      </c>
      <c r="F32" s="5">
        <f t="shared" si="169"/>
        <v>4.923076923</v>
      </c>
      <c r="G32" s="5">
        <f t="shared" si="169"/>
        <v>5.283018868</v>
      </c>
      <c r="H32" s="3">
        <f t="shared" ref="H32:J32" si="170">B32-B31</f>
        <v>254</v>
      </c>
      <c r="I32" s="3">
        <f t="shared" si="170"/>
        <v>48</v>
      </c>
      <c r="J32" s="3">
        <f t="shared" si="170"/>
        <v>28</v>
      </c>
      <c r="K32" s="3">
        <f t="shared" si="12"/>
        <v>178</v>
      </c>
      <c r="L32" s="3">
        <f t="shared" si="5"/>
        <v>6631</v>
      </c>
      <c r="M32" s="3">
        <f t="shared" si="43"/>
        <v>1060</v>
      </c>
      <c r="N32" s="10">
        <f t="shared" ref="N32:P32" si="171">B32/2</f>
        <v>4106</v>
      </c>
      <c r="O32" s="10">
        <f t="shared" si="171"/>
        <v>511.5</v>
      </c>
      <c r="P32" s="10">
        <f t="shared" si="171"/>
        <v>279</v>
      </c>
      <c r="R32" s="11">
        <f t="shared" ref="R32:T32" si="172">ln (B32)</f>
        <v>9.013351778</v>
      </c>
      <c r="S32" s="11">
        <f t="shared" si="172"/>
        <v>6.930494766</v>
      </c>
      <c r="T32" s="11">
        <f t="shared" si="172"/>
        <v>6.324358962</v>
      </c>
      <c r="V32" s="14">
        <f t="shared" ref="V32:X32" si="173">ln(2)/slope(R19:R32,$A19:$A32)</f>
        <v>25.00673777</v>
      </c>
      <c r="W32" s="14">
        <f t="shared" si="173"/>
        <v>10.28570715</v>
      </c>
      <c r="X32" s="14">
        <f t="shared" si="173"/>
        <v>22.49366843</v>
      </c>
      <c r="Y32" s="14"/>
      <c r="Z32" s="12">
        <f t="shared" ref="Z32:AA32" si="174">C32/$B32*100</f>
        <v>12.45737944</v>
      </c>
      <c r="AA32" s="12">
        <f t="shared" si="174"/>
        <v>6.794934243</v>
      </c>
      <c r="AB32" s="12">
        <f t="shared" si="9"/>
        <v>80.74768631</v>
      </c>
      <c r="AC32" s="14"/>
    </row>
    <row r="33" ht="15.75" customHeight="1">
      <c r="A33" s="9">
        <v>43951.0</v>
      </c>
      <c r="B33" s="2">
        <v>8488.0</v>
      </c>
      <c r="C33" s="2">
        <v>1043.0</v>
      </c>
      <c r="D33" s="2">
        <v>568.0</v>
      </c>
      <c r="E33" s="5">
        <f t="shared" ref="E33:G33" si="175">(B33-B32)/B32*100</f>
        <v>3.360935217</v>
      </c>
      <c r="F33" s="5">
        <f t="shared" si="175"/>
        <v>1.955034213</v>
      </c>
      <c r="G33" s="5">
        <f t="shared" si="175"/>
        <v>1.792114695</v>
      </c>
      <c r="H33" s="3">
        <f t="shared" ref="H33:J33" si="176">B33-B32</f>
        <v>276</v>
      </c>
      <c r="I33" s="3">
        <f t="shared" si="176"/>
        <v>20</v>
      </c>
      <c r="J33" s="3">
        <f t="shared" si="176"/>
        <v>10</v>
      </c>
      <c r="K33" s="3">
        <f t="shared" si="12"/>
        <v>246</v>
      </c>
      <c r="L33" s="3">
        <f t="shared" si="5"/>
        <v>6877</v>
      </c>
      <c r="M33" s="3">
        <f t="shared" si="43"/>
        <v>1080</v>
      </c>
      <c r="N33" s="10">
        <f t="shared" ref="N33:P33" si="177">B33/2</f>
        <v>4244</v>
      </c>
      <c r="O33" s="10">
        <f t="shared" si="177"/>
        <v>521.5</v>
      </c>
      <c r="P33" s="10">
        <f t="shared" si="177"/>
        <v>284</v>
      </c>
      <c r="R33" s="11">
        <f t="shared" ref="R33:T33" si="178">ln (B33)</f>
        <v>9.04640868</v>
      </c>
      <c r="S33" s="11">
        <f t="shared" si="178"/>
        <v>6.949856455</v>
      </c>
      <c r="T33" s="11">
        <f t="shared" si="178"/>
        <v>6.342121419</v>
      </c>
      <c r="V33" s="14">
        <f t="shared" ref="V33:X33" si="179">ln(2)/slope(R20:R33,$A20:$A33)</f>
        <v>25.57712067</v>
      </c>
      <c r="W33" s="14">
        <f t="shared" si="179"/>
        <v>11.61898715</v>
      </c>
      <c r="X33" s="14">
        <f t="shared" si="179"/>
        <v>23.3647817</v>
      </c>
      <c r="Y33" s="14"/>
      <c r="Z33" s="12">
        <f t="shared" ref="Z33:AA33" si="180">C33/$B33*100</f>
        <v>12.28793591</v>
      </c>
      <c r="AA33" s="12">
        <f t="shared" si="180"/>
        <v>6.691800189</v>
      </c>
      <c r="AB33" s="12">
        <f t="shared" si="9"/>
        <v>81.0202639</v>
      </c>
      <c r="AC33" s="14"/>
    </row>
    <row r="34" ht="15.75" customHeight="1">
      <c r="A34" s="9">
        <v>43952.0</v>
      </c>
      <c r="B34" s="2">
        <v>8772.0</v>
      </c>
      <c r="C34" s="2">
        <v>1084.0</v>
      </c>
      <c r="D34" s="2">
        <v>579.0</v>
      </c>
      <c r="E34" s="5">
        <f t="shared" ref="E34:G34" si="181">(B34-B33)/B33*100</f>
        <v>3.345900094</v>
      </c>
      <c r="F34" s="5">
        <f t="shared" si="181"/>
        <v>3.93096836</v>
      </c>
      <c r="G34" s="5">
        <f t="shared" si="181"/>
        <v>1.936619718</v>
      </c>
      <c r="H34" s="3">
        <f t="shared" ref="H34:J34" si="182">B34-B33</f>
        <v>284</v>
      </c>
      <c r="I34" s="3">
        <f t="shared" si="182"/>
        <v>41</v>
      </c>
      <c r="J34" s="3">
        <f t="shared" si="182"/>
        <v>11</v>
      </c>
      <c r="K34" s="3">
        <f t="shared" si="12"/>
        <v>232</v>
      </c>
      <c r="L34" s="3">
        <f t="shared" si="5"/>
        <v>7109</v>
      </c>
      <c r="M34" s="3">
        <f t="shared" si="43"/>
        <v>1156</v>
      </c>
      <c r="N34" s="10">
        <f t="shared" ref="N34:P34" si="183">B34/2</f>
        <v>4386</v>
      </c>
      <c r="O34" s="10">
        <f t="shared" si="183"/>
        <v>542</v>
      </c>
      <c r="P34" s="10">
        <f t="shared" si="183"/>
        <v>289.5</v>
      </c>
      <c r="R34" s="11">
        <f t="shared" ref="R34:T34" si="184">ln (B34)</f>
        <v>9.07932011</v>
      </c>
      <c r="S34" s="11">
        <f t="shared" si="184"/>
        <v>6.988413182</v>
      </c>
      <c r="T34" s="11">
        <f t="shared" si="184"/>
        <v>6.361302478</v>
      </c>
      <c r="V34" s="14">
        <f t="shared" ref="V34:X34" si="185">ln(2)/slope(R21:R34,$A21:$A34)</f>
        <v>25.89293757</v>
      </c>
      <c r="W34" s="14">
        <f t="shared" si="185"/>
        <v>12.60730149</v>
      </c>
      <c r="X34" s="14">
        <f t="shared" si="185"/>
        <v>24.60404234</v>
      </c>
      <c r="Y34" s="14"/>
      <c r="Z34" s="12">
        <f t="shared" ref="Z34:AA34" si="186">C34/$B34*100</f>
        <v>12.35750114</v>
      </c>
      <c r="AA34" s="12">
        <f t="shared" si="186"/>
        <v>6.600547196</v>
      </c>
      <c r="AB34" s="12">
        <f t="shared" si="9"/>
        <v>81.04195166</v>
      </c>
      <c r="AC34" s="14"/>
    </row>
    <row r="35" ht="15.75" customHeight="1">
      <c r="A35" s="9">
        <v>43953.0</v>
      </c>
      <c r="B35" s="2">
        <v>8928.0</v>
      </c>
      <c r="C35" s="2">
        <v>1124.0</v>
      </c>
      <c r="D35" s="2">
        <v>603.0</v>
      </c>
      <c r="E35" s="5">
        <f t="shared" ref="E35:G35" si="187">(B35-B34)/B34*100</f>
        <v>1.778385773</v>
      </c>
      <c r="F35" s="5">
        <f t="shared" si="187"/>
        <v>3.6900369</v>
      </c>
      <c r="G35" s="5">
        <f t="shared" si="187"/>
        <v>4.14507772</v>
      </c>
      <c r="H35" s="3">
        <f t="shared" ref="H35:J35" si="188">B35-B34</f>
        <v>156</v>
      </c>
      <c r="I35" s="3">
        <f t="shared" si="188"/>
        <v>40</v>
      </c>
      <c r="J35" s="3">
        <f t="shared" si="188"/>
        <v>24</v>
      </c>
      <c r="K35" s="3">
        <f t="shared" si="12"/>
        <v>92</v>
      </c>
      <c r="L35" s="3">
        <f t="shared" si="5"/>
        <v>7201</v>
      </c>
      <c r="M35" s="3">
        <f t="shared" si="43"/>
        <v>1193</v>
      </c>
      <c r="N35" s="10">
        <f t="shared" ref="N35:P35" si="189">B35/2</f>
        <v>4464</v>
      </c>
      <c r="O35" s="10">
        <f t="shared" si="189"/>
        <v>562</v>
      </c>
      <c r="P35" s="10">
        <f t="shared" si="189"/>
        <v>301.5</v>
      </c>
      <c r="R35" s="11">
        <f t="shared" ref="R35:T35" si="190">ln (B35)</f>
        <v>9.096947685</v>
      </c>
      <c r="S35" s="11">
        <f t="shared" si="190"/>
        <v>7.02464903</v>
      </c>
      <c r="T35" s="11">
        <f t="shared" si="190"/>
        <v>6.401917197</v>
      </c>
      <c r="V35" s="14">
        <f t="shared" ref="V35:X35" si="191">ln(2)/slope(R22:R35,$A22:$A35)</f>
        <v>25.0468327</v>
      </c>
      <c r="W35" s="14">
        <f t="shared" si="191"/>
        <v>13.04845027</v>
      </c>
      <c r="X35" s="14">
        <f t="shared" si="191"/>
        <v>23.88214622</v>
      </c>
      <c r="Y35" s="14"/>
      <c r="Z35" s="12">
        <f t="shared" ref="Z35:AA35" si="192">C35/$B35*100</f>
        <v>12.58960573</v>
      </c>
      <c r="AA35" s="12">
        <f t="shared" si="192"/>
        <v>6.754032258</v>
      </c>
      <c r="AB35" s="12">
        <f t="shared" si="9"/>
        <v>80.65636201</v>
      </c>
      <c r="AC35" s="14"/>
    </row>
    <row r="36" ht="15.75" customHeight="1">
      <c r="A36" s="9">
        <v>43954.0</v>
      </c>
      <c r="B36" s="2">
        <v>9223.0</v>
      </c>
      <c r="C36" s="2">
        <v>1214.0</v>
      </c>
      <c r="D36" s="2">
        <v>607.0</v>
      </c>
      <c r="E36" s="5">
        <f t="shared" ref="E36:G36" si="193">(B36-B35)/B35*100</f>
        <v>3.30421147</v>
      </c>
      <c r="F36" s="5">
        <f t="shared" si="193"/>
        <v>8.007117438</v>
      </c>
      <c r="G36" s="5">
        <f t="shared" si="193"/>
        <v>0.6633499171</v>
      </c>
      <c r="H36" s="3">
        <f t="shared" ref="H36:J36" si="194">B36-B35</f>
        <v>295</v>
      </c>
      <c r="I36" s="3">
        <f t="shared" si="194"/>
        <v>90</v>
      </c>
      <c r="J36" s="3">
        <f t="shared" si="194"/>
        <v>4</v>
      </c>
      <c r="K36" s="3">
        <f t="shared" si="12"/>
        <v>201</v>
      </c>
      <c r="L36" s="3">
        <f t="shared" si="5"/>
        <v>7402</v>
      </c>
      <c r="M36" s="3">
        <f t="shared" si="43"/>
        <v>1186</v>
      </c>
      <c r="N36" s="10">
        <f t="shared" ref="N36:P36" si="195">B36/2</f>
        <v>4611.5</v>
      </c>
      <c r="O36" s="10">
        <f t="shared" si="195"/>
        <v>607</v>
      </c>
      <c r="P36" s="10">
        <f t="shared" si="195"/>
        <v>303.5</v>
      </c>
      <c r="R36" s="11">
        <f t="shared" ref="R36:T36" si="196">ln (B36)</f>
        <v>9.129455643</v>
      </c>
      <c r="S36" s="11">
        <f t="shared" si="196"/>
        <v>7.101675972</v>
      </c>
      <c r="T36" s="11">
        <f t="shared" si="196"/>
        <v>6.408528791</v>
      </c>
      <c r="V36" s="14">
        <f t="shared" ref="V36:X36" si="197">ln(2)/slope(R23:R36,$A23:$A36)</f>
        <v>24.86028425</v>
      </c>
      <c r="W36" s="14">
        <f t="shared" si="197"/>
        <v>13.35474897</v>
      </c>
      <c r="X36" s="14">
        <f t="shared" si="197"/>
        <v>24.45988605</v>
      </c>
      <c r="Y36" s="14"/>
      <c r="Z36" s="12">
        <f t="shared" ref="Z36:AA36" si="198">C36/$B36*100</f>
        <v>13.16274531</v>
      </c>
      <c r="AA36" s="12">
        <f t="shared" si="198"/>
        <v>6.581372655</v>
      </c>
      <c r="AB36" s="12">
        <f t="shared" si="9"/>
        <v>80.25588203</v>
      </c>
      <c r="AC36" s="14"/>
    </row>
    <row r="37" ht="15.75" customHeight="1">
      <c r="A37" s="9">
        <v>43955.0</v>
      </c>
      <c r="B37" s="2">
        <v>9485.0</v>
      </c>
      <c r="C37" s="2">
        <v>1315.0</v>
      </c>
      <c r="D37" s="2">
        <v>623.0</v>
      </c>
      <c r="E37" s="5">
        <f t="shared" ref="E37:G37" si="199">(B37-B36)/B36*100</f>
        <v>2.840724276</v>
      </c>
      <c r="F37" s="5">
        <f t="shared" si="199"/>
        <v>8.319604613</v>
      </c>
      <c r="G37" s="5">
        <f t="shared" si="199"/>
        <v>2.635914333</v>
      </c>
      <c r="H37" s="3">
        <f t="shared" ref="H37:J37" si="200">B37-B36</f>
        <v>262</v>
      </c>
      <c r="I37" s="3">
        <f t="shared" si="200"/>
        <v>101</v>
      </c>
      <c r="J37" s="3">
        <f t="shared" si="200"/>
        <v>16</v>
      </c>
      <c r="K37" s="3">
        <f t="shared" si="12"/>
        <v>145</v>
      </c>
      <c r="L37" s="3">
        <f t="shared" si="5"/>
        <v>7547</v>
      </c>
      <c r="M37" s="3">
        <f t="shared" si="43"/>
        <v>1213</v>
      </c>
      <c r="N37" s="10">
        <f t="shared" ref="N37:P37" si="201">B37/2</f>
        <v>4742.5</v>
      </c>
      <c r="O37" s="10">
        <f t="shared" si="201"/>
        <v>657.5</v>
      </c>
      <c r="P37" s="10">
        <f t="shared" si="201"/>
        <v>311.5</v>
      </c>
      <c r="R37" s="11">
        <f t="shared" ref="R37:T37" si="202">ln (B37)</f>
        <v>9.157466882</v>
      </c>
      <c r="S37" s="11">
        <f t="shared" si="202"/>
        <v>7.181591945</v>
      </c>
      <c r="T37" s="11">
        <f t="shared" si="202"/>
        <v>6.434546519</v>
      </c>
      <c r="V37" s="14">
        <f t="shared" ref="V37:X37" si="203">ln(2)/slope(R24:R37,$A24:$A37)</f>
        <v>24.56004663</v>
      </c>
      <c r="W37" s="14">
        <f t="shared" si="203"/>
        <v>13.34465184</v>
      </c>
      <c r="X37" s="14">
        <f t="shared" si="203"/>
        <v>24.6168118</v>
      </c>
      <c r="Y37" s="14"/>
      <c r="Z37" s="12">
        <f t="shared" ref="Z37:AA37" si="204">C37/$B37*100</f>
        <v>13.86399578</v>
      </c>
      <c r="AA37" s="12">
        <f t="shared" si="204"/>
        <v>6.568265683</v>
      </c>
      <c r="AB37" s="12">
        <f t="shared" si="9"/>
        <v>79.56773853</v>
      </c>
      <c r="AC37" s="14"/>
    </row>
    <row r="38" ht="15.75" customHeight="1">
      <c r="A38" s="9">
        <v>43956.0</v>
      </c>
      <c r="B38" s="2">
        <v>9684.0</v>
      </c>
      <c r="C38" s="2">
        <v>1408.0</v>
      </c>
      <c r="D38" s="2">
        <v>637.0</v>
      </c>
      <c r="E38" s="5">
        <f t="shared" ref="E38:G38" si="205">(B38-B37)/B37*100</f>
        <v>2.098049552</v>
      </c>
      <c r="F38" s="5">
        <f t="shared" si="205"/>
        <v>7.072243346</v>
      </c>
      <c r="G38" s="5">
        <f t="shared" si="205"/>
        <v>2.247191011</v>
      </c>
      <c r="H38" s="3">
        <f t="shared" ref="H38:J38" si="206">B38-B37</f>
        <v>199</v>
      </c>
      <c r="I38" s="3">
        <f t="shared" si="206"/>
        <v>93</v>
      </c>
      <c r="J38" s="3">
        <f t="shared" si="206"/>
        <v>14</v>
      </c>
      <c r="K38" s="3">
        <f t="shared" si="12"/>
        <v>92</v>
      </c>
      <c r="L38" s="3">
        <f t="shared" si="5"/>
        <v>7639</v>
      </c>
      <c r="M38" s="3">
        <f t="shared" si="43"/>
        <v>1186</v>
      </c>
      <c r="N38" s="10">
        <f t="shared" ref="N38:P38" si="207">B38/2</f>
        <v>4842</v>
      </c>
      <c r="O38" s="10">
        <f t="shared" si="207"/>
        <v>704</v>
      </c>
      <c r="P38" s="10">
        <f t="shared" si="207"/>
        <v>318.5</v>
      </c>
      <c r="R38" s="11">
        <f t="shared" ref="R38:T38" si="208">ln (B38)</f>
        <v>9.178230318</v>
      </c>
      <c r="S38" s="11">
        <f t="shared" si="208"/>
        <v>7.249925537</v>
      </c>
      <c r="T38" s="11">
        <f t="shared" si="208"/>
        <v>6.456769656</v>
      </c>
      <c r="V38" s="14">
        <f t="shared" ref="V38:X38" si="209">ln(2)/slope(R25:R38,$A25:$A38)</f>
        <v>24.60183386</v>
      </c>
      <c r="W38" s="14">
        <f t="shared" si="209"/>
        <v>13.14942252</v>
      </c>
      <c r="X38" s="14">
        <f t="shared" si="209"/>
        <v>25.07078859</v>
      </c>
      <c r="Y38" s="14"/>
      <c r="Z38" s="12">
        <f t="shared" ref="Z38:AA38" si="210">C38/$B38*100</f>
        <v>14.53944651</v>
      </c>
      <c r="AA38" s="12">
        <f t="shared" si="210"/>
        <v>6.577860388</v>
      </c>
      <c r="AB38" s="12">
        <f t="shared" si="9"/>
        <v>78.8826931</v>
      </c>
      <c r="AC38" s="14"/>
    </row>
    <row r="39" ht="15.75" customHeight="1">
      <c r="A39" s="9">
        <v>43957.0</v>
      </c>
      <c r="B39" s="2">
        <v>10004.0</v>
      </c>
      <c r="C39" s="2">
        <v>1506.0</v>
      </c>
      <c r="D39" s="2">
        <v>658.0</v>
      </c>
      <c r="E39" s="5">
        <f t="shared" ref="E39:G39" si="211">(B39-B38)/B38*100</f>
        <v>3.304419661</v>
      </c>
      <c r="F39" s="5">
        <f t="shared" si="211"/>
        <v>6.960227273</v>
      </c>
      <c r="G39" s="5">
        <f t="shared" si="211"/>
        <v>3.296703297</v>
      </c>
      <c r="H39" s="3">
        <f t="shared" ref="H39:J39" si="212">B39-B38</f>
        <v>320</v>
      </c>
      <c r="I39" s="3">
        <f t="shared" si="212"/>
        <v>98</v>
      </c>
      <c r="J39" s="3">
        <f t="shared" si="212"/>
        <v>21</v>
      </c>
      <c r="K39" s="3">
        <f t="shared" si="12"/>
        <v>201</v>
      </c>
      <c r="L39" s="3">
        <f t="shared" si="5"/>
        <v>7840</v>
      </c>
      <c r="M39" s="3">
        <f t="shared" si="43"/>
        <v>1209</v>
      </c>
      <c r="N39" s="10">
        <f t="shared" ref="N39:P39" si="213">B39/2</f>
        <v>5002</v>
      </c>
      <c r="O39" s="10">
        <f t="shared" si="213"/>
        <v>753</v>
      </c>
      <c r="P39" s="10">
        <f t="shared" si="213"/>
        <v>329</v>
      </c>
      <c r="R39" s="11">
        <f t="shared" ref="R39:T39" si="214">ln (B39)</f>
        <v>9.210740292</v>
      </c>
      <c r="S39" s="11">
        <f t="shared" si="214"/>
        <v>7.317212408</v>
      </c>
      <c r="T39" s="11">
        <f t="shared" si="214"/>
        <v>6.489204931</v>
      </c>
      <c r="V39" s="14">
        <f t="shared" ref="V39:X39" si="215">ln(2)/slope(R26:R39,$A26:$A39)</f>
        <v>24.82664501</v>
      </c>
      <c r="W39" s="14">
        <f t="shared" si="215"/>
        <v>12.84897948</v>
      </c>
      <c r="X39" s="14">
        <f t="shared" si="215"/>
        <v>25.59619371</v>
      </c>
      <c r="Y39" s="14"/>
      <c r="Z39" s="12">
        <f t="shared" ref="Z39:AA39" si="216">C39/$B39*100</f>
        <v>15.05397841</v>
      </c>
      <c r="AA39" s="12">
        <f t="shared" si="216"/>
        <v>6.577369052</v>
      </c>
      <c r="AB39" s="12">
        <f t="shared" si="9"/>
        <v>78.36865254</v>
      </c>
      <c r="AC39" s="14"/>
    </row>
    <row r="40" ht="15.75" customHeight="1">
      <c r="A40" s="9">
        <v>43958.0</v>
      </c>
      <c r="B40" s="2">
        <v>10343.0</v>
      </c>
      <c r="C40" s="2">
        <v>1618.0</v>
      </c>
      <c r="D40" s="2">
        <v>685.0</v>
      </c>
      <c r="E40" s="5">
        <f t="shared" ref="E40:G40" si="217">(B40-B39)/B39*100</f>
        <v>3.388644542</v>
      </c>
      <c r="F40" s="5">
        <f t="shared" si="217"/>
        <v>7.436918991</v>
      </c>
      <c r="G40" s="5">
        <f t="shared" si="217"/>
        <v>4.103343465</v>
      </c>
      <c r="H40" s="3">
        <f t="shared" ref="H40:J40" si="218">B40-B39</f>
        <v>339</v>
      </c>
      <c r="I40" s="3">
        <f t="shared" si="218"/>
        <v>112</v>
      </c>
      <c r="J40" s="3">
        <f t="shared" si="218"/>
        <v>27</v>
      </c>
      <c r="K40" s="3">
        <f t="shared" si="12"/>
        <v>200</v>
      </c>
      <c r="L40" s="3">
        <f t="shared" si="5"/>
        <v>8040</v>
      </c>
      <c r="M40" s="3">
        <f t="shared" si="43"/>
        <v>1163</v>
      </c>
      <c r="N40" s="10">
        <f t="shared" ref="N40:P40" si="219">B40/2</f>
        <v>5171.5</v>
      </c>
      <c r="O40" s="10">
        <f t="shared" si="219"/>
        <v>809</v>
      </c>
      <c r="P40" s="10">
        <f t="shared" si="219"/>
        <v>342.5</v>
      </c>
      <c r="R40" s="11">
        <f t="shared" ref="R40:T40" si="220">ln (B40)</f>
        <v>9.244065241</v>
      </c>
      <c r="S40" s="11">
        <f t="shared" si="220"/>
        <v>7.388946098</v>
      </c>
      <c r="T40" s="11">
        <f t="shared" si="220"/>
        <v>6.529418838</v>
      </c>
      <c r="V40" s="14">
        <f t="shared" ref="V40:X40" si="221">ln(2)/slope(R27:R40,$A27:$A40)</f>
        <v>24.60915887</v>
      </c>
      <c r="W40" s="14">
        <f t="shared" si="221"/>
        <v>12.56441114</v>
      </c>
      <c r="X40" s="14">
        <f t="shared" si="221"/>
        <v>25.5640781</v>
      </c>
      <c r="Y40" s="14"/>
      <c r="Z40" s="12">
        <f t="shared" ref="Z40:AA40" si="222">C40/$B40*100</f>
        <v>15.64343034</v>
      </c>
      <c r="AA40" s="12">
        <f t="shared" si="222"/>
        <v>6.622836701</v>
      </c>
      <c r="AB40" s="12">
        <f t="shared" si="9"/>
        <v>77.73373296</v>
      </c>
      <c r="AC40" s="14"/>
    </row>
    <row r="41" ht="15.75" customHeight="1">
      <c r="A41" s="9">
        <v>43959.0</v>
      </c>
      <c r="B41" s="2">
        <v>10463.0</v>
      </c>
      <c r="C41" s="2">
        <v>1734.0</v>
      </c>
      <c r="D41" s="2">
        <v>696.0</v>
      </c>
      <c r="E41" s="5">
        <f t="shared" ref="E41:G41" si="223">(B41-B40)/B40*100</f>
        <v>1.16020497</v>
      </c>
      <c r="F41" s="5">
        <f t="shared" si="223"/>
        <v>7.16934487</v>
      </c>
      <c r="G41" s="5">
        <f t="shared" si="223"/>
        <v>1.605839416</v>
      </c>
      <c r="H41" s="3">
        <f t="shared" ref="H41:J41" si="224">B41-B40</f>
        <v>120</v>
      </c>
      <c r="I41" s="3">
        <f t="shared" si="224"/>
        <v>116</v>
      </c>
      <c r="J41" s="3">
        <f t="shared" si="224"/>
        <v>11</v>
      </c>
      <c r="K41" s="3">
        <f t="shared" si="12"/>
        <v>-7</v>
      </c>
      <c r="L41" s="3">
        <f t="shared" si="5"/>
        <v>8033</v>
      </c>
      <c r="M41" s="3">
        <f t="shared" si="43"/>
        <v>924</v>
      </c>
      <c r="N41" s="10">
        <f t="shared" ref="N41:P41" si="225">B41/2</f>
        <v>5231.5</v>
      </c>
      <c r="O41" s="10">
        <f t="shared" si="225"/>
        <v>867</v>
      </c>
      <c r="P41" s="10">
        <f t="shared" si="225"/>
        <v>348</v>
      </c>
      <c r="R41" s="11">
        <f t="shared" ref="R41:T41" si="226">ln (B41)</f>
        <v>9.255600503</v>
      </c>
      <c r="S41" s="11">
        <f t="shared" si="226"/>
        <v>7.458186157</v>
      </c>
      <c r="T41" s="11">
        <f t="shared" si="226"/>
        <v>6.54534966</v>
      </c>
      <c r="V41" s="14">
        <f t="shared" ref="V41:X41" si="227">ln(2)/slope(R28:R41,$A28:$A41)</f>
        <v>24.75859741</v>
      </c>
      <c r="W41" s="14">
        <f t="shared" si="227"/>
        <v>12.24678082</v>
      </c>
      <c r="X41" s="14">
        <f t="shared" si="227"/>
        <v>25.7432282</v>
      </c>
      <c r="Y41" s="14"/>
      <c r="Z41" s="12">
        <f t="shared" ref="Z41:AA41" si="228">C41/$B41*100</f>
        <v>16.5726847</v>
      </c>
      <c r="AA41" s="12">
        <f t="shared" si="228"/>
        <v>6.652011851</v>
      </c>
      <c r="AB41" s="12">
        <f t="shared" si="9"/>
        <v>76.77530345</v>
      </c>
      <c r="AC41" s="14"/>
    </row>
    <row r="42" ht="15.75" customHeight="1">
      <c r="A42" s="9">
        <v>43960.0</v>
      </c>
      <c r="B42" s="2">
        <v>10610.0</v>
      </c>
      <c r="C42" s="2">
        <v>1842.0</v>
      </c>
      <c r="D42" s="2">
        <v>704.0</v>
      </c>
      <c r="E42" s="5">
        <f t="shared" ref="E42:G42" si="229">(B42-B41)/B41*100</f>
        <v>1.404950779</v>
      </c>
      <c r="F42" s="5">
        <f t="shared" si="229"/>
        <v>6.228373702</v>
      </c>
      <c r="G42" s="5">
        <f t="shared" si="229"/>
        <v>1.149425287</v>
      </c>
      <c r="H42" s="3">
        <f t="shared" ref="H42:J42" si="230">B42-B41</f>
        <v>147</v>
      </c>
      <c r="I42" s="3">
        <f t="shared" si="230"/>
        <v>108</v>
      </c>
      <c r="J42" s="3">
        <f t="shared" si="230"/>
        <v>8</v>
      </c>
      <c r="K42" s="3">
        <f t="shared" si="12"/>
        <v>31</v>
      </c>
      <c r="L42" s="3">
        <f t="shared" si="5"/>
        <v>8064</v>
      </c>
      <c r="M42" s="3">
        <f t="shared" si="43"/>
        <v>863</v>
      </c>
      <c r="N42" s="10">
        <f t="shared" ref="N42:P42" si="231">B42/2</f>
        <v>5305</v>
      </c>
      <c r="O42" s="10">
        <f t="shared" si="231"/>
        <v>921</v>
      </c>
      <c r="P42" s="10">
        <f t="shared" si="231"/>
        <v>352</v>
      </c>
      <c r="R42" s="11">
        <f t="shared" ref="R42:T42" si="232">ln (B42)</f>
        <v>9.269552232</v>
      </c>
      <c r="S42" s="11">
        <f t="shared" si="232"/>
        <v>7.518607217</v>
      </c>
      <c r="T42" s="11">
        <f t="shared" si="232"/>
        <v>6.556778356</v>
      </c>
      <c r="V42" s="14">
        <f t="shared" ref="V42:X42" si="233">ln(2)/slope(R29:R42,$A29:$A42)</f>
        <v>25.63291109</v>
      </c>
      <c r="W42" s="14">
        <f t="shared" si="233"/>
        <v>12.0727432</v>
      </c>
      <c r="X42" s="14">
        <f t="shared" si="233"/>
        <v>26.10042555</v>
      </c>
      <c r="Y42" s="14"/>
      <c r="Z42" s="12">
        <f t="shared" ref="Z42:AA42" si="234">C42/$B42*100</f>
        <v>17.36098021</v>
      </c>
      <c r="AA42" s="12">
        <f t="shared" si="234"/>
        <v>6.635249764</v>
      </c>
      <c r="AB42" s="12">
        <f t="shared" si="9"/>
        <v>76.00377003</v>
      </c>
      <c r="AC42" s="14"/>
    </row>
    <row r="43" ht="15.75" customHeight="1">
      <c r="A43" s="9">
        <v>43961.0</v>
      </c>
      <c r="B43" s="2">
        <v>10794.0</v>
      </c>
      <c r="C43" s="2">
        <v>1924.0</v>
      </c>
      <c r="D43" s="2">
        <v>719.0</v>
      </c>
      <c r="E43" s="5">
        <f t="shared" ref="E43:G43" si="235">(B43-B42)/B42*100</f>
        <v>1.734213007</v>
      </c>
      <c r="F43" s="5">
        <f t="shared" si="235"/>
        <v>4.451682953</v>
      </c>
      <c r="G43" s="5">
        <f t="shared" si="235"/>
        <v>2.130681818</v>
      </c>
      <c r="H43" s="3">
        <f t="shared" ref="H43:J43" si="236">B43-B42</f>
        <v>184</v>
      </c>
      <c r="I43" s="3">
        <f t="shared" si="236"/>
        <v>82</v>
      </c>
      <c r="J43" s="3">
        <f t="shared" si="236"/>
        <v>15</v>
      </c>
      <c r="K43" s="3">
        <f t="shared" si="12"/>
        <v>87</v>
      </c>
      <c r="L43" s="3">
        <f t="shared" si="5"/>
        <v>8151</v>
      </c>
      <c r="M43" s="3">
        <f t="shared" si="43"/>
        <v>749</v>
      </c>
      <c r="N43" s="10">
        <f t="shared" ref="N43:P43" si="237">B43/2</f>
        <v>5397</v>
      </c>
      <c r="O43" s="10">
        <f t="shared" si="237"/>
        <v>962</v>
      </c>
      <c r="P43" s="10">
        <f t="shared" si="237"/>
        <v>359.5</v>
      </c>
      <c r="R43" s="11">
        <f t="shared" ref="R43:T43" si="238">ln (B43)</f>
        <v>9.286745703</v>
      </c>
      <c r="S43" s="11">
        <f t="shared" si="238"/>
        <v>7.562161631</v>
      </c>
      <c r="T43" s="11">
        <f t="shared" si="238"/>
        <v>6.577861358</v>
      </c>
      <c r="V43" s="14">
        <f t="shared" ref="V43:X43" si="239">ln(2)/slope(R30:R43,$A30:$A43)</f>
        <v>26.46207461</v>
      </c>
      <c r="W43" s="14">
        <f t="shared" si="239"/>
        <v>11.83722567</v>
      </c>
      <c r="X43" s="14">
        <f t="shared" si="239"/>
        <v>26.97325996</v>
      </c>
      <c r="Y43" s="14"/>
      <c r="Z43" s="12">
        <f t="shared" ref="Z43:AA43" si="240">C43/$B43*100</f>
        <v>17.82471744</v>
      </c>
      <c r="AA43" s="12">
        <f t="shared" si="240"/>
        <v>6.661108023</v>
      </c>
      <c r="AB43" s="12">
        <f t="shared" si="9"/>
        <v>75.51417454</v>
      </c>
      <c r="AC43" s="14"/>
    </row>
    <row r="44" ht="15.75" customHeight="1">
      <c r="A44" s="9">
        <v>43962.0</v>
      </c>
      <c r="B44" s="2">
        <v>11086.0</v>
      </c>
      <c r="C44" s="2">
        <v>1999.0</v>
      </c>
      <c r="D44" s="2">
        <v>726.0</v>
      </c>
      <c r="E44" s="5">
        <f t="shared" ref="E44:G44" si="241">(B44-B43)/B43*100</f>
        <v>2.705206596</v>
      </c>
      <c r="F44" s="5">
        <f t="shared" si="241"/>
        <v>3.898128898</v>
      </c>
      <c r="G44" s="5">
        <f t="shared" si="241"/>
        <v>0.9735744089</v>
      </c>
      <c r="H44" s="3">
        <f t="shared" ref="H44:J44" si="242">B44-B43</f>
        <v>292</v>
      </c>
      <c r="I44" s="3">
        <f t="shared" si="242"/>
        <v>75</v>
      </c>
      <c r="J44" s="3">
        <f t="shared" si="242"/>
        <v>7</v>
      </c>
      <c r="K44" s="3">
        <f t="shared" si="12"/>
        <v>210</v>
      </c>
      <c r="L44" s="3">
        <f t="shared" si="5"/>
        <v>8361</v>
      </c>
      <c r="M44" s="3">
        <f t="shared" si="43"/>
        <v>814</v>
      </c>
      <c r="N44" s="10">
        <f t="shared" ref="N44:P44" si="243">B44/2</f>
        <v>5543</v>
      </c>
      <c r="O44" s="10">
        <f t="shared" si="243"/>
        <v>999.5</v>
      </c>
      <c r="P44" s="10">
        <f t="shared" si="243"/>
        <v>363</v>
      </c>
      <c r="R44" s="11">
        <f t="shared" ref="R44:T44" si="244">ln (B44)</f>
        <v>9.31343833</v>
      </c>
      <c r="S44" s="11">
        <f t="shared" si="244"/>
        <v>7.600402335</v>
      </c>
      <c r="T44" s="11">
        <f t="shared" si="244"/>
        <v>6.587550015</v>
      </c>
      <c r="V44" s="14">
        <f t="shared" ref="V44:X44" si="245">ln(2)/slope(R31:R44,$A31:$A44)</f>
        <v>27.28368178</v>
      </c>
      <c r="W44" s="14">
        <f t="shared" si="245"/>
        <v>11.58407598</v>
      </c>
      <c r="X44" s="14">
        <f t="shared" si="245"/>
        <v>28.66775741</v>
      </c>
      <c r="Y44" s="14"/>
      <c r="Z44" s="12">
        <f t="shared" ref="Z44:AA44" si="246">C44/$B44*100</f>
        <v>18.03175176</v>
      </c>
      <c r="AA44" s="12">
        <f t="shared" si="246"/>
        <v>6.548800289</v>
      </c>
      <c r="AB44" s="12">
        <f t="shared" si="9"/>
        <v>75.41944795</v>
      </c>
      <c r="AC44" s="14"/>
    </row>
    <row r="45" ht="15.75" customHeight="1">
      <c r="A45" s="9">
        <v>43963.0</v>
      </c>
      <c r="B45" s="2">
        <v>11350.0</v>
      </c>
      <c r="C45" s="2">
        <v>2106.0</v>
      </c>
      <c r="D45" s="2">
        <v>751.0</v>
      </c>
      <c r="E45" s="5">
        <f t="shared" ref="E45:G45" si="247">(B45-B44)/B44*100</f>
        <v>2.381381923</v>
      </c>
      <c r="F45" s="5">
        <f t="shared" si="247"/>
        <v>5.352676338</v>
      </c>
      <c r="G45" s="5">
        <f t="shared" si="247"/>
        <v>3.443526171</v>
      </c>
      <c r="H45" s="3">
        <f t="shared" ref="H45:J45" si="248">B45-B44</f>
        <v>264</v>
      </c>
      <c r="I45" s="3">
        <f t="shared" si="248"/>
        <v>107</v>
      </c>
      <c r="J45" s="3">
        <f t="shared" si="248"/>
        <v>25</v>
      </c>
      <c r="K45" s="3">
        <f t="shared" si="12"/>
        <v>132</v>
      </c>
      <c r="L45" s="3">
        <f t="shared" si="5"/>
        <v>8493</v>
      </c>
      <c r="M45" s="3">
        <f t="shared" si="43"/>
        <v>854</v>
      </c>
      <c r="N45" s="10">
        <f t="shared" ref="N45:P45" si="249">B45/2</f>
        <v>5675</v>
      </c>
      <c r="O45" s="10">
        <f t="shared" si="249"/>
        <v>1053</v>
      </c>
      <c r="P45" s="10">
        <f t="shared" si="249"/>
        <v>375.5</v>
      </c>
      <c r="R45" s="11">
        <f t="shared" ref="R45:T45" si="250">ln (B45)</f>
        <v>9.336973023</v>
      </c>
      <c r="S45" s="11">
        <f t="shared" si="250"/>
        <v>7.652545693</v>
      </c>
      <c r="T45" s="11">
        <f t="shared" si="250"/>
        <v>6.621405652</v>
      </c>
      <c r="V45" s="14">
        <f t="shared" ref="V45:X45" si="251">ln(2)/slope(R32:R45,$A32:$A45)</f>
        <v>28.30443268</v>
      </c>
      <c r="W45" s="14">
        <f t="shared" si="251"/>
        <v>11.41199339</v>
      </c>
      <c r="X45" s="14">
        <f t="shared" si="251"/>
        <v>29.76555061</v>
      </c>
      <c r="Y45" s="14"/>
      <c r="Z45" s="12">
        <f t="shared" ref="Z45:AA45" si="252">C45/$B45*100</f>
        <v>18.55506608</v>
      </c>
      <c r="AA45" s="12">
        <f t="shared" si="252"/>
        <v>6.616740088</v>
      </c>
      <c r="AB45" s="12">
        <f t="shared" si="9"/>
        <v>74.82819383</v>
      </c>
      <c r="AC45" s="14"/>
    </row>
    <row r="46" ht="15.75" customHeight="1">
      <c r="A46" s="9">
        <v>43964.0</v>
      </c>
      <c r="B46" s="2">
        <v>11618.0</v>
      </c>
      <c r="C46" s="2">
        <v>2251.0</v>
      </c>
      <c r="D46" s="2">
        <v>772.0</v>
      </c>
      <c r="E46" s="5">
        <f t="shared" ref="E46:G46" si="253">(B46-B45)/B45*100</f>
        <v>2.36123348</v>
      </c>
      <c r="F46" s="5">
        <f t="shared" si="253"/>
        <v>6.885090218</v>
      </c>
      <c r="G46" s="5">
        <f t="shared" si="253"/>
        <v>2.796271638</v>
      </c>
      <c r="H46" s="3">
        <f t="shared" ref="H46:J46" si="254">B46-B45</f>
        <v>268</v>
      </c>
      <c r="I46" s="3">
        <f t="shared" si="254"/>
        <v>145</v>
      </c>
      <c r="J46" s="3">
        <f t="shared" si="254"/>
        <v>21</v>
      </c>
      <c r="K46" s="3">
        <f t="shared" si="12"/>
        <v>102</v>
      </c>
      <c r="L46" s="3">
        <f t="shared" si="5"/>
        <v>8595</v>
      </c>
      <c r="M46" s="3">
        <f t="shared" si="43"/>
        <v>755</v>
      </c>
      <c r="N46" s="10">
        <f t="shared" ref="N46:P46" si="255">B46/2</f>
        <v>5809</v>
      </c>
      <c r="O46" s="10">
        <f t="shared" si="255"/>
        <v>1125.5</v>
      </c>
      <c r="P46" s="10">
        <f t="shared" si="255"/>
        <v>386</v>
      </c>
      <c r="R46" s="11">
        <f t="shared" ref="R46:T46" si="256">ln (B46)</f>
        <v>9.360310899</v>
      </c>
      <c r="S46" s="11">
        <f t="shared" si="256"/>
        <v>7.719129841</v>
      </c>
      <c r="T46" s="11">
        <f t="shared" si="256"/>
        <v>6.64898455</v>
      </c>
      <c r="V46" s="14">
        <f t="shared" ref="V46:X46" si="257">ln(2)/slope(R33:R46,$A33:$A46)</f>
        <v>29.22850375</v>
      </c>
      <c r="W46" s="14">
        <f t="shared" si="257"/>
        <v>11.22644091</v>
      </c>
      <c r="X46" s="14">
        <f t="shared" si="257"/>
        <v>29.68722199</v>
      </c>
      <c r="Y46" s="14"/>
      <c r="Z46" s="12">
        <f t="shared" ref="Z46:AA46" si="258">C46/$B46*100</f>
        <v>19.37510759</v>
      </c>
      <c r="AA46" s="12">
        <f t="shared" si="258"/>
        <v>6.644861422</v>
      </c>
      <c r="AB46" s="12">
        <f t="shared" si="9"/>
        <v>73.98003099</v>
      </c>
      <c r="AC46" s="14"/>
    </row>
    <row r="47" ht="15.75" customHeight="1">
      <c r="A47" s="9">
        <v>43965.0</v>
      </c>
      <c r="B47" s="2">
        <v>11876.0</v>
      </c>
      <c r="C47" s="2">
        <v>2337.0</v>
      </c>
      <c r="D47" s="2">
        <v>790.0</v>
      </c>
      <c r="E47" s="5">
        <f t="shared" ref="E47:G47" si="259">(B47-B46)/B46*100</f>
        <v>2.22069203</v>
      </c>
      <c r="F47" s="5">
        <f t="shared" si="259"/>
        <v>3.820524211</v>
      </c>
      <c r="G47" s="5">
        <f t="shared" si="259"/>
        <v>2.331606218</v>
      </c>
      <c r="H47" s="3">
        <f t="shared" ref="H47:J47" si="260">B47-B46</f>
        <v>258</v>
      </c>
      <c r="I47" s="3">
        <f t="shared" si="260"/>
        <v>86</v>
      </c>
      <c r="J47" s="3">
        <f t="shared" si="260"/>
        <v>18</v>
      </c>
      <c r="K47" s="3">
        <f t="shared" si="12"/>
        <v>154</v>
      </c>
      <c r="L47" s="3">
        <f t="shared" si="5"/>
        <v>8749</v>
      </c>
      <c r="M47" s="3">
        <f t="shared" si="43"/>
        <v>709</v>
      </c>
      <c r="N47" s="10">
        <f t="shared" ref="N47:P47" si="261">B47/2</f>
        <v>5938</v>
      </c>
      <c r="O47" s="10">
        <f t="shared" si="261"/>
        <v>1168.5</v>
      </c>
      <c r="P47" s="10">
        <f t="shared" si="261"/>
        <v>395</v>
      </c>
      <c r="R47" s="11">
        <f t="shared" ref="R47:T47" si="262">ln (B47)</f>
        <v>9.382274836</v>
      </c>
      <c r="S47" s="11">
        <f t="shared" si="262"/>
        <v>7.756623335</v>
      </c>
      <c r="T47" s="11">
        <f t="shared" si="262"/>
        <v>6.672032945</v>
      </c>
      <c r="V47" s="14">
        <f t="shared" ref="V47:X47" si="263">ln(2)/slope(R34:R47,$A34:$A47)</f>
        <v>29.96386142</v>
      </c>
      <c r="W47" s="14">
        <f t="shared" si="263"/>
        <v>11.3650643</v>
      </c>
      <c r="X47" s="14">
        <f t="shared" si="263"/>
        <v>29.84236608</v>
      </c>
      <c r="Y47" s="14"/>
      <c r="Z47" s="12">
        <f t="shared" ref="Z47:AA47" si="264">C47/$B47*100</f>
        <v>19.67834288</v>
      </c>
      <c r="AA47" s="12">
        <f t="shared" si="264"/>
        <v>6.652071405</v>
      </c>
      <c r="AB47" s="12">
        <f t="shared" si="9"/>
        <v>73.66958572</v>
      </c>
      <c r="AC47" s="14"/>
    </row>
    <row r="48" ht="15.75" customHeight="1">
      <c r="A48" s="9">
        <v>43966.0</v>
      </c>
      <c r="B48" s="2">
        <v>12091.0</v>
      </c>
      <c r="C48" s="2">
        <v>2460.0</v>
      </c>
      <c r="D48" s="2">
        <v>806.0</v>
      </c>
      <c r="E48" s="5">
        <f t="shared" ref="E48:G48" si="265">(B48-B47)/B47*100</f>
        <v>1.810373863</v>
      </c>
      <c r="F48" s="5">
        <f t="shared" si="265"/>
        <v>5.263157895</v>
      </c>
      <c r="G48" s="5">
        <f t="shared" si="265"/>
        <v>2.025316456</v>
      </c>
      <c r="H48" s="3">
        <f t="shared" ref="H48:J48" si="266">B48-B47</f>
        <v>215</v>
      </c>
      <c r="I48" s="3">
        <f t="shared" si="266"/>
        <v>123</v>
      </c>
      <c r="J48" s="3">
        <f t="shared" si="266"/>
        <v>16</v>
      </c>
      <c r="K48" s="3">
        <f t="shared" si="12"/>
        <v>76</v>
      </c>
      <c r="L48" s="3">
        <f t="shared" si="5"/>
        <v>8825</v>
      </c>
      <c r="M48" s="3">
        <f t="shared" si="43"/>
        <v>792</v>
      </c>
      <c r="N48" s="10">
        <f t="shared" ref="N48:P48" si="267">B48/2</f>
        <v>6045.5</v>
      </c>
      <c r="O48" s="10">
        <f t="shared" si="267"/>
        <v>1230</v>
      </c>
      <c r="P48" s="10">
        <f t="shared" si="267"/>
        <v>403</v>
      </c>
      <c r="R48" s="11">
        <f t="shared" ref="R48:T48" si="268">ln (B48)</f>
        <v>9.400216653</v>
      </c>
      <c r="S48" s="11">
        <f t="shared" si="268"/>
        <v>7.807916629</v>
      </c>
      <c r="T48" s="11">
        <f t="shared" si="268"/>
        <v>6.692083743</v>
      </c>
      <c r="V48" s="14">
        <f t="shared" ref="V48:X48" si="269">ln(2)/slope(R35:R48,$A35:$A48)</f>
        <v>30.57275173</v>
      </c>
      <c r="W48" s="14">
        <f t="shared" si="269"/>
        <v>11.66392285</v>
      </c>
      <c r="X48" s="14">
        <f t="shared" si="269"/>
        <v>30.32056317</v>
      </c>
      <c r="Y48" s="14"/>
      <c r="Z48" s="12">
        <f t="shared" ref="Z48:AA48" si="270">C48/$B48*100</f>
        <v>20.34571169</v>
      </c>
      <c r="AA48" s="12">
        <f t="shared" si="270"/>
        <v>6.666115292</v>
      </c>
      <c r="AB48" s="12">
        <f t="shared" si="9"/>
        <v>72.98817302</v>
      </c>
      <c r="AC48" s="14"/>
    </row>
    <row r="49" ht="15.75" customHeight="1">
      <c r="A49" s="9">
        <v>43967.0</v>
      </c>
      <c r="B49" s="2">
        <v>12305.0</v>
      </c>
      <c r="C49" s="2">
        <v>2561.0</v>
      </c>
      <c r="D49" s="2">
        <v>817.0</v>
      </c>
      <c r="E49" s="5">
        <f t="shared" ref="E49:G49" si="271">(B49-B48)/B48*100</f>
        <v>1.769911504</v>
      </c>
      <c r="F49" s="5">
        <f t="shared" si="271"/>
        <v>4.105691057</v>
      </c>
      <c r="G49" s="5">
        <f t="shared" si="271"/>
        <v>1.364764268</v>
      </c>
      <c r="H49" s="3">
        <f t="shared" ref="H49:J49" si="272">B49-B48</f>
        <v>214</v>
      </c>
      <c r="I49" s="3">
        <f t="shared" si="272"/>
        <v>101</v>
      </c>
      <c r="J49" s="3">
        <f t="shared" si="272"/>
        <v>11</v>
      </c>
      <c r="K49" s="3">
        <f t="shared" si="12"/>
        <v>102</v>
      </c>
      <c r="L49" s="3">
        <f t="shared" si="5"/>
        <v>8927</v>
      </c>
      <c r="M49" s="3">
        <f t="shared" si="43"/>
        <v>863</v>
      </c>
      <c r="N49" s="10">
        <f t="shared" ref="N49:P49" si="273">B49/2</f>
        <v>6152.5</v>
      </c>
      <c r="O49" s="10">
        <f t="shared" si="273"/>
        <v>1280.5</v>
      </c>
      <c r="P49" s="10">
        <f t="shared" si="273"/>
        <v>408.5</v>
      </c>
      <c r="R49" s="11">
        <f t="shared" ref="R49:T49" si="274">ln (B49)</f>
        <v>9.417760963</v>
      </c>
      <c r="S49" s="11">
        <f t="shared" si="274"/>
        <v>7.848153086</v>
      </c>
      <c r="T49" s="11">
        <f t="shared" si="274"/>
        <v>6.705639095</v>
      </c>
      <c r="V49" s="14">
        <f t="shared" ref="V49:X49" si="275">ln(2)/slope(R36:R49,$A36:$A49)</f>
        <v>31.67485026</v>
      </c>
      <c r="W49" s="14">
        <f t="shared" si="275"/>
        <v>12.24514368</v>
      </c>
      <c r="X49" s="14">
        <f t="shared" si="275"/>
        <v>30.44583521</v>
      </c>
      <c r="Y49" s="14"/>
      <c r="Z49" s="12">
        <f t="shared" ref="Z49:AA49" si="276">C49/$B49*100</f>
        <v>20.81267777</v>
      </c>
      <c r="AA49" s="12">
        <f t="shared" si="276"/>
        <v>6.639577408</v>
      </c>
      <c r="AB49" s="12">
        <f t="shared" si="9"/>
        <v>72.54774482</v>
      </c>
      <c r="AC49" s="14"/>
    </row>
    <row r="50" ht="15.75" customHeight="1">
      <c r="A50" s="9">
        <v>43968.0</v>
      </c>
      <c r="B50" s="2">
        <v>12513.0</v>
      </c>
      <c r="C50" s="2">
        <v>2635.0</v>
      </c>
      <c r="D50" s="2">
        <v>824.0</v>
      </c>
      <c r="E50" s="5">
        <f t="shared" ref="E50:G50" si="277">(B50-B49)/B49*100</f>
        <v>1.690369768</v>
      </c>
      <c r="F50" s="5">
        <f t="shared" si="277"/>
        <v>2.889496291</v>
      </c>
      <c r="G50" s="5">
        <f t="shared" si="277"/>
        <v>0.8567931457</v>
      </c>
      <c r="H50" s="3">
        <f t="shared" ref="H50:J50" si="278">B50-B49</f>
        <v>208</v>
      </c>
      <c r="I50" s="3">
        <f t="shared" si="278"/>
        <v>74</v>
      </c>
      <c r="J50" s="3">
        <f t="shared" si="278"/>
        <v>7</v>
      </c>
      <c r="K50" s="3">
        <f t="shared" si="12"/>
        <v>127</v>
      </c>
      <c r="L50" s="3">
        <f t="shared" si="5"/>
        <v>9054</v>
      </c>
      <c r="M50" s="3">
        <f t="shared" si="43"/>
        <v>903</v>
      </c>
      <c r="N50" s="10">
        <f t="shared" ref="N50:P50" si="279">B50/2</f>
        <v>6256.5</v>
      </c>
      <c r="O50" s="10">
        <f t="shared" si="279"/>
        <v>1317.5</v>
      </c>
      <c r="P50" s="10">
        <f t="shared" si="279"/>
        <v>412</v>
      </c>
      <c r="R50" s="11">
        <f t="shared" ref="R50:T50" si="280">ln (B50)</f>
        <v>9.434523383</v>
      </c>
      <c r="S50" s="11">
        <f t="shared" si="280"/>
        <v>7.876638461</v>
      </c>
      <c r="T50" s="11">
        <f t="shared" si="280"/>
        <v>6.71417053</v>
      </c>
      <c r="V50" s="14">
        <f t="shared" ref="V50:X50" si="281">ln(2)/slope(R37:R50,$A37:$A50)</f>
        <v>32.64204293</v>
      </c>
      <c r="W50" s="14">
        <f t="shared" si="281"/>
        <v>12.95152039</v>
      </c>
      <c r="X50" s="14">
        <f t="shared" si="281"/>
        <v>31.79693146</v>
      </c>
      <c r="Y50" s="14"/>
      <c r="Z50" s="12">
        <f t="shared" ref="Z50:AA50" si="282">C50/$B50*100</f>
        <v>21.05809958</v>
      </c>
      <c r="AA50" s="12">
        <f t="shared" si="282"/>
        <v>6.585151442</v>
      </c>
      <c r="AB50" s="12">
        <f t="shared" si="9"/>
        <v>72.35674898</v>
      </c>
      <c r="AC50" s="14"/>
    </row>
    <row r="51" ht="15.75" customHeight="1">
      <c r="A51" s="9">
        <v>43969.0</v>
      </c>
      <c r="B51" s="2">
        <v>12718.0</v>
      </c>
      <c r="C51" s="2">
        <v>2729.0</v>
      </c>
      <c r="D51" s="2">
        <v>831.0</v>
      </c>
      <c r="E51" s="5">
        <f t="shared" ref="E51:G51" si="283">(B51-B50)/B50*100</f>
        <v>1.638296172</v>
      </c>
      <c r="F51" s="5">
        <f t="shared" si="283"/>
        <v>3.567362429</v>
      </c>
      <c r="G51" s="5">
        <f t="shared" si="283"/>
        <v>0.8495145631</v>
      </c>
      <c r="H51" s="3">
        <f t="shared" ref="H51:J51" si="284">B51-B50</f>
        <v>205</v>
      </c>
      <c r="I51" s="3">
        <f t="shared" si="284"/>
        <v>94</v>
      </c>
      <c r="J51" s="3">
        <f t="shared" si="284"/>
        <v>7</v>
      </c>
      <c r="K51" s="3">
        <f t="shared" si="12"/>
        <v>104</v>
      </c>
      <c r="L51" s="3">
        <f t="shared" si="5"/>
        <v>9158</v>
      </c>
      <c r="M51" s="3">
        <f t="shared" si="43"/>
        <v>797</v>
      </c>
      <c r="N51" s="10">
        <f t="shared" ref="N51:P51" si="285">B51/2</f>
        <v>6359</v>
      </c>
      <c r="O51" s="10">
        <f t="shared" si="285"/>
        <v>1364.5</v>
      </c>
      <c r="P51" s="10">
        <f t="shared" si="285"/>
        <v>415.5</v>
      </c>
      <c r="R51" s="11">
        <f t="shared" ref="R51:T51" si="286">ln (B51)</f>
        <v>9.450773592</v>
      </c>
      <c r="S51" s="11">
        <f t="shared" si="286"/>
        <v>7.911690521</v>
      </c>
      <c r="T51" s="11">
        <f t="shared" si="286"/>
        <v>6.722629795</v>
      </c>
      <c r="V51" s="14">
        <f t="shared" ref="V51:X51" si="287">ln(2)/slope(R38:R51,$A38:$A51)</f>
        <v>33.59382146</v>
      </c>
      <c r="W51" s="14">
        <f t="shared" si="287"/>
        <v>13.68207788</v>
      </c>
      <c r="X51" s="14">
        <f t="shared" si="287"/>
        <v>33.66795607</v>
      </c>
      <c r="Y51" s="14"/>
      <c r="Z51" s="12">
        <f t="shared" ref="Z51:AA51" si="288">C51/$B51*100</f>
        <v>21.45777638</v>
      </c>
      <c r="AA51" s="12">
        <f t="shared" si="288"/>
        <v>6.534046234</v>
      </c>
      <c r="AB51" s="12">
        <f t="shared" si="9"/>
        <v>72.00817739</v>
      </c>
      <c r="AC51" s="14"/>
    </row>
    <row r="52" ht="15.75" customHeight="1">
      <c r="A52" s="9">
        <v>43970.0</v>
      </c>
      <c r="B52" s="2">
        <v>12942.0</v>
      </c>
      <c r="C52" s="2">
        <v>2843.0</v>
      </c>
      <c r="D52" s="2">
        <v>837.0</v>
      </c>
      <c r="E52" s="5">
        <f t="shared" ref="E52:G52" si="289">(B52-B51)/B51*100</f>
        <v>1.761283221</v>
      </c>
      <c r="F52" s="5">
        <f t="shared" si="289"/>
        <v>4.177354342</v>
      </c>
      <c r="G52" s="5">
        <f t="shared" si="289"/>
        <v>0.7220216606</v>
      </c>
      <c r="H52" s="3">
        <f t="shared" ref="H52:J52" si="290">B52-B51</f>
        <v>224</v>
      </c>
      <c r="I52" s="3">
        <f t="shared" si="290"/>
        <v>114</v>
      </c>
      <c r="J52" s="3">
        <f t="shared" si="290"/>
        <v>6</v>
      </c>
      <c r="K52" s="3">
        <f t="shared" si="12"/>
        <v>104</v>
      </c>
      <c r="L52" s="3">
        <f t="shared" si="5"/>
        <v>9262</v>
      </c>
      <c r="M52" s="3">
        <f t="shared" si="43"/>
        <v>769</v>
      </c>
      <c r="N52" s="10">
        <f t="shared" ref="N52:P52" si="291">B52/2</f>
        <v>6471</v>
      </c>
      <c r="O52" s="10">
        <f t="shared" si="291"/>
        <v>1421.5</v>
      </c>
      <c r="P52" s="10">
        <f t="shared" si="291"/>
        <v>418.5</v>
      </c>
      <c r="R52" s="11">
        <f t="shared" ref="R52:T52" si="292">ln (B52)</f>
        <v>9.468233116</v>
      </c>
      <c r="S52" s="11">
        <f t="shared" si="292"/>
        <v>7.952615112</v>
      </c>
      <c r="T52" s="11">
        <f t="shared" si="292"/>
        <v>6.72982407</v>
      </c>
      <c r="V52" s="14">
        <f t="shared" ref="V52:X52" si="293">ln(2)/slope(R39:R52,$A39:$A52)</f>
        <v>34.78669006</v>
      </c>
      <c r="W52" s="14">
        <f t="shared" si="293"/>
        <v>14.43571618</v>
      </c>
      <c r="X52" s="14">
        <f t="shared" si="293"/>
        <v>36.38915514</v>
      </c>
      <c r="Y52" s="14"/>
      <c r="Z52" s="12">
        <f t="shared" ref="Z52:AA52" si="294">C52/$B52*100</f>
        <v>21.96723845</v>
      </c>
      <c r="AA52" s="12">
        <f t="shared" si="294"/>
        <v>6.467315716</v>
      </c>
      <c r="AB52" s="12">
        <f t="shared" si="9"/>
        <v>71.56544584</v>
      </c>
      <c r="AC52" s="14"/>
    </row>
    <row r="53" ht="15.75" customHeight="1">
      <c r="A53" s="9">
        <v>43971.0</v>
      </c>
      <c r="B53" s="2">
        <v>13221.0</v>
      </c>
      <c r="C53" s="2">
        <v>2932.0</v>
      </c>
      <c r="D53" s="2">
        <v>842.0</v>
      </c>
      <c r="E53" s="5">
        <f t="shared" ref="E53:G53" si="295">(B53-B52)/B52*100</f>
        <v>2.155771905</v>
      </c>
      <c r="F53" s="5">
        <f t="shared" si="295"/>
        <v>3.130495955</v>
      </c>
      <c r="G53" s="5">
        <f t="shared" si="295"/>
        <v>0.5973715651</v>
      </c>
      <c r="H53" s="3">
        <f t="shared" ref="H53:J53" si="296">B53-B52</f>
        <v>279</v>
      </c>
      <c r="I53" s="3">
        <f t="shared" si="296"/>
        <v>89</v>
      </c>
      <c r="J53" s="3">
        <f t="shared" si="296"/>
        <v>5</v>
      </c>
      <c r="K53" s="3">
        <f t="shared" si="12"/>
        <v>185</v>
      </c>
      <c r="L53" s="3">
        <f t="shared" si="5"/>
        <v>9447</v>
      </c>
      <c r="M53" s="3">
        <f t="shared" si="43"/>
        <v>852</v>
      </c>
      <c r="N53" s="10">
        <f t="shared" ref="N53:P53" si="297">B53/2</f>
        <v>6610.5</v>
      </c>
      <c r="O53" s="10">
        <f t="shared" si="297"/>
        <v>1466</v>
      </c>
      <c r="P53" s="10">
        <f t="shared" si="297"/>
        <v>421</v>
      </c>
      <c r="R53" s="11">
        <f t="shared" ref="R53:T53" si="298">ln (B53)</f>
        <v>9.489561754</v>
      </c>
      <c r="S53" s="11">
        <f t="shared" si="298"/>
        <v>7.983440063</v>
      </c>
      <c r="T53" s="11">
        <f t="shared" si="298"/>
        <v>6.735780014</v>
      </c>
      <c r="V53" s="14">
        <f t="shared" ref="V53:X53" si="299">ln(2)/slope(R40:R53,$A40:$A53)</f>
        <v>35.32046234</v>
      </c>
      <c r="W53" s="14">
        <f t="shared" si="299"/>
        <v>15.27377913</v>
      </c>
      <c r="X53" s="14">
        <f t="shared" si="299"/>
        <v>39.50041843</v>
      </c>
      <c r="Y53" s="14"/>
      <c r="Z53" s="12">
        <f t="shared" ref="Z53:AA53" si="300">C53/$B53*100</f>
        <v>22.17683988</v>
      </c>
      <c r="AA53" s="12">
        <f t="shared" si="300"/>
        <v>6.368655926</v>
      </c>
      <c r="AB53" s="12">
        <f t="shared" si="9"/>
        <v>71.4545042</v>
      </c>
      <c r="AC53" s="14"/>
    </row>
    <row r="54" ht="15.75" customHeight="1">
      <c r="A54" s="9">
        <v>43972.0</v>
      </c>
      <c r="B54" s="2">
        <v>13434.0</v>
      </c>
      <c r="C54" s="2">
        <v>3000.0</v>
      </c>
      <c r="D54" s="2">
        <v>846.0</v>
      </c>
      <c r="E54" s="5">
        <f t="shared" ref="E54:G54" si="301">(B54-B53)/B53*100</f>
        <v>1.611073292</v>
      </c>
      <c r="F54" s="5">
        <f t="shared" si="301"/>
        <v>2.319236016</v>
      </c>
      <c r="G54" s="5">
        <f t="shared" si="301"/>
        <v>0.4750593824</v>
      </c>
      <c r="H54" s="3">
        <f t="shared" ref="H54:J54" si="302">B54-B53</f>
        <v>213</v>
      </c>
      <c r="I54" s="3">
        <f t="shared" si="302"/>
        <v>68</v>
      </c>
      <c r="J54" s="3">
        <f t="shared" si="302"/>
        <v>4</v>
      </c>
      <c r="K54" s="3">
        <f t="shared" si="12"/>
        <v>141</v>
      </c>
      <c r="L54" s="3">
        <f t="shared" si="5"/>
        <v>9588</v>
      </c>
      <c r="M54" s="3">
        <f t="shared" si="43"/>
        <v>839</v>
      </c>
      <c r="N54" s="10">
        <f t="shared" ref="N54:P54" si="303">B54/2</f>
        <v>6717</v>
      </c>
      <c r="O54" s="10">
        <f t="shared" si="303"/>
        <v>1500</v>
      </c>
      <c r="P54" s="10">
        <f t="shared" si="303"/>
        <v>423</v>
      </c>
      <c r="R54" s="11">
        <f t="shared" ref="R54:T54" si="304">ln (B54)</f>
        <v>9.505544086</v>
      </c>
      <c r="S54" s="11">
        <f t="shared" si="304"/>
        <v>8.006367568</v>
      </c>
      <c r="T54" s="11">
        <f t="shared" si="304"/>
        <v>6.74051936</v>
      </c>
      <c r="V54" s="14">
        <f t="shared" ref="V54:X54" si="305">ln(2)/slope(R41:R54,$A41:$A54)</f>
        <v>35.26914826</v>
      </c>
      <c r="W54" s="14">
        <f t="shared" si="305"/>
        <v>16.18053279</v>
      </c>
      <c r="X54" s="14">
        <f t="shared" si="305"/>
        <v>42.20124401</v>
      </c>
      <c r="Y54" s="14"/>
      <c r="Z54" s="12">
        <f t="shared" ref="Z54:AA54" si="306">C54/$B54*100</f>
        <v>22.33139795</v>
      </c>
      <c r="AA54" s="12">
        <f t="shared" si="306"/>
        <v>6.297454221</v>
      </c>
      <c r="AB54" s="12">
        <f t="shared" si="9"/>
        <v>71.37114783</v>
      </c>
      <c r="AC54" s="14"/>
    </row>
    <row r="55" ht="15.75" customHeight="1">
      <c r="A55" s="9">
        <v>43973.0</v>
      </c>
      <c r="B55" s="2">
        <v>13597.0</v>
      </c>
      <c r="C55" s="2">
        <v>3092.0</v>
      </c>
      <c r="D55" s="2">
        <v>857.0</v>
      </c>
      <c r="E55" s="5">
        <f t="shared" ref="E55:G55" si="307">(B55-B54)/B54*100</f>
        <v>1.213339288</v>
      </c>
      <c r="F55" s="5">
        <f t="shared" si="307"/>
        <v>3.066666667</v>
      </c>
      <c r="G55" s="5">
        <f t="shared" si="307"/>
        <v>1.300236407</v>
      </c>
      <c r="H55" s="3">
        <f t="shared" ref="H55:J55" si="308">B55-B54</f>
        <v>163</v>
      </c>
      <c r="I55" s="3">
        <f t="shared" si="308"/>
        <v>92</v>
      </c>
      <c r="J55" s="3">
        <f t="shared" si="308"/>
        <v>11</v>
      </c>
      <c r="K55" s="3">
        <f t="shared" si="12"/>
        <v>60</v>
      </c>
      <c r="L55" s="3">
        <f t="shared" si="5"/>
        <v>9648</v>
      </c>
      <c r="M55" s="3">
        <f t="shared" si="43"/>
        <v>823</v>
      </c>
      <c r="N55" s="10">
        <f t="shared" ref="N55:P55" si="309">B55/2</f>
        <v>6798.5</v>
      </c>
      <c r="O55" s="10">
        <f t="shared" si="309"/>
        <v>1546</v>
      </c>
      <c r="P55" s="10">
        <f t="shared" si="309"/>
        <v>428.5</v>
      </c>
      <c r="R55" s="11">
        <f t="shared" ref="R55:T55" si="310">ln (B55)</f>
        <v>9.517604459</v>
      </c>
      <c r="S55" s="11">
        <f t="shared" si="310"/>
        <v>8.03657341</v>
      </c>
      <c r="T55" s="11">
        <f t="shared" si="310"/>
        <v>6.753437919</v>
      </c>
      <c r="V55" s="14">
        <f t="shared" ref="V55:X55" si="311">ln(2)/slope(R42:R55,$A42:$A55)</f>
        <v>35.99430604</v>
      </c>
      <c r="W55" s="14">
        <f t="shared" si="311"/>
        <v>17.01939729</v>
      </c>
      <c r="X55" s="14">
        <f t="shared" si="311"/>
        <v>45.39826018</v>
      </c>
      <c r="Y55" s="14"/>
      <c r="Z55" s="12">
        <f t="shared" ref="Z55:AA55" si="312">C55/$B55*100</f>
        <v>22.74031036</v>
      </c>
      <c r="AA55" s="12">
        <f t="shared" si="312"/>
        <v>6.302860925</v>
      </c>
      <c r="AB55" s="12">
        <f t="shared" si="9"/>
        <v>70.95682871</v>
      </c>
      <c r="AC55" s="14"/>
    </row>
    <row r="56" ht="15.75" customHeight="1">
      <c r="A56" s="9">
        <v>43974.0</v>
      </c>
      <c r="B56" s="2">
        <v>13777.0</v>
      </c>
      <c r="C56" s="2">
        <v>3177.0</v>
      </c>
      <c r="D56" s="2">
        <v>863.0</v>
      </c>
      <c r="E56" s="5">
        <f t="shared" ref="E56:G56" si="313">(B56-B55)/B55*100</f>
        <v>1.323821431</v>
      </c>
      <c r="F56" s="5">
        <f t="shared" si="313"/>
        <v>2.749029754</v>
      </c>
      <c r="G56" s="5">
        <f t="shared" si="313"/>
        <v>0.7001166861</v>
      </c>
      <c r="H56" s="3">
        <f t="shared" ref="H56:J56" si="314">B56-B55</f>
        <v>180</v>
      </c>
      <c r="I56" s="3">
        <f t="shared" si="314"/>
        <v>85</v>
      </c>
      <c r="J56" s="3">
        <f t="shared" si="314"/>
        <v>6</v>
      </c>
      <c r="K56" s="3">
        <f t="shared" si="12"/>
        <v>89</v>
      </c>
      <c r="L56" s="3">
        <f t="shared" si="5"/>
        <v>9737</v>
      </c>
      <c r="M56" s="3">
        <f t="shared" si="43"/>
        <v>810</v>
      </c>
      <c r="N56" s="10">
        <f t="shared" ref="N56:P56" si="315">B56/2</f>
        <v>6888.5</v>
      </c>
      <c r="O56" s="10">
        <f t="shared" si="315"/>
        <v>1588.5</v>
      </c>
      <c r="P56" s="10">
        <f t="shared" si="315"/>
        <v>431.5</v>
      </c>
      <c r="R56" s="11">
        <f t="shared" ref="R56:T56" si="316">ln (B56)</f>
        <v>9.530755814</v>
      </c>
      <c r="S56" s="11">
        <f t="shared" si="316"/>
        <v>8.063692634</v>
      </c>
      <c r="T56" s="11">
        <f t="shared" si="316"/>
        <v>6.760414691</v>
      </c>
      <c r="V56" s="14">
        <f t="shared" ref="V56:X56" si="317">ln(2)/slope(R43:R56,$A43:$A56)</f>
        <v>37.37603848</v>
      </c>
      <c r="W56" s="14">
        <f t="shared" si="317"/>
        <v>17.84630145</v>
      </c>
      <c r="X56" s="14">
        <f t="shared" si="317"/>
        <v>50.32682576</v>
      </c>
      <c r="Y56" s="14"/>
      <c r="Z56" s="12">
        <f t="shared" ref="Z56:AA56" si="318">C56/$B56*100</f>
        <v>23.06017275</v>
      </c>
      <c r="AA56" s="12">
        <f t="shared" si="318"/>
        <v>6.264063294</v>
      </c>
      <c r="AB56" s="12">
        <f t="shared" si="9"/>
        <v>70.67576395</v>
      </c>
      <c r="AC56" s="14"/>
    </row>
    <row r="57" ht="15.75" customHeight="1">
      <c r="A57" s="9">
        <v>43975.0</v>
      </c>
      <c r="B57" s="2">
        <v>14035.0</v>
      </c>
      <c r="C57" s="2">
        <v>3249.0</v>
      </c>
      <c r="D57" s="2">
        <v>868.0</v>
      </c>
      <c r="E57" s="5">
        <f t="shared" ref="E57:G57" si="319">(B57-B56)/B56*100</f>
        <v>1.872686361</v>
      </c>
      <c r="F57" s="5">
        <f t="shared" si="319"/>
        <v>2.266288952</v>
      </c>
      <c r="G57" s="5">
        <f t="shared" si="319"/>
        <v>0.5793742758</v>
      </c>
      <c r="H57" s="3">
        <f t="shared" ref="H57:J57" si="320">B57-B56</f>
        <v>258</v>
      </c>
      <c r="I57" s="3">
        <f t="shared" si="320"/>
        <v>72</v>
      </c>
      <c r="J57" s="3">
        <f t="shared" si="320"/>
        <v>5</v>
      </c>
      <c r="K57" s="3">
        <f t="shared" si="12"/>
        <v>181</v>
      </c>
      <c r="L57" s="3">
        <f t="shared" si="5"/>
        <v>9918</v>
      </c>
      <c r="M57" s="3">
        <f t="shared" si="43"/>
        <v>864</v>
      </c>
      <c r="N57" s="10">
        <f t="shared" ref="N57:P57" si="321">B57/2</f>
        <v>7017.5</v>
      </c>
      <c r="O57" s="10">
        <f t="shared" si="321"/>
        <v>1624.5</v>
      </c>
      <c r="P57" s="10">
        <f t="shared" si="321"/>
        <v>434</v>
      </c>
      <c r="R57" s="11">
        <f t="shared" ref="R57:T57" si="322">ln (B57)</f>
        <v>9.549309489</v>
      </c>
      <c r="S57" s="11">
        <f t="shared" si="322"/>
        <v>8.086102536</v>
      </c>
      <c r="T57" s="11">
        <f t="shared" si="322"/>
        <v>6.766191715</v>
      </c>
      <c r="V57" s="14">
        <f t="shared" ref="V57:X57" si="323">ln(2)/slope(R44:R57,$A44:$A57)</f>
        <v>38.98005559</v>
      </c>
      <c r="W57" s="14">
        <f t="shared" si="323"/>
        <v>18.92143153</v>
      </c>
      <c r="X57" s="14">
        <f t="shared" si="323"/>
        <v>56.61724558</v>
      </c>
      <c r="Y57" s="14"/>
      <c r="Z57" s="12">
        <f t="shared" ref="Z57:AA57" si="324">C57/$B57*100</f>
        <v>23.14926968</v>
      </c>
      <c r="AA57" s="12">
        <f t="shared" si="324"/>
        <v>6.184538653</v>
      </c>
      <c r="AB57" s="12">
        <f t="shared" si="9"/>
        <v>70.66619166</v>
      </c>
      <c r="AC57" s="14"/>
    </row>
    <row r="58" ht="15.75" customHeight="1">
      <c r="A58" s="9">
        <v>43976.0</v>
      </c>
      <c r="B58" s="2">
        <v>14319.0</v>
      </c>
      <c r="C58" s="2">
        <v>3323.0</v>
      </c>
      <c r="D58" s="2">
        <v>873.0</v>
      </c>
      <c r="E58" s="5">
        <f t="shared" ref="E58:G58" si="325">(B58-B57)/B57*100</f>
        <v>2.023512647</v>
      </c>
      <c r="F58" s="5">
        <f t="shared" si="325"/>
        <v>2.277623884</v>
      </c>
      <c r="G58" s="5">
        <f t="shared" si="325"/>
        <v>0.5760368664</v>
      </c>
      <c r="H58" s="3">
        <f t="shared" ref="H58:J58" si="326">B58-B57</f>
        <v>284</v>
      </c>
      <c r="I58" s="3">
        <f t="shared" si="326"/>
        <v>74</v>
      </c>
      <c r="J58" s="3">
        <f t="shared" si="326"/>
        <v>5</v>
      </c>
      <c r="K58" s="3">
        <f t="shared" si="12"/>
        <v>205</v>
      </c>
      <c r="L58" s="3">
        <f t="shared" si="5"/>
        <v>10123</v>
      </c>
      <c r="M58" s="3">
        <f t="shared" si="43"/>
        <v>965</v>
      </c>
      <c r="N58" s="10">
        <f t="shared" ref="N58:P58" si="327">B58/2</f>
        <v>7159.5</v>
      </c>
      <c r="O58" s="10">
        <f t="shared" si="327"/>
        <v>1661.5</v>
      </c>
      <c r="P58" s="10">
        <f t="shared" si="327"/>
        <v>436.5</v>
      </c>
      <c r="R58" s="11">
        <f t="shared" ref="R58:T58" si="328">ln (B58)</f>
        <v>9.569342606</v>
      </c>
      <c r="S58" s="11">
        <f t="shared" si="328"/>
        <v>8.108623268</v>
      </c>
      <c r="T58" s="11">
        <f t="shared" si="328"/>
        <v>6.771935556</v>
      </c>
      <c r="V58" s="14">
        <f t="shared" ref="V58:X58" si="329">ln(2)/slope(R45:R58,$A45:$A58)</f>
        <v>40.0265323</v>
      </c>
      <c r="W58" s="14">
        <f t="shared" si="329"/>
        <v>20.37044456</v>
      </c>
      <c r="X58" s="14">
        <f t="shared" si="329"/>
        <v>66.85353018</v>
      </c>
      <c r="Y58" s="14"/>
      <c r="Z58" s="12">
        <f t="shared" ref="Z58:AA58" si="330">C58/$B58*100</f>
        <v>23.20692786</v>
      </c>
      <c r="AA58" s="12">
        <f t="shared" si="330"/>
        <v>6.096794469</v>
      </c>
      <c r="AB58" s="12">
        <f t="shared" si="9"/>
        <v>70.69627767</v>
      </c>
      <c r="AC58" s="14"/>
    </row>
    <row r="59" ht="15.75" customHeight="1">
      <c r="A59" s="9">
        <v>43977.0</v>
      </c>
      <c r="B59" s="2">
        <v>14669.0</v>
      </c>
      <c r="C59" s="2">
        <v>3412.0</v>
      </c>
      <c r="D59" s="2">
        <v>886.0</v>
      </c>
      <c r="E59" s="5">
        <f t="shared" ref="E59:G59" si="331">(B59-B58)/B58*100</f>
        <v>2.44430477</v>
      </c>
      <c r="F59" s="5">
        <f t="shared" si="331"/>
        <v>2.678302738</v>
      </c>
      <c r="G59" s="5">
        <f t="shared" si="331"/>
        <v>1.489117984</v>
      </c>
      <c r="H59" s="3">
        <f t="shared" ref="H59:J59" si="332">B59-B58</f>
        <v>350</v>
      </c>
      <c r="I59" s="3">
        <f t="shared" si="332"/>
        <v>89</v>
      </c>
      <c r="J59" s="3">
        <f t="shared" si="332"/>
        <v>13</v>
      </c>
      <c r="K59" s="3">
        <f t="shared" si="12"/>
        <v>248</v>
      </c>
      <c r="L59" s="3">
        <f t="shared" si="5"/>
        <v>10371</v>
      </c>
      <c r="M59" s="3">
        <f t="shared" si="43"/>
        <v>1109</v>
      </c>
      <c r="N59" s="10">
        <f t="shared" ref="N59:P59" si="333">B59/2</f>
        <v>7334.5</v>
      </c>
      <c r="O59" s="10">
        <f t="shared" si="333"/>
        <v>1706</v>
      </c>
      <c r="P59" s="10">
        <f t="shared" si="333"/>
        <v>443</v>
      </c>
      <c r="R59" s="11">
        <f t="shared" ref="R59:T59" si="334">ln (B59)</f>
        <v>9.593491702</v>
      </c>
      <c r="S59" s="11">
        <f t="shared" si="334"/>
        <v>8.135053909</v>
      </c>
      <c r="T59" s="11">
        <f t="shared" si="334"/>
        <v>6.786716951</v>
      </c>
      <c r="V59" s="14">
        <f t="shared" ref="V59:X59" si="335">ln(2)/slope(R46:R59,$A46:$A59)</f>
        <v>40.3150134</v>
      </c>
      <c r="W59" s="14">
        <f t="shared" si="335"/>
        <v>21.89241432</v>
      </c>
      <c r="X59" s="14">
        <f t="shared" si="335"/>
        <v>75.16588806</v>
      </c>
      <c r="Y59" s="14"/>
      <c r="Z59" s="12">
        <f t="shared" ref="Z59:AA59" si="336">C59/$B59*100</f>
        <v>23.25993592</v>
      </c>
      <c r="AA59" s="12">
        <f t="shared" si="336"/>
        <v>6.03994819</v>
      </c>
      <c r="AB59" s="12">
        <f t="shared" si="9"/>
        <v>70.70011589</v>
      </c>
      <c r="AC59" s="14"/>
    </row>
    <row r="60" ht="15.75" customHeight="1">
      <c r="A60" s="9">
        <v>43978.0</v>
      </c>
      <c r="B60" s="2">
        <v>15049.0</v>
      </c>
      <c r="C60" s="2">
        <v>3506.0</v>
      </c>
      <c r="D60" s="2">
        <v>904.0</v>
      </c>
      <c r="E60" s="5">
        <f t="shared" ref="E60:G60" si="337">(B60-B59)/B59*100</f>
        <v>2.590496966</v>
      </c>
      <c r="F60" s="5">
        <f t="shared" si="337"/>
        <v>2.754982415</v>
      </c>
      <c r="G60" s="5">
        <f t="shared" si="337"/>
        <v>2.031602709</v>
      </c>
      <c r="H60" s="3">
        <f t="shared" ref="H60:J60" si="338">B60-B59</f>
        <v>380</v>
      </c>
      <c r="I60" s="3">
        <f t="shared" si="338"/>
        <v>94</v>
      </c>
      <c r="J60" s="3">
        <f t="shared" si="338"/>
        <v>18</v>
      </c>
      <c r="K60" s="3">
        <f t="shared" si="12"/>
        <v>268</v>
      </c>
      <c r="L60" s="3">
        <f t="shared" si="5"/>
        <v>10639</v>
      </c>
      <c r="M60" s="3">
        <f t="shared" si="43"/>
        <v>1192</v>
      </c>
      <c r="N60" s="10">
        <f t="shared" ref="N60:P60" si="339">B60/2</f>
        <v>7524.5</v>
      </c>
      <c r="O60" s="10">
        <f t="shared" si="339"/>
        <v>1753</v>
      </c>
      <c r="P60" s="10">
        <f t="shared" si="339"/>
        <v>452</v>
      </c>
      <c r="R60" s="11">
        <f t="shared" ref="R60:T60" si="340">ln (B60)</f>
        <v>9.619066823</v>
      </c>
      <c r="S60" s="11">
        <f t="shared" si="340"/>
        <v>8.162231065</v>
      </c>
      <c r="T60" s="11">
        <f t="shared" si="340"/>
        <v>6.80682936</v>
      </c>
      <c r="V60" s="14">
        <f t="shared" ref="V60:X60" si="341">ln(2)/slope(R47:R60,$A47:$A60)</f>
        <v>39.74033889</v>
      </c>
      <c r="W60" s="14">
        <f t="shared" si="341"/>
        <v>22.99254791</v>
      </c>
      <c r="X60" s="14">
        <f t="shared" si="341"/>
        <v>78.47976634</v>
      </c>
      <c r="Y60" s="14"/>
      <c r="Z60" s="12">
        <f t="shared" ref="Z60:AA60" si="342">C60/$B60*100</f>
        <v>23.29722905</v>
      </c>
      <c r="AA60" s="12">
        <f t="shared" si="342"/>
        <v>6.007043657</v>
      </c>
      <c r="AB60" s="12">
        <f t="shared" si="9"/>
        <v>70.69572729</v>
      </c>
      <c r="AC60" s="14"/>
    </row>
    <row r="61" ht="15.75" customHeight="1">
      <c r="A61" s="9">
        <v>43979.0</v>
      </c>
      <c r="B61" s="2">
        <v>15588.0</v>
      </c>
      <c r="C61" s="2">
        <v>3598.0</v>
      </c>
      <c r="D61" s="2">
        <v>921.0</v>
      </c>
      <c r="E61" s="5">
        <f t="shared" ref="E61:G61" si="343">(B61-B60)/B60*100</f>
        <v>3.581633331</v>
      </c>
      <c r="F61" s="5">
        <f t="shared" si="343"/>
        <v>2.624073018</v>
      </c>
      <c r="G61" s="5">
        <f t="shared" si="343"/>
        <v>1.880530973</v>
      </c>
      <c r="H61" s="3">
        <f t="shared" ref="H61:J61" si="344">B61-B60</f>
        <v>539</v>
      </c>
      <c r="I61" s="3">
        <f t="shared" si="344"/>
        <v>92</v>
      </c>
      <c r="J61" s="3">
        <f t="shared" si="344"/>
        <v>17</v>
      </c>
      <c r="K61" s="3">
        <f t="shared" si="12"/>
        <v>430</v>
      </c>
      <c r="L61" s="3">
        <f t="shared" si="5"/>
        <v>11069</v>
      </c>
      <c r="M61" s="3">
        <f t="shared" si="43"/>
        <v>1481</v>
      </c>
      <c r="N61" s="10">
        <f t="shared" ref="N61:P61" si="345">B61/2</f>
        <v>7794</v>
      </c>
      <c r="O61" s="10">
        <f t="shared" si="345"/>
        <v>1799</v>
      </c>
      <c r="P61" s="10">
        <f t="shared" si="345"/>
        <v>460.5</v>
      </c>
      <c r="R61" s="11">
        <f t="shared" ref="R61:T61" si="346">ln (B61)</f>
        <v>9.654256666</v>
      </c>
      <c r="S61" s="11">
        <f t="shared" si="346"/>
        <v>8.188133415</v>
      </c>
      <c r="T61" s="11">
        <f t="shared" si="346"/>
        <v>6.825460036</v>
      </c>
      <c r="V61" s="14">
        <f t="shared" ref="V61:X61" si="347">ln(2)/slope(R48:R61,$A48:$A61)</f>
        <v>37.91283398</v>
      </c>
      <c r="W61" s="14">
        <f t="shared" si="347"/>
        <v>24.18509395</v>
      </c>
      <c r="X61" s="14">
        <f t="shared" si="347"/>
        <v>76.66618526</v>
      </c>
      <c r="Y61" s="14"/>
      <c r="Z61" s="12">
        <f t="shared" ref="Z61:AA61" si="348">C61/$B61*100</f>
        <v>23.08185784</v>
      </c>
      <c r="AA61" s="12">
        <f t="shared" si="348"/>
        <v>5.90839107</v>
      </c>
      <c r="AB61" s="12">
        <f t="shared" si="9"/>
        <v>71.00975109</v>
      </c>
      <c r="AC61" s="14"/>
    </row>
    <row r="62" ht="15.75" customHeight="1">
      <c r="A62" s="9">
        <v>43980.0</v>
      </c>
      <c r="B62" s="2">
        <v>16634.0</v>
      </c>
      <c r="C62" s="2">
        <v>3720.0</v>
      </c>
      <c r="D62" s="2">
        <v>942.0</v>
      </c>
      <c r="E62" s="5">
        <f t="shared" ref="E62:G62" si="349">(B62-B61)/B61*100</f>
        <v>6.710289967</v>
      </c>
      <c r="F62" s="5">
        <f t="shared" si="349"/>
        <v>3.390772651</v>
      </c>
      <c r="G62" s="5">
        <f t="shared" si="349"/>
        <v>2.280130293</v>
      </c>
      <c r="H62" s="3">
        <f t="shared" ref="H62:J62" si="350">B62-B61</f>
        <v>1046</v>
      </c>
      <c r="I62" s="3">
        <f t="shared" si="350"/>
        <v>122</v>
      </c>
      <c r="J62" s="3">
        <f t="shared" si="350"/>
        <v>21</v>
      </c>
      <c r="K62" s="3">
        <f t="shared" si="12"/>
        <v>903</v>
      </c>
      <c r="L62" s="3">
        <f t="shared" si="5"/>
        <v>11972</v>
      </c>
      <c r="M62" s="3">
        <f t="shared" si="43"/>
        <v>2324</v>
      </c>
      <c r="N62" s="10">
        <f t="shared" ref="N62:P62" si="351">B62/2</f>
        <v>8317</v>
      </c>
      <c r="O62" s="10">
        <f t="shared" si="351"/>
        <v>1860</v>
      </c>
      <c r="P62" s="10">
        <f t="shared" si="351"/>
        <v>471</v>
      </c>
      <c r="R62" s="11">
        <f t="shared" ref="R62:T62" si="352">ln (B62)</f>
        <v>9.719204072</v>
      </c>
      <c r="S62" s="11">
        <f t="shared" si="352"/>
        <v>8.221478947</v>
      </c>
      <c r="T62" s="11">
        <f t="shared" si="352"/>
        <v>6.848005275</v>
      </c>
      <c r="V62" s="14">
        <f t="shared" ref="V62:X62" si="353">ln(2)/slope(R49:R62,$A49:$A62)</f>
        <v>34.01948415</v>
      </c>
      <c r="W62" s="14">
        <f t="shared" si="353"/>
        <v>24.82568555</v>
      </c>
      <c r="X62" s="14">
        <f t="shared" si="353"/>
        <v>70.15093723</v>
      </c>
      <c r="Y62" s="14"/>
      <c r="Z62" s="12">
        <f t="shared" ref="Z62:AA62" si="354">C62/$B62*100</f>
        <v>22.36383311</v>
      </c>
      <c r="AA62" s="12">
        <f t="shared" si="354"/>
        <v>5.663099675</v>
      </c>
      <c r="AB62" s="12">
        <f t="shared" si="9"/>
        <v>71.97306721</v>
      </c>
      <c r="AC62" s="14"/>
    </row>
    <row r="63" ht="15.75" customHeight="1">
      <c r="A63" s="9">
        <v>43981.0</v>
      </c>
      <c r="B63" s="2">
        <v>17224.0</v>
      </c>
      <c r="C63" s="2">
        <v>3808.0</v>
      </c>
      <c r="D63" s="2">
        <v>950.0</v>
      </c>
      <c r="E63" s="5">
        <f t="shared" ref="E63:G63" si="355">(B63-B62)/B62*100</f>
        <v>3.546952026</v>
      </c>
      <c r="F63" s="5">
        <f t="shared" si="355"/>
        <v>2.365591398</v>
      </c>
      <c r="G63" s="5">
        <f t="shared" si="355"/>
        <v>0.8492569002</v>
      </c>
      <c r="H63" s="3">
        <f t="shared" ref="H63:J63" si="356">B63-B62</f>
        <v>590</v>
      </c>
      <c r="I63" s="3">
        <f t="shared" si="356"/>
        <v>88</v>
      </c>
      <c r="J63" s="3">
        <f t="shared" si="356"/>
        <v>8</v>
      </c>
      <c r="K63" s="3">
        <f t="shared" si="12"/>
        <v>494</v>
      </c>
      <c r="L63" s="3">
        <f t="shared" si="5"/>
        <v>12466</v>
      </c>
      <c r="M63" s="3">
        <f t="shared" si="43"/>
        <v>2729</v>
      </c>
      <c r="N63" s="10">
        <f t="shared" ref="N63:P63" si="357">B63/2</f>
        <v>8612</v>
      </c>
      <c r="O63" s="10">
        <f t="shared" si="357"/>
        <v>1904</v>
      </c>
      <c r="P63" s="10">
        <f t="shared" si="357"/>
        <v>475</v>
      </c>
      <c r="R63" s="11">
        <f t="shared" ref="R63:T63" si="358">ln (B63)</f>
        <v>9.754059039</v>
      </c>
      <c r="S63" s="11">
        <f t="shared" si="358"/>
        <v>8.244859396</v>
      </c>
      <c r="T63" s="11">
        <f t="shared" si="358"/>
        <v>6.856461985</v>
      </c>
      <c r="V63" s="14">
        <f t="shared" ref="V63:X63" si="359">ln(2)/slope(R50:R63,$A50:$A63)</f>
        <v>30.61677728</v>
      </c>
      <c r="W63" s="14">
        <f t="shared" si="359"/>
        <v>25.33648868</v>
      </c>
      <c r="X63" s="14">
        <f t="shared" si="359"/>
        <v>64.63743674</v>
      </c>
      <c r="Y63" s="14"/>
      <c r="Z63" s="12">
        <f t="shared" ref="Z63:AA63" si="360">C63/$B63*100</f>
        <v>22.10868556</v>
      </c>
      <c r="AA63" s="12">
        <f t="shared" si="360"/>
        <v>5.515559684</v>
      </c>
      <c r="AB63" s="12">
        <f t="shared" si="9"/>
        <v>72.37575476</v>
      </c>
      <c r="AC63" s="14"/>
    </row>
    <row r="64" ht="15.75" customHeight="1">
      <c r="A64" s="9">
        <v>43982.0</v>
      </c>
      <c r="B64" s="2">
        <v>18086.0</v>
      </c>
      <c r="C64" s="2">
        <v>3909.0</v>
      </c>
      <c r="D64" s="2">
        <v>957.0</v>
      </c>
      <c r="E64" s="5">
        <f t="shared" ref="E64:G64" si="361">(B64-B63)/B63*100</f>
        <v>5.004644682</v>
      </c>
      <c r="F64" s="5">
        <f t="shared" si="361"/>
        <v>2.652310924</v>
      </c>
      <c r="G64" s="5">
        <f t="shared" si="361"/>
        <v>0.7368421053</v>
      </c>
      <c r="H64" s="3">
        <f t="shared" ref="H64:J64" si="362">B64-B63</f>
        <v>862</v>
      </c>
      <c r="I64" s="3">
        <f t="shared" si="362"/>
        <v>101</v>
      </c>
      <c r="J64" s="3">
        <f t="shared" si="362"/>
        <v>7</v>
      </c>
      <c r="K64" s="3">
        <f t="shared" si="12"/>
        <v>754</v>
      </c>
      <c r="L64" s="3">
        <f t="shared" si="5"/>
        <v>13220</v>
      </c>
      <c r="M64" s="3">
        <f t="shared" si="43"/>
        <v>3302</v>
      </c>
      <c r="N64" s="10">
        <f t="shared" ref="N64:P64" si="363">B64/2</f>
        <v>9043</v>
      </c>
      <c r="O64" s="10">
        <f t="shared" si="363"/>
        <v>1954.5</v>
      </c>
      <c r="P64" s="10">
        <f t="shared" si="363"/>
        <v>478.5</v>
      </c>
      <c r="R64" s="11">
        <f t="shared" ref="R64:T64" si="364">ln (B64)</f>
        <v>9.802893437</v>
      </c>
      <c r="S64" s="11">
        <f t="shared" si="364"/>
        <v>8.271036866</v>
      </c>
      <c r="T64" s="11">
        <f t="shared" si="364"/>
        <v>6.863803391</v>
      </c>
      <c r="V64" s="14">
        <f t="shared" ref="V64:X64" si="365">ln(2)/slope(R51:R64,$A51:$A64)</f>
        <v>27.3177074</v>
      </c>
      <c r="W64" s="14">
        <f t="shared" si="365"/>
        <v>25.92366634</v>
      </c>
      <c r="X64" s="14">
        <f t="shared" si="365"/>
        <v>60.83177726</v>
      </c>
      <c r="Y64" s="14"/>
      <c r="Z64" s="12">
        <f t="shared" ref="Z64:AA64" si="366">C64/$B64*100</f>
        <v>21.61340263</v>
      </c>
      <c r="AA64" s="12">
        <f t="shared" si="366"/>
        <v>5.291385602</v>
      </c>
      <c r="AB64" s="12">
        <f t="shared" si="9"/>
        <v>73.09521177</v>
      </c>
      <c r="AC64" s="14"/>
    </row>
    <row r="65" ht="15.75" customHeight="1">
      <c r="A65" s="9">
        <v>43983.0</v>
      </c>
      <c r="B65" s="2">
        <v>18638.0</v>
      </c>
      <c r="C65" s="2">
        <v>3979.0</v>
      </c>
      <c r="D65" s="2">
        <v>960.0</v>
      </c>
      <c r="E65" s="5">
        <f t="shared" ref="E65:G65" si="367">(B65-B64)/B64*100</f>
        <v>3.052084485</v>
      </c>
      <c r="F65" s="5">
        <f t="shared" si="367"/>
        <v>1.79073932</v>
      </c>
      <c r="G65" s="5">
        <f t="shared" si="367"/>
        <v>0.3134796238</v>
      </c>
      <c r="H65" s="3">
        <f t="shared" ref="H65:J65" si="368">B65-B64</f>
        <v>552</v>
      </c>
      <c r="I65" s="3">
        <f t="shared" si="368"/>
        <v>70</v>
      </c>
      <c r="J65" s="3">
        <f t="shared" si="368"/>
        <v>3</v>
      </c>
      <c r="K65" s="3">
        <f t="shared" si="12"/>
        <v>479</v>
      </c>
      <c r="L65" s="3">
        <f t="shared" si="5"/>
        <v>13699</v>
      </c>
      <c r="M65" s="3">
        <f t="shared" si="43"/>
        <v>3576</v>
      </c>
      <c r="N65" s="10">
        <f t="shared" ref="N65:P65" si="369">B65/2</f>
        <v>9319</v>
      </c>
      <c r="O65" s="10">
        <f t="shared" si="369"/>
        <v>1989.5</v>
      </c>
      <c r="P65" s="10">
        <f t="shared" si="369"/>
        <v>480</v>
      </c>
      <c r="R65" s="11">
        <f t="shared" ref="R65:T65" si="370">ln (B65)</f>
        <v>9.832957786</v>
      </c>
      <c r="S65" s="11">
        <f t="shared" si="370"/>
        <v>8.28878581</v>
      </c>
      <c r="T65" s="11">
        <f t="shared" si="370"/>
        <v>6.866933284</v>
      </c>
      <c r="V65" s="14">
        <f t="shared" ref="V65:X65" si="371">ln(2)/slope(R52:R65,$A52:$A65)</f>
        <v>24.85901165</v>
      </c>
      <c r="W65" s="14">
        <f t="shared" si="371"/>
        <v>26.61098798</v>
      </c>
      <c r="X65" s="14">
        <f t="shared" si="371"/>
        <v>58.86129923</v>
      </c>
      <c r="Y65" s="14"/>
      <c r="Z65" s="12">
        <f t="shared" ref="Z65:AA65" si="372">C65/$B65*100</f>
        <v>21.34885717</v>
      </c>
      <c r="AA65" s="12">
        <f t="shared" si="372"/>
        <v>5.15076725</v>
      </c>
      <c r="AB65" s="12">
        <f t="shared" si="9"/>
        <v>73.50037558</v>
      </c>
      <c r="AC65" s="14"/>
    </row>
    <row r="66" ht="15.75" customHeight="1">
      <c r="A66" s="9">
        <v>43984.0</v>
      </c>
      <c r="B66" s="2">
        <v>18997.0</v>
      </c>
      <c r="C66" s="2">
        <v>4063.0</v>
      </c>
      <c r="D66" s="2">
        <v>966.0</v>
      </c>
      <c r="E66" s="5">
        <f t="shared" ref="E66:G66" si="373">(B66-B65)/B65*100</f>
        <v>1.926172336</v>
      </c>
      <c r="F66" s="5">
        <f t="shared" si="373"/>
        <v>2.111083187</v>
      </c>
      <c r="G66" s="5">
        <f t="shared" si="373"/>
        <v>0.625</v>
      </c>
      <c r="H66" s="3">
        <f t="shared" ref="H66:J66" si="374">B66-B65</f>
        <v>359</v>
      </c>
      <c r="I66" s="3">
        <f t="shared" si="374"/>
        <v>84</v>
      </c>
      <c r="J66" s="3">
        <f t="shared" si="374"/>
        <v>6</v>
      </c>
      <c r="K66" s="3">
        <f t="shared" si="12"/>
        <v>269</v>
      </c>
      <c r="L66" s="3">
        <f t="shared" si="5"/>
        <v>13968</v>
      </c>
      <c r="M66" s="3">
        <f t="shared" si="43"/>
        <v>3597</v>
      </c>
      <c r="N66" s="10">
        <f t="shared" ref="N66:P66" si="375">B66/2</f>
        <v>9498.5</v>
      </c>
      <c r="O66" s="10">
        <f t="shared" si="375"/>
        <v>2031.5</v>
      </c>
      <c r="P66" s="10">
        <f t="shared" si="375"/>
        <v>483</v>
      </c>
      <c r="R66" s="11">
        <f t="shared" ref="R66:T66" si="376">ln (B66)</f>
        <v>9.852036351</v>
      </c>
      <c r="S66" s="11">
        <f t="shared" si="376"/>
        <v>8.309676896</v>
      </c>
      <c r="T66" s="11">
        <f t="shared" si="376"/>
        <v>6.873163834</v>
      </c>
      <c r="V66" s="14">
        <f t="shared" ref="V66:X66" si="377">ln(2)/slope(R53:R66,$A53:$A66)</f>
        <v>23.23386833</v>
      </c>
      <c r="W66" s="14">
        <f t="shared" si="377"/>
        <v>27.02824349</v>
      </c>
      <c r="X66" s="14">
        <f t="shared" si="377"/>
        <v>58.06089804</v>
      </c>
      <c r="Y66" s="14"/>
      <c r="Z66" s="12">
        <f t="shared" ref="Z66:AA66" si="378">C66/$B66*100</f>
        <v>21.38758751</v>
      </c>
      <c r="AA66" s="12">
        <f t="shared" si="378"/>
        <v>5.085013423</v>
      </c>
      <c r="AB66" s="12">
        <f t="shared" si="9"/>
        <v>73.52739906</v>
      </c>
      <c r="AC66" s="14"/>
    </row>
    <row r="67" ht="15.75" customHeight="1">
      <c r="A67" s="9">
        <v>43985.0</v>
      </c>
      <c r="B67" s="2">
        <v>19748.0</v>
      </c>
      <c r="C67" s="2">
        <v>4153.0</v>
      </c>
      <c r="D67" s="2">
        <v>974.0</v>
      </c>
      <c r="E67" s="5">
        <f t="shared" ref="E67:G67" si="379">(B67-B66)/B66*100</f>
        <v>3.953255777</v>
      </c>
      <c r="F67" s="5">
        <f t="shared" si="379"/>
        <v>2.215111986</v>
      </c>
      <c r="G67" s="5">
        <f t="shared" si="379"/>
        <v>0.8281573499</v>
      </c>
      <c r="H67" s="3">
        <f t="shared" ref="H67:J67" si="380">B67-B66</f>
        <v>751</v>
      </c>
      <c r="I67" s="3">
        <f t="shared" si="380"/>
        <v>90</v>
      </c>
      <c r="J67" s="3">
        <f t="shared" si="380"/>
        <v>8</v>
      </c>
      <c r="K67" s="3">
        <f t="shared" si="12"/>
        <v>653</v>
      </c>
      <c r="L67" s="3">
        <f t="shared" si="5"/>
        <v>14621</v>
      </c>
      <c r="M67" s="3">
        <f t="shared" si="43"/>
        <v>3982</v>
      </c>
      <c r="N67" s="10">
        <f t="shared" ref="N67:P67" si="381">B67/2</f>
        <v>9874</v>
      </c>
      <c r="O67" s="10">
        <f t="shared" si="381"/>
        <v>2076.5</v>
      </c>
      <c r="P67" s="10">
        <f t="shared" si="381"/>
        <v>487</v>
      </c>
      <c r="R67" s="11">
        <f t="shared" ref="R67:T67" si="382">ln (B67)</f>
        <v>9.890807499</v>
      </c>
      <c r="S67" s="11">
        <f t="shared" si="382"/>
        <v>8.331586244</v>
      </c>
      <c r="T67" s="11">
        <f t="shared" si="382"/>
        <v>6.881411304</v>
      </c>
      <c r="V67" s="14">
        <f t="shared" ref="V67:X67" si="383">ln(2)/slope(R54:R67,$A54:$A67)</f>
        <v>21.72352879</v>
      </c>
      <c r="W67" s="14">
        <f t="shared" si="383"/>
        <v>27.37995352</v>
      </c>
      <c r="X67" s="14">
        <f t="shared" si="383"/>
        <v>58.23521591</v>
      </c>
      <c r="Y67" s="14"/>
      <c r="Z67" s="12">
        <f t="shared" ref="Z67:AA67" si="384">C67/$B67*100</f>
        <v>21.02997772</v>
      </c>
      <c r="AA67" s="12">
        <f t="shared" si="384"/>
        <v>4.932145027</v>
      </c>
      <c r="AB67" s="12">
        <f t="shared" si="9"/>
        <v>74.03787725</v>
      </c>
      <c r="AC67" s="14"/>
    </row>
    <row r="68" ht="15.75" customHeight="1">
      <c r="A68" s="9">
        <v>43986.0</v>
      </c>
      <c r="B68" s="2">
        <v>20382.0</v>
      </c>
      <c r="C68" s="2">
        <v>4248.0</v>
      </c>
      <c r="D68" s="2">
        <v>984.0</v>
      </c>
      <c r="E68" s="5">
        <f t="shared" ref="E68:G68" si="385">(B68-B67)/B67*100</f>
        <v>3.210451691</v>
      </c>
      <c r="F68" s="5">
        <f t="shared" si="385"/>
        <v>2.28750301</v>
      </c>
      <c r="G68" s="5">
        <f t="shared" si="385"/>
        <v>1.026694045</v>
      </c>
      <c r="H68" s="3">
        <f t="shared" ref="H68:J68" si="386">B68-B67</f>
        <v>634</v>
      </c>
      <c r="I68" s="3">
        <f t="shared" si="386"/>
        <v>95</v>
      </c>
      <c r="J68" s="3">
        <f t="shared" si="386"/>
        <v>10</v>
      </c>
      <c r="K68" s="3">
        <f t="shared" si="12"/>
        <v>529</v>
      </c>
      <c r="L68" s="3">
        <f t="shared" si="5"/>
        <v>15150</v>
      </c>
      <c r="M68" s="3">
        <f t="shared" si="43"/>
        <v>4081</v>
      </c>
      <c r="N68" s="10">
        <f t="shared" ref="N68:P68" si="387">B68/2</f>
        <v>10191</v>
      </c>
      <c r="O68" s="10">
        <f t="shared" si="387"/>
        <v>2124</v>
      </c>
      <c r="P68" s="10">
        <f t="shared" si="387"/>
        <v>492</v>
      </c>
      <c r="R68" s="11">
        <f t="shared" ref="R68:T68" si="388">ln (B68)</f>
        <v>9.922407437</v>
      </c>
      <c r="S68" s="11">
        <f t="shared" si="388"/>
        <v>8.354203563</v>
      </c>
      <c r="T68" s="11">
        <f t="shared" si="388"/>
        <v>6.891625897</v>
      </c>
      <c r="V68" s="14">
        <f t="shared" ref="V68:X68" si="389">ln(2)/slope(R55:R68,$A55:$A68)</f>
        <v>20.60002183</v>
      </c>
      <c r="W68" s="14">
        <f t="shared" si="389"/>
        <v>27.88406268</v>
      </c>
      <c r="X68" s="14">
        <f t="shared" si="389"/>
        <v>59.37143817</v>
      </c>
      <c r="Y68" s="14"/>
      <c r="Z68" s="12">
        <f t="shared" ref="Z68:AA68" si="390">C68/$B68*100</f>
        <v>20.84191934</v>
      </c>
      <c r="AA68" s="12">
        <f t="shared" si="390"/>
        <v>4.827789226</v>
      </c>
      <c r="AB68" s="12">
        <f t="shared" si="9"/>
        <v>74.33029143</v>
      </c>
      <c r="AC68" s="14"/>
    </row>
    <row r="69" ht="15.75" customHeight="1">
      <c r="A69" s="9">
        <v>43987.0</v>
      </c>
      <c r="B69" s="2">
        <v>20626.0</v>
      </c>
      <c r="C69" s="2">
        <v>4330.0</v>
      </c>
      <c r="D69" s="2">
        <v>987.0</v>
      </c>
      <c r="E69" s="5">
        <f t="shared" ref="E69:G69" si="391">(B69-B68)/B68*100</f>
        <v>1.197134727</v>
      </c>
      <c r="F69" s="5">
        <f t="shared" si="391"/>
        <v>1.930320151</v>
      </c>
      <c r="G69" s="5">
        <f t="shared" si="391"/>
        <v>0.3048780488</v>
      </c>
      <c r="H69" s="3">
        <f t="shared" ref="H69:J69" si="392">B69-B68</f>
        <v>244</v>
      </c>
      <c r="I69" s="3">
        <f t="shared" si="392"/>
        <v>82</v>
      </c>
      <c r="J69" s="3">
        <f t="shared" si="392"/>
        <v>3</v>
      </c>
      <c r="K69" s="3">
        <f t="shared" si="12"/>
        <v>159</v>
      </c>
      <c r="L69" s="3">
        <f t="shared" si="5"/>
        <v>15309</v>
      </c>
      <c r="M69" s="3">
        <f t="shared" si="43"/>
        <v>3337</v>
      </c>
      <c r="N69" s="10">
        <f t="shared" ref="N69:P69" si="393">B69/2</f>
        <v>10313</v>
      </c>
      <c r="O69" s="10">
        <f t="shared" si="393"/>
        <v>2165</v>
      </c>
      <c r="P69" s="10">
        <f t="shared" si="393"/>
        <v>493.5</v>
      </c>
      <c r="R69" s="11">
        <f t="shared" ref="R69:T69" si="394">ln (B69)</f>
        <v>9.934307695</v>
      </c>
      <c r="S69" s="11">
        <f t="shared" si="394"/>
        <v>8.373322821</v>
      </c>
      <c r="T69" s="11">
        <f t="shared" si="394"/>
        <v>6.894670039</v>
      </c>
      <c r="V69" s="14">
        <f t="shared" ref="V69:X69" si="395">ln(2)/slope(R56:R69,$A56:$A69)</f>
        <v>20.21229869</v>
      </c>
      <c r="W69" s="14">
        <f t="shared" si="395"/>
        <v>28.39182607</v>
      </c>
      <c r="X69" s="14">
        <f t="shared" si="395"/>
        <v>61.36418722</v>
      </c>
      <c r="Y69" s="14"/>
      <c r="Z69" s="12">
        <f t="shared" ref="Z69:AA69" si="396">C69/$B69*100</f>
        <v>20.99292156</v>
      </c>
      <c r="AA69" s="12">
        <f t="shared" si="396"/>
        <v>4.785222535</v>
      </c>
      <c r="AB69" s="12">
        <f t="shared" si="9"/>
        <v>74.22185591</v>
      </c>
      <c r="AC69" s="14"/>
    </row>
    <row r="70" ht="15.75" customHeight="1">
      <c r="A70" s="9">
        <v>43988.0</v>
      </c>
      <c r="B70" s="2">
        <v>21430.0</v>
      </c>
      <c r="C70" s="2">
        <v>4441.0</v>
      </c>
      <c r="D70" s="2">
        <v>994.0</v>
      </c>
      <c r="E70" s="5">
        <f t="shared" ref="E70:G70" si="397">(B70-B69)/B69*100</f>
        <v>3.897992825</v>
      </c>
      <c r="F70" s="5">
        <f t="shared" si="397"/>
        <v>2.563510393</v>
      </c>
      <c r="G70" s="5">
        <f t="shared" si="397"/>
        <v>0.7092198582</v>
      </c>
      <c r="H70" s="3">
        <f t="shared" ref="H70:J70" si="398">B70-B69</f>
        <v>804</v>
      </c>
      <c r="I70" s="3">
        <f t="shared" si="398"/>
        <v>111</v>
      </c>
      <c r="J70" s="3">
        <f t="shared" si="398"/>
        <v>7</v>
      </c>
      <c r="K70" s="3">
        <f t="shared" si="12"/>
        <v>686</v>
      </c>
      <c r="L70" s="3">
        <f t="shared" si="5"/>
        <v>15995</v>
      </c>
      <c r="M70" s="3">
        <f t="shared" si="43"/>
        <v>3529</v>
      </c>
      <c r="N70" s="10">
        <f t="shared" ref="N70:P70" si="399">B70/2</f>
        <v>10715</v>
      </c>
      <c r="O70" s="10">
        <f t="shared" si="399"/>
        <v>2220.5</v>
      </c>
      <c r="P70" s="10">
        <f t="shared" si="399"/>
        <v>497</v>
      </c>
      <c r="R70" s="11">
        <f t="shared" ref="R70:T70" si="400">ln (B70)</f>
        <v>9.972547088</v>
      </c>
      <c r="S70" s="11">
        <f t="shared" si="400"/>
        <v>8.398634855</v>
      </c>
      <c r="T70" s="11">
        <f t="shared" si="400"/>
        <v>6.901737207</v>
      </c>
      <c r="V70" s="14">
        <f t="shared" ref="V70:X70" si="401">ln(2)/slope(R57:R70,$A57:$A70)</f>
        <v>20.01392712</v>
      </c>
      <c r="W70" s="14">
        <f t="shared" si="401"/>
        <v>28.75404639</v>
      </c>
      <c r="X70" s="14">
        <f t="shared" si="401"/>
        <v>64.61329479</v>
      </c>
      <c r="Y70" s="14"/>
      <c r="Z70" s="12">
        <f t="shared" ref="Z70:AA70" si="402">C70/$B70*100</f>
        <v>20.72328511</v>
      </c>
      <c r="AA70" s="12">
        <f t="shared" si="402"/>
        <v>4.638357443</v>
      </c>
      <c r="AB70" s="12">
        <f t="shared" si="9"/>
        <v>74.63835744</v>
      </c>
      <c r="AC70" s="14"/>
    </row>
    <row r="71" ht="15.75" customHeight="1">
      <c r="A71" s="9">
        <v>43989.0</v>
      </c>
      <c r="B71" s="2">
        <v>21895.0</v>
      </c>
      <c r="C71" s="2">
        <v>4530.0</v>
      </c>
      <c r="D71" s="2">
        <v>1003.0</v>
      </c>
      <c r="E71" s="5">
        <f t="shared" ref="E71:G71" si="403">(B71-B70)/B70*100</f>
        <v>2.169855343</v>
      </c>
      <c r="F71" s="5">
        <f t="shared" si="403"/>
        <v>2.004053141</v>
      </c>
      <c r="G71" s="5">
        <f t="shared" si="403"/>
        <v>0.9054325956</v>
      </c>
      <c r="H71" s="3">
        <f t="shared" ref="H71:J71" si="404">B71-B70</f>
        <v>465</v>
      </c>
      <c r="I71" s="3">
        <f t="shared" si="404"/>
        <v>89</v>
      </c>
      <c r="J71" s="3">
        <f t="shared" si="404"/>
        <v>9</v>
      </c>
      <c r="K71" s="3">
        <f t="shared" si="12"/>
        <v>367</v>
      </c>
      <c r="L71" s="3">
        <f t="shared" si="5"/>
        <v>16362</v>
      </c>
      <c r="M71" s="3">
        <f t="shared" si="43"/>
        <v>3142</v>
      </c>
      <c r="N71" s="10">
        <f t="shared" ref="N71:P71" si="405">B71/2</f>
        <v>10947.5</v>
      </c>
      <c r="O71" s="10">
        <f t="shared" si="405"/>
        <v>2265</v>
      </c>
      <c r="P71" s="10">
        <f t="shared" si="405"/>
        <v>501.5</v>
      </c>
      <c r="R71" s="11">
        <f t="shared" ref="R71:T71" si="406">ln (B71)</f>
        <v>9.994013579</v>
      </c>
      <c r="S71" s="11">
        <f t="shared" si="406"/>
        <v>8.418477218</v>
      </c>
      <c r="T71" s="11">
        <f t="shared" si="406"/>
        <v>6.910750788</v>
      </c>
      <c r="V71" s="14">
        <f t="shared" ref="V71:X71" si="407">ln(2)/slope(R58:R71,$A58:$A71)</f>
        <v>20.23421421</v>
      </c>
      <c r="W71" s="14">
        <f t="shared" si="407"/>
        <v>29.33090931</v>
      </c>
      <c r="X71" s="14">
        <f t="shared" si="407"/>
        <v>69.40909065</v>
      </c>
      <c r="Y71" s="14"/>
      <c r="Z71" s="12">
        <f t="shared" ref="Z71:AA71" si="408">C71/$B71*100</f>
        <v>20.68965517</v>
      </c>
      <c r="AA71" s="12">
        <f t="shared" si="408"/>
        <v>4.580954556</v>
      </c>
      <c r="AB71" s="12">
        <f t="shared" si="9"/>
        <v>74.72939027</v>
      </c>
      <c r="AC71" s="14"/>
    </row>
    <row r="72" ht="15.75" customHeight="1">
      <c r="A72" s="9">
        <v>43990.0</v>
      </c>
      <c r="B72" s="2">
        <v>22474.0</v>
      </c>
      <c r="C72" s="2">
        <v>4637.0</v>
      </c>
      <c r="D72" s="2">
        <v>1011.0</v>
      </c>
      <c r="E72" s="5">
        <f t="shared" ref="E72:G72" si="409">(B72-B71)/B71*100</f>
        <v>2.64443937</v>
      </c>
      <c r="F72" s="5">
        <f t="shared" si="409"/>
        <v>2.362030905</v>
      </c>
      <c r="G72" s="5">
        <f t="shared" si="409"/>
        <v>0.7976071785</v>
      </c>
      <c r="H72" s="3">
        <f t="shared" ref="H72:J72" si="410">B72-B71</f>
        <v>579</v>
      </c>
      <c r="I72" s="3">
        <f t="shared" si="410"/>
        <v>107</v>
      </c>
      <c r="J72" s="3">
        <f t="shared" si="410"/>
        <v>8</v>
      </c>
      <c r="K72" s="3">
        <f t="shared" si="12"/>
        <v>464</v>
      </c>
      <c r="L72" s="3">
        <f t="shared" si="5"/>
        <v>16826</v>
      </c>
      <c r="M72" s="3">
        <f t="shared" si="43"/>
        <v>3127</v>
      </c>
      <c r="N72" s="10">
        <f t="shared" ref="N72:P72" si="411">B72/2</f>
        <v>11237</v>
      </c>
      <c r="O72" s="10">
        <f t="shared" si="411"/>
        <v>2318.5</v>
      </c>
      <c r="P72" s="10">
        <f t="shared" si="411"/>
        <v>505.5</v>
      </c>
      <c r="R72" s="11">
        <f t="shared" ref="R72:T72" si="412">ln (B72)</f>
        <v>10.02011436</v>
      </c>
      <c r="S72" s="11">
        <f t="shared" si="412"/>
        <v>8.441822884</v>
      </c>
      <c r="T72" s="11">
        <f t="shared" si="412"/>
        <v>6.918695219</v>
      </c>
      <c r="V72" s="14">
        <f t="shared" ref="V72:X72" si="413">ln(2)/slope(R59:R72,$A59:$A72)</f>
        <v>20.79613739</v>
      </c>
      <c r="W72" s="14">
        <f t="shared" si="413"/>
        <v>29.99813875</v>
      </c>
      <c r="X72" s="14">
        <f t="shared" si="413"/>
        <v>76.79366248</v>
      </c>
      <c r="Y72" s="14"/>
      <c r="Z72" s="12">
        <f t="shared" ref="Z72:AA72" si="414">C72/$B72*100</f>
        <v>20.63273116</v>
      </c>
      <c r="AA72" s="12">
        <f t="shared" si="414"/>
        <v>4.498531637</v>
      </c>
      <c r="AB72" s="12">
        <f t="shared" si="9"/>
        <v>74.86873721</v>
      </c>
      <c r="AC72" s="14"/>
    </row>
    <row r="73" ht="15.75" customHeight="1">
      <c r="A73" s="9">
        <v>43991.0</v>
      </c>
      <c r="B73" s="3">
        <v>22992.0</v>
      </c>
      <c r="C73" s="2">
        <v>4736.0</v>
      </c>
      <c r="D73" s="2">
        <v>1017.0</v>
      </c>
      <c r="E73" s="5">
        <f t="shared" ref="E73:G73" si="415">(B73-B72)/B72*100</f>
        <v>2.304885646</v>
      </c>
      <c r="F73" s="5">
        <f t="shared" si="415"/>
        <v>2.135001078</v>
      </c>
      <c r="G73" s="5">
        <f t="shared" si="415"/>
        <v>0.5934718101</v>
      </c>
      <c r="H73" s="3">
        <f t="shared" ref="H73:J73" si="416">B73-B72</f>
        <v>518</v>
      </c>
      <c r="I73" s="3">
        <f t="shared" si="416"/>
        <v>99</v>
      </c>
      <c r="J73" s="3">
        <f t="shared" si="416"/>
        <v>6</v>
      </c>
      <c r="K73" s="3">
        <f t="shared" si="12"/>
        <v>413</v>
      </c>
      <c r="L73" s="3">
        <f t="shared" si="5"/>
        <v>17239</v>
      </c>
      <c r="M73" s="3">
        <f t="shared" si="43"/>
        <v>3271</v>
      </c>
      <c r="N73" s="10">
        <f t="shared" ref="N73:P73" si="417">B73/2</f>
        <v>11496</v>
      </c>
      <c r="O73" s="10">
        <f t="shared" si="417"/>
        <v>2368</v>
      </c>
      <c r="P73" s="10">
        <f t="shared" si="417"/>
        <v>508.5</v>
      </c>
      <c r="R73" s="11">
        <f t="shared" ref="R73:T73" si="418">ln (B73)</f>
        <v>10.04290161</v>
      </c>
      <c r="S73" s="11">
        <f t="shared" si="418"/>
        <v>8.462948177</v>
      </c>
      <c r="T73" s="11">
        <f t="shared" si="418"/>
        <v>6.924612396</v>
      </c>
      <c r="V73" s="14">
        <f t="shared" ref="V73:X73" si="419">ln(2)/slope(R60:R73,$A60:$A73)</f>
        <v>21.74871032</v>
      </c>
      <c r="W73" s="14">
        <f t="shared" si="419"/>
        <v>30.68242805</v>
      </c>
      <c r="X73" s="14">
        <f t="shared" si="419"/>
        <v>85.81679334</v>
      </c>
      <c r="Y73" s="14"/>
      <c r="Z73" s="12">
        <f t="shared" ref="Z73:AA73" si="420">C73/$B73*100</f>
        <v>20.59846903</v>
      </c>
      <c r="AA73" s="12">
        <f t="shared" si="420"/>
        <v>4.423277662</v>
      </c>
      <c r="AB73" s="12">
        <f t="shared" si="9"/>
        <v>74.97825331</v>
      </c>
      <c r="AC73" s="14"/>
    </row>
    <row r="74" ht="15.75" customHeight="1">
      <c r="A74" s="9">
        <v>43992.0</v>
      </c>
      <c r="B74" s="2">
        <v>23732.0</v>
      </c>
      <c r="C74" s="2">
        <v>4895.0</v>
      </c>
      <c r="D74" s="2">
        <v>1027.0</v>
      </c>
      <c r="E74" s="5">
        <f t="shared" ref="E74:G74" si="421">(B74-B73)/B73*100</f>
        <v>3.218510786</v>
      </c>
      <c r="F74" s="5">
        <f t="shared" si="421"/>
        <v>3.357263514</v>
      </c>
      <c r="G74" s="5">
        <f t="shared" si="421"/>
        <v>0.9832841691</v>
      </c>
      <c r="H74" s="3">
        <f t="shared" ref="H74:J74" si="422">B74-B73</f>
        <v>740</v>
      </c>
      <c r="I74" s="3">
        <f t="shared" si="422"/>
        <v>159</v>
      </c>
      <c r="J74" s="3">
        <f t="shared" si="422"/>
        <v>10</v>
      </c>
      <c r="K74" s="3">
        <f t="shared" si="12"/>
        <v>571</v>
      </c>
      <c r="L74" s="3">
        <f t="shared" si="5"/>
        <v>17810</v>
      </c>
      <c r="M74" s="3">
        <f t="shared" si="43"/>
        <v>3189</v>
      </c>
      <c r="N74" s="10">
        <f t="shared" ref="N74:P74" si="423">B74/2</f>
        <v>11866</v>
      </c>
      <c r="O74" s="10">
        <f t="shared" si="423"/>
        <v>2447.5</v>
      </c>
      <c r="P74" s="10">
        <f t="shared" si="423"/>
        <v>513.5</v>
      </c>
      <c r="R74" s="11">
        <f t="shared" ref="R74:T74" si="424">ln (B74)</f>
        <v>10.07457963</v>
      </c>
      <c r="S74" s="11">
        <f t="shared" si="424"/>
        <v>8.495969555</v>
      </c>
      <c r="T74" s="11">
        <f t="shared" si="424"/>
        <v>6.93439721</v>
      </c>
      <c r="V74" s="14">
        <f t="shared" ref="V74:X74" si="425">ln(2)/slope(R61:R74,$A61:$A74)</f>
        <v>22.96430928</v>
      </c>
      <c r="W74" s="14">
        <f t="shared" si="425"/>
        <v>30.84243598</v>
      </c>
      <c r="X74" s="14">
        <f t="shared" si="425"/>
        <v>92.85921759</v>
      </c>
      <c r="Y74" s="14"/>
      <c r="Z74" s="12">
        <f t="shared" ref="Z74:AA74" si="426">C74/$B74*100</f>
        <v>20.62615877</v>
      </c>
      <c r="AA74" s="12">
        <f t="shared" si="426"/>
        <v>4.327490308</v>
      </c>
      <c r="AB74" s="12">
        <f t="shared" si="9"/>
        <v>75.04635092</v>
      </c>
      <c r="AC74" s="14"/>
    </row>
    <row r="75" ht="15.75" customHeight="1">
      <c r="A75" s="9">
        <v>43993.0</v>
      </c>
      <c r="B75" s="2">
        <v>24175.0</v>
      </c>
      <c r="C75" s="2">
        <v>5165.0</v>
      </c>
      <c r="D75" s="2">
        <v>1036.0</v>
      </c>
      <c r="E75" s="5">
        <f t="shared" ref="E75:G75" si="427">(B75-B74)/B74*100</f>
        <v>1.866677903</v>
      </c>
      <c r="F75" s="5">
        <f t="shared" si="427"/>
        <v>5.515832482</v>
      </c>
      <c r="G75" s="5">
        <f t="shared" si="427"/>
        <v>0.876338851</v>
      </c>
      <c r="H75" s="3">
        <f t="shared" ref="H75:J75" si="428">B75-B74</f>
        <v>443</v>
      </c>
      <c r="I75" s="3">
        <f t="shared" si="428"/>
        <v>270</v>
      </c>
      <c r="J75" s="3">
        <f t="shared" si="428"/>
        <v>9</v>
      </c>
      <c r="K75" s="3">
        <f t="shared" si="12"/>
        <v>164</v>
      </c>
      <c r="L75" s="3">
        <f t="shared" si="5"/>
        <v>17974</v>
      </c>
      <c r="M75" s="3">
        <f t="shared" si="43"/>
        <v>2824</v>
      </c>
      <c r="N75" s="10">
        <f t="shared" ref="N75:P75" si="429">B75/2</f>
        <v>12087.5</v>
      </c>
      <c r="O75" s="10">
        <f t="shared" si="429"/>
        <v>2582.5</v>
      </c>
      <c r="P75" s="10">
        <f t="shared" si="429"/>
        <v>518</v>
      </c>
      <c r="R75" s="11">
        <f t="shared" ref="R75:T75" si="430">ln (B75)</f>
        <v>10.09307432</v>
      </c>
      <c r="S75" s="11">
        <f t="shared" si="430"/>
        <v>8.549660382</v>
      </c>
      <c r="T75" s="11">
        <f t="shared" si="430"/>
        <v>6.943122423</v>
      </c>
      <c r="V75" s="14">
        <f t="shared" ref="V75:X75" si="431">ln(2)/slope(R62:R75,$A62:$A75)</f>
        <v>24.59461069</v>
      </c>
      <c r="W75" s="14">
        <f t="shared" si="431"/>
        <v>29.77746021</v>
      </c>
      <c r="X75" s="14">
        <f t="shared" si="431"/>
        <v>96.88018334</v>
      </c>
      <c r="Y75" s="14"/>
      <c r="Z75" s="12">
        <f t="shared" ref="Z75:AA75" si="432">C75/$B75*100</f>
        <v>21.36504654</v>
      </c>
      <c r="AA75" s="12">
        <f t="shared" si="432"/>
        <v>4.285418821</v>
      </c>
      <c r="AB75" s="12">
        <f t="shared" si="9"/>
        <v>74.34953464</v>
      </c>
      <c r="AC75" s="14"/>
    </row>
    <row r="76" ht="15.75" customHeight="1">
      <c r="A76" s="9">
        <v>43994.0</v>
      </c>
      <c r="B76" s="2">
        <v>24787.0</v>
      </c>
      <c r="C76" s="2">
        <v>5454.0</v>
      </c>
      <c r="D76" s="2">
        <v>1052.0</v>
      </c>
      <c r="E76" s="5">
        <f t="shared" ref="E76:G76" si="433">(B76-B75)/B75*100</f>
        <v>2.531540848</v>
      </c>
      <c r="F76" s="5">
        <f t="shared" si="433"/>
        <v>5.59535334</v>
      </c>
      <c r="G76" s="5">
        <f t="shared" si="433"/>
        <v>1.544401544</v>
      </c>
      <c r="H76" s="3">
        <f t="shared" ref="H76:J76" si="434">B76-B75</f>
        <v>612</v>
      </c>
      <c r="I76" s="3">
        <f t="shared" si="434"/>
        <v>289</v>
      </c>
      <c r="J76" s="3">
        <f t="shared" si="434"/>
        <v>16</v>
      </c>
      <c r="K76" s="3">
        <f t="shared" si="12"/>
        <v>307</v>
      </c>
      <c r="L76" s="3">
        <f t="shared" si="5"/>
        <v>18281</v>
      </c>
      <c r="M76" s="3">
        <f t="shared" si="43"/>
        <v>2972</v>
      </c>
      <c r="N76" s="10">
        <f t="shared" ref="N76:P76" si="435">B76/2</f>
        <v>12393.5</v>
      </c>
      <c r="O76" s="10">
        <f t="shared" si="435"/>
        <v>2727</v>
      </c>
      <c r="P76" s="10">
        <f t="shared" si="435"/>
        <v>526</v>
      </c>
      <c r="R76" s="11">
        <f t="shared" ref="R76:T76" si="436">ln (B76)</f>
        <v>10.1180746</v>
      </c>
      <c r="S76" s="11">
        <f t="shared" si="436"/>
        <v>8.604104563</v>
      </c>
      <c r="T76" s="11">
        <f t="shared" si="436"/>
        <v>6.958448393</v>
      </c>
      <c r="V76" s="14">
        <f t="shared" ref="V76:X76" si="437">ln(2)/slope(R63:R76,$A63:$A76)</f>
        <v>25.56922164</v>
      </c>
      <c r="W76" s="14">
        <f t="shared" si="437"/>
        <v>27.56374041</v>
      </c>
      <c r="X76" s="14">
        <f t="shared" si="437"/>
        <v>92.31116793</v>
      </c>
      <c r="Y76" s="14"/>
      <c r="Z76" s="12">
        <f t="shared" ref="Z76:AA76" si="438">C76/$B76*100</f>
        <v>22.00346956</v>
      </c>
      <c r="AA76" s="12">
        <f t="shared" si="438"/>
        <v>4.244160245</v>
      </c>
      <c r="AB76" s="12">
        <f t="shared" si="9"/>
        <v>73.75237019</v>
      </c>
      <c r="AC76" s="14"/>
    </row>
    <row r="77" ht="15.75" customHeight="1">
      <c r="A77" s="9">
        <v>43995.0</v>
      </c>
      <c r="B77" s="2">
        <v>25392.0</v>
      </c>
      <c r="C77" s="2">
        <v>5706.0</v>
      </c>
      <c r="D77" s="2">
        <v>1074.0</v>
      </c>
      <c r="E77" s="5">
        <f t="shared" ref="E77:G77" si="439">(B77-B76)/B76*100</f>
        <v>2.440795578</v>
      </c>
      <c r="F77" s="5">
        <f t="shared" si="439"/>
        <v>4.620462046</v>
      </c>
      <c r="G77" s="5">
        <f t="shared" si="439"/>
        <v>2.091254753</v>
      </c>
      <c r="H77" s="3">
        <f t="shared" ref="H77:J77" si="440">B77-B76</f>
        <v>605</v>
      </c>
      <c r="I77" s="3">
        <f t="shared" si="440"/>
        <v>252</v>
      </c>
      <c r="J77" s="3">
        <f t="shared" si="440"/>
        <v>22</v>
      </c>
      <c r="K77" s="3">
        <f t="shared" si="12"/>
        <v>331</v>
      </c>
      <c r="L77" s="3">
        <f t="shared" si="5"/>
        <v>18612</v>
      </c>
      <c r="M77" s="3">
        <f t="shared" si="43"/>
        <v>2617</v>
      </c>
      <c r="N77" s="10">
        <f t="shared" ref="N77:P77" si="441">B77/2</f>
        <v>12696</v>
      </c>
      <c r="O77" s="10">
        <f t="shared" si="441"/>
        <v>2853</v>
      </c>
      <c r="P77" s="10">
        <f t="shared" si="441"/>
        <v>537</v>
      </c>
      <c r="R77" s="11">
        <f t="shared" ref="R77:T77" si="442">ln (B77)</f>
        <v>10.14218944</v>
      </c>
      <c r="S77" s="11">
        <f t="shared" si="442"/>
        <v>8.649273532</v>
      </c>
      <c r="T77" s="11">
        <f t="shared" si="442"/>
        <v>6.979145275</v>
      </c>
      <c r="V77" s="14">
        <f t="shared" ref="V77:X77" si="443">ln(2)/slope(R64:R77,$A64:$A77)</f>
        <v>26.5378389</v>
      </c>
      <c r="W77" s="14">
        <f t="shared" si="443"/>
        <v>25.30102962</v>
      </c>
      <c r="X77" s="14">
        <f t="shared" si="443"/>
        <v>84.04222288</v>
      </c>
      <c r="Y77" s="14"/>
      <c r="Z77" s="12">
        <f t="shared" ref="Z77:AA77" si="444">C77/$B77*100</f>
        <v>22.47164461</v>
      </c>
      <c r="AA77" s="12">
        <f t="shared" si="444"/>
        <v>4.229678639</v>
      </c>
      <c r="AB77" s="12">
        <f t="shared" si="9"/>
        <v>73.29867675</v>
      </c>
      <c r="AC77" s="14"/>
    </row>
    <row r="78" ht="15.75" customHeight="1">
      <c r="A78" s="9">
        <v>43996.0</v>
      </c>
      <c r="B78" s="2">
        <v>25930.0</v>
      </c>
      <c r="C78" s="2">
        <v>5954.0</v>
      </c>
      <c r="D78" s="2">
        <v>1088.0</v>
      </c>
      <c r="E78" s="5">
        <f t="shared" ref="E78:G78" si="445">(B78-B77)/B77*100</f>
        <v>2.118777568</v>
      </c>
      <c r="F78" s="5">
        <f t="shared" si="445"/>
        <v>4.346302138</v>
      </c>
      <c r="G78" s="5">
        <f t="shared" si="445"/>
        <v>1.303538175</v>
      </c>
      <c r="H78" s="3">
        <f t="shared" ref="H78:J78" si="446">B78-B77</f>
        <v>538</v>
      </c>
      <c r="I78" s="3">
        <f t="shared" si="446"/>
        <v>248</v>
      </c>
      <c r="J78" s="3">
        <f t="shared" si="446"/>
        <v>14</v>
      </c>
      <c r="K78" s="3">
        <f t="shared" si="12"/>
        <v>276</v>
      </c>
      <c r="L78" s="3">
        <f t="shared" si="5"/>
        <v>18888</v>
      </c>
      <c r="M78" s="3">
        <f t="shared" si="43"/>
        <v>2526</v>
      </c>
      <c r="N78" s="10">
        <f t="shared" ref="N78:P78" si="447">B78/2</f>
        <v>12965</v>
      </c>
      <c r="O78" s="10">
        <f t="shared" si="447"/>
        <v>2977</v>
      </c>
      <c r="P78" s="10">
        <f t="shared" si="447"/>
        <v>544</v>
      </c>
      <c r="R78" s="11">
        <f t="shared" ref="R78:T78" si="448">ln (B78)</f>
        <v>10.16315588</v>
      </c>
      <c r="S78" s="11">
        <f t="shared" si="448"/>
        <v>8.691818542</v>
      </c>
      <c r="T78" s="11">
        <f t="shared" si="448"/>
        <v>6.992096427</v>
      </c>
      <c r="V78" s="14">
        <f t="shared" ref="V78:X78" si="449">ln(2)/slope(R65:R78,$A65:$A78)</f>
        <v>27.04157419</v>
      </c>
      <c r="W78" s="14">
        <f t="shared" si="449"/>
        <v>23.14667108</v>
      </c>
      <c r="X78" s="14">
        <f t="shared" si="449"/>
        <v>76.51314082</v>
      </c>
      <c r="Y78" s="14"/>
      <c r="Z78" s="12">
        <f t="shared" ref="Z78:AA78" si="450">C78/$B78*100</f>
        <v>22.96182029</v>
      </c>
      <c r="AA78" s="12">
        <f t="shared" si="450"/>
        <v>4.195912071</v>
      </c>
      <c r="AB78" s="12">
        <f t="shared" si="9"/>
        <v>72.84226764</v>
      </c>
      <c r="AC78" s="14"/>
    </row>
    <row r="79" ht="15.75" customHeight="1">
      <c r="A79" s="9">
        <v>43997.0</v>
      </c>
      <c r="B79" s="2">
        <v>26420.0</v>
      </c>
      <c r="C79" s="2">
        <v>6252.0</v>
      </c>
      <c r="D79" s="2">
        <v>1098.0</v>
      </c>
      <c r="E79" s="5">
        <f t="shared" ref="E79:G79" si="451">(B79-B78)/B78*100</f>
        <v>1.889703047</v>
      </c>
      <c r="F79" s="5">
        <f t="shared" si="451"/>
        <v>5.005038629</v>
      </c>
      <c r="G79" s="5">
        <f t="shared" si="451"/>
        <v>0.9191176471</v>
      </c>
      <c r="H79" s="3">
        <f t="shared" ref="H79:J79" si="452">B79-B78</f>
        <v>490</v>
      </c>
      <c r="I79" s="3">
        <f t="shared" si="452"/>
        <v>298</v>
      </c>
      <c r="J79" s="3">
        <f t="shared" si="452"/>
        <v>10</v>
      </c>
      <c r="K79" s="3">
        <f t="shared" si="12"/>
        <v>182</v>
      </c>
      <c r="L79" s="3">
        <f t="shared" si="5"/>
        <v>19070</v>
      </c>
      <c r="M79" s="3">
        <f t="shared" si="43"/>
        <v>2244</v>
      </c>
      <c r="N79" s="10">
        <f t="shared" ref="N79:P79" si="453">B79/2</f>
        <v>13210</v>
      </c>
      <c r="O79" s="10">
        <f t="shared" si="453"/>
        <v>3126</v>
      </c>
      <c r="P79" s="10">
        <f t="shared" si="453"/>
        <v>549</v>
      </c>
      <c r="R79" s="11">
        <f t="shared" ref="R79:T79" si="454">ln (B79)</f>
        <v>10.18187658</v>
      </c>
      <c r="S79" s="11">
        <f t="shared" si="454"/>
        <v>8.740656692</v>
      </c>
      <c r="T79" s="11">
        <f t="shared" si="454"/>
        <v>7.001245622</v>
      </c>
      <c r="V79" s="14">
        <f t="shared" ref="V79:X79" si="455">ln(2)/slope(R66:R79,$A66:$A79)</f>
        <v>27.62804614</v>
      </c>
      <c r="W79" s="14">
        <f t="shared" si="455"/>
        <v>21.24481797</v>
      </c>
      <c r="X79" s="14">
        <f t="shared" si="455"/>
        <v>71.669494</v>
      </c>
      <c r="Y79" s="14"/>
      <c r="Z79" s="12">
        <f t="shared" ref="Z79:AA79" si="456">C79/$B79*100</f>
        <v>23.66389099</v>
      </c>
      <c r="AA79" s="12">
        <f t="shared" si="456"/>
        <v>4.155942468</v>
      </c>
      <c r="AB79" s="12">
        <f t="shared" si="9"/>
        <v>72.18016654</v>
      </c>
      <c r="AC79" s="14"/>
    </row>
    <row r="80" ht="15.75" customHeight="1">
      <c r="A80" s="9">
        <v>43998.0</v>
      </c>
      <c r="B80" s="2">
        <v>26781.0</v>
      </c>
      <c r="C80" s="2">
        <v>6552.0</v>
      </c>
      <c r="D80" s="2">
        <v>1103.0</v>
      </c>
      <c r="E80" s="5">
        <f t="shared" ref="E80:G80" si="457">(B80-B79)/B79*100</f>
        <v>1.366389099</v>
      </c>
      <c r="F80" s="5">
        <f t="shared" si="457"/>
        <v>4.798464491</v>
      </c>
      <c r="G80" s="5">
        <f t="shared" si="457"/>
        <v>0.4553734062</v>
      </c>
      <c r="H80" s="3">
        <f t="shared" ref="H80:J80" si="458">B80-B79</f>
        <v>361</v>
      </c>
      <c r="I80" s="3">
        <f t="shared" si="458"/>
        <v>300</v>
      </c>
      <c r="J80" s="3">
        <f t="shared" si="458"/>
        <v>5</v>
      </c>
      <c r="K80" s="3">
        <f t="shared" si="12"/>
        <v>56</v>
      </c>
      <c r="L80" s="3">
        <f t="shared" si="5"/>
        <v>19126</v>
      </c>
      <c r="M80" s="3">
        <f t="shared" si="43"/>
        <v>1887</v>
      </c>
      <c r="N80" s="10">
        <f t="shared" ref="N80:P80" si="459">B80/2</f>
        <v>13390.5</v>
      </c>
      <c r="O80" s="10">
        <f t="shared" si="459"/>
        <v>3276</v>
      </c>
      <c r="P80" s="10">
        <f t="shared" si="459"/>
        <v>551.5</v>
      </c>
      <c r="R80" s="11">
        <f t="shared" ref="R80:T80" si="460">ln (B80)</f>
        <v>10.19544796</v>
      </c>
      <c r="S80" s="11">
        <f t="shared" si="460"/>
        <v>8.787525626</v>
      </c>
      <c r="T80" s="11">
        <f t="shared" si="460"/>
        <v>7.005789019</v>
      </c>
      <c r="V80" s="14">
        <f t="shared" ref="V80:X80" si="461">ln(2)/slope(R67:R80,$A67:$A80)</f>
        <v>28.84816408</v>
      </c>
      <c r="W80" s="14">
        <f t="shared" si="461"/>
        <v>19.60867351</v>
      </c>
      <c r="X80" s="14">
        <f t="shared" si="461"/>
        <v>69.1176083</v>
      </c>
      <c r="Y80" s="14"/>
      <c r="Z80" s="12">
        <f t="shared" ref="Z80:AA80" si="462">C80/$B80*100</f>
        <v>24.46510586</v>
      </c>
      <c r="AA80" s="12">
        <f t="shared" si="462"/>
        <v>4.118591539</v>
      </c>
      <c r="AB80" s="12">
        <f t="shared" si="9"/>
        <v>71.4163026</v>
      </c>
      <c r="AC80" s="14"/>
    </row>
    <row r="81" ht="15.75" customHeight="1">
      <c r="A81" s="9">
        <v>43999.0</v>
      </c>
      <c r="B81" s="2">
        <v>27238.0</v>
      </c>
      <c r="C81" s="2">
        <v>6820.0</v>
      </c>
      <c r="D81" s="2">
        <v>1108.0</v>
      </c>
      <c r="E81" s="5">
        <f t="shared" ref="E81:G81" si="463">(B81-B80)/B80*100</f>
        <v>1.706433666</v>
      </c>
      <c r="F81" s="5">
        <f t="shared" si="463"/>
        <v>4.09035409</v>
      </c>
      <c r="G81" s="5">
        <f t="shared" si="463"/>
        <v>0.4533091568</v>
      </c>
      <c r="H81" s="3">
        <f t="shared" ref="H81:J81" si="464">B81-B80</f>
        <v>457</v>
      </c>
      <c r="I81" s="3">
        <f t="shared" si="464"/>
        <v>268</v>
      </c>
      <c r="J81" s="3">
        <f t="shared" si="464"/>
        <v>5</v>
      </c>
      <c r="K81" s="3">
        <f t="shared" si="12"/>
        <v>184</v>
      </c>
      <c r="L81" s="3">
        <f t="shared" si="5"/>
        <v>19310</v>
      </c>
      <c r="M81" s="3">
        <f t="shared" si="43"/>
        <v>1500</v>
      </c>
      <c r="N81" s="10">
        <f t="shared" ref="N81:P81" si="465">B81/2</f>
        <v>13619</v>
      </c>
      <c r="O81" s="10">
        <f t="shared" si="465"/>
        <v>3410</v>
      </c>
      <c r="P81" s="10">
        <f t="shared" si="465"/>
        <v>554</v>
      </c>
      <c r="R81" s="11">
        <f t="shared" ref="R81:T81" si="466">ln (B81)</f>
        <v>10.21236834</v>
      </c>
      <c r="S81" s="11">
        <f t="shared" si="466"/>
        <v>8.827614751</v>
      </c>
      <c r="T81" s="11">
        <f t="shared" si="466"/>
        <v>7.010311867</v>
      </c>
      <c r="V81" s="14">
        <f t="shared" ref="V81:X81" si="467">ln(2)/slope(R68:R81,$A68:$A81)</f>
        <v>29.85331965</v>
      </c>
      <c r="W81" s="14">
        <f t="shared" si="467"/>
        <v>18.31850769</v>
      </c>
      <c r="X81" s="14">
        <f t="shared" si="467"/>
        <v>67.9306484</v>
      </c>
      <c r="Y81" s="14"/>
      <c r="Z81" s="12">
        <f t="shared" ref="Z81:AA81" si="468">C81/$B81*100</f>
        <v>25.03854909</v>
      </c>
      <c r="AA81" s="12">
        <f t="shared" si="468"/>
        <v>4.067846391</v>
      </c>
      <c r="AB81" s="12">
        <f t="shared" si="9"/>
        <v>70.89360452</v>
      </c>
      <c r="AC81" s="14"/>
    </row>
    <row r="82" ht="15.75" customHeight="1">
      <c r="A82" s="9">
        <v>44000.0</v>
      </c>
      <c r="B82" s="2">
        <v>27799.0</v>
      </c>
      <c r="C82" s="2">
        <v>7090.0</v>
      </c>
      <c r="D82" s="2">
        <v>1116.0</v>
      </c>
      <c r="E82" s="5">
        <f t="shared" ref="E82:G82" si="469">(B82-B81)/B81*100</f>
        <v>2.059622586</v>
      </c>
      <c r="F82" s="5">
        <f t="shared" si="469"/>
        <v>3.958944282</v>
      </c>
      <c r="G82" s="5">
        <f t="shared" si="469"/>
        <v>0.7220216606</v>
      </c>
      <c r="H82" s="3">
        <f t="shared" ref="H82:J82" si="470">B82-B81</f>
        <v>561</v>
      </c>
      <c r="I82" s="3">
        <f t="shared" si="470"/>
        <v>270</v>
      </c>
      <c r="J82" s="3">
        <f t="shared" si="470"/>
        <v>8</v>
      </c>
      <c r="K82" s="3">
        <f t="shared" si="12"/>
        <v>283</v>
      </c>
      <c r="L82" s="3">
        <f t="shared" si="5"/>
        <v>19593</v>
      </c>
      <c r="M82" s="3">
        <f t="shared" si="43"/>
        <v>1619</v>
      </c>
      <c r="N82" s="10">
        <f t="shared" ref="N82:P82" si="471">B82/2</f>
        <v>13899.5</v>
      </c>
      <c r="O82" s="10">
        <f t="shared" si="471"/>
        <v>3545</v>
      </c>
      <c r="P82" s="10">
        <f t="shared" si="471"/>
        <v>558</v>
      </c>
      <c r="R82" s="11">
        <f t="shared" ref="R82:T82" si="472">ln (B82)</f>
        <v>10.23275533</v>
      </c>
      <c r="S82" s="11">
        <f t="shared" si="472"/>
        <v>8.86644062</v>
      </c>
      <c r="T82" s="11">
        <f t="shared" si="472"/>
        <v>7.017506143</v>
      </c>
      <c r="V82" s="14">
        <f t="shared" ref="V82:X82" si="473">ln(2)/slope(R69:R82,$A69:$A82)</f>
        <v>30.64281682</v>
      </c>
      <c r="W82" s="14">
        <f t="shared" si="473"/>
        <v>17.3274509</v>
      </c>
      <c r="X82" s="14">
        <f t="shared" si="473"/>
        <v>66.94049553</v>
      </c>
      <c r="Y82" s="14"/>
      <c r="Z82" s="12">
        <f t="shared" ref="Z82:AA82" si="474">C82/$B82*100</f>
        <v>25.50451455</v>
      </c>
      <c r="AA82" s="12">
        <f t="shared" si="474"/>
        <v>4.014532897</v>
      </c>
      <c r="AB82" s="12">
        <f t="shared" si="9"/>
        <v>70.48095255</v>
      </c>
      <c r="AC82" s="14"/>
    </row>
    <row r="83" ht="15.75" customHeight="1">
      <c r="A83" s="9">
        <v>44001.0</v>
      </c>
      <c r="B83" s="2">
        <v>28459.0</v>
      </c>
      <c r="C83" s="2">
        <v>7378.0</v>
      </c>
      <c r="D83" s="2">
        <v>1130.0</v>
      </c>
      <c r="E83" s="5">
        <f t="shared" ref="E83:G83" si="475">(B83-B82)/B82*100</f>
        <v>2.374186122</v>
      </c>
      <c r="F83" s="5">
        <f t="shared" si="475"/>
        <v>4.062059238</v>
      </c>
      <c r="G83" s="5">
        <f t="shared" si="475"/>
        <v>1.254480287</v>
      </c>
      <c r="H83" s="3">
        <f t="shared" ref="H83:J83" si="476">B83-B82</f>
        <v>660</v>
      </c>
      <c r="I83" s="3">
        <f t="shared" si="476"/>
        <v>288</v>
      </c>
      <c r="J83" s="3">
        <f t="shared" si="476"/>
        <v>14</v>
      </c>
      <c r="K83" s="3">
        <f t="shared" si="12"/>
        <v>358</v>
      </c>
      <c r="L83" s="3">
        <f t="shared" si="5"/>
        <v>19951</v>
      </c>
      <c r="M83" s="3">
        <f t="shared" si="43"/>
        <v>1670</v>
      </c>
      <c r="N83" s="10">
        <f t="shared" ref="N83:P83" si="477">B83/2</f>
        <v>14229.5</v>
      </c>
      <c r="O83" s="10">
        <f t="shared" si="477"/>
        <v>3689</v>
      </c>
      <c r="P83" s="10">
        <f t="shared" si="477"/>
        <v>565</v>
      </c>
      <c r="R83" s="11">
        <f t="shared" ref="R83:T83" si="478">ln (B83)</f>
        <v>10.25621973</v>
      </c>
      <c r="S83" s="11">
        <f t="shared" si="478"/>
        <v>8.906257878</v>
      </c>
      <c r="T83" s="11">
        <f t="shared" si="478"/>
        <v>7.029972912</v>
      </c>
      <c r="V83" s="14">
        <f t="shared" ref="V83:X83" si="479">ln(2)/slope(R70:R83,$A70:$A83)</f>
        <v>31.91202018</v>
      </c>
      <c r="W83" s="14">
        <f t="shared" si="479"/>
        <v>16.62885613</v>
      </c>
      <c r="X83" s="14">
        <f t="shared" si="479"/>
        <v>66.59219181</v>
      </c>
      <c r="Y83" s="14"/>
      <c r="Z83" s="12">
        <f t="shared" ref="Z83:AA83" si="480">C83/$B83*100</f>
        <v>25.92501493</v>
      </c>
      <c r="AA83" s="12">
        <f t="shared" si="480"/>
        <v>3.970624407</v>
      </c>
      <c r="AB83" s="12">
        <f t="shared" si="9"/>
        <v>70.10436066</v>
      </c>
      <c r="AC83" s="14"/>
    </row>
    <row r="84" ht="15.75" customHeight="1">
      <c r="A84" s="9">
        <v>44002.0</v>
      </c>
      <c r="B84" s="2">
        <v>29400.0</v>
      </c>
      <c r="C84" s="2">
        <v>7650.0</v>
      </c>
      <c r="D84" s="2">
        <v>1150.0</v>
      </c>
      <c r="E84" s="5">
        <f t="shared" ref="E84:G84" si="481">(B84-B83)/B83*100</f>
        <v>3.306511121</v>
      </c>
      <c r="F84" s="5">
        <f t="shared" si="481"/>
        <v>3.686635945</v>
      </c>
      <c r="G84" s="5">
        <f t="shared" si="481"/>
        <v>1.769911504</v>
      </c>
      <c r="H84" s="3">
        <f t="shared" ref="H84:J84" si="482">B84-B83</f>
        <v>941</v>
      </c>
      <c r="I84" s="3">
        <f t="shared" si="482"/>
        <v>272</v>
      </c>
      <c r="J84" s="3">
        <f t="shared" si="482"/>
        <v>20</v>
      </c>
      <c r="K84" s="3">
        <f t="shared" si="12"/>
        <v>649</v>
      </c>
      <c r="L84" s="3">
        <f t="shared" si="5"/>
        <v>20600</v>
      </c>
      <c r="M84" s="3">
        <f t="shared" si="43"/>
        <v>1988</v>
      </c>
      <c r="N84" s="10">
        <f t="shared" ref="N84:P84" si="483">B84/2</f>
        <v>14700</v>
      </c>
      <c r="O84" s="10">
        <f t="shared" si="483"/>
        <v>3825</v>
      </c>
      <c r="P84" s="10">
        <f t="shared" si="483"/>
        <v>575</v>
      </c>
      <c r="R84" s="11">
        <f t="shared" ref="R84:T84" si="484">ln (B84)</f>
        <v>10.28874995</v>
      </c>
      <c r="S84" s="11">
        <f t="shared" si="484"/>
        <v>8.942460927</v>
      </c>
      <c r="T84" s="11">
        <f t="shared" si="484"/>
        <v>7.047517221</v>
      </c>
      <c r="V84" s="14">
        <f t="shared" ref="V84:X84" si="485">ln(2)/slope(R71:R84,$A71:$A84)</f>
        <v>32.096101</v>
      </c>
      <c r="W84" s="14">
        <f t="shared" si="485"/>
        <v>16.160962</v>
      </c>
      <c r="X84" s="14">
        <f t="shared" si="485"/>
        <v>65.37578535</v>
      </c>
      <c r="Y84" s="14"/>
      <c r="Z84" s="12">
        <f t="shared" ref="Z84:AA84" si="486">C84/$B84*100</f>
        <v>26.02040816</v>
      </c>
      <c r="AA84" s="12">
        <f t="shared" si="486"/>
        <v>3.911564626</v>
      </c>
      <c r="AB84" s="12">
        <f t="shared" si="9"/>
        <v>70.06802721</v>
      </c>
      <c r="AC84" s="14"/>
    </row>
    <row r="85" ht="15.75" customHeight="1">
      <c r="A85" s="9">
        <v>44003.0</v>
      </c>
      <c r="B85" s="2">
        <v>30052.0</v>
      </c>
      <c r="C85" s="2">
        <v>7893.0</v>
      </c>
      <c r="D85" s="2">
        <v>1169.0</v>
      </c>
      <c r="E85" s="5">
        <f t="shared" ref="E85:G85" si="487">(B85-B84)/B84*100</f>
        <v>2.217687075</v>
      </c>
      <c r="F85" s="5">
        <f t="shared" si="487"/>
        <v>3.176470588</v>
      </c>
      <c r="G85" s="5">
        <f t="shared" si="487"/>
        <v>1.652173913</v>
      </c>
      <c r="H85" s="3">
        <f t="shared" ref="H85:J85" si="488">B85-B84</f>
        <v>652</v>
      </c>
      <c r="I85" s="3">
        <f t="shared" si="488"/>
        <v>243</v>
      </c>
      <c r="J85" s="3">
        <f t="shared" si="488"/>
        <v>19</v>
      </c>
      <c r="K85" s="3">
        <f t="shared" si="12"/>
        <v>390</v>
      </c>
      <c r="L85" s="3">
        <f t="shared" si="5"/>
        <v>20990</v>
      </c>
      <c r="M85" s="3">
        <f t="shared" si="43"/>
        <v>2102</v>
      </c>
      <c r="N85" s="10">
        <f t="shared" ref="N85:P85" si="489">B85/2</f>
        <v>15026</v>
      </c>
      <c r="O85" s="10">
        <f t="shared" si="489"/>
        <v>3946.5</v>
      </c>
      <c r="P85" s="10">
        <f t="shared" si="489"/>
        <v>584.5</v>
      </c>
      <c r="R85" s="11">
        <f t="shared" ref="R85:T85" si="490">ln (B85)</f>
        <v>10.31068449</v>
      </c>
      <c r="S85" s="11">
        <f t="shared" si="490"/>
        <v>8.97373157</v>
      </c>
      <c r="T85" s="11">
        <f t="shared" si="490"/>
        <v>7.063903961</v>
      </c>
      <c r="V85" s="14">
        <f t="shared" ref="V85:X85" si="491">ln(2)/slope(R72:R85,$A72:$A85)</f>
        <v>32.36600118</v>
      </c>
      <c r="W85" s="14">
        <f t="shared" si="491"/>
        <v>16.02497302</v>
      </c>
      <c r="X85" s="14">
        <f t="shared" si="491"/>
        <v>63.47077692</v>
      </c>
      <c r="Y85" s="14"/>
      <c r="Z85" s="12">
        <f t="shared" ref="Z85:AA85" si="492">C85/$B85*100</f>
        <v>26.26447491</v>
      </c>
      <c r="AA85" s="12">
        <f t="shared" si="492"/>
        <v>3.889924132</v>
      </c>
      <c r="AB85" s="12">
        <f t="shared" si="9"/>
        <v>69.84560096</v>
      </c>
      <c r="AC85" s="14"/>
    </row>
    <row r="86" ht="15.75" customHeight="1">
      <c r="A86" s="9">
        <v>44004.0</v>
      </c>
      <c r="B86" s="2">
        <v>30682.0</v>
      </c>
      <c r="C86" s="2">
        <v>8143.0</v>
      </c>
      <c r="D86" s="2">
        <v>1177.0</v>
      </c>
      <c r="E86" s="5">
        <f t="shared" ref="E86:G86" si="493">(B86-B85)/B85*100</f>
        <v>2.096366298</v>
      </c>
      <c r="F86" s="5">
        <f t="shared" si="493"/>
        <v>3.167363487</v>
      </c>
      <c r="G86" s="5">
        <f t="shared" si="493"/>
        <v>0.6843455945</v>
      </c>
      <c r="H86" s="3">
        <f t="shared" ref="H86:J86" si="494">B86-B85</f>
        <v>630</v>
      </c>
      <c r="I86" s="3">
        <f t="shared" si="494"/>
        <v>250</v>
      </c>
      <c r="J86" s="3">
        <f t="shared" si="494"/>
        <v>8</v>
      </c>
      <c r="K86" s="3">
        <f t="shared" si="12"/>
        <v>372</v>
      </c>
      <c r="L86" s="3">
        <f t="shared" si="5"/>
        <v>21362</v>
      </c>
      <c r="M86" s="3">
        <f t="shared" si="43"/>
        <v>2292</v>
      </c>
      <c r="N86" s="10">
        <f t="shared" ref="N86:P86" si="495">B86/2</f>
        <v>15341</v>
      </c>
      <c r="O86" s="10">
        <f t="shared" si="495"/>
        <v>4071.5</v>
      </c>
      <c r="P86" s="10">
        <f t="shared" si="495"/>
        <v>588.5</v>
      </c>
      <c r="R86" s="11">
        <f t="shared" ref="R86:T86" si="496">ln (B86)</f>
        <v>10.33143144</v>
      </c>
      <c r="S86" s="11">
        <f t="shared" si="496"/>
        <v>9.004913941</v>
      </c>
      <c r="T86" s="11">
        <f t="shared" si="496"/>
        <v>7.070724107</v>
      </c>
      <c r="V86" s="14">
        <f t="shared" ref="V86:X86" si="497">ln(2)/slope(R73:R86,$A73:$A86)</f>
        <v>32.54656689</v>
      </c>
      <c r="W86" s="14">
        <f t="shared" si="497"/>
        <v>16.18064645</v>
      </c>
      <c r="X86" s="14">
        <f t="shared" si="497"/>
        <v>62.88465329</v>
      </c>
      <c r="Y86" s="14"/>
      <c r="Z86" s="12">
        <f t="shared" ref="Z86:AA86" si="498">C86/$B86*100</f>
        <v>26.53999087</v>
      </c>
      <c r="AA86" s="12">
        <f t="shared" si="498"/>
        <v>3.836125416</v>
      </c>
      <c r="AB86" s="12">
        <f t="shared" si="9"/>
        <v>69.62388371</v>
      </c>
      <c r="AC86" s="14"/>
    </row>
    <row r="87" ht="15.75" customHeight="1">
      <c r="A87" s="9">
        <v>44005.0</v>
      </c>
      <c r="B87" s="2">
        <v>31825.0</v>
      </c>
      <c r="C87" s="2">
        <v>8442.0</v>
      </c>
      <c r="D87" s="2">
        <v>1186.0</v>
      </c>
      <c r="E87" s="5">
        <f t="shared" ref="E87:G87" si="499">(B87-B86)/B86*100</f>
        <v>3.725311257</v>
      </c>
      <c r="F87" s="5">
        <f t="shared" si="499"/>
        <v>3.671865406</v>
      </c>
      <c r="G87" s="5">
        <f t="shared" si="499"/>
        <v>0.7646559048</v>
      </c>
      <c r="H87" s="3">
        <f t="shared" ref="H87:J87" si="500">B87-B86</f>
        <v>1143</v>
      </c>
      <c r="I87" s="3">
        <f t="shared" si="500"/>
        <v>299</v>
      </c>
      <c r="J87" s="3">
        <f t="shared" si="500"/>
        <v>9</v>
      </c>
      <c r="K87" s="3">
        <f t="shared" si="12"/>
        <v>835</v>
      </c>
      <c r="L87" s="3">
        <f t="shared" si="5"/>
        <v>22197</v>
      </c>
      <c r="M87" s="3">
        <f t="shared" si="43"/>
        <v>3071</v>
      </c>
      <c r="N87" s="10">
        <f t="shared" ref="N87:P87" si="501">B87/2</f>
        <v>15912.5</v>
      </c>
      <c r="O87" s="10">
        <f t="shared" si="501"/>
        <v>4221</v>
      </c>
      <c r="P87" s="10">
        <f t="shared" si="501"/>
        <v>593</v>
      </c>
      <c r="R87" s="11">
        <f t="shared" ref="R87:T87" si="502">ln (B87)</f>
        <v>10.36800742</v>
      </c>
      <c r="S87" s="11">
        <f t="shared" si="502"/>
        <v>9.040974526</v>
      </c>
      <c r="T87" s="11">
        <f t="shared" si="502"/>
        <v>7.07834158</v>
      </c>
      <c r="V87" s="14">
        <f t="shared" ref="V87:X87" si="503">ln(2)/slope(R74:R87,$A74:$A87)</f>
        <v>32.0810785</v>
      </c>
      <c r="W87" s="14">
        <f t="shared" si="503"/>
        <v>16.63280131</v>
      </c>
      <c r="X87" s="14">
        <f t="shared" si="503"/>
        <v>63.77426367</v>
      </c>
      <c r="Y87" s="14"/>
      <c r="Z87" s="12">
        <f t="shared" ref="Z87:AA87" si="504">C87/$B87*100</f>
        <v>26.52631579</v>
      </c>
      <c r="AA87" s="12">
        <f t="shared" si="504"/>
        <v>3.726630008</v>
      </c>
      <c r="AB87" s="12">
        <f t="shared" si="9"/>
        <v>69.7470542</v>
      </c>
      <c r="AC87" s="14"/>
    </row>
    <row r="88" ht="15.75" customHeight="1">
      <c r="A88" s="9">
        <v>44006.0</v>
      </c>
      <c r="B88" s="2">
        <v>32295.0</v>
      </c>
      <c r="C88" s="2">
        <v>8656.0</v>
      </c>
      <c r="D88" s="2">
        <v>1204.0</v>
      </c>
      <c r="E88" s="5">
        <f t="shared" ref="E88:G88" si="505">(B88-B87)/B87*100</f>
        <v>1.476826394</v>
      </c>
      <c r="F88" s="5">
        <f t="shared" si="505"/>
        <v>2.534944326</v>
      </c>
      <c r="G88" s="5">
        <f t="shared" si="505"/>
        <v>1.517706577</v>
      </c>
      <c r="H88" s="3">
        <f t="shared" ref="H88:J88" si="506">B88-B87</f>
        <v>470</v>
      </c>
      <c r="I88" s="3">
        <f t="shared" si="506"/>
        <v>214</v>
      </c>
      <c r="J88" s="3">
        <f t="shared" si="506"/>
        <v>18</v>
      </c>
      <c r="K88" s="3">
        <f t="shared" si="12"/>
        <v>238</v>
      </c>
      <c r="L88" s="3">
        <f t="shared" si="5"/>
        <v>22435</v>
      </c>
      <c r="M88" s="3">
        <f t="shared" si="43"/>
        <v>3125</v>
      </c>
      <c r="N88" s="10">
        <f t="shared" ref="N88:P88" si="507">B88/2</f>
        <v>16147.5</v>
      </c>
      <c r="O88" s="10">
        <f t="shared" si="507"/>
        <v>4328</v>
      </c>
      <c r="P88" s="10">
        <f t="shared" si="507"/>
        <v>602</v>
      </c>
      <c r="R88" s="11">
        <f t="shared" ref="R88:T88" si="508">ln (B88)</f>
        <v>10.3826677</v>
      </c>
      <c r="S88" s="11">
        <f t="shared" si="508"/>
        <v>9.066008001</v>
      </c>
      <c r="T88" s="11">
        <f t="shared" si="508"/>
        <v>7.093404626</v>
      </c>
      <c r="V88" s="14">
        <f t="shared" ref="V88:X88" si="509">ln(2)/slope(R75:R88,$A75:$A88)</f>
        <v>31.57949495</v>
      </c>
      <c r="W88" s="14">
        <f t="shared" si="509"/>
        <v>17.4279929</v>
      </c>
      <c r="X88" s="14">
        <f t="shared" si="509"/>
        <v>64.22656447</v>
      </c>
      <c r="Y88" s="14"/>
      <c r="Z88" s="12">
        <f t="shared" ref="Z88:AA88" si="510">C88/$B88*100</f>
        <v>26.80291067</v>
      </c>
      <c r="AA88" s="12">
        <f t="shared" si="510"/>
        <v>3.72813129</v>
      </c>
      <c r="AB88" s="12">
        <f t="shared" si="9"/>
        <v>69.46895804</v>
      </c>
      <c r="AC88" s="14"/>
    </row>
    <row r="89" ht="15.75" customHeight="1">
      <c r="A89" s="9">
        <v>44007.0</v>
      </c>
      <c r="B89" s="2">
        <v>33069.0</v>
      </c>
      <c r="C89" s="2">
        <v>8910.0</v>
      </c>
      <c r="D89" s="2">
        <v>1212.0</v>
      </c>
      <c r="E89" s="5">
        <f t="shared" ref="E89:G89" si="511">(B89-B88)/B88*100</f>
        <v>2.396655829</v>
      </c>
      <c r="F89" s="5">
        <f t="shared" si="511"/>
        <v>2.934380776</v>
      </c>
      <c r="G89" s="5">
        <f t="shared" si="511"/>
        <v>0.6644518272</v>
      </c>
      <c r="H89" s="3">
        <f t="shared" ref="H89:J89" si="512">B89-B88</f>
        <v>774</v>
      </c>
      <c r="I89" s="3">
        <f t="shared" si="512"/>
        <v>254</v>
      </c>
      <c r="J89" s="3">
        <f t="shared" si="512"/>
        <v>8</v>
      </c>
      <c r="K89" s="3">
        <f t="shared" si="12"/>
        <v>512</v>
      </c>
      <c r="L89" s="3">
        <f t="shared" si="5"/>
        <v>22947</v>
      </c>
      <c r="M89" s="3">
        <f t="shared" si="43"/>
        <v>3354</v>
      </c>
      <c r="N89" s="10">
        <f t="shared" ref="N89:P89" si="513">B89/2</f>
        <v>16534.5</v>
      </c>
      <c r="O89" s="10">
        <f t="shared" si="513"/>
        <v>4455</v>
      </c>
      <c r="P89" s="10">
        <f t="shared" si="513"/>
        <v>606</v>
      </c>
      <c r="R89" s="11">
        <f t="shared" ref="R89:T89" si="514">ln (B89)</f>
        <v>10.40635157</v>
      </c>
      <c r="S89" s="11">
        <f t="shared" si="514"/>
        <v>9.09492952</v>
      </c>
      <c r="T89" s="11">
        <f t="shared" si="514"/>
        <v>7.100027167</v>
      </c>
      <c r="V89" s="14">
        <f t="shared" ref="V89:X89" si="515">ln(2)/slope(R76:R89,$A76:$A89)</f>
        <v>31.18826055</v>
      </c>
      <c r="W89" s="14">
        <f t="shared" si="515"/>
        <v>18.25930859</v>
      </c>
      <c r="X89" s="14">
        <f t="shared" si="515"/>
        <v>66.05424814</v>
      </c>
      <c r="Y89" s="14"/>
      <c r="Z89" s="12">
        <f t="shared" ref="Z89:AA89" si="516">C89/$B89*100</f>
        <v>26.94366325</v>
      </c>
      <c r="AA89" s="12">
        <f t="shared" si="516"/>
        <v>3.665063957</v>
      </c>
      <c r="AB89" s="12">
        <f t="shared" si="9"/>
        <v>69.39127279</v>
      </c>
      <c r="AC89" s="14"/>
    </row>
    <row r="90" ht="15.75" customHeight="1">
      <c r="A90" s="9">
        <v>44008.0</v>
      </c>
      <c r="B90" s="2">
        <v>34073.0</v>
      </c>
      <c r="C90" s="2">
        <v>9182.0</v>
      </c>
      <c r="D90" s="2">
        <v>1224.0</v>
      </c>
      <c r="E90" s="5">
        <f t="shared" ref="E90:G90" si="517">(B90-B89)/B89*100</f>
        <v>3.036076083</v>
      </c>
      <c r="F90" s="5">
        <f t="shared" si="517"/>
        <v>3.052749719</v>
      </c>
      <c r="G90" s="5">
        <f t="shared" si="517"/>
        <v>0.9900990099</v>
      </c>
      <c r="H90" s="3">
        <f t="shared" ref="H90:J90" si="518">B90-B89</f>
        <v>1004</v>
      </c>
      <c r="I90" s="3">
        <f t="shared" si="518"/>
        <v>272</v>
      </c>
      <c r="J90" s="3">
        <f t="shared" si="518"/>
        <v>12</v>
      </c>
      <c r="K90" s="3">
        <f t="shared" si="12"/>
        <v>720</v>
      </c>
      <c r="L90" s="3">
        <f t="shared" si="5"/>
        <v>23667</v>
      </c>
      <c r="M90" s="3">
        <f t="shared" si="43"/>
        <v>3716</v>
      </c>
      <c r="N90" s="10">
        <f t="shared" ref="N90:P90" si="519">B90/2</f>
        <v>17036.5</v>
      </c>
      <c r="O90" s="10">
        <f t="shared" si="519"/>
        <v>4591</v>
      </c>
      <c r="P90" s="10">
        <f t="shared" si="519"/>
        <v>612</v>
      </c>
      <c r="R90" s="11">
        <f t="shared" ref="R90:T90" si="520">ln (B90)</f>
        <v>10.43626056</v>
      </c>
      <c r="S90" s="11">
        <f t="shared" si="520"/>
        <v>9.125000325</v>
      </c>
      <c r="T90" s="11">
        <f t="shared" si="520"/>
        <v>7.109879463</v>
      </c>
      <c r="V90" s="14">
        <f t="shared" ref="V90:X90" si="521">ln(2)/slope(R77:R90,$A77:$A90)</f>
        <v>30.39900413</v>
      </c>
      <c r="W90" s="14">
        <f t="shared" si="521"/>
        <v>19.03842987</v>
      </c>
      <c r="X90" s="14">
        <f t="shared" si="521"/>
        <v>67.34785724</v>
      </c>
      <c r="Y90" s="14"/>
      <c r="Z90" s="12">
        <f t="shared" ref="Z90:AA90" si="522">C90/$B90*100</f>
        <v>26.94802336</v>
      </c>
      <c r="AA90" s="12">
        <f t="shared" si="522"/>
        <v>3.592287148</v>
      </c>
      <c r="AB90" s="12">
        <f t="shared" si="9"/>
        <v>69.45968949</v>
      </c>
      <c r="AC90" s="14"/>
    </row>
    <row r="91" ht="15.75" customHeight="1">
      <c r="A91" s="9">
        <v>44009.0</v>
      </c>
      <c r="B91" s="2">
        <v>34803.0</v>
      </c>
      <c r="C91" s="2">
        <v>9430.0</v>
      </c>
      <c r="D91" s="2">
        <v>1236.0</v>
      </c>
      <c r="E91" s="5">
        <f t="shared" ref="E91:G91" si="523">(B91-B90)/B90*100</f>
        <v>2.142458838</v>
      </c>
      <c r="F91" s="5">
        <f t="shared" si="523"/>
        <v>2.700936615</v>
      </c>
      <c r="G91" s="5">
        <f t="shared" si="523"/>
        <v>0.9803921569</v>
      </c>
      <c r="H91" s="3">
        <f t="shared" ref="H91:J91" si="524">B91-B90</f>
        <v>730</v>
      </c>
      <c r="I91" s="3">
        <f t="shared" si="524"/>
        <v>248</v>
      </c>
      <c r="J91" s="3">
        <f t="shared" si="524"/>
        <v>12</v>
      </c>
      <c r="K91" s="3">
        <f t="shared" si="12"/>
        <v>470</v>
      </c>
      <c r="L91" s="3">
        <f t="shared" si="5"/>
        <v>24137</v>
      </c>
      <c r="M91" s="3">
        <f t="shared" si="43"/>
        <v>3537</v>
      </c>
      <c r="N91" s="10">
        <f t="shared" ref="N91:P91" si="525">B91/2</f>
        <v>17401.5</v>
      </c>
      <c r="O91" s="10">
        <f t="shared" si="525"/>
        <v>4715</v>
      </c>
      <c r="P91" s="10">
        <f t="shared" si="525"/>
        <v>618</v>
      </c>
      <c r="R91" s="11">
        <f t="shared" ref="R91:T91" si="526">ln (B91)</f>
        <v>10.45745887</v>
      </c>
      <c r="S91" s="11">
        <f t="shared" si="526"/>
        <v>9.151651376</v>
      </c>
      <c r="T91" s="11">
        <f t="shared" si="526"/>
        <v>7.119635638</v>
      </c>
      <c r="V91" s="14">
        <f t="shared" ref="V91:X91" si="527">ln(2)/slope(R78:R91,$A78:$A91)</f>
        <v>29.64611962</v>
      </c>
      <c r="W91" s="14">
        <f t="shared" si="527"/>
        <v>19.90934276</v>
      </c>
      <c r="X91" s="14">
        <f t="shared" si="527"/>
        <v>66.73914255</v>
      </c>
      <c r="Y91" s="14"/>
      <c r="Z91" s="12">
        <f t="shared" ref="Z91:AA91" si="528">C91/$B91*100</f>
        <v>27.09536534</v>
      </c>
      <c r="AA91" s="12">
        <f t="shared" si="528"/>
        <v>3.551417981</v>
      </c>
      <c r="AB91" s="12">
        <f t="shared" si="9"/>
        <v>69.35321668</v>
      </c>
      <c r="AC91" s="14"/>
    </row>
    <row r="92" ht="15.75" customHeight="1">
      <c r="A92" s="9">
        <v>44010.0</v>
      </c>
      <c r="B92" s="2">
        <v>35455.0</v>
      </c>
      <c r="C92" s="2">
        <v>9686.0</v>
      </c>
      <c r="D92" s="2">
        <v>1244.0</v>
      </c>
      <c r="E92" s="5">
        <f t="shared" ref="E92:G92" si="529">(B92-B91)/B91*100</f>
        <v>1.873401718</v>
      </c>
      <c r="F92" s="5">
        <f t="shared" si="529"/>
        <v>2.714740191</v>
      </c>
      <c r="G92" s="5">
        <f t="shared" si="529"/>
        <v>0.6472491909</v>
      </c>
      <c r="H92" s="3">
        <f t="shared" ref="H92:J92" si="530">B92-B91</f>
        <v>652</v>
      </c>
      <c r="I92" s="3">
        <f t="shared" si="530"/>
        <v>256</v>
      </c>
      <c r="J92" s="3">
        <f t="shared" si="530"/>
        <v>8</v>
      </c>
      <c r="K92" s="3">
        <f t="shared" si="12"/>
        <v>388</v>
      </c>
      <c r="L92" s="3">
        <f t="shared" si="5"/>
        <v>24525</v>
      </c>
      <c r="M92" s="3">
        <f t="shared" si="43"/>
        <v>3535</v>
      </c>
      <c r="N92" s="10">
        <f t="shared" ref="N92:P92" si="531">B92/2</f>
        <v>17727.5</v>
      </c>
      <c r="O92" s="10">
        <f t="shared" si="531"/>
        <v>4843</v>
      </c>
      <c r="P92" s="10">
        <f t="shared" si="531"/>
        <v>622</v>
      </c>
      <c r="R92" s="11">
        <f t="shared" ref="R92:T92" si="532">ln (B92)</f>
        <v>10.47601957</v>
      </c>
      <c r="S92" s="11">
        <f t="shared" si="532"/>
        <v>9.178436823</v>
      </c>
      <c r="T92" s="11">
        <f t="shared" si="532"/>
        <v>7.126087273</v>
      </c>
      <c r="V92" s="14">
        <f t="shared" ref="V92:X92" si="533">ln(2)/slope(R79:R92,$A79:$A92)</f>
        <v>29.12936778</v>
      </c>
      <c r="W92" s="14">
        <f t="shared" si="533"/>
        <v>20.88914025</v>
      </c>
      <c r="X92" s="14">
        <f t="shared" si="533"/>
        <v>66.18078042</v>
      </c>
      <c r="Y92" s="14"/>
      <c r="Z92" s="12">
        <f t="shared" ref="Z92:AA92" si="534">C92/$B92*100</f>
        <v>27.31913693</v>
      </c>
      <c r="AA92" s="12">
        <f t="shared" si="534"/>
        <v>3.508672966</v>
      </c>
      <c r="AB92" s="12">
        <f t="shared" si="9"/>
        <v>69.1721901</v>
      </c>
      <c r="AC92" s="14"/>
    </row>
    <row r="93" ht="15.75" customHeight="1">
      <c r="A93" s="9">
        <v>44011.0</v>
      </c>
      <c r="B93" s="15">
        <v>36438.0</v>
      </c>
      <c r="C93" s="16">
        <v>9956.0</v>
      </c>
      <c r="D93" s="16">
        <v>1255.0</v>
      </c>
      <c r="E93" s="5">
        <f t="shared" ref="E93:G93" si="535">(B93-B92)/B92*100</f>
        <v>2.772528557</v>
      </c>
      <c r="F93" s="5">
        <f t="shared" si="535"/>
        <v>2.787528391</v>
      </c>
      <c r="G93" s="5">
        <f t="shared" si="535"/>
        <v>0.884244373</v>
      </c>
      <c r="H93" s="3">
        <f t="shared" ref="H93:J93" si="536">B93-B92</f>
        <v>983</v>
      </c>
      <c r="I93" s="3">
        <f t="shared" si="536"/>
        <v>270</v>
      </c>
      <c r="J93" s="3">
        <f t="shared" si="536"/>
        <v>11</v>
      </c>
      <c r="K93" s="3">
        <f t="shared" si="12"/>
        <v>702</v>
      </c>
      <c r="L93" s="3">
        <f t="shared" si="5"/>
        <v>25227</v>
      </c>
      <c r="M93" s="3">
        <f t="shared" si="43"/>
        <v>3865</v>
      </c>
      <c r="N93" s="10">
        <f t="shared" ref="N93:P93" si="537">B93/2</f>
        <v>18219</v>
      </c>
      <c r="O93" s="10">
        <f t="shared" si="537"/>
        <v>4978</v>
      </c>
      <c r="P93" s="10">
        <f t="shared" si="537"/>
        <v>627.5</v>
      </c>
      <c r="R93" s="11">
        <f t="shared" ref="R93:T93" si="538">ln (B93)</f>
        <v>10.50336747</v>
      </c>
      <c r="S93" s="11">
        <f t="shared" si="538"/>
        <v>9.205930663</v>
      </c>
      <c r="T93" s="11">
        <f t="shared" si="538"/>
        <v>7.134890852</v>
      </c>
      <c r="V93" s="14">
        <f t="shared" ref="V93:X93" si="539">ln(2)/slope(R80:R93,$A80:$A93)</f>
        <v>28.6027834</v>
      </c>
      <c r="W93" s="14">
        <f t="shared" si="539"/>
        <v>21.79311223</v>
      </c>
      <c r="X93" s="14">
        <f t="shared" si="539"/>
        <v>65.85503064</v>
      </c>
      <c r="Y93" s="14"/>
      <c r="Z93" s="12">
        <f t="shared" ref="Z93:AA93" si="540">C93/$B93*100</f>
        <v>27.32312421</v>
      </c>
      <c r="AA93" s="12">
        <f t="shared" si="540"/>
        <v>3.444206598</v>
      </c>
      <c r="AB93" s="12">
        <f t="shared" si="9"/>
        <v>69.23266919</v>
      </c>
      <c r="AC93" s="14"/>
    </row>
    <row r="94" ht="15.75" customHeight="1">
      <c r="A94" s="9">
        <v>44012.0</v>
      </c>
      <c r="B94" s="15">
        <v>37514.0</v>
      </c>
      <c r="C94" s="16">
        <v>10233.0</v>
      </c>
      <c r="D94" s="16">
        <v>1266.0</v>
      </c>
      <c r="E94" s="5">
        <f t="shared" ref="E94:G94" si="541">(B94-B93)/B93*100</f>
        <v>2.952961194</v>
      </c>
      <c r="F94" s="5">
        <f t="shared" si="541"/>
        <v>2.782241864</v>
      </c>
      <c r="G94" s="5">
        <f t="shared" si="541"/>
        <v>0.8764940239</v>
      </c>
      <c r="H94" s="3">
        <f t="shared" ref="H94:J94" si="542">B94-B93</f>
        <v>1076</v>
      </c>
      <c r="I94" s="3">
        <f t="shared" si="542"/>
        <v>277</v>
      </c>
      <c r="J94" s="3">
        <f t="shared" si="542"/>
        <v>11</v>
      </c>
      <c r="K94" s="3">
        <f t="shared" si="12"/>
        <v>788</v>
      </c>
      <c r="L94" s="3">
        <f t="shared" si="5"/>
        <v>26015</v>
      </c>
      <c r="M94" s="3">
        <f t="shared" si="43"/>
        <v>3818</v>
      </c>
      <c r="N94" s="10">
        <f t="shared" ref="N94:P94" si="543">B94/2</f>
        <v>18757</v>
      </c>
      <c r="O94" s="10">
        <f t="shared" si="543"/>
        <v>5116.5</v>
      </c>
      <c r="P94" s="10">
        <f t="shared" si="543"/>
        <v>633</v>
      </c>
      <c r="R94" s="11">
        <f t="shared" ref="R94:T94" si="544">ln (B94)</f>
        <v>10.53246948</v>
      </c>
      <c r="S94" s="11">
        <f t="shared" si="544"/>
        <v>9.233373071</v>
      </c>
      <c r="T94" s="11">
        <f t="shared" si="544"/>
        <v>7.143617603</v>
      </c>
      <c r="V94" s="14">
        <f t="shared" ref="V94:X94" si="545">ln(2)/slope(R81:R94,$A81:$A94)</f>
        <v>28.2486165</v>
      </c>
      <c r="W94" s="14">
        <f t="shared" si="545"/>
        <v>22.56820229</v>
      </c>
      <c r="X94" s="14">
        <f t="shared" si="545"/>
        <v>66.72047554</v>
      </c>
      <c r="Y94" s="14"/>
      <c r="Z94" s="12">
        <f t="shared" ref="Z94:AA94" si="546">C94/$B94*100</f>
        <v>27.27781628</v>
      </c>
      <c r="AA94" s="12">
        <f t="shared" si="546"/>
        <v>3.374740097</v>
      </c>
      <c r="AB94" s="12">
        <f t="shared" si="9"/>
        <v>69.34744362</v>
      </c>
      <c r="AC94" s="14"/>
    </row>
    <row r="95" ht="15.75" customHeight="1">
      <c r="A95" s="9">
        <v>44013.0</v>
      </c>
      <c r="B95" s="15">
        <v>38511.0</v>
      </c>
      <c r="C95" s="16">
        <v>10438.0</v>
      </c>
      <c r="D95" s="16">
        <v>1270.0</v>
      </c>
      <c r="E95" s="5">
        <f t="shared" ref="E95:G95" si="547">(B95-B94)/B94*100</f>
        <v>2.657674468</v>
      </c>
      <c r="F95" s="5">
        <f t="shared" si="547"/>
        <v>2.003322584</v>
      </c>
      <c r="G95" s="5">
        <f t="shared" si="547"/>
        <v>0.3159557662</v>
      </c>
      <c r="H95" s="3">
        <f t="shared" ref="H95:J95" si="548">B95-B94</f>
        <v>997</v>
      </c>
      <c r="I95" s="3">
        <f t="shared" si="548"/>
        <v>205</v>
      </c>
      <c r="J95" s="3">
        <f t="shared" si="548"/>
        <v>4</v>
      </c>
      <c r="K95" s="3">
        <f t="shared" si="12"/>
        <v>788</v>
      </c>
      <c r="L95" s="3">
        <f t="shared" si="5"/>
        <v>26803</v>
      </c>
      <c r="M95" s="3">
        <f t="shared" si="43"/>
        <v>4368</v>
      </c>
      <c r="N95" s="10">
        <f t="shared" ref="N95:P95" si="549">B95/2</f>
        <v>19255.5</v>
      </c>
      <c r="O95" s="10">
        <f t="shared" si="549"/>
        <v>5219</v>
      </c>
      <c r="P95" s="10">
        <f t="shared" si="549"/>
        <v>635</v>
      </c>
      <c r="R95" s="11">
        <f t="shared" ref="R95:T95" si="550">ln (B95)</f>
        <v>10.55869919</v>
      </c>
      <c r="S95" s="11">
        <f t="shared" si="550"/>
        <v>9.253208272</v>
      </c>
      <c r="T95" s="11">
        <f t="shared" si="550"/>
        <v>7.146772179</v>
      </c>
      <c r="V95" s="14">
        <f t="shared" ref="V95:X95" si="551">ln(2)/slope(R82:R95,$A82:$A95)</f>
        <v>28.10014173</v>
      </c>
      <c r="W95" s="14">
        <f t="shared" si="551"/>
        <v>23.45702414</v>
      </c>
      <c r="X95" s="14">
        <f t="shared" si="551"/>
        <v>70.11620366</v>
      </c>
      <c r="Y95" s="14"/>
      <c r="Z95" s="12">
        <f t="shared" ref="Z95:AA95" si="552">C95/$B95*100</f>
        <v>27.10394433</v>
      </c>
      <c r="AA95" s="12">
        <f t="shared" si="552"/>
        <v>3.297759082</v>
      </c>
      <c r="AB95" s="12">
        <f t="shared" si="9"/>
        <v>69.59829659</v>
      </c>
      <c r="AC95" s="14"/>
    </row>
    <row r="96" ht="15.75" customHeight="1">
      <c r="A96" s="9">
        <v>44014.0</v>
      </c>
      <c r="B96" s="15">
        <v>38805.0</v>
      </c>
      <c r="C96" s="16">
        <v>10673.0</v>
      </c>
      <c r="D96" s="16">
        <v>1274.0</v>
      </c>
      <c r="E96" s="5">
        <f t="shared" ref="E96:G96" si="553">(B96-B95)/B95*100</f>
        <v>0.7634182441</v>
      </c>
      <c r="F96" s="5">
        <f t="shared" si="553"/>
        <v>2.251389155</v>
      </c>
      <c r="G96" s="5">
        <f t="shared" si="553"/>
        <v>0.3149606299</v>
      </c>
      <c r="H96" s="3">
        <f t="shared" ref="H96:J96" si="554">B96-B95</f>
        <v>294</v>
      </c>
      <c r="I96" s="3">
        <f t="shared" si="554"/>
        <v>235</v>
      </c>
      <c r="J96" s="3">
        <f t="shared" si="554"/>
        <v>4</v>
      </c>
      <c r="K96" s="3">
        <f t="shared" si="12"/>
        <v>55</v>
      </c>
      <c r="L96" s="3">
        <f t="shared" si="5"/>
        <v>26858</v>
      </c>
      <c r="M96" s="3">
        <f t="shared" si="43"/>
        <v>3911</v>
      </c>
      <c r="N96" s="10">
        <f t="shared" ref="N96:P96" si="555">B96/2</f>
        <v>19402.5</v>
      </c>
      <c r="O96" s="10">
        <f t="shared" si="555"/>
        <v>5336.5</v>
      </c>
      <c r="P96" s="10">
        <f t="shared" si="555"/>
        <v>637</v>
      </c>
      <c r="R96" s="11">
        <f t="shared" ref="R96:T96" si="556">ln (B96)</f>
        <v>10.56630438</v>
      </c>
      <c r="S96" s="11">
        <f t="shared" si="556"/>
        <v>9.275472467</v>
      </c>
      <c r="T96" s="11">
        <f t="shared" si="556"/>
        <v>7.149916836</v>
      </c>
      <c r="V96" s="14">
        <f t="shared" ref="V96:X96" si="557">ln(2)/slope(R83:R96,$A83:$A96)</f>
        <v>28.68542464</v>
      </c>
      <c r="W96" s="14">
        <f t="shared" si="557"/>
        <v>24.37977456</v>
      </c>
      <c r="X96" s="14">
        <f t="shared" si="557"/>
        <v>76.08843974</v>
      </c>
      <c r="Y96" s="14"/>
      <c r="Z96" s="12">
        <f t="shared" ref="Z96:AA96" si="558">C96/$B96*100</f>
        <v>27.5041876</v>
      </c>
      <c r="AA96" s="12">
        <f t="shared" si="558"/>
        <v>3.283082077</v>
      </c>
      <c r="AB96" s="12">
        <f t="shared" si="9"/>
        <v>69.21273032</v>
      </c>
      <c r="AC96" s="14"/>
    </row>
    <row r="97" ht="15.75" customHeight="1">
      <c r="A97" s="9">
        <v>44015.0</v>
      </c>
      <c r="B97" s="15">
        <v>40336.0</v>
      </c>
      <c r="C97" s="16">
        <v>11073.0</v>
      </c>
      <c r="D97" s="16">
        <v>1280.0</v>
      </c>
      <c r="E97" s="5">
        <f t="shared" ref="E97:G97" si="559">(B97-B96)/B96*100</f>
        <v>3.945367865</v>
      </c>
      <c r="F97" s="5">
        <f t="shared" si="559"/>
        <v>3.747774759</v>
      </c>
      <c r="G97" s="5">
        <f t="shared" si="559"/>
        <v>0.4709576138</v>
      </c>
      <c r="H97" s="3">
        <f t="shared" ref="H97:J97" si="560">B97-B96</f>
        <v>1531</v>
      </c>
      <c r="I97" s="3">
        <f t="shared" si="560"/>
        <v>400</v>
      </c>
      <c r="J97" s="3">
        <f t="shared" si="560"/>
        <v>6</v>
      </c>
      <c r="K97" s="3">
        <f t="shared" si="12"/>
        <v>1125</v>
      </c>
      <c r="L97" s="3">
        <f t="shared" si="5"/>
        <v>27983</v>
      </c>
      <c r="M97" s="3">
        <f t="shared" si="43"/>
        <v>4316</v>
      </c>
      <c r="N97" s="10">
        <f t="shared" ref="N97:P97" si="561">B97/2</f>
        <v>20168</v>
      </c>
      <c r="O97" s="10">
        <f t="shared" si="561"/>
        <v>5536.5</v>
      </c>
      <c r="P97" s="10">
        <f t="shared" si="561"/>
        <v>640</v>
      </c>
      <c r="R97" s="11">
        <f t="shared" ref="R97:T97" si="562">ln (B97)</f>
        <v>10.60499965</v>
      </c>
      <c r="S97" s="11">
        <f t="shared" si="562"/>
        <v>9.312264992</v>
      </c>
      <c r="T97" s="11">
        <f t="shared" si="562"/>
        <v>7.154615357</v>
      </c>
      <c r="V97" s="14">
        <f t="shared" ref="V97:X97" si="563">ln(2)/slope(R84:R97,$A84:$A97)</f>
        <v>28.79303926</v>
      </c>
      <c r="W97" s="14">
        <f t="shared" si="563"/>
        <v>24.86292859</v>
      </c>
      <c r="X97" s="14">
        <f t="shared" si="563"/>
        <v>83.54157644</v>
      </c>
      <c r="Y97" s="14"/>
      <c r="Z97" s="12">
        <f t="shared" ref="Z97:AA97" si="564">C97/$B97*100</f>
        <v>27.45190401</v>
      </c>
      <c r="AA97" s="12">
        <f t="shared" si="564"/>
        <v>3.173343911</v>
      </c>
      <c r="AB97" s="12">
        <f t="shared" si="9"/>
        <v>69.37475208</v>
      </c>
      <c r="AC97" s="14"/>
    </row>
    <row r="98" ht="15.75" customHeight="1">
      <c r="A98" s="9">
        <v>44016.0</v>
      </c>
      <c r="B98" s="15">
        <v>41830.0</v>
      </c>
      <c r="C98" s="15">
        <v>11453.0</v>
      </c>
      <c r="D98" s="15">
        <v>1290.0</v>
      </c>
      <c r="E98" s="5">
        <f t="shared" ref="E98:G98" si="565">(B98-B97)/B97*100</f>
        <v>3.703887346</v>
      </c>
      <c r="F98" s="5">
        <f t="shared" si="565"/>
        <v>3.431770974</v>
      </c>
      <c r="G98" s="5">
        <f t="shared" si="565"/>
        <v>0.78125</v>
      </c>
      <c r="H98" s="3">
        <f t="shared" ref="H98:J98" si="566">B98-B97</f>
        <v>1494</v>
      </c>
      <c r="I98" s="3">
        <f t="shared" si="566"/>
        <v>380</v>
      </c>
      <c r="J98" s="3">
        <f t="shared" si="566"/>
        <v>10</v>
      </c>
      <c r="K98" s="3">
        <f t="shared" si="12"/>
        <v>1104</v>
      </c>
      <c r="L98" s="3">
        <f t="shared" si="5"/>
        <v>29087</v>
      </c>
      <c r="M98" s="3">
        <f t="shared" si="43"/>
        <v>4950</v>
      </c>
      <c r="N98" s="10">
        <f t="shared" ref="N98:P98" si="567">B98/2</f>
        <v>20915</v>
      </c>
      <c r="O98" s="10">
        <f t="shared" si="567"/>
        <v>5726.5</v>
      </c>
      <c r="P98" s="10">
        <f t="shared" si="567"/>
        <v>645</v>
      </c>
      <c r="R98" s="11">
        <f t="shared" ref="R98:T98" si="568">ln (B98)</f>
        <v>10.64136906</v>
      </c>
      <c r="S98" s="11">
        <f t="shared" si="568"/>
        <v>9.346006983</v>
      </c>
      <c r="T98" s="11">
        <f t="shared" si="568"/>
        <v>7.162397497</v>
      </c>
      <c r="V98" s="14">
        <f t="shared" ref="V98:X98" si="569">ln(2)/slope(R85:R98,$A85:$A98)</f>
        <v>28.22080254</v>
      </c>
      <c r="W98" s="14">
        <f t="shared" si="569"/>
        <v>25.02411938</v>
      </c>
      <c r="X98" s="14">
        <f t="shared" si="569"/>
        <v>89.58676894</v>
      </c>
      <c r="Y98" s="14"/>
      <c r="Z98" s="12">
        <f t="shared" ref="Z98:AA98" si="570">C98/$B98*100</f>
        <v>27.37987091</v>
      </c>
      <c r="AA98" s="12">
        <f t="shared" si="570"/>
        <v>3.083911069</v>
      </c>
      <c r="AB98" s="12">
        <f t="shared" si="9"/>
        <v>69.53621803</v>
      </c>
      <c r="AC98" s="14"/>
    </row>
    <row r="99" ht="15.75" customHeight="1">
      <c r="A99" s="9">
        <v>44017.0</v>
      </c>
      <c r="B99" s="15">
        <v>44254.0</v>
      </c>
      <c r="C99" s="15">
        <v>11942.0</v>
      </c>
      <c r="D99" s="15">
        <v>1297.0</v>
      </c>
      <c r="E99" s="5">
        <f t="shared" ref="E99:G99" si="571">(B99-B98)/B98*100</f>
        <v>5.794884055</v>
      </c>
      <c r="F99" s="5">
        <f t="shared" si="571"/>
        <v>4.269623679</v>
      </c>
      <c r="G99" s="5">
        <f t="shared" si="571"/>
        <v>0.5426356589</v>
      </c>
      <c r="H99" s="3">
        <f t="shared" ref="H99:J99" si="572">B99-B98</f>
        <v>2424</v>
      </c>
      <c r="I99" s="3">
        <f t="shared" si="572"/>
        <v>489</v>
      </c>
      <c r="J99" s="3">
        <f t="shared" si="572"/>
        <v>7</v>
      </c>
      <c r="K99" s="3">
        <f t="shared" si="12"/>
        <v>1928</v>
      </c>
      <c r="L99" s="3">
        <f t="shared" si="5"/>
        <v>31015</v>
      </c>
      <c r="M99" s="3">
        <f t="shared" si="43"/>
        <v>6490</v>
      </c>
      <c r="N99" s="10">
        <f t="shared" ref="N99:P99" si="573">B99/2</f>
        <v>22127</v>
      </c>
      <c r="O99" s="10">
        <f t="shared" si="573"/>
        <v>5971</v>
      </c>
      <c r="P99" s="10">
        <f t="shared" si="573"/>
        <v>648.5</v>
      </c>
      <c r="R99" s="11">
        <f t="shared" ref="R99:T99" si="574">ln (B99)</f>
        <v>10.69770104</v>
      </c>
      <c r="S99" s="11">
        <f t="shared" si="574"/>
        <v>9.387816877</v>
      </c>
      <c r="T99" s="11">
        <f t="shared" si="574"/>
        <v>7.167809184</v>
      </c>
      <c r="V99" s="14">
        <f t="shared" ref="V99:X99" si="575">ln(2)/slope(R86:R99,$A86:$A99)</f>
        <v>26.83253939</v>
      </c>
      <c r="W99" s="14">
        <f t="shared" si="575"/>
        <v>24.78072303</v>
      </c>
      <c r="X99" s="14">
        <f t="shared" si="575"/>
        <v>94.08605933</v>
      </c>
      <c r="Y99" s="14"/>
      <c r="Z99" s="12">
        <f t="shared" ref="Z99:AA99" si="576">C99/$B99*100</f>
        <v>26.98513129</v>
      </c>
      <c r="AA99" s="12">
        <f t="shared" si="576"/>
        <v>2.930808514</v>
      </c>
      <c r="AB99" s="12">
        <f t="shared" si="9"/>
        <v>70.0840602</v>
      </c>
      <c r="AC99" s="14"/>
    </row>
    <row r="100" ht="15.75" customHeight="1">
      <c r="A100" s="9">
        <v>44018.0</v>
      </c>
      <c r="B100" s="15">
        <v>46333.0</v>
      </c>
      <c r="C100" s="16">
        <v>12185.0</v>
      </c>
      <c r="D100" s="16">
        <v>1303.0</v>
      </c>
      <c r="E100" s="5">
        <f t="shared" ref="E100:G100" si="577">(B100-B99)/B99*100</f>
        <v>4.697880418</v>
      </c>
      <c r="F100" s="5">
        <f t="shared" si="577"/>
        <v>2.034835036</v>
      </c>
      <c r="G100" s="5">
        <f t="shared" si="577"/>
        <v>0.4626060139</v>
      </c>
      <c r="H100" s="3">
        <f t="shared" ref="H100:J100" si="578">B100-B99</f>
        <v>2079</v>
      </c>
      <c r="I100" s="3">
        <f t="shared" si="578"/>
        <v>243</v>
      </c>
      <c r="J100" s="3">
        <f t="shared" si="578"/>
        <v>6</v>
      </c>
      <c r="K100" s="3">
        <f t="shared" si="12"/>
        <v>1830</v>
      </c>
      <c r="L100" s="3">
        <f t="shared" si="5"/>
        <v>32845</v>
      </c>
      <c r="M100" s="3">
        <f t="shared" si="43"/>
        <v>7618</v>
      </c>
      <c r="N100" s="10">
        <f t="shared" ref="N100:P100" si="579">B100/2</f>
        <v>23166.5</v>
      </c>
      <c r="O100" s="10">
        <f t="shared" si="579"/>
        <v>6092.5</v>
      </c>
      <c r="P100" s="10">
        <f t="shared" si="579"/>
        <v>651.5</v>
      </c>
      <c r="R100" s="11">
        <f t="shared" ref="R100:T100" si="580">ln (B100)</f>
        <v>10.74360973</v>
      </c>
      <c r="S100" s="11">
        <f t="shared" si="580"/>
        <v>9.407960966</v>
      </c>
      <c r="T100" s="11">
        <f t="shared" si="580"/>
        <v>7.172424577</v>
      </c>
      <c r="V100" s="14">
        <f t="shared" ref="V100:X100" si="581">ln(2)/slope(R87:R100,$A87:$A100)</f>
        <v>25.29958208</v>
      </c>
      <c r="W100" s="14">
        <f t="shared" si="581"/>
        <v>24.73170232</v>
      </c>
      <c r="X100" s="14">
        <f t="shared" si="581"/>
        <v>100.4977013</v>
      </c>
      <c r="Y100" s="14"/>
      <c r="Z100" s="12">
        <f t="shared" ref="Z100:AA100" si="582">C100/$B100*100</f>
        <v>26.29875035</v>
      </c>
      <c r="AA100" s="12">
        <f t="shared" si="582"/>
        <v>2.812250448</v>
      </c>
      <c r="AB100" s="12">
        <f t="shared" si="9"/>
        <v>70.8889992</v>
      </c>
      <c r="AC100" s="14"/>
    </row>
    <row r="101" ht="15.75" customHeight="1">
      <c r="A101" s="9">
        <v>44019.0</v>
      </c>
      <c r="B101" s="15">
        <v>47873.0</v>
      </c>
      <c r="C101" s="16">
        <v>12386.0</v>
      </c>
      <c r="D101" s="16">
        <v>1309.0</v>
      </c>
      <c r="E101" s="5">
        <f t="shared" ref="E101:G101" si="583">(B101-B100)/B100*100</f>
        <v>3.323764919</v>
      </c>
      <c r="F101" s="5">
        <f t="shared" si="583"/>
        <v>1.649569142</v>
      </c>
      <c r="G101" s="5">
        <f t="shared" si="583"/>
        <v>0.460475825</v>
      </c>
      <c r="H101" s="3">
        <f t="shared" ref="H101:J101" si="584">B101-B100</f>
        <v>1540</v>
      </c>
      <c r="I101" s="3">
        <f t="shared" si="584"/>
        <v>201</v>
      </c>
      <c r="J101" s="3">
        <f t="shared" si="584"/>
        <v>6</v>
      </c>
      <c r="K101" s="3">
        <f t="shared" si="12"/>
        <v>1333</v>
      </c>
      <c r="L101" s="3">
        <f t="shared" si="5"/>
        <v>34178</v>
      </c>
      <c r="M101" s="3">
        <f t="shared" si="43"/>
        <v>8163</v>
      </c>
      <c r="N101" s="10">
        <f t="shared" ref="N101:P101" si="585">B101/2</f>
        <v>23936.5</v>
      </c>
      <c r="O101" s="10">
        <f t="shared" si="585"/>
        <v>6193</v>
      </c>
      <c r="P101" s="10">
        <f t="shared" si="585"/>
        <v>654.5</v>
      </c>
      <c r="R101" s="11">
        <f t="shared" ref="R101:T101" si="586">ln (B101)</f>
        <v>10.77630695</v>
      </c>
      <c r="S101" s="11">
        <f t="shared" si="586"/>
        <v>9.424322081</v>
      </c>
      <c r="T101" s="11">
        <f t="shared" si="586"/>
        <v>7.177018766</v>
      </c>
      <c r="V101" s="14">
        <f t="shared" ref="V101:X101" si="587">ln(2)/slope(R88:R101,$A88:$A101)</f>
        <v>23.66413078</v>
      </c>
      <c r="W101" s="14">
        <f t="shared" si="587"/>
        <v>24.78469337</v>
      </c>
      <c r="X101" s="14">
        <f t="shared" si="587"/>
        <v>108.9429101</v>
      </c>
      <c r="Y101" s="14"/>
      <c r="Z101" s="12">
        <f t="shared" ref="Z101:AA101" si="588">C101/$B101*100</f>
        <v>25.87262131</v>
      </c>
      <c r="AA101" s="12">
        <f t="shared" si="588"/>
        <v>2.734317883</v>
      </c>
      <c r="AB101" s="12">
        <f t="shared" si="9"/>
        <v>71.39306081</v>
      </c>
      <c r="AC101" s="14"/>
    </row>
    <row r="102" ht="15.75" customHeight="1">
      <c r="A102" s="9">
        <v>44020.0</v>
      </c>
      <c r="B102" s="15">
        <v>50359.0</v>
      </c>
      <c r="C102" s="16">
        <v>12588.0</v>
      </c>
      <c r="D102" s="16">
        <v>1314.0</v>
      </c>
      <c r="E102" s="5">
        <f t="shared" ref="E102:G102" si="589">(B102-B101)/B101*100</f>
        <v>5.192906231</v>
      </c>
      <c r="F102" s="5">
        <f t="shared" si="589"/>
        <v>1.630873567</v>
      </c>
      <c r="G102" s="5">
        <f t="shared" si="589"/>
        <v>0.3819709702</v>
      </c>
      <c r="H102" s="3">
        <f t="shared" ref="H102:J102" si="590">B102-B101</f>
        <v>2486</v>
      </c>
      <c r="I102" s="3">
        <f t="shared" si="590"/>
        <v>202</v>
      </c>
      <c r="J102" s="3">
        <f t="shared" si="590"/>
        <v>5</v>
      </c>
      <c r="K102" s="3">
        <f t="shared" si="12"/>
        <v>2279</v>
      </c>
      <c r="L102" s="3">
        <f t="shared" si="5"/>
        <v>36457</v>
      </c>
      <c r="M102" s="3">
        <f t="shared" si="43"/>
        <v>9654</v>
      </c>
      <c r="N102" s="10">
        <f t="shared" ref="N102:P102" si="591">B102/2</f>
        <v>25179.5</v>
      </c>
      <c r="O102" s="10">
        <f t="shared" si="591"/>
        <v>6294</v>
      </c>
      <c r="P102" s="10">
        <f t="shared" si="591"/>
        <v>657</v>
      </c>
      <c r="R102" s="11">
        <f t="shared" ref="R102:T102" si="592">ln (B102)</f>
        <v>10.82693263</v>
      </c>
      <c r="S102" s="11">
        <f t="shared" si="592"/>
        <v>9.440499258</v>
      </c>
      <c r="T102" s="11">
        <f t="shared" si="592"/>
        <v>7.180831199</v>
      </c>
      <c r="V102" s="14">
        <f t="shared" ref="V102:X102" si="593">ln(2)/slope(R89:R102,$A89:$A102)</f>
        <v>22.131453</v>
      </c>
      <c r="W102" s="14">
        <f t="shared" si="593"/>
        <v>25.19686581</v>
      </c>
      <c r="X102" s="14">
        <f t="shared" si="593"/>
        <v>115.5325823</v>
      </c>
      <c r="Y102" s="14"/>
      <c r="Z102" s="12">
        <f t="shared" ref="Z102:AA102" si="594">C102/$B102*100</f>
        <v>24.99652495</v>
      </c>
      <c r="AA102" s="12">
        <f t="shared" si="594"/>
        <v>2.609265474</v>
      </c>
      <c r="AB102" s="12">
        <f t="shared" si="9"/>
        <v>72.39420958</v>
      </c>
      <c r="AC102" s="14"/>
    </row>
    <row r="103" ht="15.75" customHeight="1">
      <c r="A103" s="9">
        <v>44021.0</v>
      </c>
      <c r="B103" s="15">
        <v>51754.0</v>
      </c>
      <c r="C103" s="16">
        <v>12813.0</v>
      </c>
      <c r="D103" s="16">
        <v>1314.0</v>
      </c>
      <c r="E103" s="5">
        <f t="shared" ref="E103:G103" si="595">(B103-B102)/B102*100</f>
        <v>2.770110606</v>
      </c>
      <c r="F103" s="5">
        <f t="shared" si="595"/>
        <v>1.787416587</v>
      </c>
      <c r="G103" s="5">
        <f t="shared" si="595"/>
        <v>0</v>
      </c>
      <c r="H103" s="3">
        <f t="shared" ref="H103:J103" si="596">B103-B102</f>
        <v>1395</v>
      </c>
      <c r="I103" s="3">
        <f t="shared" si="596"/>
        <v>225</v>
      </c>
      <c r="J103" s="3">
        <f t="shared" si="596"/>
        <v>0</v>
      </c>
      <c r="K103" s="3">
        <f t="shared" si="12"/>
        <v>1170</v>
      </c>
      <c r="L103" s="3">
        <f t="shared" si="5"/>
        <v>37627</v>
      </c>
      <c r="M103" s="3">
        <f t="shared" si="43"/>
        <v>10769</v>
      </c>
      <c r="N103" s="10">
        <f t="shared" ref="N103:P103" si="597">B103/2</f>
        <v>25877</v>
      </c>
      <c r="O103" s="10">
        <f t="shared" si="597"/>
        <v>6406.5</v>
      </c>
      <c r="P103" s="10">
        <f t="shared" si="597"/>
        <v>657</v>
      </c>
      <c r="R103" s="11">
        <f t="shared" ref="R103:T103" si="598">ln (B103)</f>
        <v>10.854257</v>
      </c>
      <c r="S103" s="11">
        <f t="shared" si="598"/>
        <v>9.45821556</v>
      </c>
      <c r="T103" s="11">
        <f t="shared" si="598"/>
        <v>7.180831199</v>
      </c>
      <c r="V103" s="14">
        <f t="shared" ref="V103:X103" si="599">ln(2)/slope(R90:R103,$A90:$A103)</f>
        <v>21.03204029</v>
      </c>
      <c r="W103" s="14">
        <f t="shared" si="599"/>
        <v>25.80083447</v>
      </c>
      <c r="X103" s="14">
        <f t="shared" si="599"/>
        <v>126.7013717</v>
      </c>
      <c r="Y103" s="14"/>
      <c r="Z103" s="12">
        <f t="shared" ref="Z103:AA103" si="600">C103/$B103*100</f>
        <v>24.75750667</v>
      </c>
      <c r="AA103" s="12">
        <f t="shared" si="600"/>
        <v>2.538934189</v>
      </c>
      <c r="AB103" s="12">
        <f t="shared" si="9"/>
        <v>72.70355915</v>
      </c>
      <c r="AC103" s="14"/>
    </row>
    <row r="104" ht="15.75" customHeight="1">
      <c r="A104" s="9">
        <v>44022.0</v>
      </c>
      <c r="B104" s="15">
        <v>52914.0</v>
      </c>
      <c r="C104" s="16">
        <v>13230.0</v>
      </c>
      <c r="D104" s="16">
        <v>1360.0</v>
      </c>
      <c r="E104" s="5">
        <f t="shared" ref="E104:G104" si="601">(B104-B103)/B103*100</f>
        <v>2.241372648</v>
      </c>
      <c r="F104" s="5">
        <f t="shared" si="601"/>
        <v>3.254507141</v>
      </c>
      <c r="G104" s="5">
        <f t="shared" si="601"/>
        <v>3.500761035</v>
      </c>
      <c r="H104" s="3">
        <f t="shared" ref="H104:J104" si="602">B104-B103</f>
        <v>1160</v>
      </c>
      <c r="I104" s="3">
        <f t="shared" si="602"/>
        <v>417</v>
      </c>
      <c r="J104" s="3">
        <f t="shared" si="602"/>
        <v>46</v>
      </c>
      <c r="K104" s="3">
        <f t="shared" si="12"/>
        <v>697</v>
      </c>
      <c r="L104" s="3">
        <f t="shared" si="5"/>
        <v>38324</v>
      </c>
      <c r="M104" s="3">
        <f t="shared" si="43"/>
        <v>10341</v>
      </c>
      <c r="N104" s="10">
        <f t="shared" ref="N104:P104" si="603">B104/2</f>
        <v>26457</v>
      </c>
      <c r="O104" s="10">
        <f t="shared" si="603"/>
        <v>6615</v>
      </c>
      <c r="P104" s="10">
        <f t="shared" si="603"/>
        <v>680</v>
      </c>
      <c r="R104" s="11">
        <f t="shared" ref="R104:T104" si="604">ln (B104)</f>
        <v>10.87642323</v>
      </c>
      <c r="S104" s="11">
        <f t="shared" si="604"/>
        <v>9.490242257</v>
      </c>
      <c r="T104" s="11">
        <f t="shared" si="604"/>
        <v>7.215239979</v>
      </c>
      <c r="V104" s="14">
        <f t="shared" ref="V104:X104" si="605">ln(2)/slope(R91:R104,$A91:$A104)</f>
        <v>20.24117375</v>
      </c>
      <c r="W104" s="14">
        <f t="shared" si="605"/>
        <v>26.12606119</v>
      </c>
      <c r="X104" s="14">
        <f t="shared" si="605"/>
        <v>117.5906777</v>
      </c>
      <c r="Y104" s="14"/>
      <c r="Z104" s="12">
        <f t="shared" ref="Z104:AA104" si="606">C104/$B104*100</f>
        <v>25.00283479</v>
      </c>
      <c r="AA104" s="12">
        <f t="shared" si="606"/>
        <v>2.570208262</v>
      </c>
      <c r="AB104" s="12">
        <f t="shared" si="9"/>
        <v>72.42695695</v>
      </c>
      <c r="AC104" s="14"/>
    </row>
    <row r="105" ht="15.75" customHeight="1">
      <c r="A105" s="9">
        <v>44023.0</v>
      </c>
      <c r="B105" s="15">
        <v>54222.0</v>
      </c>
      <c r="C105" s="16">
        <v>14037.0</v>
      </c>
      <c r="D105" s="16">
        <v>1372.0</v>
      </c>
      <c r="E105" s="5">
        <f t="shared" ref="E105:G105" si="607">(B105-B104)/B104*100</f>
        <v>2.471935594</v>
      </c>
      <c r="F105" s="5">
        <f t="shared" si="607"/>
        <v>6.099773243</v>
      </c>
      <c r="G105" s="5">
        <f t="shared" si="607"/>
        <v>0.8823529412</v>
      </c>
      <c r="H105" s="3">
        <f t="shared" ref="H105:J105" si="608">B105-B104</f>
        <v>1308</v>
      </c>
      <c r="I105" s="3">
        <f t="shared" si="608"/>
        <v>807</v>
      </c>
      <c r="J105" s="3">
        <f t="shared" si="608"/>
        <v>12</v>
      </c>
      <c r="K105" s="3">
        <f t="shared" si="12"/>
        <v>489</v>
      </c>
      <c r="L105" s="3">
        <f t="shared" si="5"/>
        <v>38813</v>
      </c>
      <c r="M105" s="3">
        <f t="shared" si="43"/>
        <v>9726</v>
      </c>
      <c r="N105" s="10">
        <f t="shared" ref="N105:P105" si="609">B105/2</f>
        <v>27111</v>
      </c>
      <c r="O105" s="10">
        <f t="shared" si="609"/>
        <v>7018.5</v>
      </c>
      <c r="P105" s="10">
        <f t="shared" si="609"/>
        <v>686</v>
      </c>
      <c r="R105" s="11">
        <f t="shared" ref="R105:T105" si="610">ln (B105)</f>
        <v>10.90084201</v>
      </c>
      <c r="S105" s="11">
        <f t="shared" si="610"/>
        <v>9.54945198</v>
      </c>
      <c r="T105" s="11">
        <f t="shared" si="610"/>
        <v>7.224024808</v>
      </c>
      <c r="V105" s="14">
        <f t="shared" ref="V105:X105" si="611">ln(2)/slope(R92:R105,$A92:$A105)</f>
        <v>19.80768526</v>
      </c>
      <c r="W105" s="14">
        <f t="shared" si="611"/>
        <v>25.51966506</v>
      </c>
      <c r="X105" s="14">
        <f t="shared" si="611"/>
        <v>107.8334807</v>
      </c>
      <c r="Y105" s="14"/>
      <c r="Z105" s="12">
        <f t="shared" ref="Z105:AA105" si="612">C105/$B105*100</f>
        <v>25.88801593</v>
      </c>
      <c r="AA105" s="12">
        <f t="shared" si="612"/>
        <v>2.530338239</v>
      </c>
      <c r="AB105" s="12">
        <f t="shared" si="9"/>
        <v>71.58164583</v>
      </c>
      <c r="AC105" s="14"/>
    </row>
    <row r="106" ht="15.75" customHeight="1">
      <c r="A106" s="9">
        <v>44024.0</v>
      </c>
      <c r="B106" s="15">
        <v>56259.0</v>
      </c>
      <c r="C106" s="16">
        <v>16046.0</v>
      </c>
      <c r="D106" s="16">
        <v>1534.0</v>
      </c>
      <c r="E106" s="5">
        <f t="shared" ref="E106:G106" si="613">(B106-B105)/B105*100</f>
        <v>3.756777692</v>
      </c>
      <c r="F106" s="5">
        <f t="shared" si="613"/>
        <v>14.31217497</v>
      </c>
      <c r="G106" s="5">
        <f t="shared" si="613"/>
        <v>11.80758017</v>
      </c>
      <c r="H106" s="3">
        <f t="shared" ref="H106:J106" si="614">B106-B105</f>
        <v>2037</v>
      </c>
      <c r="I106" s="3">
        <f t="shared" si="614"/>
        <v>2009</v>
      </c>
      <c r="J106" s="3">
        <f t="shared" si="614"/>
        <v>162</v>
      </c>
      <c r="K106" s="3">
        <f t="shared" si="12"/>
        <v>-134</v>
      </c>
      <c r="L106" s="3">
        <f t="shared" si="5"/>
        <v>38679</v>
      </c>
      <c r="M106" s="3">
        <f t="shared" si="43"/>
        <v>7664</v>
      </c>
      <c r="N106" s="10">
        <f t="shared" ref="N106:P106" si="615">B106/2</f>
        <v>28129.5</v>
      </c>
      <c r="O106" s="10">
        <f t="shared" si="615"/>
        <v>8023</v>
      </c>
      <c r="P106" s="10">
        <f t="shared" si="615"/>
        <v>767</v>
      </c>
      <c r="R106" s="11">
        <f t="shared" ref="R106:T106" si="616">ln (B106)</f>
        <v>10.93772131</v>
      </c>
      <c r="S106" s="11">
        <f t="shared" si="616"/>
        <v>9.683214876</v>
      </c>
      <c r="T106" s="11">
        <f t="shared" si="616"/>
        <v>7.335633982</v>
      </c>
      <c r="V106" s="14">
        <f t="shared" ref="V106:X106" si="617">ln(2)/slope(R93:R106,$A93:$A106)</f>
        <v>19.54733445</v>
      </c>
      <c r="W106" s="14">
        <f t="shared" si="617"/>
        <v>22.54285245</v>
      </c>
      <c r="X106" s="14">
        <f t="shared" si="617"/>
        <v>69.98675861</v>
      </c>
      <c r="Y106" s="14"/>
      <c r="Z106" s="12">
        <f t="shared" ref="Z106:AA106" si="618">C106/$B106*100</f>
        <v>28.52165876</v>
      </c>
      <c r="AA106" s="12">
        <f t="shared" si="618"/>
        <v>2.726674843</v>
      </c>
      <c r="AB106" s="12">
        <f t="shared" si="9"/>
        <v>68.7516664</v>
      </c>
      <c r="AC106" s="14"/>
    </row>
    <row r="107" ht="15.75" customHeight="1">
      <c r="A107" s="9">
        <v>44025.0</v>
      </c>
      <c r="B107" s="15">
        <v>57006.0</v>
      </c>
      <c r="C107" s="16">
        <v>20371.0</v>
      </c>
      <c r="D107" s="16">
        <v>1599.0</v>
      </c>
      <c r="E107" s="5">
        <f t="shared" ref="E107:G107" si="619">(B107-B106)/B106*100</f>
        <v>1.327787554</v>
      </c>
      <c r="F107" s="5">
        <f t="shared" si="619"/>
        <v>26.95375795</v>
      </c>
      <c r="G107" s="5">
        <f t="shared" si="619"/>
        <v>4.237288136</v>
      </c>
      <c r="H107" s="3">
        <f t="shared" ref="H107:J107" si="620">B107-B106</f>
        <v>747</v>
      </c>
      <c r="I107" s="3">
        <f t="shared" si="620"/>
        <v>4325</v>
      </c>
      <c r="J107" s="3">
        <f t="shared" si="620"/>
        <v>65</v>
      </c>
      <c r="K107" s="3">
        <f t="shared" si="12"/>
        <v>-3643</v>
      </c>
      <c r="L107" s="3">
        <f t="shared" si="5"/>
        <v>35036</v>
      </c>
      <c r="M107" s="3">
        <f t="shared" si="43"/>
        <v>2191</v>
      </c>
      <c r="N107" s="10">
        <f t="shared" ref="N107:P107" si="621">B107/2</f>
        <v>28503</v>
      </c>
      <c r="O107" s="10">
        <f t="shared" si="621"/>
        <v>10185.5</v>
      </c>
      <c r="P107" s="10">
        <f t="shared" si="621"/>
        <v>799.5</v>
      </c>
      <c r="R107" s="11">
        <f t="shared" ref="R107:T107" si="622">ln (B107)</f>
        <v>10.9509118</v>
      </c>
      <c r="S107" s="11">
        <f t="shared" si="622"/>
        <v>9.9218676</v>
      </c>
      <c r="T107" s="11">
        <f t="shared" si="622"/>
        <v>7.377133713</v>
      </c>
      <c r="V107" s="14">
        <f t="shared" ref="V107:X107" si="623">ln(2)/slope(R94:R107,$A94:$A107)</f>
        <v>19.70567195</v>
      </c>
      <c r="W107" s="14">
        <f t="shared" si="623"/>
        <v>17.39787994</v>
      </c>
      <c r="X107" s="14">
        <f t="shared" si="623"/>
        <v>49.74194881</v>
      </c>
      <c r="Y107" s="14"/>
      <c r="Z107" s="12">
        <f t="shared" ref="Z107:AA107" si="624">C107/$B107*100</f>
        <v>35.73483493</v>
      </c>
      <c r="AA107" s="12">
        <f t="shared" si="624"/>
        <v>2.804967898</v>
      </c>
      <c r="AB107" s="12">
        <f t="shared" si="9"/>
        <v>61.46019717</v>
      </c>
      <c r="AC107" s="14"/>
    </row>
    <row r="108" ht="15.75" customHeight="1">
      <c r="A108" s="9">
        <v>44026.0</v>
      </c>
      <c r="B108" s="15">
        <v>57545.0</v>
      </c>
      <c r="C108" s="16">
        <v>20459.0</v>
      </c>
      <c r="D108" s="16">
        <v>1603.0</v>
      </c>
      <c r="E108" s="5">
        <f t="shared" ref="E108:G108" si="625">(B108-B107)/B107*100</f>
        <v>0.9455145072</v>
      </c>
      <c r="F108" s="5">
        <f t="shared" si="625"/>
        <v>0.4319866477</v>
      </c>
      <c r="G108" s="5">
        <f t="shared" si="625"/>
        <v>0.2501563477</v>
      </c>
      <c r="H108" s="3">
        <f t="shared" ref="H108:J108" si="626">B108-B107</f>
        <v>539</v>
      </c>
      <c r="I108" s="3">
        <f t="shared" si="626"/>
        <v>88</v>
      </c>
      <c r="J108" s="3">
        <f t="shared" si="626"/>
        <v>4</v>
      </c>
      <c r="K108" s="3">
        <f t="shared" si="12"/>
        <v>447</v>
      </c>
      <c r="L108" s="3">
        <f t="shared" si="5"/>
        <v>35483</v>
      </c>
      <c r="M108" s="3">
        <f t="shared" si="43"/>
        <v>1305</v>
      </c>
      <c r="N108" s="10">
        <f t="shared" ref="N108:P108" si="627">B108/2</f>
        <v>28772.5</v>
      </c>
      <c r="O108" s="10">
        <f t="shared" si="627"/>
        <v>10229.5</v>
      </c>
      <c r="P108" s="10">
        <f t="shared" si="627"/>
        <v>801.5</v>
      </c>
      <c r="R108" s="11">
        <f t="shared" ref="R108:T108" si="628">ln (B108)</f>
        <v>10.96032253</v>
      </c>
      <c r="S108" s="11">
        <f t="shared" si="628"/>
        <v>9.926178162</v>
      </c>
      <c r="T108" s="11">
        <f t="shared" si="628"/>
        <v>7.379632153</v>
      </c>
      <c r="V108" s="14">
        <f t="shared" ref="V108:X108" si="629">ln(2)/slope(R95:R108,$A95:$A108)</f>
        <v>20.29645768</v>
      </c>
      <c r="W108" s="14">
        <f t="shared" si="629"/>
        <v>14.80618769</v>
      </c>
      <c r="X108" s="14">
        <f t="shared" si="629"/>
        <v>40.15911156</v>
      </c>
      <c r="Y108" s="14"/>
      <c r="Z108" s="12">
        <f t="shared" ref="Z108:AA108" si="630">C108/$B108*100</f>
        <v>35.55304544</v>
      </c>
      <c r="AA108" s="12">
        <f t="shared" si="630"/>
        <v>2.785646016</v>
      </c>
      <c r="AB108" s="12">
        <f t="shared" si="9"/>
        <v>61.66130854</v>
      </c>
      <c r="AC108" s="14"/>
    </row>
    <row r="109" ht="15.75" customHeight="1">
      <c r="A109" s="9">
        <v>44027.0</v>
      </c>
      <c r="B109" s="15">
        <v>58850.0</v>
      </c>
      <c r="C109" s="16">
        <v>20976.0</v>
      </c>
      <c r="D109" s="16">
        <v>1614.0</v>
      </c>
      <c r="E109" s="5">
        <f t="shared" ref="E109:G109" si="631">(B109-B108)/B108*100</f>
        <v>2.267790425</v>
      </c>
      <c r="F109" s="5">
        <f t="shared" si="631"/>
        <v>2.52700523</v>
      </c>
      <c r="G109" s="5">
        <f t="shared" si="631"/>
        <v>0.68621335</v>
      </c>
      <c r="H109" s="3">
        <f t="shared" ref="H109:J109" si="632">B109-B108</f>
        <v>1305</v>
      </c>
      <c r="I109" s="3">
        <f t="shared" si="632"/>
        <v>517</v>
      </c>
      <c r="J109" s="3">
        <f t="shared" si="632"/>
        <v>11</v>
      </c>
      <c r="K109" s="3">
        <f t="shared" si="12"/>
        <v>777</v>
      </c>
      <c r="L109" s="3">
        <f t="shared" si="5"/>
        <v>36260</v>
      </c>
      <c r="M109" s="3">
        <f t="shared" si="43"/>
        <v>-197</v>
      </c>
      <c r="N109" s="10">
        <f t="shared" ref="N109:P109" si="633">B109/2</f>
        <v>29425</v>
      </c>
      <c r="O109" s="10">
        <f t="shared" si="633"/>
        <v>10488</v>
      </c>
      <c r="P109" s="10">
        <f t="shared" si="633"/>
        <v>807</v>
      </c>
      <c r="R109" s="11">
        <f t="shared" ref="R109:T109" si="634">ln (B109)</f>
        <v>10.98274711</v>
      </c>
      <c r="S109" s="11">
        <f t="shared" si="634"/>
        <v>9.951134206</v>
      </c>
      <c r="T109" s="11">
        <f t="shared" si="634"/>
        <v>7.386470849</v>
      </c>
      <c r="V109" s="14">
        <f t="shared" ref="V109:X109" si="635">ln(2)/slope(R96:R109,$A96:$A109)</f>
        <v>21.16349519</v>
      </c>
      <c r="W109" s="14">
        <f t="shared" si="635"/>
        <v>13.30158126</v>
      </c>
      <c r="X109" s="14">
        <f t="shared" si="635"/>
        <v>34.92427554</v>
      </c>
      <c r="Y109" s="14"/>
      <c r="Z109" s="12">
        <f t="shared" ref="Z109:AA109" si="636">C109/$B109*100</f>
        <v>35.64316058</v>
      </c>
      <c r="AA109" s="12">
        <f t="shared" si="636"/>
        <v>2.742565845</v>
      </c>
      <c r="AB109" s="12">
        <f t="shared" si="9"/>
        <v>61.61427358</v>
      </c>
      <c r="AC109" s="14"/>
    </row>
    <row r="110" ht="15.75" customHeight="1">
      <c r="A110" s="9">
        <v>44028.0</v>
      </c>
      <c r="B110" s="15">
        <v>61266.0</v>
      </c>
      <c r="C110" s="16">
        <v>21440.0</v>
      </c>
      <c r="D110" s="16">
        <v>1643.0</v>
      </c>
      <c r="E110" s="5">
        <f t="shared" ref="E110:G110" si="637">(B110-B109)/B109*100</f>
        <v>4.105352591</v>
      </c>
      <c r="F110" s="5">
        <f t="shared" si="637"/>
        <v>2.212051869</v>
      </c>
      <c r="G110" s="5">
        <f t="shared" si="637"/>
        <v>1.796778191</v>
      </c>
      <c r="H110" s="3">
        <f t="shared" ref="H110:J110" si="638">B110-B109</f>
        <v>2416</v>
      </c>
      <c r="I110" s="3">
        <f t="shared" si="638"/>
        <v>464</v>
      </c>
      <c r="J110" s="3">
        <f t="shared" si="638"/>
        <v>29</v>
      </c>
      <c r="K110" s="3">
        <f t="shared" si="12"/>
        <v>1923</v>
      </c>
      <c r="L110" s="3">
        <f t="shared" si="5"/>
        <v>38183</v>
      </c>
      <c r="M110" s="3">
        <f t="shared" si="43"/>
        <v>556</v>
      </c>
      <c r="N110" s="10">
        <f t="shared" ref="N110:P110" si="639">B110/2</f>
        <v>30633</v>
      </c>
      <c r="O110" s="10">
        <f t="shared" si="639"/>
        <v>10720</v>
      </c>
      <c r="P110" s="10">
        <f t="shared" si="639"/>
        <v>821.5</v>
      </c>
      <c r="R110" s="11">
        <f t="shared" ref="R110:T110" si="640">ln (B110)</f>
        <v>11.02298032</v>
      </c>
      <c r="S110" s="11">
        <f t="shared" si="640"/>
        <v>9.973013615</v>
      </c>
      <c r="T110" s="11">
        <f t="shared" si="640"/>
        <v>7.404279118</v>
      </c>
      <c r="V110" s="14">
        <f t="shared" ref="V110:X110" si="641">ln(2)/slope(R97:R110,$A97:$A110)</f>
        <v>22.43979813</v>
      </c>
      <c r="W110" s="14">
        <f t="shared" si="641"/>
        <v>12.44499217</v>
      </c>
      <c r="X110" s="14">
        <f t="shared" si="641"/>
        <v>31.51653819</v>
      </c>
      <c r="Y110" s="14"/>
      <c r="Z110" s="12">
        <f t="shared" ref="Z110:AA110" si="642">C110/$B110*100</f>
        <v>34.9949401</v>
      </c>
      <c r="AA110" s="12">
        <f t="shared" si="642"/>
        <v>2.681748441</v>
      </c>
      <c r="AB110" s="12">
        <f t="shared" si="9"/>
        <v>62.32331146</v>
      </c>
      <c r="AC110" s="14"/>
    </row>
    <row r="111" ht="15.75" customHeight="1">
      <c r="A111" s="9">
        <v>44029.0</v>
      </c>
      <c r="B111" s="15">
        <v>63001.0</v>
      </c>
      <c r="C111" s="16">
        <v>21748.0</v>
      </c>
      <c r="D111" s="16">
        <v>1660.0</v>
      </c>
      <c r="E111" s="5">
        <f t="shared" ref="E111:G111" si="643">(B111-B110)/B110*100</f>
        <v>2.831913296</v>
      </c>
      <c r="F111" s="5">
        <f t="shared" si="643"/>
        <v>1.436567164</v>
      </c>
      <c r="G111" s="5">
        <f t="shared" si="643"/>
        <v>1.034692635</v>
      </c>
      <c r="H111" s="3">
        <f t="shared" ref="H111:J111" si="644">B111-B110</f>
        <v>1735</v>
      </c>
      <c r="I111" s="3">
        <f t="shared" si="644"/>
        <v>308</v>
      </c>
      <c r="J111" s="3">
        <f t="shared" si="644"/>
        <v>17</v>
      </c>
      <c r="K111" s="3">
        <f t="shared" si="12"/>
        <v>1410</v>
      </c>
      <c r="L111" s="3">
        <f t="shared" si="5"/>
        <v>39593</v>
      </c>
      <c r="M111" s="3">
        <f t="shared" si="43"/>
        <v>1269</v>
      </c>
      <c r="N111" s="10">
        <f t="shared" ref="N111:P111" si="645">B111/2</f>
        <v>31500.5</v>
      </c>
      <c r="O111" s="10">
        <f t="shared" si="645"/>
        <v>10874</v>
      </c>
      <c r="P111" s="10">
        <f t="shared" si="645"/>
        <v>830</v>
      </c>
      <c r="R111" s="11">
        <f t="shared" ref="R111:T111" si="646">ln (B111)</f>
        <v>11.05090588</v>
      </c>
      <c r="S111" s="11">
        <f t="shared" si="646"/>
        <v>9.987277078</v>
      </c>
      <c r="T111" s="11">
        <f t="shared" si="646"/>
        <v>7.414572881</v>
      </c>
      <c r="V111" s="14">
        <f t="shared" ref="V111:X111" si="647">ln(2)/slope(R98:R111,$A98:$A111)</f>
        <v>23.82560223</v>
      </c>
      <c r="W111" s="14">
        <f t="shared" si="647"/>
        <v>11.98429298</v>
      </c>
      <c r="X111" s="14">
        <f t="shared" si="647"/>
        <v>29.53328489</v>
      </c>
      <c r="Y111" s="14"/>
      <c r="Z111" s="12">
        <f t="shared" ref="Z111:AA111" si="648">C111/$B111*100</f>
        <v>34.52008698</v>
      </c>
      <c r="AA111" s="12">
        <f t="shared" si="648"/>
        <v>2.634878811</v>
      </c>
      <c r="AB111" s="12">
        <f t="shared" si="9"/>
        <v>62.84503421</v>
      </c>
      <c r="AC111" s="14"/>
    </row>
    <row r="112" ht="15.75" customHeight="1">
      <c r="A112" s="9">
        <v>44030.0</v>
      </c>
      <c r="B112" s="15">
        <v>65304.0</v>
      </c>
      <c r="C112" s="16">
        <v>22067.0</v>
      </c>
      <c r="D112" s="16">
        <v>1773.0</v>
      </c>
      <c r="E112" s="5">
        <f t="shared" ref="E112:G112" si="649">(B112-B111)/B111*100</f>
        <v>3.655497532</v>
      </c>
      <c r="F112" s="5">
        <f t="shared" si="649"/>
        <v>1.466801545</v>
      </c>
      <c r="G112" s="5">
        <f t="shared" si="649"/>
        <v>6.807228916</v>
      </c>
      <c r="H112" s="3">
        <f t="shared" ref="H112:J112" si="650">B112-B111</f>
        <v>2303</v>
      </c>
      <c r="I112" s="3">
        <f t="shared" si="650"/>
        <v>319</v>
      </c>
      <c r="J112" s="3">
        <f t="shared" si="650"/>
        <v>113</v>
      </c>
      <c r="K112" s="3">
        <f t="shared" si="12"/>
        <v>1871</v>
      </c>
      <c r="L112" s="3">
        <f t="shared" si="5"/>
        <v>41464</v>
      </c>
      <c r="M112" s="3">
        <f t="shared" si="43"/>
        <v>2651</v>
      </c>
      <c r="N112" s="10">
        <f t="shared" ref="N112:P112" si="651">B112/2</f>
        <v>32652</v>
      </c>
      <c r="O112" s="10">
        <f t="shared" si="651"/>
        <v>11033.5</v>
      </c>
      <c r="P112" s="10">
        <f t="shared" si="651"/>
        <v>886.5</v>
      </c>
      <c r="R112" s="11">
        <f t="shared" ref="R112:T112" si="652">ln (B112)</f>
        <v>11.08680857</v>
      </c>
      <c r="S112" s="11">
        <f t="shared" si="652"/>
        <v>10.00183856</v>
      </c>
      <c r="T112" s="11">
        <f t="shared" si="652"/>
        <v>7.480428306</v>
      </c>
      <c r="V112" s="14">
        <f t="shared" ref="V112:X112" si="653">ln(2)/slope(R99:R112,$A99:$A112)</f>
        <v>25.14989697</v>
      </c>
      <c r="W112" s="14">
        <f t="shared" si="653"/>
        <v>11.84049385</v>
      </c>
      <c r="X112" s="14">
        <f t="shared" si="653"/>
        <v>26.71869056</v>
      </c>
      <c r="Y112" s="14"/>
      <c r="Z112" s="12">
        <f t="shared" ref="Z112:AA112" si="654">C112/$B112*100</f>
        <v>33.79119196</v>
      </c>
      <c r="AA112" s="12">
        <f t="shared" si="654"/>
        <v>2.714994487</v>
      </c>
      <c r="AB112" s="12">
        <f t="shared" si="9"/>
        <v>63.49381355</v>
      </c>
      <c r="AC112" s="14"/>
    </row>
    <row r="113" ht="15.75" customHeight="1">
      <c r="A113" s="9">
        <v>44031.0</v>
      </c>
      <c r="B113" s="15">
        <v>67456.0</v>
      </c>
      <c r="C113" s="16">
        <v>22465.0</v>
      </c>
      <c r="D113" s="16">
        <v>1831.0</v>
      </c>
      <c r="E113" s="5">
        <f t="shared" ref="E113:G113" si="655">(B113-B112)/B112*100</f>
        <v>3.295357099</v>
      </c>
      <c r="F113" s="5">
        <f t="shared" si="655"/>
        <v>1.803598133</v>
      </c>
      <c r="G113" s="5">
        <f t="shared" si="655"/>
        <v>3.271291596</v>
      </c>
      <c r="H113" s="3">
        <f t="shared" ref="H113:J113" si="656">B113-B112</f>
        <v>2152</v>
      </c>
      <c r="I113" s="3">
        <f t="shared" si="656"/>
        <v>398</v>
      </c>
      <c r="J113" s="3">
        <f t="shared" si="656"/>
        <v>58</v>
      </c>
      <c r="K113" s="3">
        <f t="shared" si="12"/>
        <v>1696</v>
      </c>
      <c r="L113" s="3">
        <f t="shared" si="5"/>
        <v>43160</v>
      </c>
      <c r="M113" s="3">
        <f t="shared" si="43"/>
        <v>4481</v>
      </c>
      <c r="N113" s="10">
        <f t="shared" ref="N113:P113" si="657">B113/2</f>
        <v>33728</v>
      </c>
      <c r="O113" s="10">
        <f t="shared" si="657"/>
        <v>11232.5</v>
      </c>
      <c r="P113" s="10">
        <f t="shared" si="657"/>
        <v>915.5</v>
      </c>
      <c r="R113" s="11">
        <f t="shared" ref="R113:T113" si="658">ln (B113)</f>
        <v>11.11923081</v>
      </c>
      <c r="S113" s="11">
        <f t="shared" si="658"/>
        <v>10.01971382</v>
      </c>
      <c r="T113" s="11">
        <f t="shared" si="658"/>
        <v>7.512617545</v>
      </c>
      <c r="V113" s="14">
        <f t="shared" ref="V113:X113" si="659">ln(2)/slope(R100:R113,$A100:$A113)</f>
        <v>25.81148979</v>
      </c>
      <c r="W113" s="14">
        <f t="shared" si="659"/>
        <v>11.89970373</v>
      </c>
      <c r="X113" s="14">
        <f t="shared" si="659"/>
        <v>24.65404673</v>
      </c>
      <c r="Y113" s="14"/>
      <c r="Z113" s="12">
        <f t="shared" ref="Z113:AA113" si="660">C113/$B113*100</f>
        <v>33.30319023</v>
      </c>
      <c r="AA113" s="12">
        <f t="shared" si="660"/>
        <v>2.714361954</v>
      </c>
      <c r="AB113" s="12">
        <f t="shared" si="9"/>
        <v>63.98244782</v>
      </c>
      <c r="AC113" s="14"/>
    </row>
    <row r="114" ht="15.75" customHeight="1">
      <c r="A114" s="9">
        <v>44032.0</v>
      </c>
      <c r="B114" s="15">
        <v>68898.0</v>
      </c>
      <c r="C114" s="16">
        <v>23072.0</v>
      </c>
      <c r="D114" s="16">
        <v>1835.0</v>
      </c>
      <c r="E114" s="5">
        <f t="shared" ref="E114:G114" si="661">(B114-B113)/B113*100</f>
        <v>2.137689753</v>
      </c>
      <c r="F114" s="5">
        <f t="shared" si="661"/>
        <v>2.701980859</v>
      </c>
      <c r="G114" s="5">
        <f t="shared" si="661"/>
        <v>0.218459858</v>
      </c>
      <c r="H114" s="3">
        <f t="shared" ref="H114:J114" si="662">B114-B113</f>
        <v>1442</v>
      </c>
      <c r="I114" s="3">
        <f t="shared" si="662"/>
        <v>607</v>
      </c>
      <c r="J114" s="3">
        <f t="shared" si="662"/>
        <v>4</v>
      </c>
      <c r="K114" s="3">
        <f t="shared" si="12"/>
        <v>831</v>
      </c>
      <c r="L114" s="3">
        <f t="shared" si="5"/>
        <v>43991</v>
      </c>
      <c r="M114" s="3">
        <f t="shared" si="43"/>
        <v>8955</v>
      </c>
      <c r="N114" s="10">
        <f t="shared" ref="N114:P114" si="663">B114/2</f>
        <v>34449</v>
      </c>
      <c r="O114" s="10">
        <f t="shared" si="663"/>
        <v>11536</v>
      </c>
      <c r="P114" s="10">
        <f t="shared" si="663"/>
        <v>917.5</v>
      </c>
      <c r="R114" s="11">
        <f t="shared" ref="R114:T114" si="664">ln (B114)</f>
        <v>11.14038243</v>
      </c>
      <c r="S114" s="11">
        <f t="shared" si="664"/>
        <v>10.04637504</v>
      </c>
      <c r="T114" s="11">
        <f t="shared" si="664"/>
        <v>7.51479976</v>
      </c>
      <c r="V114" s="14">
        <f t="shared" ref="V114:X114" si="665">ln(2)/slope(R101:R114,$A101:$A114)</f>
        <v>26.2429396</v>
      </c>
      <c r="W114" s="14">
        <f t="shared" si="665"/>
        <v>12.24509662</v>
      </c>
      <c r="X114" s="14">
        <f t="shared" si="665"/>
        <v>23.91288545</v>
      </c>
      <c r="Y114" s="14"/>
      <c r="Z114" s="12">
        <f t="shared" ref="Z114:AA114" si="666">C114/$B114*100</f>
        <v>33.48718395</v>
      </c>
      <c r="AA114" s="12">
        <f t="shared" si="666"/>
        <v>2.663357427</v>
      </c>
      <c r="AB114" s="12">
        <f t="shared" si="9"/>
        <v>63.84945862</v>
      </c>
      <c r="AC114" s="14"/>
    </row>
    <row r="115" ht="15.75" customHeight="1">
      <c r="A115" s="9">
        <v>44033.0</v>
      </c>
      <c r="B115" s="15">
        <v>70764.0</v>
      </c>
      <c r="C115" s="16">
        <v>23281.0</v>
      </c>
      <c r="D115" s="16">
        <v>1837.0</v>
      </c>
      <c r="E115" s="5">
        <f t="shared" ref="E115:G115" si="667">(B115-B114)/B114*100</f>
        <v>2.708351476</v>
      </c>
      <c r="F115" s="5">
        <f t="shared" si="667"/>
        <v>0.9058599168</v>
      </c>
      <c r="G115" s="5">
        <f t="shared" si="667"/>
        <v>0.1089918256</v>
      </c>
      <c r="H115" s="3">
        <f t="shared" ref="H115:J115" si="668">B115-B114</f>
        <v>1866</v>
      </c>
      <c r="I115" s="3">
        <f t="shared" si="668"/>
        <v>209</v>
      </c>
      <c r="J115" s="3">
        <f t="shared" si="668"/>
        <v>2</v>
      </c>
      <c r="K115" s="3">
        <f t="shared" si="12"/>
        <v>1655</v>
      </c>
      <c r="L115" s="3">
        <f t="shared" si="5"/>
        <v>45646</v>
      </c>
      <c r="M115" s="3">
        <f t="shared" si="43"/>
        <v>10163</v>
      </c>
      <c r="N115" s="10">
        <f t="shared" ref="N115:P115" si="669">B115/2</f>
        <v>35382</v>
      </c>
      <c r="O115" s="10">
        <f t="shared" si="669"/>
        <v>11640.5</v>
      </c>
      <c r="P115" s="10">
        <f t="shared" si="669"/>
        <v>918.5</v>
      </c>
      <c r="R115" s="11">
        <f t="shared" ref="R115:T115" si="670">ln (B115)</f>
        <v>11.16710568</v>
      </c>
      <c r="S115" s="11">
        <f t="shared" si="670"/>
        <v>10.05539286</v>
      </c>
      <c r="T115" s="11">
        <f t="shared" si="670"/>
        <v>7.515889085</v>
      </c>
      <c r="V115" s="14">
        <f t="shared" ref="V115:X115" si="671">ln(2)/slope(R102:R115,$A102:$A115)</f>
        <v>26.58934437</v>
      </c>
      <c r="W115" s="14">
        <f t="shared" si="671"/>
        <v>13.08963323</v>
      </c>
      <c r="X115" s="14">
        <f t="shared" si="671"/>
        <v>24.29079756</v>
      </c>
      <c r="Y115" s="14"/>
      <c r="Z115" s="12">
        <f t="shared" ref="Z115:AA115" si="672">C115/$B115*100</f>
        <v>32.89949692</v>
      </c>
      <c r="AA115" s="12">
        <f t="shared" si="672"/>
        <v>2.595952744</v>
      </c>
      <c r="AB115" s="12">
        <f t="shared" si="9"/>
        <v>64.50455034</v>
      </c>
      <c r="AC115" s="14"/>
    </row>
    <row r="116" ht="15.75" customHeight="1">
      <c r="A116" s="9">
        <v>44034.0</v>
      </c>
      <c r="B116" s="15">
        <v>72269.0</v>
      </c>
      <c r="C116" s="16">
        <v>23623.0</v>
      </c>
      <c r="D116" s="16">
        <v>1843.0</v>
      </c>
      <c r="E116" s="5">
        <f t="shared" ref="E116:G116" si="673">(B116-B115)/B115*100</f>
        <v>2.126787632</v>
      </c>
      <c r="F116" s="5">
        <f t="shared" si="673"/>
        <v>1.469009063</v>
      </c>
      <c r="G116" s="5">
        <f t="shared" si="673"/>
        <v>0.3266194883</v>
      </c>
      <c r="H116" s="3">
        <f t="shared" ref="H116:J116" si="674">B116-B115</f>
        <v>1505</v>
      </c>
      <c r="I116" s="3">
        <f t="shared" si="674"/>
        <v>342</v>
      </c>
      <c r="J116" s="3">
        <f t="shared" si="674"/>
        <v>6</v>
      </c>
      <c r="K116" s="3">
        <f t="shared" si="12"/>
        <v>1157</v>
      </c>
      <c r="L116" s="3">
        <f t="shared" si="5"/>
        <v>46803</v>
      </c>
      <c r="M116" s="3">
        <f t="shared" si="43"/>
        <v>10543</v>
      </c>
      <c r="N116" s="10">
        <f t="shared" ref="N116:P116" si="675">B116/2</f>
        <v>36134.5</v>
      </c>
      <c r="O116" s="10">
        <f t="shared" si="675"/>
        <v>11811.5</v>
      </c>
      <c r="P116" s="10">
        <f t="shared" si="675"/>
        <v>921.5</v>
      </c>
      <c r="R116" s="11">
        <f t="shared" ref="R116:T116" si="676">ln (B116)</f>
        <v>11.18815055</v>
      </c>
      <c r="S116" s="11">
        <f t="shared" si="676"/>
        <v>10.06997609</v>
      </c>
      <c r="T116" s="11">
        <f t="shared" si="676"/>
        <v>7.519149958</v>
      </c>
      <c r="V116" s="14">
        <f t="shared" ref="V116:X116" si="677">ln(2)/slope(R103:R116,$A103:$A116)</f>
        <v>26.37850708</v>
      </c>
      <c r="W116" s="14">
        <f t="shared" si="677"/>
        <v>14.59941199</v>
      </c>
      <c r="X116" s="14">
        <f t="shared" si="677"/>
        <v>25.85045762</v>
      </c>
      <c r="Y116" s="14"/>
      <c r="Z116" s="12">
        <f t="shared" ref="Z116:AA116" si="678">C116/$B116*100</f>
        <v>32.68759773</v>
      </c>
      <c r="AA116" s="12">
        <f t="shared" si="678"/>
        <v>2.550194413</v>
      </c>
      <c r="AB116" s="12">
        <f t="shared" si="9"/>
        <v>64.76220786</v>
      </c>
      <c r="AC116" s="14"/>
    </row>
    <row r="117" ht="15.75" customHeight="1">
      <c r="A117" s="9">
        <v>44035.0</v>
      </c>
      <c r="B117" s="15">
        <v>74390.0</v>
      </c>
      <c r="C117" s="16">
        <v>24383.0</v>
      </c>
      <c r="D117" s="16">
        <v>1871.0</v>
      </c>
      <c r="E117" s="5">
        <f t="shared" ref="E117:G117" si="679">(B117-B116)/B116*100</f>
        <v>2.934868339</v>
      </c>
      <c r="F117" s="5">
        <f t="shared" si="679"/>
        <v>3.217203573</v>
      </c>
      <c r="G117" s="5">
        <f t="shared" si="679"/>
        <v>1.519262073</v>
      </c>
      <c r="H117" s="3">
        <f t="shared" ref="H117:J117" si="680">B117-B116</f>
        <v>2121</v>
      </c>
      <c r="I117" s="3">
        <f t="shared" si="680"/>
        <v>760</v>
      </c>
      <c r="J117" s="3">
        <f t="shared" si="680"/>
        <v>28</v>
      </c>
      <c r="K117" s="3">
        <f t="shared" si="12"/>
        <v>1333</v>
      </c>
      <c r="L117" s="3">
        <f t="shared" si="5"/>
        <v>48136</v>
      </c>
      <c r="M117" s="3">
        <f t="shared" si="43"/>
        <v>9953</v>
      </c>
      <c r="N117" s="10">
        <f t="shared" ref="N117:P117" si="681">B117/2</f>
        <v>37195</v>
      </c>
      <c r="O117" s="10">
        <f t="shared" si="681"/>
        <v>12191.5</v>
      </c>
      <c r="P117" s="10">
        <f t="shared" si="681"/>
        <v>935.5</v>
      </c>
      <c r="R117" s="11">
        <f t="shared" ref="R117:T117" si="682">ln (B117)</f>
        <v>11.2170768</v>
      </c>
      <c r="S117" s="11">
        <f t="shared" si="682"/>
        <v>10.10164145</v>
      </c>
      <c r="T117" s="11">
        <f t="shared" si="682"/>
        <v>7.534228326</v>
      </c>
      <c r="V117" s="14">
        <f t="shared" ref="V117:X117" si="683">ln(2)/slope(R104:R117,$A104:$A117)</f>
        <v>26.03386806</v>
      </c>
      <c r="W117" s="14">
        <f t="shared" si="683"/>
        <v>17.02084221</v>
      </c>
      <c r="X117" s="14">
        <f t="shared" si="683"/>
        <v>28.83814858</v>
      </c>
      <c r="Y117" s="14"/>
      <c r="Z117" s="12">
        <f t="shared" ref="Z117:AA117" si="684">C117/$B117*100</f>
        <v>32.77725501</v>
      </c>
      <c r="AA117" s="12">
        <f t="shared" si="684"/>
        <v>2.515123</v>
      </c>
      <c r="AB117" s="12">
        <f t="shared" si="9"/>
        <v>64.70762199</v>
      </c>
      <c r="AC117" s="14"/>
    </row>
    <row r="118" ht="15.75" customHeight="1">
      <c r="A118" s="9">
        <v>44036.0</v>
      </c>
      <c r="B118" s="15">
        <v>76444.0</v>
      </c>
      <c r="C118" s="16">
        <v>24502.0</v>
      </c>
      <c r="D118" s="16">
        <v>1879.0</v>
      </c>
      <c r="E118" s="5">
        <f t="shared" ref="E118:G118" si="685">(B118-B117)/B117*100</f>
        <v>2.761123807</v>
      </c>
      <c r="F118" s="5">
        <f t="shared" si="685"/>
        <v>0.4880449493</v>
      </c>
      <c r="G118" s="5">
        <f t="shared" si="685"/>
        <v>0.4275788348</v>
      </c>
      <c r="H118" s="3">
        <f t="shared" ref="H118:J118" si="686">B118-B117</f>
        <v>2054</v>
      </c>
      <c r="I118" s="3">
        <f t="shared" si="686"/>
        <v>119</v>
      </c>
      <c r="J118" s="3">
        <f t="shared" si="686"/>
        <v>8</v>
      </c>
      <c r="K118" s="3">
        <f t="shared" si="12"/>
        <v>1927</v>
      </c>
      <c r="L118" s="3">
        <f t="shared" si="5"/>
        <v>50063</v>
      </c>
      <c r="M118" s="3">
        <f t="shared" si="43"/>
        <v>10470</v>
      </c>
      <c r="N118" s="10">
        <f t="shared" ref="N118:P118" si="687">B118/2</f>
        <v>38222</v>
      </c>
      <c r="O118" s="10">
        <f t="shared" si="687"/>
        <v>12251</v>
      </c>
      <c r="P118" s="10">
        <f t="shared" si="687"/>
        <v>939.5</v>
      </c>
      <c r="R118" s="11">
        <f t="shared" ref="R118:T118" si="688">ln (B118)</f>
        <v>11.24431373</v>
      </c>
      <c r="S118" s="11">
        <f t="shared" si="688"/>
        <v>10.10651003</v>
      </c>
      <c r="T118" s="11">
        <f t="shared" si="688"/>
        <v>7.538494999</v>
      </c>
      <c r="V118" s="14">
        <f t="shared" ref="V118:X118" si="689">ln(2)/slope(R105:R118,$A105:$A118)</f>
        <v>25.78018213</v>
      </c>
      <c r="W118" s="14">
        <f t="shared" si="689"/>
        <v>21.43590133</v>
      </c>
      <c r="X118" s="14">
        <f t="shared" si="689"/>
        <v>33.06892322</v>
      </c>
      <c r="Y118" s="14"/>
      <c r="Z118" s="12">
        <f t="shared" ref="Z118:AA118" si="690">C118/$B118*100</f>
        <v>32.05222123</v>
      </c>
      <c r="AA118" s="12">
        <f t="shared" si="690"/>
        <v>2.458008477</v>
      </c>
      <c r="AB118" s="12">
        <f t="shared" si="9"/>
        <v>65.48977029</v>
      </c>
      <c r="AC118" s="14"/>
    </row>
    <row r="119" ht="15.75" customHeight="1">
      <c r="A119" s="9">
        <v>44037.0</v>
      </c>
      <c r="B119" s="15">
        <v>78412.0</v>
      </c>
      <c r="C119" s="16">
        <v>25752.0</v>
      </c>
      <c r="D119" s="16">
        <v>1897.0</v>
      </c>
      <c r="E119" s="5">
        <f t="shared" ref="E119:G119" si="691">(B119-B118)/B118*100</f>
        <v>2.574433572</v>
      </c>
      <c r="F119" s="5">
        <f t="shared" si="691"/>
        <v>5.101624357</v>
      </c>
      <c r="G119" s="5">
        <f t="shared" si="691"/>
        <v>0.9579563598</v>
      </c>
      <c r="H119" s="3">
        <f t="shared" ref="H119:J119" si="692">B119-B118</f>
        <v>1968</v>
      </c>
      <c r="I119" s="3">
        <f t="shared" si="692"/>
        <v>1250</v>
      </c>
      <c r="J119" s="3">
        <f t="shared" si="692"/>
        <v>18</v>
      </c>
      <c r="K119" s="3">
        <f t="shared" si="12"/>
        <v>700</v>
      </c>
      <c r="L119" s="3">
        <f t="shared" si="5"/>
        <v>50763</v>
      </c>
      <c r="M119" s="3">
        <f t="shared" si="43"/>
        <v>9299</v>
      </c>
      <c r="N119" s="10">
        <f t="shared" ref="N119:P119" si="693">B119/2</f>
        <v>39206</v>
      </c>
      <c r="O119" s="10">
        <f t="shared" si="693"/>
        <v>12876</v>
      </c>
      <c r="P119" s="10">
        <f t="shared" si="693"/>
        <v>948.5</v>
      </c>
      <c r="R119" s="11">
        <f t="shared" ref="R119:T119" si="694">ln (B119)</f>
        <v>11.26973226</v>
      </c>
      <c r="S119" s="11">
        <f t="shared" si="694"/>
        <v>10.15626757</v>
      </c>
      <c r="T119" s="11">
        <f t="shared" si="694"/>
        <v>7.54802897</v>
      </c>
      <c r="V119" s="14">
        <f t="shared" ref="V119:X119" si="695">ln(2)/slope(R106:R119,$A106:$A119)</f>
        <v>25.61237716</v>
      </c>
      <c r="W119" s="14">
        <f t="shared" si="695"/>
        <v>28.16192074</v>
      </c>
      <c r="X119" s="14">
        <f t="shared" si="695"/>
        <v>40.70942827</v>
      </c>
      <c r="Y119" s="14"/>
      <c r="Z119" s="12">
        <f t="shared" ref="Z119:AA119" si="696">C119/$B119*100</f>
        <v>32.84191195</v>
      </c>
      <c r="AA119" s="12">
        <f t="shared" si="696"/>
        <v>2.41927256</v>
      </c>
      <c r="AB119" s="12">
        <f t="shared" si="9"/>
        <v>64.73881549</v>
      </c>
      <c r="AC119" s="14"/>
    </row>
    <row r="120" ht="15.75" customHeight="1">
      <c r="A120" s="9">
        <v>44038.0</v>
      </c>
      <c r="B120" s="15">
        <v>80448.0</v>
      </c>
      <c r="C120" s="16">
        <v>26110.0</v>
      </c>
      <c r="D120" s="16">
        <v>1932.0</v>
      </c>
      <c r="E120" s="5">
        <f t="shared" ref="E120:G120" si="697">(B120-B119)/B119*100</f>
        <v>2.596541346</v>
      </c>
      <c r="F120" s="5">
        <f t="shared" si="697"/>
        <v>1.390183287</v>
      </c>
      <c r="G120" s="5">
        <f t="shared" si="697"/>
        <v>1.84501845</v>
      </c>
      <c r="H120" s="3">
        <f t="shared" ref="H120:J120" si="698">B120-B119</f>
        <v>2036</v>
      </c>
      <c r="I120" s="3">
        <f t="shared" si="698"/>
        <v>358</v>
      </c>
      <c r="J120" s="3">
        <f t="shared" si="698"/>
        <v>35</v>
      </c>
      <c r="K120" s="3">
        <f t="shared" si="12"/>
        <v>1643</v>
      </c>
      <c r="L120" s="3">
        <f t="shared" si="5"/>
        <v>52406</v>
      </c>
      <c r="M120" s="3">
        <f t="shared" si="43"/>
        <v>9246</v>
      </c>
      <c r="N120" s="10">
        <f t="shared" ref="N120:P120" si="699">B120/2</f>
        <v>40224</v>
      </c>
      <c r="O120" s="10">
        <f t="shared" si="699"/>
        <v>13055</v>
      </c>
      <c r="P120" s="10">
        <f t="shared" si="699"/>
        <v>966</v>
      </c>
      <c r="R120" s="11">
        <f t="shared" ref="R120:T120" si="700">ln (B120)</f>
        <v>11.29536629</v>
      </c>
      <c r="S120" s="11">
        <f t="shared" si="700"/>
        <v>10.17007366</v>
      </c>
      <c r="T120" s="11">
        <f t="shared" si="700"/>
        <v>7.566311015</v>
      </c>
      <c r="V120" s="14">
        <f t="shared" ref="V120:X120" si="701">ln(2)/slope(R107:R120,$A107:$A120)</f>
        <v>25.14515133</v>
      </c>
      <c r="W120" s="14">
        <f t="shared" si="701"/>
        <v>36.42977274</v>
      </c>
      <c r="X120" s="14">
        <f t="shared" si="701"/>
        <v>43.67577455</v>
      </c>
      <c r="Y120" s="14"/>
      <c r="Z120" s="12">
        <f t="shared" ref="Z120:AA120" si="702">C120/$B120*100</f>
        <v>32.45574781</v>
      </c>
      <c r="AA120" s="12">
        <f t="shared" si="702"/>
        <v>2.401551313</v>
      </c>
      <c r="AB120" s="12">
        <f t="shared" si="9"/>
        <v>65.14270088</v>
      </c>
      <c r="AC120" s="14"/>
    </row>
    <row r="121" ht="15.75" customHeight="1">
      <c r="A121" s="9">
        <v>44039.0</v>
      </c>
      <c r="B121" s="15">
        <v>82040.0</v>
      </c>
      <c r="C121" s="16">
        <v>26446.0</v>
      </c>
      <c r="D121" s="16">
        <v>1945.0</v>
      </c>
      <c r="E121" s="5">
        <f t="shared" ref="E121:G121" si="703">(B121-B120)/B120*100</f>
        <v>1.978918059</v>
      </c>
      <c r="F121" s="5">
        <f t="shared" si="703"/>
        <v>1.286863271</v>
      </c>
      <c r="G121" s="5">
        <f t="shared" si="703"/>
        <v>0.6728778468</v>
      </c>
      <c r="H121" s="3">
        <f t="shared" ref="H121:J121" si="704">B121-B120</f>
        <v>1592</v>
      </c>
      <c r="I121" s="3">
        <f t="shared" si="704"/>
        <v>336</v>
      </c>
      <c r="J121" s="3">
        <f t="shared" si="704"/>
        <v>13</v>
      </c>
      <c r="K121" s="3">
        <f t="shared" si="12"/>
        <v>1243</v>
      </c>
      <c r="L121" s="3">
        <f t="shared" si="5"/>
        <v>53649</v>
      </c>
      <c r="M121" s="3">
        <f t="shared" si="43"/>
        <v>9658</v>
      </c>
      <c r="N121" s="10">
        <f t="shared" ref="N121:P121" si="705">B121/2</f>
        <v>41020</v>
      </c>
      <c r="O121" s="10">
        <f t="shared" si="705"/>
        <v>13223</v>
      </c>
      <c r="P121" s="10">
        <f t="shared" si="705"/>
        <v>972.5</v>
      </c>
      <c r="R121" s="11">
        <f t="shared" ref="R121:T121" si="706">ln (B121)</f>
        <v>11.31496221</v>
      </c>
      <c r="S121" s="11">
        <f t="shared" si="706"/>
        <v>10.1828602</v>
      </c>
      <c r="T121" s="11">
        <f t="shared" si="706"/>
        <v>7.573017256</v>
      </c>
      <c r="V121" s="14">
        <f t="shared" ref="V121:X121" si="707">ln(2)/slope(R108:R121,$A108:$A121)</f>
        <v>25.21326544</v>
      </c>
      <c r="W121" s="14">
        <f t="shared" si="707"/>
        <v>35.48427607</v>
      </c>
      <c r="X121" s="14">
        <f t="shared" si="707"/>
        <v>45.42354656</v>
      </c>
      <c r="Y121" s="14"/>
      <c r="Z121" s="12">
        <f t="shared" ref="Z121:AA121" si="708">C121/$B121*100</f>
        <v>32.23549488</v>
      </c>
      <c r="AA121" s="12">
        <f t="shared" si="708"/>
        <v>2.370794734</v>
      </c>
      <c r="AB121" s="12">
        <f t="shared" si="9"/>
        <v>65.39371039</v>
      </c>
      <c r="AC121" s="14"/>
    </row>
    <row r="122" ht="15.75" customHeight="1">
      <c r="A122" s="9">
        <v>44040.0</v>
      </c>
      <c r="B122" s="15">
        <v>83673.0</v>
      </c>
      <c r="C122" s="16">
        <v>26617.0</v>
      </c>
      <c r="D122" s="16">
        <v>1947.0</v>
      </c>
      <c r="E122" s="5">
        <f t="shared" ref="E122:G122" si="709">(B122-B121)/B121*100</f>
        <v>1.990492443</v>
      </c>
      <c r="F122" s="5">
        <f t="shared" si="709"/>
        <v>0.6466006201</v>
      </c>
      <c r="G122" s="5">
        <f t="shared" si="709"/>
        <v>0.1028277635</v>
      </c>
      <c r="H122" s="3">
        <f t="shared" ref="H122:J122" si="710">B122-B121</f>
        <v>1633</v>
      </c>
      <c r="I122" s="3">
        <f t="shared" si="710"/>
        <v>171</v>
      </c>
      <c r="J122" s="3">
        <f t="shared" si="710"/>
        <v>2</v>
      </c>
      <c r="K122" s="3">
        <f t="shared" si="12"/>
        <v>1460</v>
      </c>
      <c r="L122" s="3">
        <f t="shared" si="5"/>
        <v>55109</v>
      </c>
      <c r="M122" s="3">
        <f t="shared" si="43"/>
        <v>9463</v>
      </c>
      <c r="N122" s="10">
        <f t="shared" ref="N122:P122" si="711">B122/2</f>
        <v>41836.5</v>
      </c>
      <c r="O122" s="10">
        <f t="shared" si="711"/>
        <v>13308.5</v>
      </c>
      <c r="P122" s="10">
        <f t="shared" si="711"/>
        <v>973.5</v>
      </c>
      <c r="R122" s="11">
        <f t="shared" ref="R122:T122" si="712">ln (B122)</f>
        <v>11.33467162</v>
      </c>
      <c r="S122" s="11">
        <f t="shared" si="712"/>
        <v>10.18930539</v>
      </c>
      <c r="T122" s="11">
        <f t="shared" si="712"/>
        <v>7.574045005</v>
      </c>
      <c r="V122" s="14">
        <f t="shared" ref="V122:X122" si="713">ln(2)/slope(R109:R122,$A109:$A122)</f>
        <v>25.97024915</v>
      </c>
      <c r="W122" s="14">
        <f t="shared" si="713"/>
        <v>36.06395801</v>
      </c>
      <c r="X122" s="14">
        <f t="shared" si="713"/>
        <v>49.86776616</v>
      </c>
      <c r="Y122" s="14"/>
      <c r="Z122" s="12">
        <f t="shared" ref="Z122:AA122" si="714">C122/$B122*100</f>
        <v>31.81073943</v>
      </c>
      <c r="AA122" s="12">
        <f t="shared" si="714"/>
        <v>2.326915492</v>
      </c>
      <c r="AB122" s="12">
        <f t="shared" si="9"/>
        <v>65.86234508</v>
      </c>
      <c r="AC122" s="14"/>
    </row>
    <row r="123" ht="15.75" customHeight="1">
      <c r="A123" s="9">
        <v>44041.0</v>
      </c>
      <c r="B123" s="15">
        <v>85486.0</v>
      </c>
      <c r="C123" s="16">
        <v>26996.0</v>
      </c>
      <c r="D123" s="16">
        <v>1962.0</v>
      </c>
      <c r="E123" s="5">
        <f t="shared" ref="E123:G123" si="715">(B123-B122)/B122*100</f>
        <v>2.166768253</v>
      </c>
      <c r="F123" s="5">
        <f t="shared" si="715"/>
        <v>1.423902018</v>
      </c>
      <c r="G123" s="5">
        <f t="shared" si="715"/>
        <v>0.7704160247</v>
      </c>
      <c r="H123" s="3">
        <f t="shared" ref="H123:J123" si="716">B123-B122</f>
        <v>1813</v>
      </c>
      <c r="I123" s="3">
        <f t="shared" si="716"/>
        <v>379</v>
      </c>
      <c r="J123" s="3">
        <f t="shared" si="716"/>
        <v>15</v>
      </c>
      <c r="K123" s="3">
        <f t="shared" si="12"/>
        <v>1419</v>
      </c>
      <c r="L123" s="3">
        <f t="shared" si="5"/>
        <v>56528</v>
      </c>
      <c r="M123" s="3">
        <f t="shared" si="43"/>
        <v>9725</v>
      </c>
      <c r="N123" s="10">
        <f t="shared" ref="N123:P123" si="717">B123/2</f>
        <v>42743</v>
      </c>
      <c r="O123" s="10">
        <f t="shared" si="717"/>
        <v>13498</v>
      </c>
      <c r="P123" s="10">
        <f t="shared" si="717"/>
        <v>981</v>
      </c>
      <c r="R123" s="11">
        <f t="shared" ref="R123:T123" si="718">ln (B123)</f>
        <v>11.3561079</v>
      </c>
      <c r="S123" s="11">
        <f t="shared" si="718"/>
        <v>10.20344399</v>
      </c>
      <c r="T123" s="11">
        <f t="shared" si="718"/>
        <v>7.58171964</v>
      </c>
      <c r="V123" s="14">
        <f t="shared" ref="V123:X123" si="719">ln(2)/slope(R110:R123,$A110:$A123)</f>
        <v>27.08138031</v>
      </c>
      <c r="W123" s="14">
        <f t="shared" si="719"/>
        <v>36.52748864</v>
      </c>
      <c r="X123" s="14">
        <f t="shared" si="719"/>
        <v>57.14355368</v>
      </c>
      <c r="Y123" s="14"/>
      <c r="Z123" s="12">
        <f t="shared" ref="Z123:AA123" si="720">C123/$B123*100</f>
        <v>31.57943991</v>
      </c>
      <c r="AA123" s="12">
        <f t="shared" si="720"/>
        <v>2.29511265</v>
      </c>
      <c r="AB123" s="12">
        <f t="shared" si="9"/>
        <v>66.12544744</v>
      </c>
      <c r="AC123" s="14"/>
    </row>
    <row r="124" ht="15.75" customHeight="1">
      <c r="A124" s="9">
        <v>44042.0</v>
      </c>
      <c r="B124" s="15">
        <v>89374.0</v>
      </c>
      <c r="C124" s="16">
        <v>65064.0</v>
      </c>
      <c r="D124" s="16">
        <v>1983.0</v>
      </c>
      <c r="E124" s="5">
        <f t="shared" ref="E124:G124" si="721">(B124-B123)/B123*100</f>
        <v>4.548113141</v>
      </c>
      <c r="F124" s="5">
        <f t="shared" si="721"/>
        <v>141.0134835</v>
      </c>
      <c r="G124" s="5">
        <f t="shared" si="721"/>
        <v>1.070336391</v>
      </c>
      <c r="H124" s="3">
        <f t="shared" ref="H124:J124" si="722">B124-B123</f>
        <v>3888</v>
      </c>
      <c r="I124" s="3">
        <f t="shared" si="722"/>
        <v>38068</v>
      </c>
      <c r="J124" s="3">
        <f t="shared" si="722"/>
        <v>21</v>
      </c>
      <c r="K124" s="3">
        <f t="shared" si="12"/>
        <v>-34201</v>
      </c>
      <c r="L124" s="3">
        <f t="shared" si="5"/>
        <v>22327</v>
      </c>
      <c r="M124" s="3">
        <f t="shared" si="43"/>
        <v>-25809</v>
      </c>
      <c r="N124" s="10">
        <f t="shared" ref="N124:P124" si="723">B124/2</f>
        <v>44687</v>
      </c>
      <c r="O124" s="10">
        <f t="shared" si="723"/>
        <v>32532</v>
      </c>
      <c r="P124" s="10">
        <f t="shared" si="723"/>
        <v>991.5</v>
      </c>
      <c r="R124" s="11">
        <f t="shared" ref="R124:T124" si="724">ln (B124)</f>
        <v>11.40058509</v>
      </c>
      <c r="S124" s="11">
        <f t="shared" si="724"/>
        <v>11.08312668</v>
      </c>
      <c r="T124" s="11">
        <f t="shared" si="724"/>
        <v>7.592366129</v>
      </c>
      <c r="V124" s="14">
        <f t="shared" ref="V124:X124" si="725">ln(2)/slope(R111:R124,$A111:$A124)</f>
        <v>27.22933591</v>
      </c>
      <c r="W124" s="14">
        <f t="shared" si="725"/>
        <v>15.94241491</v>
      </c>
      <c r="X124" s="14">
        <f t="shared" si="725"/>
        <v>66.6924605</v>
      </c>
      <c r="Y124" s="14"/>
      <c r="Z124" s="12">
        <f t="shared" ref="Z124:AA124" si="726">C124/$B124*100</f>
        <v>72.79969566</v>
      </c>
      <c r="AA124" s="12">
        <f t="shared" si="726"/>
        <v>2.218766084</v>
      </c>
      <c r="AB124" s="12">
        <f t="shared" si="9"/>
        <v>24.98153825</v>
      </c>
      <c r="AC124" s="14"/>
    </row>
    <row r="125" ht="15.75" customHeight="1">
      <c r="A125" s="9">
        <v>44043.0</v>
      </c>
      <c r="B125" s="15">
        <v>93354.0</v>
      </c>
      <c r="C125" s="16">
        <v>65178.0</v>
      </c>
      <c r="D125" s="16">
        <v>2023.0</v>
      </c>
      <c r="E125" s="5">
        <f t="shared" ref="E125:G125" si="727">(B125-B124)/B124*100</f>
        <v>4.453196679</v>
      </c>
      <c r="F125" s="5">
        <f t="shared" si="727"/>
        <v>0.1752120989</v>
      </c>
      <c r="G125" s="5">
        <f t="shared" si="727"/>
        <v>2.017145739</v>
      </c>
      <c r="H125" s="3">
        <f t="shared" ref="H125:J125" si="728">B125-B124</f>
        <v>3980</v>
      </c>
      <c r="I125" s="3">
        <f t="shared" si="728"/>
        <v>114</v>
      </c>
      <c r="J125" s="3">
        <f t="shared" si="728"/>
        <v>40</v>
      </c>
      <c r="K125" s="3">
        <f t="shared" si="12"/>
        <v>3826</v>
      </c>
      <c r="L125" s="3">
        <f t="shared" si="5"/>
        <v>26153</v>
      </c>
      <c r="M125" s="3">
        <f t="shared" si="43"/>
        <v>-23910</v>
      </c>
      <c r="N125" s="10">
        <f t="shared" ref="N125:P125" si="729">B125/2</f>
        <v>46677</v>
      </c>
      <c r="O125" s="10">
        <f t="shared" si="729"/>
        <v>32589</v>
      </c>
      <c r="P125" s="10">
        <f t="shared" si="729"/>
        <v>1011.5</v>
      </c>
      <c r="R125" s="11">
        <f t="shared" ref="R125:T125" si="730">ln (B125)</f>
        <v>11.444154</v>
      </c>
      <c r="S125" s="11">
        <f t="shared" si="730"/>
        <v>11.08487727</v>
      </c>
      <c r="T125" s="11">
        <f t="shared" si="730"/>
        <v>7.612336837</v>
      </c>
      <c r="V125" s="14">
        <f t="shared" ref="V125:X125" si="731">ln(2)/slope(R112:R125,$A112:$A125)</f>
        <v>26.84279166</v>
      </c>
      <c r="W125" s="14">
        <f t="shared" si="731"/>
        <v>10.8949535</v>
      </c>
      <c r="X125" s="14">
        <f t="shared" si="731"/>
        <v>79.31076418</v>
      </c>
      <c r="Y125" s="14"/>
      <c r="Z125" s="12">
        <f t="shared" ref="Z125:AA125" si="732">C125/$B125*100</f>
        <v>69.8181117</v>
      </c>
      <c r="AA125" s="12">
        <f t="shared" si="732"/>
        <v>2.16702016</v>
      </c>
      <c r="AB125" s="12">
        <f t="shared" si="9"/>
        <v>28.01486814</v>
      </c>
      <c r="AC125" s="14"/>
    </row>
    <row r="126" ht="15.75" customHeight="1">
      <c r="A126" s="9">
        <v>44044.0</v>
      </c>
      <c r="B126" s="15">
        <v>98232.0</v>
      </c>
      <c r="C126" s="16">
        <v>65265.0</v>
      </c>
      <c r="D126" s="16">
        <v>2039.0</v>
      </c>
      <c r="E126" s="5">
        <f t="shared" ref="E126:G126" si="733">(B126-B125)/B125*100</f>
        <v>5.225271547</v>
      </c>
      <c r="F126" s="5">
        <f t="shared" si="733"/>
        <v>0.1334806223</v>
      </c>
      <c r="G126" s="5">
        <f t="shared" si="733"/>
        <v>0.7909045971</v>
      </c>
      <c r="H126" s="3">
        <f t="shared" ref="H126:J126" si="734">B126-B125</f>
        <v>4878</v>
      </c>
      <c r="I126" s="3">
        <f t="shared" si="734"/>
        <v>87</v>
      </c>
      <c r="J126" s="3">
        <f t="shared" si="734"/>
        <v>16</v>
      </c>
      <c r="K126" s="3">
        <f t="shared" si="12"/>
        <v>4775</v>
      </c>
      <c r="L126" s="3">
        <f t="shared" si="5"/>
        <v>30928</v>
      </c>
      <c r="M126" s="3">
        <f t="shared" si="43"/>
        <v>-19835</v>
      </c>
      <c r="N126" s="10">
        <f t="shared" ref="N126:P126" si="735">B126/2</f>
        <v>49116</v>
      </c>
      <c r="O126" s="10">
        <f t="shared" si="735"/>
        <v>32632.5</v>
      </c>
      <c r="P126" s="10">
        <f t="shared" si="735"/>
        <v>1019.5</v>
      </c>
      <c r="R126" s="11">
        <f t="shared" ref="R126:T126" si="736">ln (B126)</f>
        <v>11.49508731</v>
      </c>
      <c r="S126" s="11">
        <f t="shared" si="736"/>
        <v>11.08621118</v>
      </c>
      <c r="T126" s="11">
        <f t="shared" si="736"/>
        <v>7.620214771</v>
      </c>
      <c r="V126" s="14">
        <f t="shared" ref="V126:X126" si="737">ln(2)/slope(R113:R126,$A113:$A126)</f>
        <v>25.57802672</v>
      </c>
      <c r="W126" s="14">
        <f t="shared" si="737"/>
        <v>8.72352403</v>
      </c>
      <c r="X126" s="14">
        <f t="shared" si="737"/>
        <v>80.47747114</v>
      </c>
      <c r="Y126" s="14"/>
      <c r="Z126" s="12">
        <f t="shared" ref="Z126:AA126" si="738">C126/$B126*100</f>
        <v>66.43965307</v>
      </c>
      <c r="AA126" s="12">
        <f t="shared" si="738"/>
        <v>2.075698347</v>
      </c>
      <c r="AB126" s="12">
        <f t="shared" si="9"/>
        <v>31.48464859</v>
      </c>
      <c r="AC126" s="14"/>
    </row>
    <row r="127" ht="15.75" customHeight="1">
      <c r="A127" s="9">
        <v>44045.0</v>
      </c>
      <c r="B127" s="15">
        <v>103185.0</v>
      </c>
      <c r="C127" s="16">
        <v>65557.0</v>
      </c>
      <c r="D127" s="16">
        <v>2059.0</v>
      </c>
      <c r="E127" s="5">
        <f t="shared" ref="E127:G127" si="739">(B127-B126)/B126*100</f>
        <v>5.042145126</v>
      </c>
      <c r="F127" s="5">
        <f t="shared" si="739"/>
        <v>0.4474067264</v>
      </c>
      <c r="G127" s="5">
        <f t="shared" si="739"/>
        <v>0.9808729769</v>
      </c>
      <c r="H127" s="3">
        <f t="shared" ref="H127:J127" si="740">B127-B126</f>
        <v>4953</v>
      </c>
      <c r="I127" s="3">
        <f t="shared" si="740"/>
        <v>292</v>
      </c>
      <c r="J127" s="3">
        <f t="shared" si="740"/>
        <v>20</v>
      </c>
      <c r="K127" s="3">
        <f t="shared" si="12"/>
        <v>4641</v>
      </c>
      <c r="L127" s="3">
        <f t="shared" si="5"/>
        <v>35569</v>
      </c>
      <c r="M127" s="3">
        <f t="shared" si="43"/>
        <v>-16837</v>
      </c>
      <c r="N127" s="10">
        <f t="shared" ref="N127:P127" si="741">B127/2</f>
        <v>51592.5</v>
      </c>
      <c r="O127" s="10">
        <f t="shared" si="741"/>
        <v>32778.5</v>
      </c>
      <c r="P127" s="10">
        <f t="shared" si="741"/>
        <v>1029.5</v>
      </c>
      <c r="R127" s="11">
        <f t="shared" ref="R127:T127" si="742">ln (B127)</f>
        <v>11.54427877</v>
      </c>
      <c r="S127" s="11">
        <f t="shared" si="742"/>
        <v>11.09067527</v>
      </c>
      <c r="T127" s="11">
        <f t="shared" si="742"/>
        <v>7.629975707</v>
      </c>
      <c r="V127" s="14">
        <f t="shared" ref="V127:X127" si="743">ln(2)/slope(R114:R127,$A114:$A127)</f>
        <v>23.85566139</v>
      </c>
      <c r="W127" s="14">
        <f t="shared" si="743"/>
        <v>7.596640016</v>
      </c>
      <c r="X127" s="14">
        <f t="shared" si="743"/>
        <v>75.24512673</v>
      </c>
      <c r="Y127" s="14"/>
      <c r="Z127" s="12">
        <f t="shared" ref="Z127:AA127" si="744">C127/$B127*100</f>
        <v>63.53345932</v>
      </c>
      <c r="AA127" s="12">
        <f t="shared" si="744"/>
        <v>1.995445074</v>
      </c>
      <c r="AB127" s="12">
        <f t="shared" si="9"/>
        <v>34.4710956</v>
      </c>
      <c r="AC127" s="14"/>
    </row>
    <row r="128" ht="15.75" customHeight="1">
      <c r="A128" s="9">
        <v>44046.0</v>
      </c>
      <c r="B128" s="15">
        <v>106330.0</v>
      </c>
      <c r="C128" s="16">
        <v>65821.0</v>
      </c>
      <c r="D128" s="16">
        <v>2104.0</v>
      </c>
      <c r="E128" s="5">
        <f t="shared" ref="E128:G128" si="745">(B128-B127)/B127*100</f>
        <v>3.047923632</v>
      </c>
      <c r="F128" s="5">
        <f t="shared" si="745"/>
        <v>0.4027029913</v>
      </c>
      <c r="G128" s="5">
        <f t="shared" si="745"/>
        <v>2.185526955</v>
      </c>
      <c r="H128" s="3">
        <f t="shared" ref="H128:J128" si="746">B128-B127</f>
        <v>3145</v>
      </c>
      <c r="I128" s="3">
        <f t="shared" si="746"/>
        <v>264</v>
      </c>
      <c r="J128" s="3">
        <f t="shared" si="746"/>
        <v>45</v>
      </c>
      <c r="K128" s="3">
        <f t="shared" si="12"/>
        <v>2836</v>
      </c>
      <c r="L128" s="3">
        <f t="shared" si="5"/>
        <v>38405</v>
      </c>
      <c r="M128" s="3">
        <f t="shared" si="43"/>
        <v>-15244</v>
      </c>
      <c r="N128" s="10">
        <f t="shared" ref="N128:P128" si="747">B128/2</f>
        <v>53165</v>
      </c>
      <c r="O128" s="10">
        <f t="shared" si="747"/>
        <v>32910.5</v>
      </c>
      <c r="P128" s="10">
        <f t="shared" si="747"/>
        <v>1052</v>
      </c>
      <c r="R128" s="11">
        <f t="shared" ref="R128:T128" si="748">ln (B128)</f>
        <v>11.57430274</v>
      </c>
      <c r="S128" s="11">
        <f t="shared" si="748"/>
        <v>11.09469422</v>
      </c>
      <c r="T128" s="11">
        <f t="shared" si="748"/>
        <v>7.651595574</v>
      </c>
      <c r="V128" s="14">
        <f t="shared" ref="V128:X128" si="749">ln(2)/slope(R115:R128,$A115:$A128)</f>
        <v>22.57865429</v>
      </c>
      <c r="W128" s="14">
        <f t="shared" si="749"/>
        <v>6.979151117</v>
      </c>
      <c r="X128" s="14">
        <f t="shared" si="749"/>
        <v>69.42185846</v>
      </c>
      <c r="Y128" s="14"/>
      <c r="Z128" s="12">
        <f t="shared" ref="Z128:AA128" si="750">C128/$B128*100</f>
        <v>61.90256748</v>
      </c>
      <c r="AA128" s="12">
        <f t="shared" si="750"/>
        <v>1.978745415</v>
      </c>
      <c r="AB128" s="12">
        <f t="shared" si="9"/>
        <v>36.11868711</v>
      </c>
      <c r="AC128" s="14"/>
    </row>
    <row r="129" ht="15.75" customHeight="1">
      <c r="A129" s="9">
        <v>44047.0</v>
      </c>
      <c r="B129" s="15">
        <v>112593.0</v>
      </c>
      <c r="C129" s="16">
        <v>66049.0</v>
      </c>
      <c r="D129" s="16">
        <v>2115.0</v>
      </c>
      <c r="E129" s="5">
        <f t="shared" ref="E129:G129" si="751">(B129-B128)/B128*100</f>
        <v>5.890153296</v>
      </c>
      <c r="F129" s="5">
        <f t="shared" si="751"/>
        <v>0.346394008</v>
      </c>
      <c r="G129" s="5">
        <f t="shared" si="751"/>
        <v>0.5228136882</v>
      </c>
      <c r="H129" s="3">
        <f t="shared" ref="H129:J129" si="752">B129-B128</f>
        <v>6263</v>
      </c>
      <c r="I129" s="3">
        <f t="shared" si="752"/>
        <v>228</v>
      </c>
      <c r="J129" s="3">
        <f t="shared" si="752"/>
        <v>11</v>
      </c>
      <c r="K129" s="3">
        <f t="shared" si="12"/>
        <v>6024</v>
      </c>
      <c r="L129" s="3">
        <f t="shared" si="5"/>
        <v>44429</v>
      </c>
      <c r="M129" s="3">
        <f t="shared" si="43"/>
        <v>-10680</v>
      </c>
      <c r="N129" s="10">
        <f t="shared" ref="N129:P129" si="753">B129/2</f>
        <v>56296.5</v>
      </c>
      <c r="O129" s="10">
        <f t="shared" si="753"/>
        <v>33024.5</v>
      </c>
      <c r="P129" s="10">
        <f t="shared" si="753"/>
        <v>1057.5</v>
      </c>
      <c r="R129" s="11">
        <f t="shared" ref="R129:T129" si="754">ln (B129)</f>
        <v>11.63153483</v>
      </c>
      <c r="S129" s="11">
        <f t="shared" si="754"/>
        <v>11.09815217</v>
      </c>
      <c r="T129" s="11">
        <f t="shared" si="754"/>
        <v>7.656810091</v>
      </c>
      <c r="V129" s="14">
        <f t="shared" ref="V129:X129" si="755">ln(2)/slope(R116:R129,$A116:$A129)</f>
        <v>21.03542798</v>
      </c>
      <c r="W129" s="14">
        <f t="shared" si="755"/>
        <v>6.717984874</v>
      </c>
      <c r="X129" s="14">
        <f t="shared" si="755"/>
        <v>67.02982882</v>
      </c>
      <c r="Y129" s="14"/>
      <c r="Z129" s="12">
        <f t="shared" ref="Z129:AA129" si="756">C129/$B129*100</f>
        <v>58.66172853</v>
      </c>
      <c r="AA129" s="12">
        <f t="shared" si="756"/>
        <v>1.87844715</v>
      </c>
      <c r="AB129" s="12">
        <f t="shared" si="9"/>
        <v>39.45982432</v>
      </c>
      <c r="AC129" s="14"/>
    </row>
    <row r="130" ht="15.75" customHeight="1">
      <c r="A130" s="9">
        <v>44048.0</v>
      </c>
      <c r="B130" s="15">
        <v>115980.0</v>
      </c>
      <c r="C130" s="16">
        <v>66270.0</v>
      </c>
      <c r="D130" s="16">
        <v>2123.0</v>
      </c>
      <c r="E130" s="5">
        <f t="shared" ref="E130:G130" si="757">(B130-B129)/B129*100</f>
        <v>3.008179905</v>
      </c>
      <c r="F130" s="5">
        <f t="shared" si="757"/>
        <v>0.3346000696</v>
      </c>
      <c r="G130" s="5">
        <f t="shared" si="757"/>
        <v>0.378250591</v>
      </c>
      <c r="H130" s="3">
        <f t="shared" ref="H130:J130" si="758">B130-B129</f>
        <v>3387</v>
      </c>
      <c r="I130" s="3">
        <f t="shared" si="758"/>
        <v>221</v>
      </c>
      <c r="J130" s="3">
        <f t="shared" si="758"/>
        <v>8</v>
      </c>
      <c r="K130" s="3">
        <f t="shared" si="12"/>
        <v>3158</v>
      </c>
      <c r="L130" s="3">
        <f t="shared" si="5"/>
        <v>47587</v>
      </c>
      <c r="M130" s="3">
        <f t="shared" si="43"/>
        <v>-8941</v>
      </c>
      <c r="N130" s="10">
        <f t="shared" ref="N130:P130" si="759">B130/2</f>
        <v>57990</v>
      </c>
      <c r="O130" s="10">
        <f t="shared" si="759"/>
        <v>33135</v>
      </c>
      <c r="P130" s="10">
        <f t="shared" si="759"/>
        <v>1061.5</v>
      </c>
      <c r="R130" s="11">
        <f t="shared" ref="R130:T130" si="760">ln (B130)</f>
        <v>11.66117304</v>
      </c>
      <c r="S130" s="11">
        <f t="shared" si="760"/>
        <v>11.10149259</v>
      </c>
      <c r="T130" s="11">
        <f t="shared" si="760"/>
        <v>7.660585462</v>
      </c>
      <c r="V130" s="14">
        <f t="shared" ref="V130:X130" si="761">ln(2)/slope(R117:R130,$A117:$A130)</f>
        <v>19.9738357</v>
      </c>
      <c r="W130" s="14">
        <f t="shared" si="761"/>
        <v>6.727526802</v>
      </c>
      <c r="X130" s="14">
        <f t="shared" si="761"/>
        <v>67.34080929</v>
      </c>
      <c r="Y130" s="14"/>
      <c r="Z130" s="12">
        <f t="shared" ref="Z130:AA130" si="762">C130/$B130*100</f>
        <v>57.13916192</v>
      </c>
      <c r="AA130" s="12">
        <f t="shared" si="762"/>
        <v>1.830488015</v>
      </c>
      <c r="AB130" s="12">
        <f t="shared" si="9"/>
        <v>41.03035006</v>
      </c>
      <c r="AC130" s="14"/>
    </row>
    <row r="131" ht="15.75" customHeight="1">
      <c r="A131" s="9">
        <v>44049.0</v>
      </c>
      <c r="B131" s="15">
        <v>119460.0</v>
      </c>
      <c r="C131" s="16">
        <v>66837.0</v>
      </c>
      <c r="D131" s="16">
        <v>2150.0</v>
      </c>
      <c r="E131" s="5">
        <f t="shared" ref="E131:G131" si="763">(B131-B130)/B130*100</f>
        <v>3.000517331</v>
      </c>
      <c r="F131" s="5">
        <f t="shared" si="763"/>
        <v>0.8555907651</v>
      </c>
      <c r="G131" s="5">
        <f t="shared" si="763"/>
        <v>1.27178521</v>
      </c>
      <c r="H131" s="3">
        <f t="shared" ref="H131:J131" si="764">B131-B130</f>
        <v>3480</v>
      </c>
      <c r="I131" s="3">
        <f t="shared" si="764"/>
        <v>567</v>
      </c>
      <c r="J131" s="3">
        <f t="shared" si="764"/>
        <v>27</v>
      </c>
      <c r="K131" s="3">
        <f t="shared" si="12"/>
        <v>2886</v>
      </c>
      <c r="L131" s="3">
        <f t="shared" si="5"/>
        <v>50473</v>
      </c>
      <c r="M131" s="3">
        <f t="shared" si="43"/>
        <v>28146</v>
      </c>
      <c r="N131" s="10">
        <f t="shared" ref="N131:P131" si="765">B131/2</f>
        <v>59730</v>
      </c>
      <c r="O131" s="10">
        <f t="shared" si="765"/>
        <v>33418.5</v>
      </c>
      <c r="P131" s="10">
        <f t="shared" si="765"/>
        <v>1075</v>
      </c>
      <c r="R131" s="11">
        <f t="shared" ref="R131:T131" si="766">ln (B131)</f>
        <v>11.69073687</v>
      </c>
      <c r="S131" s="11">
        <f t="shared" si="766"/>
        <v>11.1100121</v>
      </c>
      <c r="T131" s="11">
        <f t="shared" si="766"/>
        <v>7.673223121</v>
      </c>
      <c r="V131" s="14">
        <f t="shared" ref="V131:X131" si="767">ln(2)/slope(R118:R131,$A118:$A131)</f>
        <v>19.16191361</v>
      </c>
      <c r="W131" s="14">
        <f t="shared" si="767"/>
        <v>6.956630594</v>
      </c>
      <c r="X131" s="14">
        <f t="shared" si="767"/>
        <v>66.12839732</v>
      </c>
      <c r="Y131" s="14"/>
      <c r="Z131" s="12">
        <f t="shared" ref="Z131:AA131" si="768">C131/$B131*100</f>
        <v>55.94927172</v>
      </c>
      <c r="AA131" s="12">
        <f t="shared" si="768"/>
        <v>1.799765612</v>
      </c>
      <c r="AB131" s="12">
        <f t="shared" si="9"/>
        <v>42.25096267</v>
      </c>
      <c r="AC131" s="14"/>
    </row>
    <row r="132" ht="15.75" customHeight="1">
      <c r="A132" s="9">
        <v>44050.0</v>
      </c>
      <c r="B132" s="15">
        <v>122754.0</v>
      </c>
      <c r="C132" s="16">
        <v>66852.0</v>
      </c>
      <c r="D132" s="16">
        <v>2168.0</v>
      </c>
      <c r="E132" s="5">
        <f t="shared" ref="E132:G132" si="769">(B132-B131)/B131*100</f>
        <v>2.757408338</v>
      </c>
      <c r="F132" s="5">
        <f t="shared" si="769"/>
        <v>0.02244265901</v>
      </c>
      <c r="G132" s="5">
        <f t="shared" si="769"/>
        <v>0.8372093023</v>
      </c>
      <c r="H132" s="3">
        <f t="shared" ref="H132:J132" si="770">B132-B131</f>
        <v>3294</v>
      </c>
      <c r="I132" s="3">
        <f t="shared" si="770"/>
        <v>15</v>
      </c>
      <c r="J132" s="3">
        <f t="shared" si="770"/>
        <v>18</v>
      </c>
      <c r="K132" s="3">
        <f t="shared" si="12"/>
        <v>3261</v>
      </c>
      <c r="L132" s="3">
        <f t="shared" si="5"/>
        <v>53734</v>
      </c>
      <c r="M132" s="3">
        <f t="shared" si="43"/>
        <v>27581</v>
      </c>
      <c r="N132" s="10">
        <f t="shared" ref="N132:P132" si="771">B132/2</f>
        <v>61377</v>
      </c>
      <c r="O132" s="10">
        <f t="shared" si="771"/>
        <v>33426</v>
      </c>
      <c r="P132" s="10">
        <f t="shared" si="771"/>
        <v>1084</v>
      </c>
      <c r="R132" s="11">
        <f t="shared" ref="R132:T132" si="772">ln (B132)</f>
        <v>11.71793763</v>
      </c>
      <c r="S132" s="11">
        <f t="shared" si="772"/>
        <v>11.1102365</v>
      </c>
      <c r="T132" s="11">
        <f t="shared" si="772"/>
        <v>7.681560363</v>
      </c>
      <c r="V132" s="14">
        <f t="shared" ref="V132:X132" si="773">ln(2)/slope(R119:R132,$A119:$A132)</f>
        <v>18.61465049</v>
      </c>
      <c r="W132" s="14">
        <f t="shared" si="773"/>
        <v>7.535870363</v>
      </c>
      <c r="X132" s="14">
        <f t="shared" si="773"/>
        <v>66.40323445</v>
      </c>
      <c r="Y132" s="14"/>
      <c r="Z132" s="12">
        <f t="shared" ref="Z132:AA132" si="774">C132/$B132*100</f>
        <v>54.46013979</v>
      </c>
      <c r="AA132" s="12">
        <f t="shared" si="774"/>
        <v>1.766133894</v>
      </c>
      <c r="AB132" s="12">
        <f t="shared" si="9"/>
        <v>43.77372631</v>
      </c>
      <c r="AC132" s="14"/>
    </row>
    <row r="133" ht="15.75" customHeight="1">
      <c r="A133" s="9">
        <v>44051.0</v>
      </c>
      <c r="B133" s="15">
        <v>126885.0</v>
      </c>
      <c r="C133" s="16">
        <v>67117.0</v>
      </c>
      <c r="D133" s="16">
        <v>2209.0</v>
      </c>
      <c r="E133" s="5">
        <f t="shared" ref="E133:G133" si="775">(B133-B132)/B132*100</f>
        <v>3.36526712</v>
      </c>
      <c r="F133" s="5">
        <f t="shared" si="775"/>
        <v>0.3963980135</v>
      </c>
      <c r="G133" s="5">
        <f t="shared" si="775"/>
        <v>1.891143911</v>
      </c>
      <c r="H133" s="3">
        <f t="shared" ref="H133:J133" si="776">B133-B132</f>
        <v>4131</v>
      </c>
      <c r="I133" s="3">
        <f t="shared" si="776"/>
        <v>265</v>
      </c>
      <c r="J133" s="3">
        <f t="shared" si="776"/>
        <v>41</v>
      </c>
      <c r="K133" s="3">
        <f t="shared" si="12"/>
        <v>3825</v>
      </c>
      <c r="L133" s="3">
        <f t="shared" si="5"/>
        <v>57559</v>
      </c>
      <c r="M133" s="3">
        <f t="shared" si="43"/>
        <v>26631</v>
      </c>
      <c r="N133" s="10">
        <f t="shared" ref="N133:P133" si="777">B133/2</f>
        <v>63442.5</v>
      </c>
      <c r="O133" s="10">
        <f t="shared" si="777"/>
        <v>33558.5</v>
      </c>
      <c r="P133" s="10">
        <f t="shared" si="777"/>
        <v>1104.5</v>
      </c>
      <c r="R133" s="11">
        <f t="shared" ref="R133:T133" si="778">ln (B133)</f>
        <v>11.75103644</v>
      </c>
      <c r="S133" s="11">
        <f t="shared" si="778"/>
        <v>11.11419264</v>
      </c>
      <c r="T133" s="11">
        <f t="shared" si="778"/>
        <v>7.700295203</v>
      </c>
      <c r="V133" s="14">
        <f t="shared" ref="V133:X133" si="779">ln(2)/slope(R120:R133,$A120:$A133)</f>
        <v>18.23979628</v>
      </c>
      <c r="W133" s="14">
        <f t="shared" si="779"/>
        <v>8.487951482</v>
      </c>
      <c r="X133" s="14">
        <f t="shared" si="779"/>
        <v>65.29391344</v>
      </c>
      <c r="Y133" s="14"/>
      <c r="Z133" s="12">
        <f t="shared" ref="Z133:AA133" si="780">C133/$B133*100</f>
        <v>52.89592938</v>
      </c>
      <c r="AA133" s="12">
        <f t="shared" si="780"/>
        <v>1.740946526</v>
      </c>
      <c r="AB133" s="12">
        <f t="shared" si="9"/>
        <v>45.36312409</v>
      </c>
      <c r="AC133" s="14"/>
    </row>
    <row r="134" ht="15.75" customHeight="1">
      <c r="A134" s="9">
        <v>44052.0</v>
      </c>
      <c r="B134" s="15">
        <v>129913.0</v>
      </c>
      <c r="C134" s="16">
        <v>67673.0</v>
      </c>
      <c r="D134" s="16">
        <v>2270.0</v>
      </c>
      <c r="E134" s="5">
        <f t="shared" ref="E134:G134" si="781">(B134-B133)/B133*100</f>
        <v>2.386412894</v>
      </c>
      <c r="F134" s="5">
        <f t="shared" si="781"/>
        <v>0.8284041301</v>
      </c>
      <c r="G134" s="5">
        <f t="shared" si="781"/>
        <v>2.761430512</v>
      </c>
      <c r="H134" s="3">
        <f t="shared" ref="H134:J134" si="782">B134-B133</f>
        <v>3028</v>
      </c>
      <c r="I134" s="3">
        <f t="shared" si="782"/>
        <v>556</v>
      </c>
      <c r="J134" s="3">
        <f t="shared" si="782"/>
        <v>61</v>
      </c>
      <c r="K134" s="3">
        <f t="shared" si="12"/>
        <v>2411</v>
      </c>
      <c r="L134" s="3">
        <f t="shared" si="5"/>
        <v>59970</v>
      </c>
      <c r="M134" s="3">
        <f t="shared" si="43"/>
        <v>24401</v>
      </c>
      <c r="N134" s="10">
        <f t="shared" ref="N134:P134" si="783">B134/2</f>
        <v>64956.5</v>
      </c>
      <c r="O134" s="10">
        <f t="shared" si="783"/>
        <v>33836.5</v>
      </c>
      <c r="P134" s="10">
        <f t="shared" si="783"/>
        <v>1135</v>
      </c>
      <c r="R134" s="11">
        <f t="shared" ref="R134:T134" si="784">ln (B134)</f>
        <v>11.77462027</v>
      </c>
      <c r="S134" s="11">
        <f t="shared" si="784"/>
        <v>11.12244256</v>
      </c>
      <c r="T134" s="11">
        <f t="shared" si="784"/>
        <v>7.72753511</v>
      </c>
      <c r="V134" s="14">
        <f t="shared" ref="V134:X134" si="785">ln(2)/slope(R121:R134,$A121:$A134)</f>
        <v>18.15925636</v>
      </c>
      <c r="W134" s="14">
        <f t="shared" si="785"/>
        <v>10.21957369</v>
      </c>
      <c r="X134" s="14">
        <f t="shared" si="785"/>
        <v>60.24835161</v>
      </c>
      <c r="Y134" s="14"/>
      <c r="Z134" s="12">
        <f t="shared" ref="Z134:AA134" si="786">C134/$B134*100</f>
        <v>52.09101476</v>
      </c>
      <c r="AA134" s="12">
        <f t="shared" si="786"/>
        <v>1.747323209</v>
      </c>
      <c r="AB134" s="12">
        <f t="shared" si="9"/>
        <v>46.16166204</v>
      </c>
      <c r="AC134" s="14"/>
    </row>
    <row r="135" ht="15.75" customHeight="1">
      <c r="A135" s="9">
        <v>44053.0</v>
      </c>
      <c r="B135" s="15">
        <v>136638.0</v>
      </c>
      <c r="C135" s="16">
        <v>68159.0</v>
      </c>
      <c r="D135" s="16">
        <v>2293.0</v>
      </c>
      <c r="E135" s="5">
        <f t="shared" ref="E135:G135" si="787">(B135-B134)/B134*100</f>
        <v>5.176541224</v>
      </c>
      <c r="F135" s="5">
        <f t="shared" si="787"/>
        <v>0.7181593841</v>
      </c>
      <c r="G135" s="5">
        <f t="shared" si="787"/>
        <v>1.013215859</v>
      </c>
      <c r="H135" s="3">
        <f t="shared" ref="H135:J135" si="788">B135-B134</f>
        <v>6725</v>
      </c>
      <c r="I135" s="3">
        <f t="shared" si="788"/>
        <v>486</v>
      </c>
      <c r="J135" s="3">
        <f t="shared" si="788"/>
        <v>23</v>
      </c>
      <c r="K135" s="3">
        <f t="shared" si="12"/>
        <v>6216</v>
      </c>
      <c r="L135" s="3">
        <f t="shared" si="5"/>
        <v>66186</v>
      </c>
      <c r="M135" s="3">
        <f t="shared" si="43"/>
        <v>27781</v>
      </c>
      <c r="N135" s="10">
        <f t="shared" ref="N135:P135" si="789">B135/2</f>
        <v>68319</v>
      </c>
      <c r="O135" s="10">
        <f t="shared" si="789"/>
        <v>34079.5</v>
      </c>
      <c r="P135" s="10">
        <f t="shared" si="789"/>
        <v>1146.5</v>
      </c>
      <c r="R135" s="11">
        <f t="shared" ref="R135:T135" si="790">ln (B135)</f>
        <v>11.82509037</v>
      </c>
      <c r="S135" s="11">
        <f t="shared" si="790"/>
        <v>11.12959849</v>
      </c>
      <c r="T135" s="11">
        <f t="shared" si="790"/>
        <v>7.737616283</v>
      </c>
      <c r="V135" s="14">
        <f t="shared" ref="V135:X135" si="791">ln(2)/slope(R122:R135,$A122:$A135)</f>
        <v>18.08819471</v>
      </c>
      <c r="W135" s="14">
        <f t="shared" si="791"/>
        <v>13.7452376</v>
      </c>
      <c r="X135" s="14">
        <f t="shared" si="791"/>
        <v>56.84187775</v>
      </c>
      <c r="Y135" s="14"/>
      <c r="Z135" s="12">
        <f t="shared" ref="Z135:AA135" si="792">C135/$B135*100</f>
        <v>49.88290227</v>
      </c>
      <c r="AA135" s="12">
        <f t="shared" si="792"/>
        <v>1.678156882</v>
      </c>
      <c r="AB135" s="12">
        <f t="shared" si="9"/>
        <v>48.43894085</v>
      </c>
      <c r="AC135" s="14"/>
    </row>
    <row r="136" ht="15.75" customHeight="1">
      <c r="A136" s="9">
        <v>44054.0</v>
      </c>
      <c r="B136" s="15">
        <v>139538.0</v>
      </c>
      <c r="C136" s="16">
        <v>68432.0</v>
      </c>
      <c r="D136" s="16">
        <v>2312.0</v>
      </c>
      <c r="E136" s="5">
        <f t="shared" ref="E136:G136" si="793">(B136-B135)/B135*100</f>
        <v>2.122396405</v>
      </c>
      <c r="F136" s="5">
        <f t="shared" si="793"/>
        <v>0.4005340454</v>
      </c>
      <c r="G136" s="5">
        <f t="shared" si="793"/>
        <v>0.8286088094</v>
      </c>
      <c r="H136" s="3">
        <f t="shared" ref="H136:J136" si="794">B136-B135</f>
        <v>2900</v>
      </c>
      <c r="I136" s="3">
        <f t="shared" si="794"/>
        <v>273</v>
      </c>
      <c r="J136" s="3">
        <f t="shared" si="794"/>
        <v>19</v>
      </c>
      <c r="K136" s="3">
        <f t="shared" si="12"/>
        <v>2608</v>
      </c>
      <c r="L136" s="3">
        <f t="shared" si="5"/>
        <v>68794</v>
      </c>
      <c r="M136" s="3">
        <f t="shared" si="43"/>
        <v>24365</v>
      </c>
      <c r="N136" s="10">
        <f t="shared" ref="N136:P136" si="795">B136/2</f>
        <v>69769</v>
      </c>
      <c r="O136" s="10">
        <f t="shared" si="795"/>
        <v>34216</v>
      </c>
      <c r="P136" s="10">
        <f t="shared" si="795"/>
        <v>1156</v>
      </c>
      <c r="R136" s="11">
        <f t="shared" ref="R136:T136" si="796">ln (B136)</f>
        <v>11.84609224</v>
      </c>
      <c r="S136" s="11">
        <f t="shared" si="796"/>
        <v>11.13359583</v>
      </c>
      <c r="T136" s="11">
        <f t="shared" si="796"/>
        <v>7.74586823</v>
      </c>
      <c r="V136" s="14">
        <f t="shared" ref="V136:X136" si="797">ln(2)/slope(R123:R136,$A123:$A136)</f>
        <v>18.49484026</v>
      </c>
      <c r="W136" s="14">
        <f t="shared" si="797"/>
        <v>23.74109437</v>
      </c>
      <c r="X136" s="14">
        <f t="shared" si="797"/>
        <v>55.76442641</v>
      </c>
      <c r="Y136" s="14"/>
      <c r="Z136" s="12">
        <f t="shared" ref="Z136:AA136" si="798">C136/$B136*100</f>
        <v>49.04183807</v>
      </c>
      <c r="AA136" s="12">
        <f t="shared" si="798"/>
        <v>1.656896329</v>
      </c>
      <c r="AB136" s="12">
        <f t="shared" si="9"/>
        <v>49.30126561</v>
      </c>
      <c r="AC136" s="14"/>
    </row>
    <row r="137" ht="15.75" customHeight="1">
      <c r="A137" s="9">
        <v>44055.0</v>
      </c>
      <c r="B137" s="15">
        <v>143749.0</v>
      </c>
      <c r="C137" s="16">
        <v>68997.0</v>
      </c>
      <c r="D137" s="16">
        <v>2404.0</v>
      </c>
      <c r="E137" s="5">
        <f t="shared" ref="E137:G137" si="799">(B137-B136)/B136*100</f>
        <v>3.017815935</v>
      </c>
      <c r="F137" s="5">
        <f t="shared" si="799"/>
        <v>0.8256371288</v>
      </c>
      <c r="G137" s="5">
        <f t="shared" si="799"/>
        <v>3.979238754</v>
      </c>
      <c r="H137" s="3">
        <f t="shared" ref="H137:J137" si="800">B137-B136</f>
        <v>4211</v>
      </c>
      <c r="I137" s="3">
        <f t="shared" si="800"/>
        <v>565</v>
      </c>
      <c r="J137" s="3">
        <f t="shared" si="800"/>
        <v>92</v>
      </c>
      <c r="K137" s="3">
        <f t="shared" si="12"/>
        <v>3554</v>
      </c>
      <c r="L137" s="3">
        <f t="shared" si="5"/>
        <v>72348</v>
      </c>
      <c r="M137" s="3">
        <f t="shared" si="43"/>
        <v>24761</v>
      </c>
      <c r="N137" s="10">
        <f t="shared" ref="N137:P137" si="801">B137/2</f>
        <v>71874.5</v>
      </c>
      <c r="O137" s="10">
        <f t="shared" si="801"/>
        <v>34498.5</v>
      </c>
      <c r="P137" s="10">
        <f t="shared" si="801"/>
        <v>1202</v>
      </c>
      <c r="R137" s="11">
        <f t="shared" ref="R137:T137" si="802">ln (B137)</f>
        <v>11.875824</v>
      </c>
      <c r="S137" s="11">
        <f t="shared" si="802"/>
        <v>11.1418183</v>
      </c>
      <c r="T137" s="11">
        <f t="shared" si="802"/>
        <v>7.784889296</v>
      </c>
      <c r="V137" s="14">
        <f t="shared" ref="V137:X137" si="803">ln(2)/slope(R124:R137,$A124:$A137)</f>
        <v>19.28436245</v>
      </c>
      <c r="W137" s="14">
        <f t="shared" si="803"/>
        <v>153.5440105</v>
      </c>
      <c r="X137" s="14">
        <f t="shared" si="803"/>
        <v>52.20205282</v>
      </c>
      <c r="Y137" s="14"/>
      <c r="Z137" s="12">
        <f t="shared" ref="Z137:AA137" si="804">C137/$B137*100</f>
        <v>47.99824694</v>
      </c>
      <c r="AA137" s="12">
        <f t="shared" si="804"/>
        <v>1.67235946</v>
      </c>
      <c r="AB137" s="12">
        <f t="shared" si="9"/>
        <v>50.3293936</v>
      </c>
      <c r="AC137" s="14"/>
    </row>
    <row r="138" ht="15.75" customHeight="1">
      <c r="A138" s="9">
        <v>44056.0</v>
      </c>
      <c r="B138" s="15">
        <v>147526.0</v>
      </c>
      <c r="C138" s="16">
        <v>70387.0</v>
      </c>
      <c r="D138" s="16">
        <v>2426.0</v>
      </c>
      <c r="E138" s="5">
        <f t="shared" ref="E138:G138" si="805">(B138-B137)/B137*100</f>
        <v>2.627496539</v>
      </c>
      <c r="F138" s="5">
        <f t="shared" si="805"/>
        <v>2.014580344</v>
      </c>
      <c r="G138" s="5">
        <f t="shared" si="805"/>
        <v>0.9151414309</v>
      </c>
      <c r="H138" s="3">
        <f t="shared" ref="H138:J138" si="806">B138-B137</f>
        <v>3777</v>
      </c>
      <c r="I138" s="3">
        <f t="shared" si="806"/>
        <v>1390</v>
      </c>
      <c r="J138" s="3">
        <f t="shared" si="806"/>
        <v>22</v>
      </c>
      <c r="K138" s="3">
        <f t="shared" si="12"/>
        <v>2365</v>
      </c>
      <c r="L138" s="3">
        <f t="shared" si="5"/>
        <v>74713</v>
      </c>
      <c r="M138" s="3">
        <f t="shared" si="43"/>
        <v>24240</v>
      </c>
      <c r="N138" s="10">
        <f t="shared" ref="N138:P138" si="807">B138/2</f>
        <v>73763</v>
      </c>
      <c r="O138" s="10">
        <f t="shared" si="807"/>
        <v>35193.5</v>
      </c>
      <c r="P138" s="10">
        <f t="shared" si="807"/>
        <v>1213</v>
      </c>
      <c r="R138" s="11">
        <f t="shared" ref="R138:T138" si="808">ln (B138)</f>
        <v>11.90175971</v>
      </c>
      <c r="S138" s="11">
        <f t="shared" si="808"/>
        <v>11.16176387</v>
      </c>
      <c r="T138" s="11">
        <f t="shared" si="808"/>
        <v>7.79399909</v>
      </c>
      <c r="V138" s="14">
        <f t="shared" ref="V138:X138" si="809">ln(2)/slope(R125:R138,$A125:$A138)</f>
        <v>20.18957467</v>
      </c>
      <c r="W138" s="14">
        <f t="shared" si="809"/>
        <v>131.3218466</v>
      </c>
      <c r="X138" s="14">
        <f t="shared" si="809"/>
        <v>50.06620624</v>
      </c>
      <c r="Y138" s="14"/>
      <c r="Z138" s="12">
        <f t="shared" ref="Z138:AA138" si="810">C138/$B138*100</f>
        <v>47.71158982</v>
      </c>
      <c r="AA138" s="12">
        <f t="shared" si="810"/>
        <v>1.644455893</v>
      </c>
      <c r="AB138" s="12">
        <f t="shared" si="9"/>
        <v>50.64395429</v>
      </c>
      <c r="AC138" s="14"/>
    </row>
    <row r="139" ht="15.75" customHeight="1">
      <c r="A139" s="9">
        <v>44057.0</v>
      </c>
      <c r="B139" s="15">
        <v>153660.0</v>
      </c>
      <c r="C139" s="16">
        <v>71405.0</v>
      </c>
      <c r="D139" s="16">
        <v>2442.0</v>
      </c>
      <c r="E139" s="5">
        <f t="shared" ref="E139:G139" si="811">(B139-B138)/B138*100</f>
        <v>4.157911148</v>
      </c>
      <c r="F139" s="5">
        <f t="shared" si="811"/>
        <v>1.446289798</v>
      </c>
      <c r="G139" s="5">
        <f t="shared" si="811"/>
        <v>0.6595218467</v>
      </c>
      <c r="H139" s="3">
        <f t="shared" ref="H139:J139" si="812">B139-B138</f>
        <v>6134</v>
      </c>
      <c r="I139" s="3">
        <f t="shared" si="812"/>
        <v>1018</v>
      </c>
      <c r="J139" s="3">
        <f t="shared" si="812"/>
        <v>16</v>
      </c>
      <c r="K139" s="3">
        <f t="shared" si="12"/>
        <v>5100</v>
      </c>
      <c r="L139" s="3">
        <f t="shared" si="5"/>
        <v>79813</v>
      </c>
      <c r="M139" s="3">
        <f t="shared" si="43"/>
        <v>26079</v>
      </c>
      <c r="N139" s="10">
        <f t="shared" ref="N139:P139" si="813">B139/2</f>
        <v>76830</v>
      </c>
      <c r="O139" s="10">
        <f t="shared" si="813"/>
        <v>35702.5</v>
      </c>
      <c r="P139" s="10">
        <f t="shared" si="813"/>
        <v>1221</v>
      </c>
      <c r="R139" s="11">
        <f t="shared" ref="R139:T139" si="814">ln (B139)</f>
        <v>11.94249765</v>
      </c>
      <c r="S139" s="11">
        <f t="shared" si="814"/>
        <v>11.17612317</v>
      </c>
      <c r="T139" s="11">
        <f t="shared" si="814"/>
        <v>7.800572655</v>
      </c>
      <c r="V139" s="14">
        <f t="shared" ref="V139:X139" si="815">ln(2)/slope(R126:R139,$A126:$A139)</f>
        <v>20.92981009</v>
      </c>
      <c r="W139" s="14">
        <f t="shared" si="815"/>
        <v>112.4424582</v>
      </c>
      <c r="X139" s="14">
        <f t="shared" si="815"/>
        <v>48.23250242</v>
      </c>
      <c r="Y139" s="14"/>
      <c r="Z139" s="12">
        <f t="shared" ref="Z139:AA139" si="816">C139/$B139*100</f>
        <v>46.46947807</v>
      </c>
      <c r="AA139" s="12">
        <f t="shared" si="816"/>
        <v>1.58922296</v>
      </c>
      <c r="AB139" s="12">
        <f t="shared" si="9"/>
        <v>51.94129897</v>
      </c>
      <c r="AC139" s="14"/>
    </row>
    <row r="140" ht="15.75" customHeight="1">
      <c r="A140" s="9">
        <v>44058.0</v>
      </c>
      <c r="B140" s="15">
        <v>157918.0</v>
      </c>
      <c r="C140" s="16">
        <v>72209.0</v>
      </c>
      <c r="D140" s="16">
        <v>2600.0</v>
      </c>
      <c r="E140" s="5">
        <f t="shared" ref="E140:G140" si="817">(B140-B139)/B139*100</f>
        <v>2.771052974</v>
      </c>
      <c r="F140" s="5">
        <f t="shared" si="817"/>
        <v>1.125971571</v>
      </c>
      <c r="G140" s="5">
        <f t="shared" si="817"/>
        <v>6.47010647</v>
      </c>
      <c r="H140" s="3">
        <f t="shared" ref="H140:J140" si="818">B140-B139</f>
        <v>4258</v>
      </c>
      <c r="I140" s="3">
        <f t="shared" si="818"/>
        <v>804</v>
      </c>
      <c r="J140" s="3">
        <f t="shared" si="818"/>
        <v>158</v>
      </c>
      <c r="K140" s="3">
        <f t="shared" si="12"/>
        <v>3296</v>
      </c>
      <c r="L140" s="3">
        <f t="shared" si="5"/>
        <v>83109</v>
      </c>
      <c r="M140" s="3">
        <f t="shared" si="43"/>
        <v>25550</v>
      </c>
      <c r="N140" s="10">
        <f t="shared" ref="N140:P140" si="819">B140/2</f>
        <v>78959</v>
      </c>
      <c r="O140" s="10">
        <f t="shared" si="819"/>
        <v>36104.5</v>
      </c>
      <c r="P140" s="10">
        <f t="shared" si="819"/>
        <v>1300</v>
      </c>
      <c r="R140" s="11">
        <f t="shared" ref="R140:T140" si="820">ln (B140)</f>
        <v>11.96983119</v>
      </c>
      <c r="S140" s="11">
        <f t="shared" si="820"/>
        <v>11.18731997</v>
      </c>
      <c r="T140" s="11">
        <f t="shared" si="820"/>
        <v>7.863266724</v>
      </c>
      <c r="V140" s="14">
        <f t="shared" ref="V140:X140" si="821">ln(2)/slope(R127:R140,$A127:$A140)</f>
        <v>21.5443604</v>
      </c>
      <c r="W140" s="14">
        <f t="shared" si="821"/>
        <v>98.83051793</v>
      </c>
      <c r="X140" s="14">
        <f t="shared" si="821"/>
        <v>42.99690594</v>
      </c>
      <c r="Y140" s="14"/>
      <c r="Z140" s="12">
        <f t="shared" ref="Z140:AA140" si="822">C140/$B140*100</f>
        <v>45.72562976</v>
      </c>
      <c r="AA140" s="12">
        <f t="shared" si="822"/>
        <v>1.646424094</v>
      </c>
      <c r="AB140" s="12">
        <f t="shared" si="9"/>
        <v>52.62794615</v>
      </c>
      <c r="AC140" s="14"/>
    </row>
    <row r="141" ht="15.75" customHeight="1">
      <c r="A141" s="9">
        <v>44059.0</v>
      </c>
      <c r="B141" s="15">
        <v>161253.0</v>
      </c>
      <c r="C141" s="16">
        <v>112586.0</v>
      </c>
      <c r="D141" s="16">
        <v>2665.0</v>
      </c>
      <c r="E141" s="5">
        <f t="shared" ref="E141:G141" si="823">(B141-B140)/B140*100</f>
        <v>2.11185552</v>
      </c>
      <c r="F141" s="5">
        <f t="shared" si="823"/>
        <v>55.91685247</v>
      </c>
      <c r="G141" s="5">
        <f t="shared" si="823"/>
        <v>2.5</v>
      </c>
      <c r="H141" s="3">
        <f t="shared" ref="H141:J141" si="824">B141-B140</f>
        <v>3335</v>
      </c>
      <c r="I141" s="3">
        <f t="shared" si="824"/>
        <v>40377</v>
      </c>
      <c r="J141" s="3">
        <f t="shared" si="824"/>
        <v>65</v>
      </c>
      <c r="K141" s="3">
        <f t="shared" si="12"/>
        <v>-37107</v>
      </c>
      <c r="L141" s="3">
        <f t="shared" si="5"/>
        <v>46002</v>
      </c>
      <c r="M141" s="3">
        <f t="shared" si="43"/>
        <v>-13968</v>
      </c>
      <c r="N141" s="10">
        <f t="shared" ref="N141:P141" si="825">B141/2</f>
        <v>80626.5</v>
      </c>
      <c r="O141" s="10">
        <f t="shared" si="825"/>
        <v>56293</v>
      </c>
      <c r="P141" s="10">
        <f t="shared" si="825"/>
        <v>1332.5</v>
      </c>
      <c r="R141" s="11">
        <f t="shared" ref="R141:T141" si="826">ln (B141)</f>
        <v>11.99072984</v>
      </c>
      <c r="S141" s="11">
        <f t="shared" si="826"/>
        <v>11.63147265</v>
      </c>
      <c r="T141" s="11">
        <f t="shared" si="826"/>
        <v>7.887959337</v>
      </c>
      <c r="V141" s="14">
        <f t="shared" ref="V141:X141" si="827">ln(2)/slope(R128:R141,$A128:$A141)</f>
        <v>22.10265512</v>
      </c>
      <c r="W141" s="14">
        <f t="shared" si="827"/>
        <v>34.22047382</v>
      </c>
      <c r="X141" s="14">
        <f t="shared" si="827"/>
        <v>38.87598766</v>
      </c>
      <c r="Y141" s="14"/>
      <c r="Z141" s="12">
        <f t="shared" ref="Z141:AA141" si="828">C141/$B141*100</f>
        <v>69.81947623</v>
      </c>
      <c r="AA141" s="12">
        <f t="shared" si="828"/>
        <v>1.652682431</v>
      </c>
      <c r="AB141" s="12">
        <f t="shared" si="9"/>
        <v>28.52784134</v>
      </c>
      <c r="AC141" s="14"/>
    </row>
    <row r="142" ht="15.75" customHeight="1">
      <c r="A142" s="9">
        <v>44060.0</v>
      </c>
      <c r="B142" s="15">
        <v>164474.0</v>
      </c>
      <c r="C142" s="16">
        <v>112759.0</v>
      </c>
      <c r="D142" s="16">
        <v>2681.0</v>
      </c>
      <c r="E142" s="5">
        <f t="shared" ref="E142:G142" si="829">(B142-B141)/B141*100</f>
        <v>1.997482217</v>
      </c>
      <c r="F142" s="5">
        <f t="shared" si="829"/>
        <v>0.153660313</v>
      </c>
      <c r="G142" s="5">
        <f t="shared" si="829"/>
        <v>0.6003752345</v>
      </c>
      <c r="H142" s="3">
        <f t="shared" ref="H142:J142" si="830">B142-B141</f>
        <v>3221</v>
      </c>
      <c r="I142" s="3">
        <f t="shared" si="830"/>
        <v>173</v>
      </c>
      <c r="J142" s="3">
        <f t="shared" si="830"/>
        <v>16</v>
      </c>
      <c r="K142" s="3">
        <f t="shared" si="12"/>
        <v>3032</v>
      </c>
      <c r="L142" s="3">
        <f t="shared" si="5"/>
        <v>49034</v>
      </c>
      <c r="M142" s="3">
        <f t="shared" si="43"/>
        <v>-17152</v>
      </c>
      <c r="N142" s="10">
        <f t="shared" ref="N142:P142" si="831">B142/2</f>
        <v>82237</v>
      </c>
      <c r="O142" s="10">
        <f t="shared" si="831"/>
        <v>56379.5</v>
      </c>
      <c r="P142" s="10">
        <f t="shared" si="831"/>
        <v>1340.5</v>
      </c>
      <c r="R142" s="11">
        <f t="shared" ref="R142:T142" si="832">ln (B142)</f>
        <v>12.01050778</v>
      </c>
      <c r="S142" s="11">
        <f t="shared" si="832"/>
        <v>11.63300808</v>
      </c>
      <c r="T142" s="11">
        <f t="shared" si="832"/>
        <v>7.893945138</v>
      </c>
      <c r="V142" s="14">
        <f t="shared" ref="V142:X142" si="833">ln(2)/slope(R129:R142,$A129:$A142)</f>
        <v>22.99746385</v>
      </c>
      <c r="W142" s="14">
        <f t="shared" si="833"/>
        <v>22.14781879</v>
      </c>
      <c r="X142" s="14">
        <f t="shared" si="833"/>
        <v>35.93612988</v>
      </c>
      <c r="Y142" s="14"/>
      <c r="Z142" s="12">
        <f t="shared" ref="Z142:AA142" si="834">C142/$B142*100</f>
        <v>68.55734037</v>
      </c>
      <c r="AA142" s="12">
        <f t="shared" si="834"/>
        <v>1.63004487</v>
      </c>
      <c r="AB142" s="12">
        <f t="shared" si="9"/>
        <v>29.81261476</v>
      </c>
      <c r="AC142" s="14"/>
    </row>
    <row r="143" ht="15.75" customHeight="1">
      <c r="A143" s="9">
        <v>44061.0</v>
      </c>
      <c r="B143" s="15">
        <v>169213.0</v>
      </c>
      <c r="C143" s="16">
        <v>112861.0</v>
      </c>
      <c r="D143" s="16">
        <v>2687.0</v>
      </c>
      <c r="E143" s="5">
        <f t="shared" ref="E143:G143" si="835">(B143-B142)/B142*100</f>
        <v>2.881306468</v>
      </c>
      <c r="F143" s="5">
        <f t="shared" si="835"/>
        <v>0.0904584113</v>
      </c>
      <c r="G143" s="5">
        <f t="shared" si="835"/>
        <v>0.2237970906</v>
      </c>
      <c r="H143" s="3">
        <f t="shared" ref="H143:J143" si="836">B143-B142</f>
        <v>4739</v>
      </c>
      <c r="I143" s="3">
        <f t="shared" si="836"/>
        <v>102</v>
      </c>
      <c r="J143" s="3">
        <f t="shared" si="836"/>
        <v>6</v>
      </c>
      <c r="K143" s="3">
        <f t="shared" si="12"/>
        <v>4631</v>
      </c>
      <c r="L143" s="3">
        <f t="shared" si="5"/>
        <v>53665</v>
      </c>
      <c r="M143" s="3">
        <f t="shared" si="43"/>
        <v>-15129</v>
      </c>
      <c r="N143" s="10">
        <f t="shared" ref="N143:P143" si="837">B143/2</f>
        <v>84606.5</v>
      </c>
      <c r="O143" s="10">
        <f t="shared" si="837"/>
        <v>56430.5</v>
      </c>
      <c r="P143" s="10">
        <f t="shared" si="837"/>
        <v>1343.5</v>
      </c>
      <c r="R143" s="11">
        <f t="shared" ref="R143:T143" si="838">ln (B143)</f>
        <v>12.03891356</v>
      </c>
      <c r="S143" s="11">
        <f t="shared" si="838"/>
        <v>11.63391225</v>
      </c>
      <c r="T143" s="11">
        <f t="shared" si="838"/>
        <v>7.896180609</v>
      </c>
      <c r="V143" s="14">
        <f t="shared" ref="V143:X143" si="839">ln(2)/slope(R130:R143,$A130:$A143)</f>
        <v>23.33755237</v>
      </c>
      <c r="W143" s="14">
        <f t="shared" si="839"/>
        <v>17.28068311</v>
      </c>
      <c r="X143" s="14">
        <f t="shared" si="839"/>
        <v>34.80104637</v>
      </c>
      <c r="Y143" s="14"/>
      <c r="Z143" s="12">
        <f t="shared" ref="Z143:AA143" si="840">C143/$B143*100</f>
        <v>66.69759416</v>
      </c>
      <c r="AA143" s="12">
        <f t="shared" si="840"/>
        <v>1.587939461</v>
      </c>
      <c r="AB143" s="12">
        <f t="shared" si="9"/>
        <v>31.71446638</v>
      </c>
      <c r="AC143" s="14"/>
    </row>
    <row r="144" ht="15.75" customHeight="1">
      <c r="A144" s="9">
        <v>44062.0</v>
      </c>
      <c r="B144" s="15">
        <v>173774.0</v>
      </c>
      <c r="C144" s="16">
        <v>113481.0</v>
      </c>
      <c r="D144" s="16">
        <v>2795.0</v>
      </c>
      <c r="E144" s="5">
        <f t="shared" ref="E144:G144" si="841">(B144-B143)/B143*100</f>
        <v>2.695419383</v>
      </c>
      <c r="F144" s="5">
        <f t="shared" si="841"/>
        <v>0.5493483134</v>
      </c>
      <c r="G144" s="5">
        <f t="shared" si="841"/>
        <v>4.019352438</v>
      </c>
      <c r="H144" s="3">
        <f t="shared" ref="H144:J144" si="842">B144-B143</f>
        <v>4561</v>
      </c>
      <c r="I144" s="3">
        <f t="shared" si="842"/>
        <v>620</v>
      </c>
      <c r="J144" s="3">
        <f t="shared" si="842"/>
        <v>108</v>
      </c>
      <c r="K144" s="3">
        <f t="shared" si="12"/>
        <v>3833</v>
      </c>
      <c r="L144" s="3">
        <f t="shared" si="5"/>
        <v>57498</v>
      </c>
      <c r="M144" s="3">
        <f t="shared" si="43"/>
        <v>-14850</v>
      </c>
      <c r="N144" s="10">
        <f t="shared" ref="N144:P144" si="843">B144/2</f>
        <v>86887</v>
      </c>
      <c r="O144" s="10">
        <f t="shared" si="843"/>
        <v>56740.5</v>
      </c>
      <c r="P144" s="10">
        <f t="shared" si="843"/>
        <v>1397.5</v>
      </c>
      <c r="R144" s="11">
        <f t="shared" ref="R144:T144" si="844">ln (B144)</f>
        <v>12.06551088</v>
      </c>
      <c r="S144" s="11">
        <f t="shared" si="844"/>
        <v>11.6393907</v>
      </c>
      <c r="T144" s="11">
        <f t="shared" si="844"/>
        <v>7.935587386</v>
      </c>
      <c r="V144" s="14">
        <f t="shared" ref="V144:X144" si="845">ln(2)/slope(R131:R144,$A131:$A144)</f>
        <v>23.7313754</v>
      </c>
      <c r="W144" s="14">
        <f t="shared" si="845"/>
        <v>14.79899491</v>
      </c>
      <c r="X144" s="14">
        <f t="shared" si="845"/>
        <v>33.4131686</v>
      </c>
      <c r="Y144" s="14"/>
      <c r="Z144" s="12">
        <f t="shared" ref="Z144:AA144" si="846">C144/$B144*100</f>
        <v>65.30378538</v>
      </c>
      <c r="AA144" s="12">
        <f t="shared" si="846"/>
        <v>1.608410925</v>
      </c>
      <c r="AB144" s="12">
        <f t="shared" si="9"/>
        <v>33.0878037</v>
      </c>
      <c r="AC144" s="14"/>
    </row>
    <row r="145" ht="15.75" customHeight="1">
      <c r="A145" s="9">
        <v>44063.0</v>
      </c>
      <c r="B145" s="15">
        <v>178022.0</v>
      </c>
      <c r="C145" s="16">
        <v>114114.0</v>
      </c>
      <c r="D145" s="16">
        <v>2883.0</v>
      </c>
      <c r="E145" s="5">
        <f t="shared" ref="E145:G145" si="847">(B145-B144)/B144*100</f>
        <v>2.444554421</v>
      </c>
      <c r="F145" s="5">
        <f t="shared" si="847"/>
        <v>0.5578026278</v>
      </c>
      <c r="G145" s="5">
        <f t="shared" si="847"/>
        <v>3.148479428</v>
      </c>
      <c r="H145" s="3">
        <f t="shared" ref="H145:J145" si="848">B145-B144</f>
        <v>4248</v>
      </c>
      <c r="I145" s="3">
        <f t="shared" si="848"/>
        <v>633</v>
      </c>
      <c r="J145" s="3">
        <f t="shared" si="848"/>
        <v>88</v>
      </c>
      <c r="K145" s="3">
        <f t="shared" si="12"/>
        <v>3527</v>
      </c>
      <c r="L145" s="3">
        <f t="shared" si="5"/>
        <v>61025</v>
      </c>
      <c r="M145" s="3">
        <f t="shared" si="43"/>
        <v>-13688</v>
      </c>
      <c r="N145" s="10">
        <f t="shared" ref="N145:P145" si="849">B145/2</f>
        <v>89011</v>
      </c>
      <c r="O145" s="10">
        <f t="shared" si="849"/>
        <v>57057</v>
      </c>
      <c r="P145" s="10">
        <f t="shared" si="849"/>
        <v>1441.5</v>
      </c>
      <c r="R145" s="11">
        <f t="shared" ref="R145:T145" si="850">ln (B145)</f>
        <v>12.08966242</v>
      </c>
      <c r="S145" s="11">
        <f t="shared" si="850"/>
        <v>11.64495323</v>
      </c>
      <c r="T145" s="11">
        <f t="shared" si="850"/>
        <v>7.966586698</v>
      </c>
      <c r="V145" s="14">
        <f t="shared" ref="V145:X145" si="851">ln(2)/slope(R132:R145,$A132:$A145)</f>
        <v>24.23377393</v>
      </c>
      <c r="W145" s="14">
        <f t="shared" si="851"/>
        <v>13.42288604</v>
      </c>
      <c r="X145" s="14">
        <f t="shared" si="851"/>
        <v>31.99304434</v>
      </c>
      <c r="Y145" s="14"/>
      <c r="Z145" s="12">
        <f t="shared" ref="Z145:AA145" si="852">C145/$B145*100</f>
        <v>64.10106616</v>
      </c>
      <c r="AA145" s="12">
        <f t="shared" si="852"/>
        <v>1.619462763</v>
      </c>
      <c r="AB145" s="12">
        <f t="shared" si="9"/>
        <v>34.27947108</v>
      </c>
      <c r="AC145" s="14"/>
    </row>
    <row r="146" ht="15.75" customHeight="1">
      <c r="A146" s="9">
        <v>44064.0</v>
      </c>
      <c r="B146" s="15">
        <v>182365.0</v>
      </c>
      <c r="C146" s="16">
        <v>114519.0</v>
      </c>
      <c r="D146" s="16">
        <v>2940.0</v>
      </c>
      <c r="E146" s="5">
        <f t="shared" ref="E146:G146" si="853">(B146-B145)/B145*100</f>
        <v>2.439586119</v>
      </c>
      <c r="F146" s="5">
        <f t="shared" si="853"/>
        <v>0.3549082496</v>
      </c>
      <c r="G146" s="5">
        <f t="shared" si="853"/>
        <v>1.97710718</v>
      </c>
      <c r="H146" s="3">
        <f t="shared" ref="H146:J146" si="854">B146-B145</f>
        <v>4343</v>
      </c>
      <c r="I146" s="3">
        <f t="shared" si="854"/>
        <v>405</v>
      </c>
      <c r="J146" s="3">
        <f t="shared" si="854"/>
        <v>57</v>
      </c>
      <c r="K146" s="3">
        <f t="shared" si="12"/>
        <v>3881</v>
      </c>
      <c r="L146" s="3">
        <f t="shared" si="5"/>
        <v>64906</v>
      </c>
      <c r="M146" s="3">
        <f t="shared" si="43"/>
        <v>-14907</v>
      </c>
      <c r="N146" s="10">
        <f t="shared" ref="N146:P146" si="855">B146/2</f>
        <v>91182.5</v>
      </c>
      <c r="O146" s="10">
        <f t="shared" si="855"/>
        <v>57259.5</v>
      </c>
      <c r="P146" s="10">
        <f t="shared" si="855"/>
        <v>1470</v>
      </c>
      <c r="R146" s="11">
        <f t="shared" ref="R146:T146" si="856">ln (B146)</f>
        <v>12.11376545</v>
      </c>
      <c r="S146" s="11">
        <f t="shared" si="856"/>
        <v>11.64849603</v>
      </c>
      <c r="T146" s="11">
        <f t="shared" si="856"/>
        <v>7.98616486</v>
      </c>
      <c r="V146" s="14">
        <f t="shared" ref="V146:X146" si="857">ln(2)/slope(R133:R146,$A133:$A146)</f>
        <v>24.90748283</v>
      </c>
      <c r="W146" s="14">
        <f t="shared" si="857"/>
        <v>12.78911956</v>
      </c>
      <c r="X146" s="14">
        <f t="shared" si="857"/>
        <v>31.32004136</v>
      </c>
      <c r="Y146" s="14"/>
      <c r="Z146" s="12">
        <f t="shared" ref="Z146:AA146" si="858">C146/$B146*100</f>
        <v>62.79658926</v>
      </c>
      <c r="AA146" s="12">
        <f t="shared" si="858"/>
        <v>1.612151455</v>
      </c>
      <c r="AB146" s="12">
        <f t="shared" si="9"/>
        <v>35.59125929</v>
      </c>
      <c r="AC146" s="14"/>
    </row>
    <row r="147" ht="15.75" customHeight="1">
      <c r="A147" s="9">
        <v>44065.0</v>
      </c>
      <c r="B147" s="15">
        <v>187249.0</v>
      </c>
      <c r="C147" s="16">
        <v>114921.0</v>
      </c>
      <c r="D147" s="16">
        <v>2966.0</v>
      </c>
      <c r="E147" s="5">
        <f t="shared" ref="E147:G147" si="859">(B147-B146)/B146*100</f>
        <v>2.678145477</v>
      </c>
      <c r="F147" s="5">
        <f t="shared" si="859"/>
        <v>0.351033453</v>
      </c>
      <c r="G147" s="5">
        <f t="shared" si="859"/>
        <v>0.8843537415</v>
      </c>
      <c r="H147" s="3">
        <f t="shared" ref="H147:J147" si="860">B147-B146</f>
        <v>4884</v>
      </c>
      <c r="I147" s="3">
        <f t="shared" si="860"/>
        <v>402</v>
      </c>
      <c r="J147" s="3">
        <f t="shared" si="860"/>
        <v>26</v>
      </c>
      <c r="K147" s="3">
        <f t="shared" si="12"/>
        <v>4456</v>
      </c>
      <c r="L147" s="3">
        <f t="shared" si="5"/>
        <v>69362</v>
      </c>
      <c r="M147" s="3">
        <f t="shared" si="43"/>
        <v>-13747</v>
      </c>
      <c r="N147" s="10">
        <f t="shared" ref="N147:P147" si="861">B147/2</f>
        <v>93624.5</v>
      </c>
      <c r="O147" s="10">
        <f t="shared" si="861"/>
        <v>57460.5</v>
      </c>
      <c r="P147" s="10">
        <f t="shared" si="861"/>
        <v>1483</v>
      </c>
      <c r="R147" s="11">
        <f t="shared" ref="R147:T147" si="862">ln (B147)</f>
        <v>12.14019456</v>
      </c>
      <c r="S147" s="11">
        <f t="shared" si="862"/>
        <v>11.65200021</v>
      </c>
      <c r="T147" s="11">
        <f t="shared" si="862"/>
        <v>7.994969523</v>
      </c>
      <c r="V147" s="14">
        <f t="shared" ref="V147:X147" si="863">ln(2)/slope(R134:R147,$A134:$A147)</f>
        <v>25.51937628</v>
      </c>
      <c r="W147" s="14">
        <f t="shared" si="863"/>
        <v>12.68994884</v>
      </c>
      <c r="X147" s="14">
        <f t="shared" si="863"/>
        <v>31.32595644</v>
      </c>
      <c r="Y147" s="14"/>
      <c r="Z147" s="12">
        <f t="shared" ref="Z147:AA147" si="864">C147/$B147*100</f>
        <v>61.37335847</v>
      </c>
      <c r="AA147" s="12">
        <f t="shared" si="864"/>
        <v>1.583987097</v>
      </c>
      <c r="AB147" s="12">
        <f t="shared" si="9"/>
        <v>37.04265443</v>
      </c>
      <c r="AC147" s="14"/>
    </row>
    <row r="148" ht="15.75" customHeight="1">
      <c r="A148" s="9">
        <v>44066.0</v>
      </c>
      <c r="B148" s="15">
        <v>189601.0</v>
      </c>
      <c r="C148" s="16">
        <v>131367.0</v>
      </c>
      <c r="D148" s="16">
        <v>2998.0</v>
      </c>
      <c r="E148" s="5">
        <f t="shared" ref="E148:G148" si="865">(B148-B147)/B147*100</f>
        <v>1.256081474</v>
      </c>
      <c r="F148" s="5">
        <f t="shared" si="865"/>
        <v>14.31070039</v>
      </c>
      <c r="G148" s="5">
        <f t="shared" si="865"/>
        <v>1.078894134</v>
      </c>
      <c r="H148" s="3">
        <f t="shared" ref="H148:J148" si="866">B148-B147</f>
        <v>2352</v>
      </c>
      <c r="I148" s="3">
        <f t="shared" si="866"/>
        <v>16446</v>
      </c>
      <c r="J148" s="3">
        <f t="shared" si="866"/>
        <v>32</v>
      </c>
      <c r="K148" s="3">
        <f t="shared" si="12"/>
        <v>-14126</v>
      </c>
      <c r="L148" s="3">
        <f t="shared" si="5"/>
        <v>55236</v>
      </c>
      <c r="M148" s="3">
        <f t="shared" si="43"/>
        <v>9234</v>
      </c>
      <c r="N148" s="10">
        <f t="shared" ref="N148:P148" si="867">B148/2</f>
        <v>94800.5</v>
      </c>
      <c r="O148" s="10">
        <f t="shared" si="867"/>
        <v>65683.5</v>
      </c>
      <c r="P148" s="10">
        <f t="shared" si="867"/>
        <v>1499</v>
      </c>
      <c r="R148" s="11">
        <f t="shared" ref="R148:T148" si="868">ln (B148)</f>
        <v>12.15267714</v>
      </c>
      <c r="S148" s="11">
        <f t="shared" si="868"/>
        <v>11.78575021</v>
      </c>
      <c r="T148" s="11">
        <f t="shared" si="868"/>
        <v>8.005700679</v>
      </c>
      <c r="V148" s="14">
        <f t="shared" ref="V148:X148" si="869">ln(2)/slope(R135:R148,$A135:$A148)</f>
        <v>26.74397378</v>
      </c>
      <c r="W148" s="14">
        <f t="shared" si="869"/>
        <v>12.20873014</v>
      </c>
      <c r="X148" s="14">
        <f t="shared" si="869"/>
        <v>31.46078489</v>
      </c>
      <c r="Y148" s="14"/>
      <c r="Z148" s="12">
        <f t="shared" ref="Z148:AA148" si="870">C148/$B148*100</f>
        <v>69.28602697</v>
      </c>
      <c r="AA148" s="12">
        <f t="shared" si="870"/>
        <v>1.581215289</v>
      </c>
      <c r="AB148" s="12">
        <f t="shared" si="9"/>
        <v>29.13275774</v>
      </c>
      <c r="AC148" s="14"/>
    </row>
    <row r="149" ht="15.75" customHeight="1">
      <c r="A149" s="9">
        <v>44067.0</v>
      </c>
      <c r="B149" s="15">
        <v>194252.0</v>
      </c>
      <c r="C149" s="16">
        <v>132042.0</v>
      </c>
      <c r="D149" s="16">
        <v>3010.0</v>
      </c>
      <c r="E149" s="5">
        <f t="shared" ref="E149:G149" si="871">(B149-B148)/B148*100</f>
        <v>2.453046134</v>
      </c>
      <c r="F149" s="5">
        <f t="shared" si="871"/>
        <v>0.5138276736</v>
      </c>
      <c r="G149" s="5">
        <f t="shared" si="871"/>
        <v>0.4002668446</v>
      </c>
      <c r="H149" s="3">
        <f t="shared" ref="H149:J149" si="872">B149-B148</f>
        <v>4651</v>
      </c>
      <c r="I149" s="3">
        <f t="shared" si="872"/>
        <v>675</v>
      </c>
      <c r="J149" s="3">
        <f t="shared" si="872"/>
        <v>12</v>
      </c>
      <c r="K149" s="3">
        <f t="shared" si="12"/>
        <v>3964</v>
      </c>
      <c r="L149" s="3">
        <f t="shared" si="5"/>
        <v>59200</v>
      </c>
      <c r="M149" s="3">
        <f t="shared" si="43"/>
        <v>10166</v>
      </c>
      <c r="N149" s="10">
        <f t="shared" ref="N149:P149" si="873">B149/2</f>
        <v>97126</v>
      </c>
      <c r="O149" s="10">
        <f t="shared" si="873"/>
        <v>66021</v>
      </c>
      <c r="P149" s="10">
        <f t="shared" si="873"/>
        <v>1505</v>
      </c>
      <c r="R149" s="11">
        <f t="shared" ref="R149:T149" si="874">ln (B149)</f>
        <v>12.17691156</v>
      </c>
      <c r="S149" s="11">
        <f t="shared" si="874"/>
        <v>11.79087533</v>
      </c>
      <c r="T149" s="11">
        <f t="shared" si="874"/>
        <v>8.009695358</v>
      </c>
      <c r="V149" s="14">
        <f t="shared" ref="V149:X149" si="875">ln(2)/slope(R136:R149,$A136:$A149)</f>
        <v>27.32299843</v>
      </c>
      <c r="W149" s="14">
        <f t="shared" si="875"/>
        <v>12.29106678</v>
      </c>
      <c r="X149" s="14">
        <f t="shared" si="875"/>
        <v>32.75580636</v>
      </c>
      <c r="Y149" s="14"/>
      <c r="Z149" s="12">
        <f t="shared" ref="Z149:AA149" si="876">C149/$B149*100</f>
        <v>67.97458971</v>
      </c>
      <c r="AA149" s="12">
        <f t="shared" si="876"/>
        <v>1.549533596</v>
      </c>
      <c r="AB149" s="12">
        <f t="shared" si="9"/>
        <v>30.4758767</v>
      </c>
      <c r="AC149" s="14"/>
    </row>
    <row r="150" ht="15.75" customHeight="1">
      <c r="A150" s="9">
        <v>44068.0</v>
      </c>
      <c r="B150" s="15">
        <v>197164.0</v>
      </c>
      <c r="C150" s="16">
        <v>132396.0</v>
      </c>
      <c r="D150" s="16">
        <v>3038.0</v>
      </c>
      <c r="E150" s="5">
        <f t="shared" ref="E150:G150" si="877">(B150-B149)/B149*100</f>
        <v>1.499083665</v>
      </c>
      <c r="F150" s="5">
        <f t="shared" si="877"/>
        <v>0.2680965147</v>
      </c>
      <c r="G150" s="5">
        <f t="shared" si="877"/>
        <v>0.9302325581</v>
      </c>
      <c r="H150" s="3">
        <f t="shared" ref="H150:J150" si="878">B150-B149</f>
        <v>2912</v>
      </c>
      <c r="I150" s="3">
        <f t="shared" si="878"/>
        <v>354</v>
      </c>
      <c r="J150" s="3">
        <f t="shared" si="878"/>
        <v>28</v>
      </c>
      <c r="K150" s="3">
        <f t="shared" si="12"/>
        <v>2530</v>
      </c>
      <c r="L150" s="3">
        <f t="shared" si="5"/>
        <v>61730</v>
      </c>
      <c r="M150" s="3">
        <f t="shared" si="43"/>
        <v>8065</v>
      </c>
      <c r="N150" s="10">
        <f t="shared" ref="N150:P150" si="879">B150/2</f>
        <v>98582</v>
      </c>
      <c r="O150" s="10">
        <f t="shared" si="879"/>
        <v>66198</v>
      </c>
      <c r="P150" s="10">
        <f t="shared" si="879"/>
        <v>1519</v>
      </c>
      <c r="R150" s="11">
        <f t="shared" ref="R150:T150" si="880">ln (B150)</f>
        <v>12.19179115</v>
      </c>
      <c r="S150" s="11">
        <f t="shared" si="880"/>
        <v>11.79355271</v>
      </c>
      <c r="T150" s="11">
        <f t="shared" si="880"/>
        <v>8.018954683</v>
      </c>
      <c r="V150" s="14">
        <f t="shared" ref="V150:X150" si="881">ln(2)/slope(R137:R150,$A137:$A150)</f>
        <v>28.41882782</v>
      </c>
      <c r="W150" s="14">
        <f t="shared" si="881"/>
        <v>13.00082639</v>
      </c>
      <c r="X150" s="14">
        <f t="shared" si="881"/>
        <v>35.30945929</v>
      </c>
      <c r="Y150" s="14"/>
      <c r="Z150" s="12">
        <f t="shared" ref="Z150:AA150" si="882">C150/$B150*100</f>
        <v>67.15018969</v>
      </c>
      <c r="AA150" s="12">
        <f t="shared" si="882"/>
        <v>1.540849242</v>
      </c>
      <c r="AB150" s="12">
        <f t="shared" si="9"/>
        <v>31.30896107</v>
      </c>
      <c r="AC150" s="14"/>
    </row>
    <row r="151" ht="15.75" customHeight="1">
      <c r="A151" s="9">
        <v>44069.0</v>
      </c>
      <c r="B151" s="15">
        <v>202361.0</v>
      </c>
      <c r="C151" s="16">
        <v>133460.0</v>
      </c>
      <c r="D151" s="16">
        <v>3137.0</v>
      </c>
      <c r="E151" s="5">
        <f t="shared" ref="E151:G151" si="883">(B151-B150)/B150*100</f>
        <v>2.635876732</v>
      </c>
      <c r="F151" s="5">
        <f t="shared" si="883"/>
        <v>0.8036496571</v>
      </c>
      <c r="G151" s="5">
        <f t="shared" si="883"/>
        <v>3.258722844</v>
      </c>
      <c r="H151" s="3">
        <f t="shared" ref="H151:J151" si="884">B151-B150</f>
        <v>5197</v>
      </c>
      <c r="I151" s="3">
        <f t="shared" si="884"/>
        <v>1064</v>
      </c>
      <c r="J151" s="3">
        <f t="shared" si="884"/>
        <v>99</v>
      </c>
      <c r="K151" s="3">
        <f t="shared" si="12"/>
        <v>4034</v>
      </c>
      <c r="L151" s="3">
        <f t="shared" si="5"/>
        <v>65764</v>
      </c>
      <c r="M151" s="3">
        <f t="shared" si="43"/>
        <v>8266</v>
      </c>
      <c r="N151" s="10">
        <f t="shared" ref="N151:P151" si="885">B151/2</f>
        <v>101180.5</v>
      </c>
      <c r="O151" s="10">
        <f t="shared" si="885"/>
        <v>66730</v>
      </c>
      <c r="P151" s="10">
        <f t="shared" si="885"/>
        <v>1568.5</v>
      </c>
      <c r="R151" s="11">
        <f t="shared" ref="R151:T151" si="886">ln (B151)</f>
        <v>12.21780851</v>
      </c>
      <c r="S151" s="11">
        <f t="shared" si="886"/>
        <v>11.80155709</v>
      </c>
      <c r="T151" s="11">
        <f t="shared" si="886"/>
        <v>8.051022208</v>
      </c>
      <c r="V151" s="14">
        <f t="shared" ref="V151:X151" si="887">ln(2)/slope(R138:R151,$A138:$A151)</f>
        <v>29.35052998</v>
      </c>
      <c r="W151" s="14">
        <f t="shared" si="887"/>
        <v>14.49015891</v>
      </c>
      <c r="X151" s="14">
        <f t="shared" si="887"/>
        <v>36.28573546</v>
      </c>
      <c r="Y151" s="14"/>
      <c r="Z151" s="12">
        <f t="shared" ref="Z151:AA151" si="888">C151/$B151*100</f>
        <v>65.95144321</v>
      </c>
      <c r="AA151" s="12">
        <f t="shared" si="888"/>
        <v>1.55019989</v>
      </c>
      <c r="AB151" s="12">
        <f t="shared" si="9"/>
        <v>32.4983569</v>
      </c>
      <c r="AC151" s="14"/>
    </row>
    <row r="152" ht="15.75" customHeight="1">
      <c r="A152" s="9">
        <v>44070.0</v>
      </c>
      <c r="B152" s="15">
        <v>205581.0</v>
      </c>
      <c r="C152" s="16">
        <v>133990.0</v>
      </c>
      <c r="D152" s="16">
        <v>3234.0</v>
      </c>
      <c r="E152" s="5">
        <f t="shared" ref="E152:G152" si="889">(B152-B151)/B151*100</f>
        <v>1.591215699</v>
      </c>
      <c r="F152" s="5">
        <f t="shared" si="889"/>
        <v>0.3971227334</v>
      </c>
      <c r="G152" s="5">
        <f t="shared" si="889"/>
        <v>3.092126235</v>
      </c>
      <c r="H152" s="3">
        <f t="shared" ref="H152:J152" si="890">B152-B151</f>
        <v>3220</v>
      </c>
      <c r="I152" s="3">
        <f t="shared" si="890"/>
        <v>530</v>
      </c>
      <c r="J152" s="3">
        <f t="shared" si="890"/>
        <v>97</v>
      </c>
      <c r="K152" s="3">
        <f t="shared" si="12"/>
        <v>2593</v>
      </c>
      <c r="L152" s="3">
        <f t="shared" si="5"/>
        <v>68357</v>
      </c>
      <c r="M152" s="3">
        <f t="shared" si="43"/>
        <v>7332</v>
      </c>
      <c r="N152" s="10">
        <f t="shared" ref="N152:P152" si="891">B152/2</f>
        <v>102790.5</v>
      </c>
      <c r="O152" s="10">
        <f t="shared" si="891"/>
        <v>66995</v>
      </c>
      <c r="P152" s="10">
        <f t="shared" si="891"/>
        <v>1617</v>
      </c>
      <c r="R152" s="11">
        <f t="shared" ref="R152:T152" si="892">ln (B152)</f>
        <v>12.2335954</v>
      </c>
      <c r="S152" s="11">
        <f t="shared" si="892"/>
        <v>11.80552045</v>
      </c>
      <c r="T152" s="11">
        <f t="shared" si="892"/>
        <v>8.08147504</v>
      </c>
      <c r="V152" s="14">
        <f t="shared" ref="V152:X152" si="893">ln(2)/slope(R139:R152,$A139:$A152)</f>
        <v>30.60958901</v>
      </c>
      <c r="W152" s="14">
        <f t="shared" si="893"/>
        <v>17.23104453</v>
      </c>
      <c r="X152" s="14">
        <f t="shared" si="893"/>
        <v>37.31635026</v>
      </c>
      <c r="Y152" s="14"/>
      <c r="Z152" s="12">
        <f t="shared" ref="Z152:AA152" si="894">C152/$B152*100</f>
        <v>65.17625656</v>
      </c>
      <c r="AA152" s="12">
        <f t="shared" si="894"/>
        <v>1.573102573</v>
      </c>
      <c r="AB152" s="12">
        <f t="shared" si="9"/>
        <v>33.25064087</v>
      </c>
      <c r="AC152" s="14"/>
    </row>
    <row r="153" ht="15.75" customHeight="1">
      <c r="A153" s="9">
        <v>44071.0</v>
      </c>
      <c r="B153" s="17">
        <v>209544.0</v>
      </c>
      <c r="C153" s="16">
        <v>134474.0</v>
      </c>
      <c r="D153" s="16">
        <v>3325.0</v>
      </c>
      <c r="E153" s="5">
        <f t="shared" ref="E153:G153" si="895">(B153-B152)/B152*100</f>
        <v>1.927707327</v>
      </c>
      <c r="F153" s="5">
        <f t="shared" si="895"/>
        <v>0.3612209866</v>
      </c>
      <c r="G153" s="5">
        <f t="shared" si="895"/>
        <v>2.813852814</v>
      </c>
      <c r="H153" s="3">
        <f t="shared" ref="H153:J153" si="896">B153-B152</f>
        <v>3963</v>
      </c>
      <c r="I153" s="3">
        <f t="shared" si="896"/>
        <v>484</v>
      </c>
      <c r="J153" s="3">
        <f t="shared" si="896"/>
        <v>91</v>
      </c>
      <c r="K153" s="3">
        <f t="shared" si="12"/>
        <v>3388</v>
      </c>
      <c r="L153" s="3">
        <f t="shared" si="5"/>
        <v>71745</v>
      </c>
      <c r="M153" s="3">
        <f t="shared" si="43"/>
        <v>6839</v>
      </c>
      <c r="N153" s="10">
        <f t="shared" ref="N153:P153" si="897">B153/2</f>
        <v>104772</v>
      </c>
      <c r="O153" s="10">
        <f t="shared" si="897"/>
        <v>67237</v>
      </c>
      <c r="P153" s="10">
        <f t="shared" si="897"/>
        <v>1662.5</v>
      </c>
      <c r="R153" s="11">
        <f t="shared" ref="R153:T153" si="898">ln (B153)</f>
        <v>12.25268902</v>
      </c>
      <c r="S153" s="11">
        <f t="shared" si="898"/>
        <v>11.80912615</v>
      </c>
      <c r="T153" s="11">
        <f t="shared" si="898"/>
        <v>8.109224953</v>
      </c>
      <c r="V153" s="14">
        <f t="shared" ref="V153:X153" si="899">ln(2)/slope(R140:R153,$A140:$A153)</f>
        <v>31.35945</v>
      </c>
      <c r="W153" s="14">
        <f t="shared" si="899"/>
        <v>22.82771453</v>
      </c>
      <c r="X153" s="14">
        <f t="shared" si="899"/>
        <v>38.95562734</v>
      </c>
      <c r="Y153" s="14"/>
      <c r="Z153" s="12">
        <f t="shared" ref="Z153:AA153" si="900">C153/$B153*100</f>
        <v>64.17458863</v>
      </c>
      <c r="AA153" s="12">
        <f t="shared" si="900"/>
        <v>1.58677891</v>
      </c>
      <c r="AB153" s="12">
        <f t="shared" si="9"/>
        <v>34.23863246</v>
      </c>
      <c r="AC153" s="14"/>
    </row>
    <row r="154" ht="15.75" customHeight="1">
      <c r="A154" s="9">
        <v>44072.0</v>
      </c>
      <c r="B154" s="16">
        <v>213131.0</v>
      </c>
      <c r="C154" s="16">
        <v>135101.0</v>
      </c>
      <c r="D154" s="17">
        <v>3419.0</v>
      </c>
      <c r="E154" s="5">
        <f t="shared" ref="E154:G154" si="901">(B154-B153)/B153*100</f>
        <v>1.711812316</v>
      </c>
      <c r="F154" s="5">
        <f t="shared" si="901"/>
        <v>0.466261136</v>
      </c>
      <c r="G154" s="5">
        <f t="shared" si="901"/>
        <v>2.827067669</v>
      </c>
      <c r="H154" s="3">
        <f t="shared" ref="H154:J154" si="902">B154-B153</f>
        <v>3587</v>
      </c>
      <c r="I154" s="3">
        <f t="shared" si="902"/>
        <v>627</v>
      </c>
      <c r="J154" s="3">
        <f t="shared" si="902"/>
        <v>94</v>
      </c>
      <c r="K154" s="3">
        <f t="shared" si="12"/>
        <v>2866</v>
      </c>
      <c r="L154" s="3">
        <f t="shared" si="5"/>
        <v>74611</v>
      </c>
      <c r="M154" s="3">
        <f t="shared" si="43"/>
        <v>5249</v>
      </c>
      <c r="N154" s="10">
        <f t="shared" ref="N154:P154" si="903">B154/2</f>
        <v>106565.5</v>
      </c>
      <c r="O154" s="10">
        <f t="shared" si="903"/>
        <v>67550.5</v>
      </c>
      <c r="P154" s="10">
        <f t="shared" si="903"/>
        <v>1709.5</v>
      </c>
      <c r="R154" s="11">
        <f t="shared" ref="R154:T154" si="904">ln (B154)</f>
        <v>12.26966228</v>
      </c>
      <c r="S154" s="11">
        <f t="shared" si="904"/>
        <v>11.81377793</v>
      </c>
      <c r="T154" s="11">
        <f t="shared" si="904"/>
        <v>8.13710339</v>
      </c>
      <c r="V154" s="14">
        <f t="shared" ref="V154:X154" si="905">ln(2)/slope(R141:R154,$A141:$A154)</f>
        <v>32.11334719</v>
      </c>
      <c r="W154" s="14">
        <f t="shared" si="905"/>
        <v>38.04003273</v>
      </c>
      <c r="X154" s="14">
        <f t="shared" si="905"/>
        <v>37.43047663</v>
      </c>
      <c r="Y154" s="14"/>
      <c r="Z154" s="12">
        <f t="shared" ref="Z154:AA154" si="906">C154/$B154*100</f>
        <v>63.38871398</v>
      </c>
      <c r="AA154" s="12">
        <f t="shared" si="906"/>
        <v>1.604177712</v>
      </c>
      <c r="AB154" s="12">
        <f t="shared" si="9"/>
        <v>35.0071083</v>
      </c>
      <c r="AC154" s="14"/>
    </row>
    <row r="155" ht="15.75" customHeight="1">
      <c r="A155" s="9">
        <v>44073.0</v>
      </c>
      <c r="B155" s="17">
        <v>217396.0</v>
      </c>
      <c r="C155" s="16">
        <v>157403.0</v>
      </c>
      <c r="D155" s="16">
        <v>3520.0</v>
      </c>
      <c r="E155" s="5">
        <f t="shared" ref="E155:G155" si="907">(B155-B154)/B154*100</f>
        <v>2.001116684</v>
      </c>
      <c r="F155" s="5">
        <f t="shared" si="907"/>
        <v>16.50764983</v>
      </c>
      <c r="G155" s="5">
        <f t="shared" si="907"/>
        <v>2.95408014</v>
      </c>
      <c r="H155" s="3">
        <f t="shared" ref="H155:J155" si="908">B155-B154</f>
        <v>4265</v>
      </c>
      <c r="I155" s="3">
        <f t="shared" si="908"/>
        <v>22302</v>
      </c>
      <c r="J155" s="3">
        <f t="shared" si="908"/>
        <v>101</v>
      </c>
      <c r="K155" s="3">
        <f t="shared" si="12"/>
        <v>-18138</v>
      </c>
      <c r="L155" s="3">
        <f t="shared" si="5"/>
        <v>56473</v>
      </c>
      <c r="M155" s="3">
        <f t="shared" si="43"/>
        <v>1237</v>
      </c>
      <c r="N155" s="10">
        <f t="shared" ref="N155:P155" si="909">B155/2</f>
        <v>108698</v>
      </c>
      <c r="O155" s="10">
        <f t="shared" si="909"/>
        <v>78701.5</v>
      </c>
      <c r="P155" s="10">
        <f t="shared" si="909"/>
        <v>1760</v>
      </c>
      <c r="R155" s="11">
        <f t="shared" ref="R155:T155" si="910">ln (B155)</f>
        <v>12.28947585</v>
      </c>
      <c r="S155" s="11">
        <f t="shared" si="910"/>
        <v>11.96656467</v>
      </c>
      <c r="T155" s="11">
        <f t="shared" si="910"/>
        <v>8.166216269</v>
      </c>
      <c r="V155" s="14">
        <f t="shared" ref="V155:X155" si="911">ln(2)/slope(R142:R155,$A142:$A155)</f>
        <v>33.00288296</v>
      </c>
      <c r="W155" s="14">
        <f t="shared" si="911"/>
        <v>31.03714641</v>
      </c>
      <c r="X155" s="14">
        <f t="shared" si="911"/>
        <v>35.21118574</v>
      </c>
      <c r="Y155" s="14"/>
      <c r="Z155" s="12">
        <f t="shared" ref="Z155:AA155" si="912">C155/$B155*100</f>
        <v>72.40381608</v>
      </c>
      <c r="AA155" s="12">
        <f t="shared" si="912"/>
        <v>1.619165026</v>
      </c>
      <c r="AB155" s="12">
        <f t="shared" si="9"/>
        <v>25.9770189</v>
      </c>
      <c r="AC155" s="14"/>
    </row>
    <row r="156" ht="15.75" customHeight="1">
      <c r="A156" s="9">
        <v>44074.0</v>
      </c>
      <c r="B156" s="17">
        <v>220819.0</v>
      </c>
      <c r="C156" s="16">
        <v>157562.0</v>
      </c>
      <c r="D156" s="16">
        <v>3558.0</v>
      </c>
      <c r="E156" s="5">
        <f t="shared" ref="E156:G156" si="913">(B156-B155)/B155*100</f>
        <v>1.57454599</v>
      </c>
      <c r="F156" s="5">
        <f t="shared" si="913"/>
        <v>0.1010145931</v>
      </c>
      <c r="G156" s="5">
        <f t="shared" si="913"/>
        <v>1.079545455</v>
      </c>
      <c r="H156" s="3">
        <f t="shared" ref="H156:J156" si="914">B156-B155</f>
        <v>3423</v>
      </c>
      <c r="I156" s="3">
        <f t="shared" si="914"/>
        <v>159</v>
      </c>
      <c r="J156" s="3">
        <f t="shared" si="914"/>
        <v>38</v>
      </c>
      <c r="K156" s="3">
        <f t="shared" si="12"/>
        <v>3226</v>
      </c>
      <c r="L156" s="3">
        <f t="shared" si="5"/>
        <v>59699</v>
      </c>
      <c r="M156" s="3">
        <f t="shared" si="43"/>
        <v>499</v>
      </c>
      <c r="N156" s="10">
        <f t="shared" ref="N156:P156" si="915">B156/2</f>
        <v>110409.5</v>
      </c>
      <c r="O156" s="10">
        <f t="shared" si="915"/>
        <v>78781</v>
      </c>
      <c r="P156" s="10">
        <f t="shared" si="915"/>
        <v>1779</v>
      </c>
      <c r="R156" s="11">
        <f t="shared" ref="R156:T156" si="916">ln (B156)</f>
        <v>12.30509864</v>
      </c>
      <c r="S156" s="11">
        <f t="shared" si="916"/>
        <v>11.96757431</v>
      </c>
      <c r="T156" s="11">
        <f t="shared" si="916"/>
        <v>8.176953868</v>
      </c>
      <c r="V156" s="14">
        <f t="shared" ref="V156:X156" si="917">ln(2)/slope(R143:R156,$A143:$A156)</f>
        <v>34.30390673</v>
      </c>
      <c r="W156" s="14">
        <f t="shared" si="917"/>
        <v>27.66981105</v>
      </c>
      <c r="X156" s="14">
        <f t="shared" si="917"/>
        <v>34.42736732</v>
      </c>
      <c r="Y156" s="14"/>
      <c r="Z156" s="12">
        <f t="shared" ref="Z156:AA156" si="918">C156/$B156*100</f>
        <v>71.35346143</v>
      </c>
      <c r="AA156" s="12">
        <f t="shared" si="918"/>
        <v>1.611274392</v>
      </c>
      <c r="AB156" s="12">
        <f t="shared" si="9"/>
        <v>27.03526418</v>
      </c>
      <c r="AC156" s="14"/>
    </row>
    <row r="157" ht="15.75" customHeight="1">
      <c r="A157" s="9">
        <v>44075.0</v>
      </c>
      <c r="B157" s="15">
        <v>224264.0</v>
      </c>
      <c r="C157" s="16">
        <v>158012.0</v>
      </c>
      <c r="D157" s="16">
        <v>3597.0</v>
      </c>
      <c r="E157" s="5">
        <f t="shared" ref="E157:G157" si="919">(B157-B156)/B156*100</f>
        <v>1.560101259</v>
      </c>
      <c r="F157" s="5">
        <f t="shared" si="919"/>
        <v>0.2856018583</v>
      </c>
      <c r="G157" s="5">
        <f t="shared" si="919"/>
        <v>1.096121417</v>
      </c>
      <c r="H157" s="3">
        <f t="shared" ref="H157:J157" si="920">B157-B156</f>
        <v>3445</v>
      </c>
      <c r="I157" s="3">
        <f t="shared" si="920"/>
        <v>450</v>
      </c>
      <c r="J157" s="3">
        <f t="shared" si="920"/>
        <v>39</v>
      </c>
      <c r="K157" s="3">
        <f t="shared" si="12"/>
        <v>2956</v>
      </c>
      <c r="L157" s="3">
        <f t="shared" si="5"/>
        <v>62655</v>
      </c>
      <c r="M157" s="3">
        <f t="shared" si="43"/>
        <v>925</v>
      </c>
      <c r="N157" s="10">
        <f t="shared" ref="N157:P157" si="921">B157/2</f>
        <v>112132</v>
      </c>
      <c r="O157" s="10">
        <f t="shared" si="921"/>
        <v>79006</v>
      </c>
      <c r="P157" s="10">
        <f t="shared" si="921"/>
        <v>1798.5</v>
      </c>
      <c r="R157" s="11">
        <f t="shared" ref="R157:T157" si="922">ln (B157)</f>
        <v>12.32057921</v>
      </c>
      <c r="S157" s="11">
        <f t="shared" si="922"/>
        <v>11.97042626</v>
      </c>
      <c r="T157" s="11">
        <f t="shared" si="922"/>
        <v>8.187855444</v>
      </c>
      <c r="V157" s="14">
        <f t="shared" ref="V157:X157" si="923">ln(2)/slope(R144:R157,$A144:$A157)</f>
        <v>35.55810215</v>
      </c>
      <c r="W157" s="14">
        <f t="shared" si="923"/>
        <v>26.24645173</v>
      </c>
      <c r="X157" s="14">
        <f t="shared" si="923"/>
        <v>35.14415846</v>
      </c>
      <c r="Y157" s="14"/>
      <c r="Z157" s="12">
        <f t="shared" ref="Z157:AA157" si="924">C157/$B157*100</f>
        <v>70.45803161</v>
      </c>
      <c r="AA157" s="12">
        <f t="shared" si="924"/>
        <v>1.603913245</v>
      </c>
      <c r="AB157" s="12">
        <f t="shared" si="9"/>
        <v>27.93805515</v>
      </c>
      <c r="AC157" s="14"/>
    </row>
    <row r="158" ht="15.75" customHeight="1">
      <c r="A158" s="9">
        <v>44076.0</v>
      </c>
      <c r="B158" s="17">
        <v>226440.0</v>
      </c>
      <c r="C158" s="16">
        <v>158610.0</v>
      </c>
      <c r="D158" s="16">
        <v>3623.0</v>
      </c>
      <c r="E158" s="5">
        <f t="shared" ref="E158:G158" si="925">(B158-B157)/B157*100</f>
        <v>0.9702850212</v>
      </c>
      <c r="F158" s="5">
        <f t="shared" si="925"/>
        <v>0.3784522694</v>
      </c>
      <c r="G158" s="5">
        <f t="shared" si="925"/>
        <v>0.722824576</v>
      </c>
      <c r="H158" s="3">
        <f t="shared" ref="H158:J158" si="926">B158-B157</f>
        <v>2176</v>
      </c>
      <c r="I158" s="3">
        <f t="shared" si="926"/>
        <v>598</v>
      </c>
      <c r="J158" s="3">
        <f t="shared" si="926"/>
        <v>26</v>
      </c>
      <c r="K158" s="3">
        <f t="shared" si="12"/>
        <v>1552</v>
      </c>
      <c r="L158" s="3">
        <f t="shared" si="5"/>
        <v>64207</v>
      </c>
      <c r="M158" s="3">
        <f t="shared" si="43"/>
        <v>-1557</v>
      </c>
      <c r="N158" s="10">
        <f t="shared" ref="N158:P158" si="927">B158/2</f>
        <v>113220</v>
      </c>
      <c r="O158" s="10">
        <f t="shared" si="927"/>
        <v>79305</v>
      </c>
      <c r="P158" s="10">
        <f t="shared" si="927"/>
        <v>1811.5</v>
      </c>
      <c r="R158" s="11">
        <f t="shared" ref="R158:T158" si="928">ln (B158)</f>
        <v>12.33023529</v>
      </c>
      <c r="S158" s="11">
        <f t="shared" si="928"/>
        <v>11.97420364</v>
      </c>
      <c r="T158" s="11">
        <f t="shared" si="928"/>
        <v>8.195057691</v>
      </c>
      <c r="V158" s="14">
        <f t="shared" ref="V158:X158" si="929">ln(2)/slope(R145:R158,$A145:$A158)</f>
        <v>37.07601748</v>
      </c>
      <c r="W158" s="14">
        <f t="shared" si="929"/>
        <v>26.08067766</v>
      </c>
      <c r="X158" s="14">
        <f t="shared" si="929"/>
        <v>35.48205809</v>
      </c>
      <c r="Y158" s="14"/>
      <c r="Z158" s="12">
        <f t="shared" ref="Z158:AA158" si="930">C158/$B158*100</f>
        <v>70.04504505</v>
      </c>
      <c r="AA158" s="12">
        <f t="shared" si="930"/>
        <v>1.599982335</v>
      </c>
      <c r="AB158" s="12">
        <f t="shared" si="9"/>
        <v>28.35497262</v>
      </c>
      <c r="AC158" s="14"/>
    </row>
    <row r="159" ht="15.75" customHeight="1">
      <c r="A159" s="9">
        <v>44077.0</v>
      </c>
      <c r="B159" s="17">
        <v>228403.0</v>
      </c>
      <c r="C159" s="16">
        <v>159475.0</v>
      </c>
      <c r="D159" s="16">
        <v>3688.0</v>
      </c>
      <c r="E159" s="5">
        <f t="shared" ref="E159:G159" si="931">(B159-B158)/B158*100</f>
        <v>0.8668963081</v>
      </c>
      <c r="F159" s="5">
        <f t="shared" si="931"/>
        <v>0.5453628397</v>
      </c>
      <c r="G159" s="5">
        <f t="shared" si="931"/>
        <v>1.794093293</v>
      </c>
      <c r="H159" s="3">
        <f t="shared" ref="H159:J159" si="932">B159-B158</f>
        <v>1963</v>
      </c>
      <c r="I159" s="3">
        <f t="shared" si="932"/>
        <v>865</v>
      </c>
      <c r="J159" s="3">
        <f t="shared" si="932"/>
        <v>65</v>
      </c>
      <c r="K159" s="3">
        <f t="shared" si="12"/>
        <v>1033</v>
      </c>
      <c r="L159" s="3">
        <f t="shared" si="5"/>
        <v>65240</v>
      </c>
      <c r="M159" s="3">
        <f t="shared" si="43"/>
        <v>-3117</v>
      </c>
      <c r="N159" s="10">
        <f t="shared" ref="N159:P159" si="933">B159/2</f>
        <v>114201.5</v>
      </c>
      <c r="O159" s="10">
        <f t="shared" si="933"/>
        <v>79737.5</v>
      </c>
      <c r="P159" s="10">
        <f t="shared" si="933"/>
        <v>1844</v>
      </c>
      <c r="R159" s="11">
        <f t="shared" ref="R159:T159" si="934">ln (B159)</f>
        <v>12.33886689</v>
      </c>
      <c r="S159" s="11">
        <f t="shared" si="934"/>
        <v>11.97964245</v>
      </c>
      <c r="T159" s="11">
        <f t="shared" si="934"/>
        <v>8.212839585</v>
      </c>
      <c r="V159" s="14">
        <f t="shared" ref="V159:X159" si="935">ln(2)/slope(R146:R159,$A146:$A159)</f>
        <v>38.9924964</v>
      </c>
      <c r="W159" s="14">
        <f t="shared" si="935"/>
        <v>27.06340726</v>
      </c>
      <c r="X159" s="14">
        <f t="shared" si="935"/>
        <v>35.11952773</v>
      </c>
      <c r="Y159" s="14"/>
      <c r="Z159" s="12">
        <f t="shared" ref="Z159:AA159" si="936">C159/$B159*100</f>
        <v>69.82176241</v>
      </c>
      <c r="AA159" s="12">
        <f t="shared" si="936"/>
        <v>1.614689825</v>
      </c>
      <c r="AB159" s="12">
        <f t="shared" si="9"/>
        <v>28.56354776</v>
      </c>
      <c r="AC159" s="14"/>
    </row>
    <row r="160" ht="15.75" customHeight="1">
      <c r="A160" s="9">
        <v>44078.0</v>
      </c>
      <c r="B160" s="17">
        <v>232072.0</v>
      </c>
      <c r="C160" s="16">
        <v>160549.0</v>
      </c>
      <c r="D160" s="16">
        <v>3737.0</v>
      </c>
      <c r="E160" s="5">
        <f t="shared" ref="E160:G160" si="937">(B160-B159)/B159*100</f>
        <v>1.606371195</v>
      </c>
      <c r="F160" s="5">
        <f t="shared" si="937"/>
        <v>0.6734597899</v>
      </c>
      <c r="G160" s="5">
        <f t="shared" si="937"/>
        <v>1.328633406</v>
      </c>
      <c r="H160" s="3">
        <f t="shared" ref="H160:J160" si="938">B160-B159</f>
        <v>3669</v>
      </c>
      <c r="I160" s="3">
        <f t="shared" si="938"/>
        <v>1074</v>
      </c>
      <c r="J160" s="3">
        <f t="shared" si="938"/>
        <v>49</v>
      </c>
      <c r="K160" s="3">
        <f t="shared" si="12"/>
        <v>2546</v>
      </c>
      <c r="L160" s="3">
        <f t="shared" si="5"/>
        <v>67786</v>
      </c>
      <c r="M160" s="3">
        <f t="shared" si="43"/>
        <v>-3959</v>
      </c>
      <c r="N160" s="10">
        <f t="shared" ref="N160:P160" si="939">B160/2</f>
        <v>116036</v>
      </c>
      <c r="O160" s="10">
        <f t="shared" si="939"/>
        <v>80274.5</v>
      </c>
      <c r="P160" s="10">
        <f t="shared" si="939"/>
        <v>1868.5</v>
      </c>
      <c r="R160" s="11">
        <f t="shared" ref="R160:T160" si="940">ln (B160)</f>
        <v>12.35480295</v>
      </c>
      <c r="S160" s="11">
        <f t="shared" si="940"/>
        <v>11.98635447</v>
      </c>
      <c r="T160" s="11">
        <f t="shared" si="940"/>
        <v>8.226038429</v>
      </c>
      <c r="V160" s="14">
        <f t="shared" ref="V160:X160" si="941">ln(2)/slope(R147:R160,$A147:$A160)</f>
        <v>40.74443699</v>
      </c>
      <c r="W160" s="14">
        <f t="shared" si="941"/>
        <v>29.51533354</v>
      </c>
      <c r="X160" s="14">
        <f t="shared" si="941"/>
        <v>34.86906214</v>
      </c>
      <c r="Y160" s="14"/>
      <c r="Z160" s="12">
        <f t="shared" ref="Z160:AA160" si="942">C160/$B160*100</f>
        <v>69.1806853</v>
      </c>
      <c r="AA160" s="12">
        <f t="shared" si="942"/>
        <v>1.610276121</v>
      </c>
      <c r="AB160" s="12">
        <f t="shared" si="9"/>
        <v>29.20903857</v>
      </c>
      <c r="AC160" s="14"/>
    </row>
    <row r="161" ht="15.75" customHeight="1">
      <c r="A161" s="9">
        <v>44079.0</v>
      </c>
      <c r="B161" s="17">
        <v>234570.0</v>
      </c>
      <c r="C161" s="16">
        <v>161668.0</v>
      </c>
      <c r="D161" s="16">
        <v>3790.0</v>
      </c>
      <c r="E161" s="5">
        <f t="shared" ref="E161:G161" si="943">(B161-B160)/B160*100</f>
        <v>1.076390086</v>
      </c>
      <c r="F161" s="5">
        <f t="shared" si="943"/>
        <v>0.6969834754</v>
      </c>
      <c r="G161" s="5">
        <f t="shared" si="943"/>
        <v>1.418249933</v>
      </c>
      <c r="H161" s="3">
        <f t="shared" ref="H161:J161" si="944">B161-B160</f>
        <v>2498</v>
      </c>
      <c r="I161" s="3">
        <f t="shared" si="944"/>
        <v>1119</v>
      </c>
      <c r="J161" s="3">
        <f t="shared" si="944"/>
        <v>53</v>
      </c>
      <c r="K161" s="3">
        <f t="shared" si="12"/>
        <v>1326</v>
      </c>
      <c r="L161" s="3">
        <f t="shared" si="5"/>
        <v>69112</v>
      </c>
      <c r="M161" s="3">
        <f t="shared" si="43"/>
        <v>-5499</v>
      </c>
      <c r="N161" s="10">
        <f t="shared" ref="N161:P161" si="945">B161/2</f>
        <v>117285</v>
      </c>
      <c r="O161" s="10">
        <f t="shared" si="945"/>
        <v>80834</v>
      </c>
      <c r="P161" s="10">
        <f t="shared" si="945"/>
        <v>1895</v>
      </c>
      <c r="R161" s="11">
        <f t="shared" ref="R161:T161" si="946">ln (B161)</f>
        <v>12.36550933</v>
      </c>
      <c r="S161" s="11">
        <f t="shared" si="946"/>
        <v>11.99330013</v>
      </c>
      <c r="T161" s="11">
        <f t="shared" si="946"/>
        <v>8.240121298</v>
      </c>
      <c r="V161" s="14">
        <f t="shared" ref="V161:X161" si="947">ln(2)/slope(R148:R161,$A148:$A161)</f>
        <v>42.35444502</v>
      </c>
      <c r="W161" s="14">
        <f t="shared" si="947"/>
        <v>34.33882597</v>
      </c>
      <c r="X161" s="14">
        <f t="shared" si="947"/>
        <v>35.25926184</v>
      </c>
      <c r="Y161" s="14"/>
      <c r="Z161" s="12">
        <f t="shared" ref="Z161:AA161" si="948">C161/$B161*100</f>
        <v>68.92100439</v>
      </c>
      <c r="AA161" s="12">
        <f t="shared" si="948"/>
        <v>1.615722386</v>
      </c>
      <c r="AB161" s="12">
        <f t="shared" si="9"/>
        <v>29.46327322</v>
      </c>
      <c r="AC161" s="14"/>
    </row>
    <row r="162" ht="15.75" customHeight="1">
      <c r="A162" s="9">
        <v>44080.0</v>
      </c>
      <c r="B162" s="17">
        <v>237365.0</v>
      </c>
      <c r="C162" s="16">
        <v>184687.0</v>
      </c>
      <c r="D162" s="16">
        <v>3875.0</v>
      </c>
      <c r="E162" s="5">
        <f t="shared" ref="E162:G162" si="949">(B162-B161)/B161*100</f>
        <v>1.19154197</v>
      </c>
      <c r="F162" s="5">
        <f t="shared" si="949"/>
        <v>14.23843927</v>
      </c>
      <c r="G162" s="5">
        <f t="shared" si="949"/>
        <v>2.242744063</v>
      </c>
      <c r="H162" s="3">
        <f t="shared" ref="H162:J162" si="950">B162-B161</f>
        <v>2795</v>
      </c>
      <c r="I162" s="3">
        <f t="shared" si="950"/>
        <v>23019</v>
      </c>
      <c r="J162" s="3">
        <f t="shared" si="950"/>
        <v>85</v>
      </c>
      <c r="K162" s="3">
        <f t="shared" si="12"/>
        <v>-20309</v>
      </c>
      <c r="L162" s="3">
        <f t="shared" si="5"/>
        <v>48803</v>
      </c>
      <c r="M162" s="3">
        <f t="shared" si="43"/>
        <v>-7670</v>
      </c>
      <c r="N162" s="10">
        <f t="shared" ref="N162:P162" si="951">B162/2</f>
        <v>118682.5</v>
      </c>
      <c r="O162" s="10">
        <f t="shared" si="951"/>
        <v>92343.5</v>
      </c>
      <c r="P162" s="10">
        <f t="shared" si="951"/>
        <v>1937.5</v>
      </c>
      <c r="R162" s="11">
        <f t="shared" ref="R162:T162" si="952">ln (B162)</f>
        <v>12.37735432</v>
      </c>
      <c r="S162" s="11">
        <f t="shared" si="952"/>
        <v>12.12641778</v>
      </c>
      <c r="T162" s="11">
        <f t="shared" si="952"/>
        <v>8.262300942</v>
      </c>
      <c r="V162" s="14">
        <f t="shared" ref="V162:X162" si="953">ln(2)/slope(R149:R162,$A149:$A162)</f>
        <v>44.78196527</v>
      </c>
      <c r="W162" s="14">
        <f t="shared" si="953"/>
        <v>29.37161172</v>
      </c>
      <c r="X162" s="14">
        <f t="shared" si="953"/>
        <v>35.82436483</v>
      </c>
      <c r="Y162" s="14"/>
      <c r="Z162" s="12">
        <f t="shared" ref="Z162:AA162" si="954">C162/$B162*100</f>
        <v>77.8071746</v>
      </c>
      <c r="AA162" s="12">
        <f t="shared" si="954"/>
        <v>1.632506899</v>
      </c>
      <c r="AB162" s="12">
        <f t="shared" si="9"/>
        <v>20.5603185</v>
      </c>
      <c r="AC162" s="14"/>
    </row>
    <row r="163" ht="15.75" customHeight="1">
      <c r="A163" s="9">
        <v>44081.0</v>
      </c>
      <c r="B163" s="17">
        <v>238727.0</v>
      </c>
      <c r="C163" s="16">
        <v>184906.0</v>
      </c>
      <c r="D163" s="16">
        <v>3890.0</v>
      </c>
      <c r="E163" s="5">
        <f t="shared" ref="E163:G163" si="955">(B163-B162)/B162*100</f>
        <v>0.5737998441</v>
      </c>
      <c r="F163" s="5">
        <f t="shared" si="955"/>
        <v>0.1185790012</v>
      </c>
      <c r="G163" s="5">
        <f t="shared" si="955"/>
        <v>0.3870967742</v>
      </c>
      <c r="H163" s="3">
        <f t="shared" ref="H163:J163" si="956">B163-B162</f>
        <v>1362</v>
      </c>
      <c r="I163" s="3">
        <f t="shared" si="956"/>
        <v>219</v>
      </c>
      <c r="J163" s="3">
        <f t="shared" si="956"/>
        <v>15</v>
      </c>
      <c r="K163" s="3">
        <f t="shared" si="12"/>
        <v>1128</v>
      </c>
      <c r="L163" s="3">
        <f t="shared" si="5"/>
        <v>49931</v>
      </c>
      <c r="M163" s="3">
        <f t="shared" si="43"/>
        <v>-9768</v>
      </c>
      <c r="N163" s="10">
        <f t="shared" ref="N163:P163" si="957">B163/2</f>
        <v>119363.5</v>
      </c>
      <c r="O163" s="10">
        <f t="shared" si="957"/>
        <v>92453</v>
      </c>
      <c r="P163" s="10">
        <f t="shared" si="957"/>
        <v>1945</v>
      </c>
      <c r="R163" s="11">
        <f t="shared" ref="R163:T163" si="958">ln (B163)</f>
        <v>12.38307592</v>
      </c>
      <c r="S163" s="11">
        <f t="shared" si="958"/>
        <v>12.12760287</v>
      </c>
      <c r="T163" s="11">
        <f t="shared" si="958"/>
        <v>8.266164437</v>
      </c>
      <c r="V163" s="14">
        <f t="shared" ref="V163:X163" si="959">ln(2)/slope(R150:R163,$A150:$A163)</f>
        <v>47.58679078</v>
      </c>
      <c r="W163" s="14">
        <f t="shared" si="959"/>
        <v>26.95151634</v>
      </c>
      <c r="X163" s="14">
        <f t="shared" si="959"/>
        <v>38.18456212</v>
      </c>
      <c r="Y163" s="14"/>
      <c r="Z163" s="12">
        <f t="shared" ref="Z163:AA163" si="960">C163/$B163*100</f>
        <v>77.4550009</v>
      </c>
      <c r="AA163" s="12">
        <f t="shared" si="960"/>
        <v>1.629476347</v>
      </c>
      <c r="AB163" s="12">
        <f t="shared" si="9"/>
        <v>20.91552275</v>
      </c>
      <c r="AC163" s="14"/>
    </row>
    <row r="164" ht="15.75" customHeight="1">
      <c r="A164" s="9">
        <v>44082.0</v>
      </c>
      <c r="B164" s="17">
        <v>241987.0</v>
      </c>
      <c r="C164" s="16">
        <v>185178.0</v>
      </c>
      <c r="D164" s="16">
        <v>3916.0</v>
      </c>
      <c r="E164" s="5">
        <f t="shared" ref="E164:G164" si="961">(B164-B163)/B163*100</f>
        <v>1.365576579</v>
      </c>
      <c r="F164" s="5">
        <f t="shared" si="961"/>
        <v>0.1471017706</v>
      </c>
      <c r="G164" s="5">
        <f t="shared" si="961"/>
        <v>0.6683804627</v>
      </c>
      <c r="H164" s="3">
        <f t="shared" ref="H164:J164" si="962">B164-B163</f>
        <v>3260</v>
      </c>
      <c r="I164" s="3">
        <f t="shared" si="962"/>
        <v>272</v>
      </c>
      <c r="J164" s="3">
        <f t="shared" si="962"/>
        <v>26</v>
      </c>
      <c r="K164" s="3">
        <f t="shared" si="12"/>
        <v>2962</v>
      </c>
      <c r="L164" s="3">
        <f t="shared" si="5"/>
        <v>52893</v>
      </c>
      <c r="M164" s="3">
        <f t="shared" si="43"/>
        <v>-9762</v>
      </c>
      <c r="N164" s="10">
        <f t="shared" ref="N164:P164" si="963">B164/2</f>
        <v>120993.5</v>
      </c>
      <c r="O164" s="10">
        <f t="shared" si="963"/>
        <v>92589</v>
      </c>
      <c r="P164" s="10">
        <f t="shared" si="963"/>
        <v>1958</v>
      </c>
      <c r="R164" s="11">
        <f t="shared" ref="R164:T164" si="964">ln (B164)</f>
        <v>12.39663928</v>
      </c>
      <c r="S164" s="11">
        <f t="shared" si="964"/>
        <v>12.1290728</v>
      </c>
      <c r="T164" s="11">
        <f t="shared" si="964"/>
        <v>8.272826004</v>
      </c>
      <c r="V164" s="14">
        <f t="shared" ref="V164:X164" si="965">ln(2)/slope(R151:R164,$A151:$A164)</f>
        <v>50.87134805</v>
      </c>
      <c r="W164" s="14">
        <f t="shared" si="965"/>
        <v>26.16882105</v>
      </c>
      <c r="X164" s="14">
        <f t="shared" si="965"/>
        <v>42.45960457</v>
      </c>
      <c r="Y164" s="14"/>
      <c r="Z164" s="12">
        <f t="shared" ref="Z164:AA164" si="966">C164/$B164*100</f>
        <v>76.5239455</v>
      </c>
      <c r="AA164" s="12">
        <f t="shared" si="966"/>
        <v>1.61826875</v>
      </c>
      <c r="AB164" s="12">
        <f t="shared" si="9"/>
        <v>21.85778575</v>
      </c>
      <c r="AC164" s="14"/>
    </row>
    <row r="165" ht="15.75" customHeight="1">
      <c r="A165" s="9">
        <v>44083.0</v>
      </c>
      <c r="B165" s="17">
        <v>245143.0</v>
      </c>
      <c r="C165" s="16">
        <v>185543.0</v>
      </c>
      <c r="D165" s="16">
        <v>3986.0</v>
      </c>
      <c r="E165" s="5">
        <f t="shared" ref="E165:G165" si="967">(B165-B164)/B164*100</f>
        <v>1.304202292</v>
      </c>
      <c r="F165" s="5">
        <f t="shared" si="967"/>
        <v>0.1971076478</v>
      </c>
      <c r="G165" s="5">
        <f t="shared" si="967"/>
        <v>1.787538304</v>
      </c>
      <c r="H165" s="3">
        <f t="shared" ref="H165:J165" si="968">B165-B164</f>
        <v>3156</v>
      </c>
      <c r="I165" s="3">
        <f t="shared" si="968"/>
        <v>365</v>
      </c>
      <c r="J165" s="3">
        <f t="shared" si="968"/>
        <v>70</v>
      </c>
      <c r="K165" s="3">
        <f t="shared" si="12"/>
        <v>2721</v>
      </c>
      <c r="L165" s="3">
        <f t="shared" si="5"/>
        <v>55614</v>
      </c>
      <c r="M165" s="3">
        <f t="shared" si="43"/>
        <v>-8593</v>
      </c>
      <c r="N165" s="10">
        <f t="shared" ref="N165:P165" si="969">B165/2</f>
        <v>122571.5</v>
      </c>
      <c r="O165" s="10">
        <f t="shared" si="969"/>
        <v>92771.5</v>
      </c>
      <c r="P165" s="10">
        <f t="shared" si="969"/>
        <v>1993</v>
      </c>
      <c r="R165" s="11">
        <f t="shared" ref="R165:T165" si="970">ln (B165)</f>
        <v>12.40959699</v>
      </c>
      <c r="S165" s="11">
        <f t="shared" si="970"/>
        <v>12.13104194</v>
      </c>
      <c r="T165" s="11">
        <f t="shared" si="970"/>
        <v>8.290543501</v>
      </c>
      <c r="V165" s="14">
        <f t="shared" ref="V165:X165" si="971">ln(2)/slope(R152:R165,$A152:$A165)</f>
        <v>53.26766484</v>
      </c>
      <c r="W165" s="14">
        <f t="shared" si="971"/>
        <v>26.55525836</v>
      </c>
      <c r="X165" s="14">
        <f t="shared" si="971"/>
        <v>46.38098553</v>
      </c>
      <c r="Y165" s="14"/>
      <c r="Z165" s="12">
        <f t="shared" ref="Z165:AA165" si="972">C165/$B165*100</f>
        <v>75.68765986</v>
      </c>
      <c r="AA165" s="12">
        <f t="shared" si="972"/>
        <v>1.625989728</v>
      </c>
      <c r="AB165" s="12">
        <f t="shared" si="9"/>
        <v>22.68635042</v>
      </c>
      <c r="AC165" s="14"/>
    </row>
    <row r="166" ht="15.75" customHeight="1">
      <c r="A166" s="9">
        <v>44084.0</v>
      </c>
      <c r="B166" s="17">
        <v>248947.0</v>
      </c>
      <c r="C166" s="16">
        <v>186058.0</v>
      </c>
      <c r="D166" s="16">
        <v>4066.0</v>
      </c>
      <c r="E166" s="5">
        <f t="shared" ref="E166:G166" si="973">(B166-B165)/B165*100</f>
        <v>1.551747347</v>
      </c>
      <c r="F166" s="5">
        <f t="shared" si="973"/>
        <v>0.2775636914</v>
      </c>
      <c r="G166" s="5">
        <f t="shared" si="973"/>
        <v>2.007024586</v>
      </c>
      <c r="H166" s="3">
        <f t="shared" ref="H166:J166" si="974">B166-B165</f>
        <v>3804</v>
      </c>
      <c r="I166" s="3">
        <f t="shared" si="974"/>
        <v>515</v>
      </c>
      <c r="J166" s="3">
        <f t="shared" si="974"/>
        <v>80</v>
      </c>
      <c r="K166" s="3">
        <f t="shared" si="12"/>
        <v>3209</v>
      </c>
      <c r="L166" s="3">
        <f t="shared" si="5"/>
        <v>58823</v>
      </c>
      <c r="M166" s="3">
        <f t="shared" si="43"/>
        <v>-6417</v>
      </c>
      <c r="N166" s="10">
        <f t="shared" ref="N166:P166" si="975">B166/2</f>
        <v>124473.5</v>
      </c>
      <c r="O166" s="10">
        <f t="shared" si="975"/>
        <v>93029</v>
      </c>
      <c r="P166" s="10">
        <f t="shared" si="975"/>
        <v>2033</v>
      </c>
      <c r="R166" s="11">
        <f t="shared" ref="R166:T166" si="976">ln (B166)</f>
        <v>12.4249953</v>
      </c>
      <c r="S166" s="11">
        <f t="shared" si="976"/>
        <v>12.13381373</v>
      </c>
      <c r="T166" s="11">
        <f t="shared" si="976"/>
        <v>8.310414994</v>
      </c>
      <c r="V166" s="14">
        <f t="shared" ref="V166:X166" si="977">ln(2)/slope(R153:R166,$A153:$A166)</f>
        <v>55.37671463</v>
      </c>
      <c r="W166" s="14">
        <f t="shared" si="977"/>
        <v>28.31693353</v>
      </c>
      <c r="X166" s="14">
        <f t="shared" si="977"/>
        <v>49.2177522</v>
      </c>
      <c r="Y166" s="14"/>
      <c r="Z166" s="12">
        <f t="shared" ref="Z166:AA166" si="978">C166/$B166*100</f>
        <v>74.73799644</v>
      </c>
      <c r="AA166" s="12">
        <f t="shared" si="978"/>
        <v>1.633279373</v>
      </c>
      <c r="AB166" s="12">
        <f t="shared" si="9"/>
        <v>23.62872419</v>
      </c>
      <c r="AC166" s="14"/>
    </row>
    <row r="167" ht="15.75" customHeight="1">
      <c r="A167" s="9">
        <v>44085.0</v>
      </c>
      <c r="B167" s="17">
        <v>252964.0</v>
      </c>
      <c r="C167" s="16">
        <v>186606.0</v>
      </c>
      <c r="D167" s="16">
        <v>4108.0</v>
      </c>
      <c r="E167" s="5">
        <f t="shared" ref="E167:G167" si="979">(B167-B166)/B166*100</f>
        <v>1.613596468</v>
      </c>
      <c r="F167" s="5">
        <f t="shared" si="979"/>
        <v>0.2945318127</v>
      </c>
      <c r="G167" s="5">
        <f t="shared" si="979"/>
        <v>1.032956222</v>
      </c>
      <c r="H167" s="3">
        <f t="shared" ref="H167:J167" si="980">B167-B166</f>
        <v>4017</v>
      </c>
      <c r="I167" s="3">
        <f t="shared" si="980"/>
        <v>548</v>
      </c>
      <c r="J167" s="3">
        <f t="shared" si="980"/>
        <v>42</v>
      </c>
      <c r="K167" s="3">
        <f t="shared" si="12"/>
        <v>3427</v>
      </c>
      <c r="L167" s="3">
        <f t="shared" si="5"/>
        <v>62250</v>
      </c>
      <c r="M167" s="3">
        <f t="shared" si="43"/>
        <v>-5536</v>
      </c>
      <c r="N167" s="10">
        <f t="shared" ref="N167:P167" si="981">B167/2</f>
        <v>126482</v>
      </c>
      <c r="O167" s="10">
        <f t="shared" si="981"/>
        <v>93303</v>
      </c>
      <c r="P167" s="10">
        <f t="shared" si="981"/>
        <v>2054</v>
      </c>
      <c r="R167" s="11">
        <f t="shared" ref="R167:T167" si="982">ln (B167)</f>
        <v>12.44100247</v>
      </c>
      <c r="S167" s="11">
        <f t="shared" si="982"/>
        <v>12.13675472</v>
      </c>
      <c r="T167" s="11">
        <f t="shared" si="982"/>
        <v>8.320691571</v>
      </c>
      <c r="V167" s="14">
        <f t="shared" ref="V167:X167" si="983">ln(2)/slope(R154:R167,$A154:$A167)</f>
        <v>56.50574836</v>
      </c>
      <c r="W167" s="14">
        <f t="shared" si="983"/>
        <v>32.06913248</v>
      </c>
      <c r="X167" s="14">
        <f t="shared" si="983"/>
        <v>51.63480593</v>
      </c>
      <c r="Y167" s="14"/>
      <c r="Z167" s="12">
        <f t="shared" ref="Z167:AA167" si="984">C167/$B167*100</f>
        <v>73.76780886</v>
      </c>
      <c r="AA167" s="12">
        <f t="shared" si="984"/>
        <v>1.62394649</v>
      </c>
      <c r="AB167" s="12">
        <f t="shared" si="9"/>
        <v>24.60824465</v>
      </c>
      <c r="AC167" s="14"/>
    </row>
    <row r="168" ht="15.75" customHeight="1">
      <c r="A168" s="9">
        <v>44086.0</v>
      </c>
      <c r="B168" s="17">
        <v>257863.0</v>
      </c>
      <c r="C168" s="16">
        <v>187116.0</v>
      </c>
      <c r="D168" s="16">
        <v>4292.0</v>
      </c>
      <c r="E168" s="5">
        <f t="shared" ref="E168:G168" si="985">(B168-B167)/B167*100</f>
        <v>1.936639206</v>
      </c>
      <c r="F168" s="5">
        <f t="shared" si="985"/>
        <v>0.2733031092</v>
      </c>
      <c r="G168" s="5">
        <f t="shared" si="985"/>
        <v>4.479065239</v>
      </c>
      <c r="H168" s="3">
        <f t="shared" ref="H168:J168" si="986">B168-B167</f>
        <v>4899</v>
      </c>
      <c r="I168" s="3">
        <f t="shared" si="986"/>
        <v>510</v>
      </c>
      <c r="J168" s="3">
        <f t="shared" si="986"/>
        <v>184</v>
      </c>
      <c r="K168" s="3">
        <f t="shared" si="12"/>
        <v>4205</v>
      </c>
      <c r="L168" s="3">
        <f t="shared" si="5"/>
        <v>66455</v>
      </c>
      <c r="M168" s="3">
        <f t="shared" si="43"/>
        <v>-2657</v>
      </c>
      <c r="N168" s="10">
        <f t="shared" ref="N168:P168" si="987">B168/2</f>
        <v>128931.5</v>
      </c>
      <c r="O168" s="10">
        <f t="shared" si="987"/>
        <v>93558</v>
      </c>
      <c r="P168" s="10">
        <f t="shared" si="987"/>
        <v>2146</v>
      </c>
      <c r="R168" s="11">
        <f t="shared" ref="R168:T168" si="988">ln (B168)</f>
        <v>12.46018372</v>
      </c>
      <c r="S168" s="11">
        <f t="shared" si="988"/>
        <v>12.13948402</v>
      </c>
      <c r="T168" s="11">
        <f t="shared" si="988"/>
        <v>8.364508104</v>
      </c>
      <c r="V168" s="14">
        <f t="shared" ref="V168:X168" si="989">ln(2)/slope(R155:R168,$A155:$A168)</f>
        <v>56.36907242</v>
      </c>
      <c r="W168" s="14">
        <f t="shared" si="989"/>
        <v>39.5150825</v>
      </c>
      <c r="X168" s="14">
        <f t="shared" si="989"/>
        <v>49.48848802</v>
      </c>
      <c r="Y168" s="14"/>
      <c r="Z168" s="12">
        <f t="shared" ref="Z168:AA168" si="990">C168/$B168*100</f>
        <v>72.5641135</v>
      </c>
      <c r="AA168" s="12">
        <f t="shared" si="990"/>
        <v>1.664449727</v>
      </c>
      <c r="AB168" s="12">
        <f t="shared" si="9"/>
        <v>25.77143677</v>
      </c>
      <c r="AC168" s="14"/>
    </row>
    <row r="169" ht="15.75" customHeight="1">
      <c r="A169" s="9">
        <v>44087.0</v>
      </c>
      <c r="B169" s="17">
        <v>261216.0</v>
      </c>
      <c r="C169" s="16">
        <v>207568.0</v>
      </c>
      <c r="D169" s="16">
        <v>4371.0</v>
      </c>
      <c r="E169" s="5">
        <f t="shared" ref="E169:G169" si="991">(B169-B168)/B168*100</f>
        <v>1.300302874</v>
      </c>
      <c r="F169" s="5">
        <f t="shared" si="991"/>
        <v>10.93011822</v>
      </c>
      <c r="G169" s="5">
        <f t="shared" si="991"/>
        <v>1.840633737</v>
      </c>
      <c r="H169" s="3">
        <f t="shared" ref="H169:J169" si="992">B169-B168</f>
        <v>3353</v>
      </c>
      <c r="I169" s="3">
        <f t="shared" si="992"/>
        <v>20452</v>
      </c>
      <c r="J169" s="3">
        <f t="shared" si="992"/>
        <v>79</v>
      </c>
      <c r="K169" s="3">
        <f t="shared" si="12"/>
        <v>-17178</v>
      </c>
      <c r="L169" s="3">
        <f t="shared" si="5"/>
        <v>49277</v>
      </c>
      <c r="M169" s="3">
        <f t="shared" si="43"/>
        <v>474</v>
      </c>
      <c r="N169" s="10">
        <f t="shared" ref="N169:P169" si="993">B169/2</f>
        <v>130608</v>
      </c>
      <c r="O169" s="10">
        <f t="shared" si="993"/>
        <v>103784</v>
      </c>
      <c r="P169" s="10">
        <f t="shared" si="993"/>
        <v>2185.5</v>
      </c>
      <c r="R169" s="11">
        <f t="shared" ref="R169:T169" si="994">ln (B169)</f>
        <v>12.47310293</v>
      </c>
      <c r="S169" s="11">
        <f t="shared" si="994"/>
        <v>12.24321428</v>
      </c>
      <c r="T169" s="11">
        <f t="shared" si="994"/>
        <v>8.382747095</v>
      </c>
      <c r="V169" s="14">
        <f t="shared" ref="V169:X169" si="995">ln(2)/slope(R156:R169,$A156:$A169)</f>
        <v>55.40218771</v>
      </c>
      <c r="W169" s="14">
        <f t="shared" si="995"/>
        <v>34.59252973</v>
      </c>
      <c r="X169" s="14">
        <f t="shared" si="995"/>
        <v>45.99599326</v>
      </c>
      <c r="Y169" s="14"/>
      <c r="Z169" s="12">
        <f t="shared" ref="Z169:AA169" si="996">C169/$B169*100</f>
        <v>79.46220752</v>
      </c>
      <c r="AA169" s="12">
        <f t="shared" si="996"/>
        <v>1.673327821</v>
      </c>
      <c r="AB169" s="12">
        <f t="shared" si="9"/>
        <v>18.86446466</v>
      </c>
      <c r="AC169" s="14"/>
    </row>
    <row r="170" ht="15.75" customHeight="1">
      <c r="A170" s="9">
        <v>44088.0</v>
      </c>
      <c r="B170" s="17">
        <v>265888.0</v>
      </c>
      <c r="C170" s="16">
        <v>207504.0</v>
      </c>
      <c r="D170" s="16">
        <v>4630.0</v>
      </c>
      <c r="E170" s="5">
        <f t="shared" ref="E170:G170" si="997">(B170-B169)/B169*100</f>
        <v>1.788558128</v>
      </c>
      <c r="F170" s="5">
        <f t="shared" si="997"/>
        <v>-0.0308332691</v>
      </c>
      <c r="G170" s="5">
        <f t="shared" si="997"/>
        <v>5.925417525</v>
      </c>
      <c r="H170" s="3">
        <f t="shared" ref="H170:J170" si="998">B170-B169</f>
        <v>4672</v>
      </c>
      <c r="I170" s="3">
        <f t="shared" si="998"/>
        <v>-64</v>
      </c>
      <c r="J170" s="3">
        <f t="shared" si="998"/>
        <v>259</v>
      </c>
      <c r="K170" s="3">
        <f t="shared" si="12"/>
        <v>4477</v>
      </c>
      <c r="L170" s="3">
        <f t="shared" si="5"/>
        <v>53754</v>
      </c>
      <c r="M170" s="3">
        <f t="shared" si="43"/>
        <v>3823</v>
      </c>
      <c r="N170" s="10">
        <f t="shared" ref="N170:P170" si="999">B170/2</f>
        <v>132944</v>
      </c>
      <c r="O170" s="10">
        <f t="shared" si="999"/>
        <v>103752</v>
      </c>
      <c r="P170" s="10">
        <f t="shared" si="999"/>
        <v>2315</v>
      </c>
      <c r="R170" s="11">
        <f t="shared" ref="R170:T170" si="1000">ln (B170)</f>
        <v>12.49083045</v>
      </c>
      <c r="S170" s="11">
        <f t="shared" si="1000"/>
        <v>12.2429059</v>
      </c>
      <c r="T170" s="11">
        <f t="shared" si="1000"/>
        <v>8.440312147</v>
      </c>
      <c r="V170" s="14">
        <f t="shared" ref="V170:X170" si="1001">ln(2)/slope(R157:R170,$A157:$A170)</f>
        <v>53.56551998</v>
      </c>
      <c r="W170" s="14">
        <f t="shared" si="1001"/>
        <v>32.477984</v>
      </c>
      <c r="X170" s="14">
        <f t="shared" si="1001"/>
        <v>40.34582315</v>
      </c>
      <c r="Y170" s="14"/>
      <c r="Z170" s="12">
        <f t="shared" ref="Z170:AA170" si="1002">C170/$B170*100</f>
        <v>78.0418823</v>
      </c>
      <c r="AA170" s="12">
        <f t="shared" si="1002"/>
        <v>1.741334697</v>
      </c>
      <c r="AB170" s="12">
        <f t="shared" si="9"/>
        <v>20.21678301</v>
      </c>
      <c r="AC170" s="14"/>
    </row>
    <row r="171" ht="15.75" customHeight="1">
      <c r="A171" s="9">
        <v>44089.0</v>
      </c>
      <c r="B171" s="17">
        <v>269407.0</v>
      </c>
      <c r="C171" s="16">
        <v>207352.0</v>
      </c>
      <c r="D171" s="16">
        <v>4663.0</v>
      </c>
      <c r="E171" s="5">
        <f t="shared" ref="E171:G171" si="1003">(B171-B170)/B170*100</f>
        <v>1.32348959</v>
      </c>
      <c r="F171" s="5">
        <f t="shared" si="1003"/>
        <v>-0.07325159997</v>
      </c>
      <c r="G171" s="5">
        <f t="shared" si="1003"/>
        <v>0.7127429806</v>
      </c>
      <c r="H171" s="3">
        <f t="shared" ref="H171:J171" si="1004">B171-B170</f>
        <v>3519</v>
      </c>
      <c r="I171" s="3">
        <f t="shared" si="1004"/>
        <v>-152</v>
      </c>
      <c r="J171" s="3">
        <f t="shared" si="1004"/>
        <v>33</v>
      </c>
      <c r="K171" s="3">
        <f t="shared" si="12"/>
        <v>3638</v>
      </c>
      <c r="L171" s="3">
        <f t="shared" si="5"/>
        <v>57392</v>
      </c>
      <c r="M171" s="3">
        <f t="shared" si="43"/>
        <v>4499</v>
      </c>
      <c r="N171" s="10">
        <f t="shared" ref="N171:P171" si="1005">B171/2</f>
        <v>134703.5</v>
      </c>
      <c r="O171" s="10">
        <f t="shared" si="1005"/>
        <v>103676</v>
      </c>
      <c r="P171" s="10">
        <f t="shared" si="1005"/>
        <v>2331.5</v>
      </c>
      <c r="R171" s="11">
        <f t="shared" ref="R171:T171" si="1006">ln (B171)</f>
        <v>12.50397853</v>
      </c>
      <c r="S171" s="11">
        <f t="shared" si="1006"/>
        <v>12.24217311</v>
      </c>
      <c r="T171" s="11">
        <f t="shared" si="1006"/>
        <v>8.447414297</v>
      </c>
      <c r="V171" s="14">
        <f t="shared" ref="V171:X171" si="1007">ln(2)/slope(R158:R171,$A158:$A171)</f>
        <v>51.57818833</v>
      </c>
      <c r="W171" s="14">
        <f t="shared" si="1007"/>
        <v>32.22519594</v>
      </c>
      <c r="X171" s="14">
        <f t="shared" si="1007"/>
        <v>37.07609768</v>
      </c>
      <c r="Y171" s="14"/>
      <c r="Z171" s="12">
        <f t="shared" ref="Z171:AA171" si="1008">C171/$B171*100</f>
        <v>76.96607735</v>
      </c>
      <c r="AA171" s="12">
        <f t="shared" si="1008"/>
        <v>1.730838471</v>
      </c>
      <c r="AB171" s="12">
        <f t="shared" si="9"/>
        <v>21.30308418</v>
      </c>
      <c r="AC171" s="14"/>
    </row>
    <row r="172" ht="15.75" customHeight="1">
      <c r="A172" s="9">
        <v>44090.0</v>
      </c>
      <c r="B172" s="17">
        <v>272934.0</v>
      </c>
      <c r="C172" s="16">
        <v>207858.0</v>
      </c>
      <c r="D172" s="16">
        <v>4732.0</v>
      </c>
      <c r="E172" s="5">
        <f t="shared" ref="E172:G172" si="1009">(B172-B171)/B171*100</f>
        <v>1.309171625</v>
      </c>
      <c r="F172" s="5">
        <f t="shared" si="1009"/>
        <v>0.2440294764</v>
      </c>
      <c r="G172" s="5">
        <f t="shared" si="1009"/>
        <v>1.479734077</v>
      </c>
      <c r="H172" s="3">
        <f t="shared" ref="H172:J172" si="1010">B172-B171</f>
        <v>3527</v>
      </c>
      <c r="I172" s="3">
        <f t="shared" si="1010"/>
        <v>506</v>
      </c>
      <c r="J172" s="3">
        <f t="shared" si="1010"/>
        <v>69</v>
      </c>
      <c r="K172" s="3">
        <f t="shared" si="12"/>
        <v>2952</v>
      </c>
      <c r="L172" s="3">
        <f t="shared" si="5"/>
        <v>60344</v>
      </c>
      <c r="M172" s="3">
        <f t="shared" si="43"/>
        <v>4730</v>
      </c>
      <c r="N172" s="10">
        <f t="shared" ref="N172:P172" si="1011">B172/2</f>
        <v>136467</v>
      </c>
      <c r="O172" s="10">
        <f t="shared" si="1011"/>
        <v>103929</v>
      </c>
      <c r="P172" s="10">
        <f t="shared" si="1011"/>
        <v>2366</v>
      </c>
      <c r="R172" s="11">
        <f t="shared" ref="R172:T172" si="1012">ln (B172)</f>
        <v>12.51698529</v>
      </c>
      <c r="S172" s="11">
        <f t="shared" si="1012"/>
        <v>12.24461043</v>
      </c>
      <c r="T172" s="11">
        <f t="shared" si="1012"/>
        <v>8.462103225</v>
      </c>
      <c r="V172" s="14">
        <f t="shared" ref="V172:X172" si="1013">ln(2)/slope(R159:R172,$A159:$A172)</f>
        <v>50.15115923</v>
      </c>
      <c r="W172" s="14">
        <f t="shared" si="1013"/>
        <v>33.52331485</v>
      </c>
      <c r="X172" s="14">
        <f t="shared" si="1013"/>
        <v>35.13774564</v>
      </c>
      <c r="Y172" s="14"/>
      <c r="Z172" s="12">
        <f t="shared" ref="Z172:AA172" si="1014">C172/$B172*100</f>
        <v>76.15687309</v>
      </c>
      <c r="AA172" s="12">
        <f t="shared" si="1014"/>
        <v>1.733752482</v>
      </c>
      <c r="AB172" s="12">
        <f t="shared" si="9"/>
        <v>22.10937443</v>
      </c>
      <c r="AC172" s="14"/>
    </row>
    <row r="173" ht="15.75" customHeight="1">
      <c r="A173" s="9">
        <v>44091.0</v>
      </c>
      <c r="B173" s="17">
        <v>276289.0</v>
      </c>
      <c r="C173" s="16">
        <v>208096.0</v>
      </c>
      <c r="D173" s="16">
        <v>4785.0</v>
      </c>
      <c r="E173" s="5">
        <f t="shared" ref="E173:G173" si="1015">(B173-B172)/B172*100</f>
        <v>1.229234907</v>
      </c>
      <c r="F173" s="5">
        <f t="shared" si="1015"/>
        <v>0.114501246</v>
      </c>
      <c r="G173" s="5">
        <f t="shared" si="1015"/>
        <v>1.120033812</v>
      </c>
      <c r="H173" s="3">
        <f t="shared" ref="H173:J173" si="1016">B173-B172</f>
        <v>3355</v>
      </c>
      <c r="I173" s="3">
        <f t="shared" si="1016"/>
        <v>238</v>
      </c>
      <c r="J173" s="3">
        <f t="shared" si="1016"/>
        <v>53</v>
      </c>
      <c r="K173" s="3">
        <f t="shared" si="12"/>
        <v>3064</v>
      </c>
      <c r="L173" s="3">
        <f t="shared" si="5"/>
        <v>63408</v>
      </c>
      <c r="M173" s="3">
        <f t="shared" si="43"/>
        <v>4585</v>
      </c>
      <c r="N173" s="10">
        <f t="shared" ref="N173:P173" si="1017">B173/2</f>
        <v>138144.5</v>
      </c>
      <c r="O173" s="10">
        <f t="shared" si="1017"/>
        <v>104048</v>
      </c>
      <c r="P173" s="10">
        <f t="shared" si="1017"/>
        <v>2392.5</v>
      </c>
      <c r="R173" s="11">
        <f t="shared" ref="R173:T173" si="1018">ln (B173)</f>
        <v>12.5292027</v>
      </c>
      <c r="S173" s="11">
        <f t="shared" si="1018"/>
        <v>12.24575479</v>
      </c>
      <c r="T173" s="11">
        <f t="shared" si="1018"/>
        <v>8.473241304</v>
      </c>
      <c r="V173" s="14">
        <f t="shared" ref="V173:X173" si="1019">ln(2)/slope(R160:R173,$A160:$A173)</f>
        <v>49.45292856</v>
      </c>
      <c r="W173" s="14">
        <f t="shared" si="1019"/>
        <v>36.73848821</v>
      </c>
      <c r="X173" s="14">
        <f t="shared" si="1019"/>
        <v>33.83103207</v>
      </c>
      <c r="Y173" s="14"/>
      <c r="Z173" s="12">
        <f t="shared" ref="Z173:AA173" si="1020">C173/$B173*100</f>
        <v>75.31823562</v>
      </c>
      <c r="AA173" s="12">
        <f t="shared" si="1020"/>
        <v>1.731882196</v>
      </c>
      <c r="AB173" s="12">
        <f t="shared" si="9"/>
        <v>22.94988219</v>
      </c>
      <c r="AC173" s="14"/>
    </row>
    <row r="174" ht="15.75" customHeight="1">
      <c r="A174" s="9">
        <v>44092.0</v>
      </c>
      <c r="B174" s="17">
        <v>279526.0</v>
      </c>
      <c r="C174" s="16">
        <v>208790.0</v>
      </c>
      <c r="D174" s="16">
        <v>4830.0</v>
      </c>
      <c r="E174" s="5">
        <f t="shared" ref="E174:G174" si="1021">(B174-B173)/B173*100</f>
        <v>1.171599304</v>
      </c>
      <c r="F174" s="5">
        <f t="shared" si="1021"/>
        <v>0.3334999231</v>
      </c>
      <c r="G174" s="5">
        <f t="shared" si="1021"/>
        <v>0.9404388715</v>
      </c>
      <c r="H174" s="3">
        <f t="shared" ref="H174:J174" si="1022">B174-B173</f>
        <v>3237</v>
      </c>
      <c r="I174" s="3">
        <f t="shared" si="1022"/>
        <v>694</v>
      </c>
      <c r="J174" s="3">
        <f t="shared" si="1022"/>
        <v>45</v>
      </c>
      <c r="K174" s="3">
        <f t="shared" si="12"/>
        <v>2498</v>
      </c>
      <c r="L174" s="3">
        <f t="shared" si="5"/>
        <v>65906</v>
      </c>
      <c r="M174" s="3">
        <f t="shared" si="43"/>
        <v>3656</v>
      </c>
      <c r="N174" s="10">
        <f t="shared" ref="N174:P174" si="1023">B174/2</f>
        <v>139763</v>
      </c>
      <c r="O174" s="10">
        <f t="shared" si="1023"/>
        <v>104395</v>
      </c>
      <c r="P174" s="10">
        <f t="shared" si="1023"/>
        <v>2415</v>
      </c>
      <c r="R174" s="11">
        <f t="shared" ref="R174:T174" si="1024">ln (B174)</f>
        <v>12.54085059</v>
      </c>
      <c r="S174" s="11">
        <f t="shared" si="1024"/>
        <v>12.24908424</v>
      </c>
      <c r="T174" s="11">
        <f t="shared" si="1024"/>
        <v>8.482601747</v>
      </c>
      <c r="V174" s="14">
        <f t="shared" ref="V174:X174" si="1025">ln(2)/slope(R161:R174,$A161:$A174)</f>
        <v>48.70012626</v>
      </c>
      <c r="W174" s="14">
        <f t="shared" si="1025"/>
        <v>42.77571178</v>
      </c>
      <c r="X174" s="14">
        <f t="shared" si="1025"/>
        <v>33.31096275</v>
      </c>
      <c r="Y174" s="14"/>
      <c r="Z174" s="12">
        <f t="shared" ref="Z174:AA174" si="1026">C174/$B174*100</f>
        <v>74.69430393</v>
      </c>
      <c r="AA174" s="12">
        <f t="shared" si="1026"/>
        <v>1.72792513</v>
      </c>
      <c r="AB174" s="12">
        <f t="shared" si="9"/>
        <v>23.57777094</v>
      </c>
      <c r="AC174" s="14"/>
    </row>
    <row r="175" ht="15.75" customHeight="1">
      <c r="A175" s="9">
        <v>44093.0</v>
      </c>
      <c r="B175" s="17">
        <v>283460.0</v>
      </c>
      <c r="C175" s="16">
        <v>209885.0</v>
      </c>
      <c r="D175" s="16">
        <v>4930.0</v>
      </c>
      <c r="E175" s="5">
        <f t="shared" ref="E175:G175" si="1027">(B175-B174)/B174*100</f>
        <v>1.407382498</v>
      </c>
      <c r="F175" s="5">
        <f t="shared" si="1027"/>
        <v>0.5244504047</v>
      </c>
      <c r="G175" s="5">
        <f t="shared" si="1027"/>
        <v>2.070393375</v>
      </c>
      <c r="H175" s="3">
        <f t="shared" ref="H175:J175" si="1028">B175-B174</f>
        <v>3934</v>
      </c>
      <c r="I175" s="3">
        <f t="shared" si="1028"/>
        <v>1095</v>
      </c>
      <c r="J175" s="3">
        <f t="shared" si="1028"/>
        <v>100</v>
      </c>
      <c r="K175" s="3">
        <f t="shared" si="12"/>
        <v>2739</v>
      </c>
      <c r="L175" s="3">
        <f t="shared" si="5"/>
        <v>68645</v>
      </c>
      <c r="M175" s="3">
        <f t="shared" si="43"/>
        <v>2190</v>
      </c>
      <c r="N175" s="10">
        <f t="shared" ref="N175:P175" si="1029">B175/2</f>
        <v>141730</v>
      </c>
      <c r="O175" s="10">
        <f t="shared" si="1029"/>
        <v>104942.5</v>
      </c>
      <c r="P175" s="10">
        <f t="shared" si="1029"/>
        <v>2465</v>
      </c>
      <c r="R175" s="11">
        <f t="shared" ref="R175:T175" si="1030">ln (B175)</f>
        <v>12.5548263</v>
      </c>
      <c r="S175" s="11">
        <f t="shared" si="1030"/>
        <v>12.25431504</v>
      </c>
      <c r="T175" s="11">
        <f t="shared" si="1030"/>
        <v>8.503094267</v>
      </c>
      <c r="V175" s="14">
        <f t="shared" ref="V175:X175" si="1031">ln(2)/slope(R162:R175,$A162:$A175)</f>
        <v>48.18843128</v>
      </c>
      <c r="W175" s="14">
        <f t="shared" si="1031"/>
        <v>54.30076511</v>
      </c>
      <c r="X175" s="14">
        <f t="shared" si="1031"/>
        <v>32.92817175</v>
      </c>
      <c r="Y175" s="14"/>
      <c r="Z175" s="12">
        <f t="shared" ref="Z175:AA175" si="1032">C175/$B175*100</f>
        <v>74.04395682</v>
      </c>
      <c r="AA175" s="12">
        <f t="shared" si="1032"/>
        <v>1.739222465</v>
      </c>
      <c r="AB175" s="12">
        <f t="shared" si="9"/>
        <v>24.21682072</v>
      </c>
      <c r="AC175" s="14"/>
    </row>
    <row r="176" ht="15.75" customHeight="1">
      <c r="A176" s="9">
        <v>44094.0</v>
      </c>
      <c r="B176" s="17">
        <v>286743.0</v>
      </c>
      <c r="C176" s="16">
        <v>229865.0</v>
      </c>
      <c r="D176" s="16">
        <v>4984.0</v>
      </c>
      <c r="E176" s="5">
        <f t="shared" ref="E176:G176" si="1033">(B176-B175)/B175*100</f>
        <v>1.158188104</v>
      </c>
      <c r="F176" s="5">
        <f t="shared" si="1033"/>
        <v>9.519498773</v>
      </c>
      <c r="G176" s="5">
        <f t="shared" si="1033"/>
        <v>1.095334686</v>
      </c>
      <c r="H176" s="3">
        <f t="shared" ref="H176:J176" si="1034">B176-B175</f>
        <v>3283</v>
      </c>
      <c r="I176" s="3">
        <f t="shared" si="1034"/>
        <v>19980</v>
      </c>
      <c r="J176" s="3">
        <f t="shared" si="1034"/>
        <v>54</v>
      </c>
      <c r="K176" s="3">
        <f t="shared" si="12"/>
        <v>-16751</v>
      </c>
      <c r="L176" s="3">
        <f t="shared" si="5"/>
        <v>51894</v>
      </c>
      <c r="M176" s="3">
        <f t="shared" si="43"/>
        <v>2617</v>
      </c>
      <c r="N176" s="10">
        <f t="shared" ref="N176:P176" si="1035">B176/2</f>
        <v>143371.5</v>
      </c>
      <c r="O176" s="10">
        <f t="shared" si="1035"/>
        <v>114932.5</v>
      </c>
      <c r="P176" s="10">
        <f t="shared" si="1035"/>
        <v>2492</v>
      </c>
      <c r="R176" s="11">
        <f t="shared" ref="R176:T176" si="1036">ln (B176)</f>
        <v>12.56634162</v>
      </c>
      <c r="S176" s="11">
        <f t="shared" si="1036"/>
        <v>12.34524746</v>
      </c>
      <c r="T176" s="11">
        <f t="shared" si="1036"/>
        <v>8.51398806</v>
      </c>
      <c r="V176" s="14">
        <f t="shared" ref="V176:X176" si="1037">ln(2)/slope(R163:R176,$A163:$A176)</f>
        <v>48.0598777</v>
      </c>
      <c r="W176" s="14">
        <f t="shared" si="1037"/>
        <v>45.70720115</v>
      </c>
      <c r="X176" s="14">
        <f t="shared" si="1037"/>
        <v>32.72850532</v>
      </c>
      <c r="Y176" s="14"/>
      <c r="Z176" s="12">
        <f t="shared" ref="Z176:AA176" si="1038">C176/$B176*100</f>
        <v>80.16411909</v>
      </c>
      <c r="AA176" s="12">
        <f t="shared" si="1038"/>
        <v>1.73814182</v>
      </c>
      <c r="AB176" s="12">
        <f t="shared" si="9"/>
        <v>18.09773909</v>
      </c>
      <c r="AC176" s="14"/>
    </row>
    <row r="177" ht="15.75" customHeight="1">
      <c r="A177" s="9">
        <v>44095.0</v>
      </c>
      <c r="B177" s="17">
        <v>290190.0</v>
      </c>
      <c r="C177" s="16">
        <v>230233.0</v>
      </c>
      <c r="D177" s="16">
        <v>4999.0</v>
      </c>
      <c r="E177" s="5">
        <f t="shared" ref="E177:G177" si="1039">(B177-B176)/B176*100</f>
        <v>1.202121761</v>
      </c>
      <c r="F177" s="5">
        <f t="shared" si="1039"/>
        <v>0.1600939682</v>
      </c>
      <c r="G177" s="5">
        <f t="shared" si="1039"/>
        <v>0.3009630819</v>
      </c>
      <c r="H177" s="3">
        <f t="shared" ref="H177:J177" si="1040">B177-B176</f>
        <v>3447</v>
      </c>
      <c r="I177" s="3">
        <f t="shared" si="1040"/>
        <v>368</v>
      </c>
      <c r="J177" s="3">
        <f t="shared" si="1040"/>
        <v>15</v>
      </c>
      <c r="K177" s="3">
        <f t="shared" si="12"/>
        <v>3064</v>
      </c>
      <c r="L177" s="3">
        <f t="shared" si="5"/>
        <v>54958</v>
      </c>
      <c r="M177" s="3">
        <f t="shared" si="43"/>
        <v>1204</v>
      </c>
      <c r="N177" s="10">
        <f t="shared" ref="N177:P177" si="1041">B177/2</f>
        <v>145095</v>
      </c>
      <c r="O177" s="10">
        <f t="shared" si="1041"/>
        <v>115116.5</v>
      </c>
      <c r="P177" s="10">
        <f t="shared" si="1041"/>
        <v>2499.5</v>
      </c>
      <c r="R177" s="11">
        <f t="shared" ref="R177:T177" si="1042">ln (B177)</f>
        <v>12.57829116</v>
      </c>
      <c r="S177" s="11">
        <f t="shared" si="1042"/>
        <v>12.34684712</v>
      </c>
      <c r="T177" s="11">
        <f t="shared" si="1042"/>
        <v>8.516993171</v>
      </c>
      <c r="V177" s="14">
        <f t="shared" ref="V177:X177" si="1043">ln(2)/slope(R164:R177,$A164:$A177)</f>
        <v>48.94977113</v>
      </c>
      <c r="W177" s="14">
        <f t="shared" si="1043"/>
        <v>41.53613158</v>
      </c>
      <c r="X177" s="14">
        <f t="shared" si="1043"/>
        <v>33.95444762</v>
      </c>
      <c r="Y177" s="14"/>
      <c r="Z177" s="12">
        <f t="shared" ref="Z177:AA177" si="1044">C177/$B177*100</f>
        <v>79.33870912</v>
      </c>
      <c r="AA177" s="12">
        <f t="shared" si="1044"/>
        <v>1.722664461</v>
      </c>
      <c r="AB177" s="12">
        <f t="shared" si="9"/>
        <v>18.93862642</v>
      </c>
      <c r="AC177" s="14"/>
    </row>
    <row r="178" ht="15.75" customHeight="1">
      <c r="A178" s="9">
        <v>44096.0</v>
      </c>
      <c r="B178" s="17">
        <v>291789.0</v>
      </c>
      <c r="C178" s="16">
        <v>230643.0</v>
      </c>
      <c r="D178" s="16">
        <v>5049.0</v>
      </c>
      <c r="E178" s="5">
        <f t="shared" ref="E178:G178" si="1045">(B178-B177)/B177*100</f>
        <v>0.5510182984</v>
      </c>
      <c r="F178" s="5">
        <f t="shared" si="1045"/>
        <v>0.1780804663</v>
      </c>
      <c r="G178" s="5">
        <f t="shared" si="1045"/>
        <v>1.00020004</v>
      </c>
      <c r="H178" s="3">
        <f t="shared" ref="H178:J178" si="1046">B178-B177</f>
        <v>1599</v>
      </c>
      <c r="I178" s="3">
        <f t="shared" si="1046"/>
        <v>410</v>
      </c>
      <c r="J178" s="3">
        <f t="shared" si="1046"/>
        <v>50</v>
      </c>
      <c r="K178" s="3">
        <f t="shared" si="12"/>
        <v>1139</v>
      </c>
      <c r="L178" s="3">
        <f t="shared" si="5"/>
        <v>56097</v>
      </c>
      <c r="M178" s="3">
        <f t="shared" si="43"/>
        <v>-1295</v>
      </c>
      <c r="N178" s="10">
        <f t="shared" ref="N178:P178" si="1047">B178/2</f>
        <v>145894.5</v>
      </c>
      <c r="O178" s="10">
        <f t="shared" si="1047"/>
        <v>115321.5</v>
      </c>
      <c r="P178" s="10">
        <f t="shared" si="1047"/>
        <v>2524.5</v>
      </c>
      <c r="R178" s="11">
        <f t="shared" ref="R178:T178" si="1048">ln (B178)</f>
        <v>12.58378622</v>
      </c>
      <c r="S178" s="11">
        <f t="shared" si="1048"/>
        <v>12.34862634</v>
      </c>
      <c r="T178" s="11">
        <f t="shared" si="1048"/>
        <v>8.526945483</v>
      </c>
      <c r="V178" s="14">
        <f t="shared" ref="V178:X178" si="1049">ln(2)/slope(R165:R178,$A165:$A178)</f>
        <v>50.80147088</v>
      </c>
      <c r="W178" s="14">
        <f t="shared" si="1049"/>
        <v>39.95945111</v>
      </c>
      <c r="X178" s="14">
        <f t="shared" si="1049"/>
        <v>36.38418054</v>
      </c>
      <c r="Y178" s="14"/>
      <c r="Z178" s="12">
        <f t="shared" ref="Z178:AA178" si="1050">C178/$B178*100</f>
        <v>79.0444465</v>
      </c>
      <c r="AA178" s="12">
        <f t="shared" si="1050"/>
        <v>1.730359952</v>
      </c>
      <c r="AB178" s="12">
        <f t="shared" si="9"/>
        <v>19.22519355</v>
      </c>
      <c r="AC178" s="14"/>
    </row>
    <row r="179" ht="15.75" customHeight="1">
      <c r="A179" s="9">
        <v>44097.0</v>
      </c>
      <c r="B179" s="17">
        <v>294591.0</v>
      </c>
      <c r="C179" s="16">
        <v>231373.0</v>
      </c>
      <c r="D179" s="16">
        <v>5091.0</v>
      </c>
      <c r="E179" s="5">
        <f t="shared" ref="E179:G179" si="1051">(B179-B178)/B178*100</f>
        <v>0.9602829442</v>
      </c>
      <c r="F179" s="5">
        <f t="shared" si="1051"/>
        <v>0.3165064624</v>
      </c>
      <c r="G179" s="5">
        <f t="shared" si="1051"/>
        <v>0.8318478907</v>
      </c>
      <c r="H179" s="3">
        <f t="shared" ref="H179:J179" si="1052">B179-B178</f>
        <v>2802</v>
      </c>
      <c r="I179" s="3">
        <f t="shared" si="1052"/>
        <v>730</v>
      </c>
      <c r="J179" s="3">
        <f t="shared" si="1052"/>
        <v>42</v>
      </c>
      <c r="K179" s="3">
        <f t="shared" si="12"/>
        <v>2030</v>
      </c>
      <c r="L179" s="3">
        <f t="shared" si="5"/>
        <v>58127</v>
      </c>
      <c r="M179" s="3">
        <f t="shared" si="43"/>
        <v>-2217</v>
      </c>
      <c r="N179" s="10">
        <f t="shared" ref="N179:P179" si="1053">B179/2</f>
        <v>147295.5</v>
      </c>
      <c r="O179" s="10">
        <f t="shared" si="1053"/>
        <v>115686.5</v>
      </c>
      <c r="P179" s="10">
        <f t="shared" si="1053"/>
        <v>2545.5</v>
      </c>
      <c r="R179" s="11">
        <f t="shared" ref="R179:T179" si="1054">ln (B179)</f>
        <v>12.59334323</v>
      </c>
      <c r="S179" s="11">
        <f t="shared" si="1054"/>
        <v>12.35178641</v>
      </c>
      <c r="T179" s="11">
        <f t="shared" si="1054"/>
        <v>8.535229554</v>
      </c>
      <c r="V179" s="14">
        <f t="shared" ref="V179:X179" si="1055">ln(2)/slope(R166:R179,$A166:$A179)</f>
        <v>53.29563139</v>
      </c>
      <c r="W179" s="14">
        <f t="shared" si="1055"/>
        <v>40.31132766</v>
      </c>
      <c r="X179" s="14">
        <f t="shared" si="1055"/>
        <v>39.85595168</v>
      </c>
      <c r="Y179" s="14"/>
      <c r="Z179" s="12">
        <f t="shared" ref="Z179:AA179" si="1056">C179/$B179*100</f>
        <v>78.54041705</v>
      </c>
      <c r="AA179" s="12">
        <f t="shared" si="1056"/>
        <v>1.728158701</v>
      </c>
      <c r="AB179" s="12">
        <f t="shared" si="9"/>
        <v>19.73142425</v>
      </c>
      <c r="AC179" s="14"/>
    </row>
    <row r="180" ht="15.75" customHeight="1">
      <c r="A180" s="9">
        <v>44098.0</v>
      </c>
      <c r="B180" s="17">
        <v>296755.0</v>
      </c>
      <c r="C180" s="16">
        <v>231928.0</v>
      </c>
      <c r="D180" s="16">
        <v>5127.0</v>
      </c>
      <c r="E180" s="5">
        <f t="shared" ref="E180:G180" si="1057">(B180-B179)/B179*100</f>
        <v>0.7345777705</v>
      </c>
      <c r="F180" s="5">
        <f t="shared" si="1057"/>
        <v>0.2398724138</v>
      </c>
      <c r="G180" s="5">
        <f t="shared" si="1057"/>
        <v>0.7071302298</v>
      </c>
      <c r="H180" s="3">
        <f t="shared" ref="H180:J180" si="1058">B180-B179</f>
        <v>2164</v>
      </c>
      <c r="I180" s="3">
        <f t="shared" si="1058"/>
        <v>555</v>
      </c>
      <c r="J180" s="3">
        <f t="shared" si="1058"/>
        <v>36</v>
      </c>
      <c r="K180" s="3">
        <f t="shared" si="12"/>
        <v>1573</v>
      </c>
      <c r="L180" s="3">
        <f t="shared" si="5"/>
        <v>59700</v>
      </c>
      <c r="M180" s="3">
        <f t="shared" si="43"/>
        <v>-3708</v>
      </c>
      <c r="N180" s="10">
        <f t="shared" ref="N180:P180" si="1059">B180/2</f>
        <v>148377.5</v>
      </c>
      <c r="O180" s="10">
        <f t="shared" si="1059"/>
        <v>115964</v>
      </c>
      <c r="P180" s="10">
        <f t="shared" si="1059"/>
        <v>2563.5</v>
      </c>
      <c r="R180" s="11">
        <f t="shared" ref="R180:T180" si="1060">ln (B180)</f>
        <v>12.60066216</v>
      </c>
      <c r="S180" s="11">
        <f t="shared" si="1060"/>
        <v>12.35418226</v>
      </c>
      <c r="T180" s="11">
        <f t="shared" si="1060"/>
        <v>8.542275972</v>
      </c>
      <c r="V180" s="14">
        <f t="shared" ref="V180:X180" si="1061">ln(2)/slope(R167:R180,$A167:$A180)</f>
        <v>56.4624727</v>
      </c>
      <c r="W180" s="14">
        <f t="shared" si="1061"/>
        <v>42.69998977</v>
      </c>
      <c r="X180" s="14">
        <f t="shared" si="1061"/>
        <v>44.68250059</v>
      </c>
      <c r="Y180" s="14"/>
      <c r="Z180" s="12">
        <f t="shared" ref="Z180:AA180" si="1062">C180/$B180*100</f>
        <v>78.15470674</v>
      </c>
      <c r="AA180" s="12">
        <f t="shared" si="1062"/>
        <v>1.727687823</v>
      </c>
      <c r="AB180" s="12">
        <f t="shared" si="9"/>
        <v>20.11760543</v>
      </c>
      <c r="AC180" s="14"/>
    </row>
    <row r="181" ht="15.75" customHeight="1">
      <c r="A181" s="9">
        <v>44099.0</v>
      </c>
      <c r="B181" s="17">
        <v>299361.0</v>
      </c>
      <c r="C181" s="16">
        <v>232399.0</v>
      </c>
      <c r="D181" s="16">
        <v>5196.0</v>
      </c>
      <c r="E181" s="5">
        <f t="shared" ref="E181:G181" si="1063">(B181-B180)/B180*100</f>
        <v>0.8781654901</v>
      </c>
      <c r="F181" s="5">
        <f t="shared" si="1063"/>
        <v>0.2030802663</v>
      </c>
      <c r="G181" s="5">
        <f t="shared" si="1063"/>
        <v>1.345816267</v>
      </c>
      <c r="H181" s="3">
        <f t="shared" ref="H181:J181" si="1064">B181-B180</f>
        <v>2606</v>
      </c>
      <c r="I181" s="3">
        <f t="shared" si="1064"/>
        <v>471</v>
      </c>
      <c r="J181" s="3">
        <f t="shared" si="1064"/>
        <v>69</v>
      </c>
      <c r="K181" s="3">
        <f t="shared" si="12"/>
        <v>2066</v>
      </c>
      <c r="L181" s="3">
        <f t="shared" si="5"/>
        <v>61766</v>
      </c>
      <c r="M181" s="3">
        <f t="shared" si="43"/>
        <v>-4140</v>
      </c>
      <c r="N181" s="10">
        <f t="shared" ref="N181:P181" si="1065">B181/2</f>
        <v>149680.5</v>
      </c>
      <c r="O181" s="10">
        <f t="shared" si="1065"/>
        <v>116199.5</v>
      </c>
      <c r="P181" s="10">
        <f t="shared" si="1065"/>
        <v>2598</v>
      </c>
      <c r="R181" s="11">
        <f t="shared" ref="R181:T181" si="1066">ln (B181)</f>
        <v>12.60940548</v>
      </c>
      <c r="S181" s="11">
        <f t="shared" si="1066"/>
        <v>12.356211</v>
      </c>
      <c r="T181" s="11">
        <f t="shared" si="1066"/>
        <v>8.555644378</v>
      </c>
      <c r="V181" s="14">
        <f t="shared" ref="V181:X181" si="1067">ln(2)/slope(R168:R181,$A168:$A181)</f>
        <v>60.00160775</v>
      </c>
      <c r="W181" s="14">
        <f t="shared" si="1067"/>
        <v>47.94432227</v>
      </c>
      <c r="X181" s="14">
        <f t="shared" si="1067"/>
        <v>51.9767853</v>
      </c>
      <c r="Y181" s="14"/>
      <c r="Z181" s="12">
        <f t="shared" ref="Z181:AA181" si="1068">C181/$B181*100</f>
        <v>77.63168883</v>
      </c>
      <c r="AA181" s="12">
        <f t="shared" si="1068"/>
        <v>1.735697035</v>
      </c>
      <c r="AB181" s="12">
        <f t="shared" si="9"/>
        <v>20.63261413</v>
      </c>
      <c r="AC181" s="14"/>
    </row>
    <row r="182" ht="15.75" customHeight="1">
      <c r="A182" s="9">
        <v>44100.0</v>
      </c>
      <c r="B182" s="17">
        <v>301256.0</v>
      </c>
      <c r="C182" s="16">
        <v>232906.0</v>
      </c>
      <c r="D182" s="16">
        <v>5284.0</v>
      </c>
      <c r="E182" s="5">
        <f t="shared" ref="E182:G182" si="1069">(B182-B181)/B181*100</f>
        <v>0.6330149886</v>
      </c>
      <c r="F182" s="5">
        <f t="shared" si="1069"/>
        <v>0.2181592864</v>
      </c>
      <c r="G182" s="5">
        <f t="shared" si="1069"/>
        <v>1.69361047</v>
      </c>
      <c r="H182" s="3">
        <f t="shared" ref="H182:J182" si="1070">B182-B181</f>
        <v>1895</v>
      </c>
      <c r="I182" s="3">
        <f t="shared" si="1070"/>
        <v>507</v>
      </c>
      <c r="J182" s="3">
        <f t="shared" si="1070"/>
        <v>88</v>
      </c>
      <c r="K182" s="3">
        <f t="shared" si="12"/>
        <v>1300</v>
      </c>
      <c r="L182" s="3">
        <f t="shared" si="5"/>
        <v>63066</v>
      </c>
      <c r="M182" s="3">
        <f t="shared" si="43"/>
        <v>-5579</v>
      </c>
      <c r="N182" s="10">
        <f t="shared" ref="N182:P182" si="1071">B182/2</f>
        <v>150628</v>
      </c>
      <c r="O182" s="10">
        <f t="shared" si="1071"/>
        <v>116453</v>
      </c>
      <c r="P182" s="10">
        <f t="shared" si="1071"/>
        <v>2642</v>
      </c>
      <c r="R182" s="11">
        <f t="shared" ref="R182:T182" si="1072">ln (B182)</f>
        <v>12.61571568</v>
      </c>
      <c r="S182" s="11">
        <f t="shared" si="1072"/>
        <v>12.35839022</v>
      </c>
      <c r="T182" s="11">
        <f t="shared" si="1072"/>
        <v>8.572438666</v>
      </c>
      <c r="V182" s="14">
        <f t="shared" ref="V182:X182" si="1073">ln(2)/slope(R169:R182,$A169:$A182)</f>
        <v>63.58886742</v>
      </c>
      <c r="W182" s="14">
        <f t="shared" si="1073"/>
        <v>58.3982679</v>
      </c>
      <c r="X182" s="14">
        <f t="shared" si="1073"/>
        <v>57.52129405</v>
      </c>
      <c r="Y182" s="14"/>
      <c r="Z182" s="12">
        <f t="shared" ref="Z182:AA182" si="1074">C182/$B182*100</f>
        <v>77.3116552</v>
      </c>
      <c r="AA182" s="12">
        <f t="shared" si="1074"/>
        <v>1.753989962</v>
      </c>
      <c r="AB182" s="12">
        <f t="shared" si="9"/>
        <v>20.93435483</v>
      </c>
      <c r="AC182" s="14"/>
    </row>
    <row r="183" ht="15.75" customHeight="1">
      <c r="A183" s="9">
        <v>44101.0</v>
      </c>
      <c r="B183" s="17">
        <v>304226.0</v>
      </c>
      <c r="C183" s="16">
        <v>252510.0</v>
      </c>
      <c r="D183" s="16">
        <v>5344.0</v>
      </c>
      <c r="E183" s="5">
        <f t="shared" ref="E183:G183" si="1075">(B183-B182)/B182*100</f>
        <v>0.9858724805</v>
      </c>
      <c r="F183" s="5">
        <f t="shared" si="1075"/>
        <v>8.417129657</v>
      </c>
      <c r="G183" s="5">
        <f t="shared" si="1075"/>
        <v>1.135503407</v>
      </c>
      <c r="H183" s="3">
        <f t="shared" ref="H183:J183" si="1076">B183-B182</f>
        <v>2970</v>
      </c>
      <c r="I183" s="3">
        <f t="shared" si="1076"/>
        <v>19604</v>
      </c>
      <c r="J183" s="3">
        <f t="shared" si="1076"/>
        <v>60</v>
      </c>
      <c r="K183" s="3">
        <f t="shared" si="12"/>
        <v>-16694</v>
      </c>
      <c r="L183" s="3">
        <f t="shared" si="5"/>
        <v>46372</v>
      </c>
      <c r="M183" s="3">
        <f t="shared" si="43"/>
        <v>-5522</v>
      </c>
      <c r="N183" s="10">
        <f t="shared" ref="N183:P183" si="1077">B183/2</f>
        <v>152113</v>
      </c>
      <c r="O183" s="10">
        <f t="shared" si="1077"/>
        <v>126255</v>
      </c>
      <c r="P183" s="10">
        <f t="shared" si="1077"/>
        <v>2672</v>
      </c>
      <c r="R183" s="11">
        <f t="shared" ref="R183:T183" si="1078">ln (B183)</f>
        <v>12.62552613</v>
      </c>
      <c r="S183" s="11">
        <f t="shared" si="1078"/>
        <v>12.43920613</v>
      </c>
      <c r="T183" s="11">
        <f t="shared" si="1078"/>
        <v>8.583729715</v>
      </c>
      <c r="V183" s="14">
        <f t="shared" ref="V183:X183" si="1079">ln(2)/slope(R170:R183,$A170:$A183)</f>
        <v>67.48385837</v>
      </c>
      <c r="W183" s="14">
        <f t="shared" si="1079"/>
        <v>49.34216865</v>
      </c>
      <c r="X183" s="14">
        <f t="shared" si="1079"/>
        <v>64.33074928</v>
      </c>
      <c r="Y183" s="14"/>
      <c r="Z183" s="12">
        <f t="shared" ref="Z183:AA183" si="1080">C183/$B183*100</f>
        <v>83.00079546</v>
      </c>
      <c r="AA183" s="12">
        <f t="shared" si="1080"/>
        <v>1.756588852</v>
      </c>
      <c r="AB183" s="12">
        <f t="shared" si="9"/>
        <v>15.24261569</v>
      </c>
      <c r="AC183" s="14"/>
    </row>
    <row r="184" ht="15.75" customHeight="1">
      <c r="A184" s="9">
        <v>44102.0</v>
      </c>
      <c r="B184" s="17">
        <v>307288.0</v>
      </c>
      <c r="C184" s="16">
        <v>252665.0</v>
      </c>
      <c r="D184" s="16">
        <v>5381.0</v>
      </c>
      <c r="E184" s="5">
        <f t="shared" ref="E184:G184" si="1081">(B184-B183)/B183*100</f>
        <v>1.006488597</v>
      </c>
      <c r="F184" s="5">
        <f t="shared" si="1081"/>
        <v>0.06138370758</v>
      </c>
      <c r="G184" s="5">
        <f t="shared" si="1081"/>
        <v>0.6923652695</v>
      </c>
      <c r="H184" s="3">
        <f t="shared" ref="H184:J184" si="1082">B184-B183</f>
        <v>3062</v>
      </c>
      <c r="I184" s="3">
        <f t="shared" si="1082"/>
        <v>155</v>
      </c>
      <c r="J184" s="3">
        <f t="shared" si="1082"/>
        <v>37</v>
      </c>
      <c r="K184" s="3">
        <f t="shared" si="12"/>
        <v>2870</v>
      </c>
      <c r="L184" s="3">
        <f t="shared" si="5"/>
        <v>49242</v>
      </c>
      <c r="M184" s="3">
        <f t="shared" si="43"/>
        <v>-5716</v>
      </c>
      <c r="N184" s="10">
        <f t="shared" ref="N184:P184" si="1083">B184/2</f>
        <v>153644</v>
      </c>
      <c r="O184" s="10">
        <f t="shared" si="1083"/>
        <v>126332.5</v>
      </c>
      <c r="P184" s="10">
        <f t="shared" si="1083"/>
        <v>2690.5</v>
      </c>
      <c r="R184" s="11">
        <f t="shared" ref="R184:T184" si="1084">ln (B184)</f>
        <v>12.6355407</v>
      </c>
      <c r="S184" s="11">
        <f t="shared" si="1084"/>
        <v>12.43981978</v>
      </c>
      <c r="T184" s="11">
        <f t="shared" si="1084"/>
        <v>8.590629509</v>
      </c>
      <c r="V184" s="14">
        <f t="shared" ref="V184:X184" si="1085">ln(2)/slope(R171:R184,$A171:$A184)</f>
        <v>70.42231825</v>
      </c>
      <c r="W184" s="14">
        <f t="shared" si="1085"/>
        <v>45.09129893</v>
      </c>
      <c r="X184" s="14">
        <f t="shared" si="1085"/>
        <v>64.71565196</v>
      </c>
      <c r="Y184" s="14"/>
      <c r="Z184" s="12">
        <f t="shared" ref="Z184:AA184" si="1086">C184/$B184*100</f>
        <v>82.22416756</v>
      </c>
      <c r="AA184" s="12">
        <f t="shared" si="1086"/>
        <v>1.75112598</v>
      </c>
      <c r="AB184" s="12">
        <f t="shared" si="9"/>
        <v>16.02470646</v>
      </c>
      <c r="AC184" s="14"/>
    </row>
    <row r="185" ht="15.75" customHeight="1">
      <c r="A185" s="9">
        <v>44103.0</v>
      </c>
      <c r="B185" s="17">
        <v>309303.0</v>
      </c>
      <c r="C185" s="16">
        <v>252930.0</v>
      </c>
      <c r="D185" s="16">
        <v>5448.0</v>
      </c>
      <c r="E185" s="5">
        <f t="shared" ref="E185:G185" si="1087">(B185-B184)/B184*100</f>
        <v>0.6557366379</v>
      </c>
      <c r="F185" s="5">
        <f t="shared" si="1087"/>
        <v>0.1048819583</v>
      </c>
      <c r="G185" s="5">
        <f t="shared" si="1087"/>
        <v>1.245121725</v>
      </c>
      <c r="H185" s="3">
        <f t="shared" ref="H185:J185" si="1088">B185-B184</f>
        <v>2015</v>
      </c>
      <c r="I185" s="3">
        <f t="shared" si="1088"/>
        <v>265</v>
      </c>
      <c r="J185" s="3">
        <f t="shared" si="1088"/>
        <v>67</v>
      </c>
      <c r="K185" s="3">
        <f t="shared" si="12"/>
        <v>1683</v>
      </c>
      <c r="L185" s="3">
        <f t="shared" si="5"/>
        <v>50925</v>
      </c>
      <c r="M185" s="3">
        <f t="shared" si="43"/>
        <v>-5172</v>
      </c>
      <c r="N185" s="10">
        <f t="shared" ref="N185:P185" si="1089">B185/2</f>
        <v>154651.5</v>
      </c>
      <c r="O185" s="10">
        <f t="shared" si="1089"/>
        <v>126465</v>
      </c>
      <c r="P185" s="10">
        <f t="shared" si="1089"/>
        <v>2724</v>
      </c>
      <c r="R185" s="11">
        <f t="shared" ref="R185:T185" si="1090">ln (B185)</f>
        <v>12.64207666</v>
      </c>
      <c r="S185" s="11">
        <f t="shared" si="1090"/>
        <v>12.44086805</v>
      </c>
      <c r="T185" s="11">
        <f t="shared" si="1090"/>
        <v>8.603003848</v>
      </c>
      <c r="V185" s="14">
        <f t="shared" ref="V185:X185" si="1091">ln(2)/slope(R172:R185,$A172:$A185)</f>
        <v>73.75284635</v>
      </c>
      <c r="W185" s="14">
        <f t="shared" si="1091"/>
        <v>43.76858122</v>
      </c>
      <c r="X185" s="14">
        <f t="shared" si="1091"/>
        <v>65.554962</v>
      </c>
      <c r="Y185" s="14"/>
      <c r="Z185" s="12">
        <f t="shared" ref="Z185:AA185" si="1092">C185/$B185*100</f>
        <v>81.7741826</v>
      </c>
      <c r="AA185" s="12">
        <f t="shared" si="1092"/>
        <v>1.761379618</v>
      </c>
      <c r="AB185" s="12">
        <f t="shared" si="9"/>
        <v>16.46443778</v>
      </c>
      <c r="AC185" s="14"/>
    </row>
    <row r="186" ht="15.75" customHeight="1">
      <c r="A186" s="9">
        <v>44104.0</v>
      </c>
      <c r="B186" s="17">
        <v>311694.0</v>
      </c>
      <c r="C186" s="16">
        <v>253488.0</v>
      </c>
      <c r="D186" s="16">
        <v>5504.0</v>
      </c>
      <c r="E186" s="5">
        <f t="shared" ref="E186:G186" si="1093">(B186-B185)/B185*100</f>
        <v>0.7730283896</v>
      </c>
      <c r="F186" s="5">
        <f t="shared" si="1093"/>
        <v>0.2206143992</v>
      </c>
      <c r="G186" s="5">
        <f t="shared" si="1093"/>
        <v>1.027900147</v>
      </c>
      <c r="H186" s="3">
        <f t="shared" ref="H186:J186" si="1094">B186-B185</f>
        <v>2391</v>
      </c>
      <c r="I186" s="3">
        <f t="shared" si="1094"/>
        <v>558</v>
      </c>
      <c r="J186" s="3">
        <f t="shared" si="1094"/>
        <v>56</v>
      </c>
      <c r="K186" s="3">
        <f t="shared" si="12"/>
        <v>1777</v>
      </c>
      <c r="L186" s="3">
        <f t="shared" si="5"/>
        <v>52702</v>
      </c>
      <c r="M186" s="3">
        <f t="shared" si="43"/>
        <v>-5425</v>
      </c>
      <c r="N186" s="10">
        <f t="shared" ref="N186:P186" si="1095">B186/2</f>
        <v>155847</v>
      </c>
      <c r="O186" s="10">
        <f t="shared" si="1095"/>
        <v>126744</v>
      </c>
      <c r="P186" s="10">
        <f t="shared" si="1095"/>
        <v>2752</v>
      </c>
      <c r="R186" s="11">
        <f t="shared" ref="R186:T186" si="1096">ln (B186)</f>
        <v>12.64977722</v>
      </c>
      <c r="S186" s="11">
        <f t="shared" si="1096"/>
        <v>12.44307176</v>
      </c>
      <c r="T186" s="11">
        <f t="shared" si="1096"/>
        <v>8.61323038</v>
      </c>
      <c r="V186" s="14">
        <f t="shared" ref="V186:X186" si="1097">ln(2)/slope(R173:R186,$A173:$A186)</f>
        <v>77.05444019</v>
      </c>
      <c r="W186" s="14">
        <f t="shared" si="1097"/>
        <v>44.51491103</v>
      </c>
      <c r="X186" s="14">
        <f t="shared" si="1097"/>
        <v>65.83266991</v>
      </c>
      <c r="Y186" s="14"/>
      <c r="Z186" s="12">
        <f t="shared" ref="Z186:AA186" si="1098">C186/$B186*100</f>
        <v>81.3259158</v>
      </c>
      <c r="AA186" s="12">
        <f t="shared" si="1098"/>
        <v>1.76583444</v>
      </c>
      <c r="AB186" s="12">
        <f t="shared" si="9"/>
        <v>16.90824976</v>
      </c>
      <c r="AC186" s="14"/>
    </row>
    <row r="187" ht="15.75" customHeight="1">
      <c r="A187" s="9">
        <v>44105.0</v>
      </c>
      <c r="B187" s="17">
        <v>314079.0</v>
      </c>
      <c r="C187" s="16">
        <v>254223.0</v>
      </c>
      <c r="D187" s="16">
        <v>5562.0</v>
      </c>
      <c r="E187" s="5">
        <f t="shared" ref="E187:G187" si="1099">(B187-B186)/B186*100</f>
        <v>0.7651735356</v>
      </c>
      <c r="F187" s="5">
        <f t="shared" si="1099"/>
        <v>0.2899545541</v>
      </c>
      <c r="G187" s="5">
        <f t="shared" si="1099"/>
        <v>1.05377907</v>
      </c>
      <c r="H187" s="3">
        <f t="shared" ref="H187:J187" si="1100">B187-B186</f>
        <v>2385</v>
      </c>
      <c r="I187" s="3">
        <f t="shared" si="1100"/>
        <v>735</v>
      </c>
      <c r="J187" s="3">
        <f t="shared" si="1100"/>
        <v>58</v>
      </c>
      <c r="K187" s="3">
        <f t="shared" si="12"/>
        <v>1592</v>
      </c>
      <c r="L187" s="3">
        <f t="shared" si="5"/>
        <v>54294</v>
      </c>
      <c r="M187" s="3">
        <f t="shared" si="43"/>
        <v>-5406</v>
      </c>
      <c r="N187" s="10">
        <f t="shared" ref="N187:P187" si="1101">B187/2</f>
        <v>157039.5</v>
      </c>
      <c r="O187" s="10">
        <f t="shared" si="1101"/>
        <v>127111.5</v>
      </c>
      <c r="P187" s="10">
        <f t="shared" si="1101"/>
        <v>2781</v>
      </c>
      <c r="R187" s="11">
        <f t="shared" ref="R187:T187" si="1102">ln (B187)</f>
        <v>12.65739983</v>
      </c>
      <c r="S187" s="11">
        <f t="shared" si="1102"/>
        <v>12.44596711</v>
      </c>
      <c r="T187" s="11">
        <f t="shared" si="1102"/>
        <v>8.623713035</v>
      </c>
      <c r="V187" s="14">
        <f t="shared" ref="V187:X187" si="1103">ln(2)/slope(R174:R187,$A174:$A187)</f>
        <v>80.32093863</v>
      </c>
      <c r="W187" s="14">
        <f t="shared" si="1103"/>
        <v>47.62686391</v>
      </c>
      <c r="X187" s="14">
        <f t="shared" si="1103"/>
        <v>66.09761854</v>
      </c>
      <c r="Y187" s="14"/>
      <c r="Z187" s="12">
        <f t="shared" ref="Z187:AA187" si="1104">C187/$B187*100</f>
        <v>80.94237437</v>
      </c>
      <c r="AA187" s="12">
        <f t="shared" si="1104"/>
        <v>1.770892037</v>
      </c>
      <c r="AB187" s="12">
        <f t="shared" si="9"/>
        <v>17.28673359</v>
      </c>
      <c r="AC187" s="14"/>
    </row>
    <row r="188" ht="15.75" customHeight="1">
      <c r="A188" s="9">
        <v>44106.0</v>
      </c>
      <c r="B188" s="17">
        <v>316678.0</v>
      </c>
      <c r="C188" s="16">
        <v>254617.0</v>
      </c>
      <c r="D188" s="16">
        <v>5616.0</v>
      </c>
      <c r="E188" s="5">
        <f t="shared" ref="E188:G188" si="1105">(B188-B187)/B187*100</f>
        <v>0.827498814</v>
      </c>
      <c r="F188" s="5">
        <f t="shared" si="1105"/>
        <v>0.1549820433</v>
      </c>
      <c r="G188" s="5">
        <f t="shared" si="1105"/>
        <v>0.9708737864</v>
      </c>
      <c r="H188" s="3">
        <f t="shared" ref="H188:J188" si="1106">B188-B187</f>
        <v>2599</v>
      </c>
      <c r="I188" s="3">
        <f t="shared" si="1106"/>
        <v>394</v>
      </c>
      <c r="J188" s="3">
        <f t="shared" si="1106"/>
        <v>54</v>
      </c>
      <c r="K188" s="3">
        <f t="shared" si="12"/>
        <v>2151</v>
      </c>
      <c r="L188" s="3">
        <f t="shared" si="5"/>
        <v>56445</v>
      </c>
      <c r="M188" s="3">
        <f t="shared" si="43"/>
        <v>-5321</v>
      </c>
      <c r="N188" s="10">
        <f t="shared" ref="N188:P188" si="1107">B188/2</f>
        <v>158339</v>
      </c>
      <c r="O188" s="10">
        <f t="shared" si="1107"/>
        <v>127308.5</v>
      </c>
      <c r="P188" s="10">
        <f t="shared" si="1107"/>
        <v>2808</v>
      </c>
      <c r="R188" s="11">
        <f t="shared" ref="R188:T188" si="1108">ln (B188)</f>
        <v>12.66564076</v>
      </c>
      <c r="S188" s="11">
        <f t="shared" si="1108"/>
        <v>12.44751573</v>
      </c>
      <c r="T188" s="11">
        <f t="shared" si="1108"/>
        <v>8.633374946</v>
      </c>
      <c r="V188" s="14">
        <f t="shared" ref="V188:X188" si="1109">ln(2)/slope(R175:R188,$A175:$A188)</f>
        <v>83.31260365</v>
      </c>
      <c r="W188" s="14">
        <f t="shared" si="1109"/>
        <v>54.10885964</v>
      </c>
      <c r="X188" s="14">
        <f t="shared" si="1109"/>
        <v>66.85614199</v>
      </c>
      <c r="Y188" s="14"/>
      <c r="Z188" s="12">
        <f t="shared" ref="Z188:AA188" si="1110">C188/$B188*100</f>
        <v>80.40249086</v>
      </c>
      <c r="AA188" s="12">
        <f t="shared" si="1110"/>
        <v>1.773410215</v>
      </c>
      <c r="AB188" s="12">
        <f t="shared" si="9"/>
        <v>17.82409893</v>
      </c>
      <c r="AC188" s="14"/>
    </row>
    <row r="189" ht="15.75" customHeight="1">
      <c r="A189" s="9">
        <v>44107.0</v>
      </c>
      <c r="B189" s="17">
        <v>319330.0</v>
      </c>
      <c r="C189" s="16">
        <v>255046.0</v>
      </c>
      <c r="D189" s="16">
        <v>5678.0</v>
      </c>
      <c r="E189" s="5">
        <f t="shared" ref="E189:G189" si="1111">(B189-B188)/B188*100</f>
        <v>0.8374437125</v>
      </c>
      <c r="F189" s="5">
        <f t="shared" si="1111"/>
        <v>0.168488357</v>
      </c>
      <c r="G189" s="5">
        <f t="shared" si="1111"/>
        <v>1.103988604</v>
      </c>
      <c r="H189" s="3">
        <f t="shared" ref="H189:J189" si="1112">B189-B188</f>
        <v>2652</v>
      </c>
      <c r="I189" s="3">
        <f t="shared" si="1112"/>
        <v>429</v>
      </c>
      <c r="J189" s="3">
        <f t="shared" si="1112"/>
        <v>62</v>
      </c>
      <c r="K189" s="3">
        <f t="shared" si="12"/>
        <v>2161</v>
      </c>
      <c r="L189" s="3">
        <f t="shared" si="5"/>
        <v>58606</v>
      </c>
      <c r="M189" s="3">
        <f t="shared" si="43"/>
        <v>-4460</v>
      </c>
      <c r="N189" s="10">
        <f t="shared" ref="N189:P189" si="1113">B189/2</f>
        <v>159665</v>
      </c>
      <c r="O189" s="10">
        <f t="shared" si="1113"/>
        <v>127523</v>
      </c>
      <c r="P189" s="10">
        <f t="shared" si="1113"/>
        <v>2839</v>
      </c>
      <c r="R189" s="11">
        <f t="shared" ref="R189:T189" si="1114">ln (B189)</f>
        <v>12.67398033</v>
      </c>
      <c r="S189" s="11">
        <f t="shared" si="1114"/>
        <v>12.4491992</v>
      </c>
      <c r="T189" s="11">
        <f t="shared" si="1114"/>
        <v>8.644354337</v>
      </c>
      <c r="V189" s="14">
        <f t="shared" ref="V189:X189" si="1115">ln(2)/slope(R176:R189,$A176:$A189)</f>
        <v>84.93998308</v>
      </c>
      <c r="W189" s="14">
        <f t="shared" si="1115"/>
        <v>66.55224292</v>
      </c>
      <c r="X189" s="14">
        <f t="shared" si="1115"/>
        <v>65.54398438</v>
      </c>
      <c r="Y189" s="14"/>
      <c r="Z189" s="12">
        <f t="shared" ref="Z189:AA189" si="1116">C189/$B189*100</f>
        <v>79.86910093</v>
      </c>
      <c r="AA189" s="12">
        <f t="shared" si="1116"/>
        <v>1.778097892</v>
      </c>
      <c r="AB189" s="12">
        <f t="shared" si="9"/>
        <v>18.35280118</v>
      </c>
      <c r="AC189" s="14"/>
    </row>
    <row r="190" ht="15.75" customHeight="1">
      <c r="A190" s="9">
        <v>44108.0</v>
      </c>
      <c r="B190" s="17">
        <v>322497.0</v>
      </c>
      <c r="C190" s="16">
        <v>273079.0</v>
      </c>
      <c r="D190" s="16">
        <v>5776.0</v>
      </c>
      <c r="E190" s="5">
        <f t="shared" ref="E190:G190" si="1117">(B190-B189)/B189*100</f>
        <v>0.9917640059</v>
      </c>
      <c r="F190" s="5">
        <f t="shared" si="1117"/>
        <v>7.070489245</v>
      </c>
      <c r="G190" s="5">
        <f t="shared" si="1117"/>
        <v>1.725959845</v>
      </c>
      <c r="H190" s="3">
        <f t="shared" ref="H190:J190" si="1118">B190-B189</f>
        <v>3167</v>
      </c>
      <c r="I190" s="3">
        <f t="shared" si="1118"/>
        <v>18033</v>
      </c>
      <c r="J190" s="3">
        <f t="shared" si="1118"/>
        <v>98</v>
      </c>
      <c r="K190" s="3">
        <f t="shared" si="12"/>
        <v>-14964</v>
      </c>
      <c r="L190" s="3">
        <f t="shared" si="5"/>
        <v>43642</v>
      </c>
      <c r="M190" s="3">
        <f t="shared" si="43"/>
        <v>-2730</v>
      </c>
      <c r="N190" s="10">
        <f t="shared" ref="N190:P190" si="1119">B190/2</f>
        <v>161248.5</v>
      </c>
      <c r="O190" s="10">
        <f t="shared" si="1119"/>
        <v>136539.5</v>
      </c>
      <c r="P190" s="10">
        <f t="shared" si="1119"/>
        <v>2888</v>
      </c>
      <c r="R190" s="11">
        <f t="shared" ref="R190:T190" si="1120">ln (B190)</f>
        <v>12.68384911</v>
      </c>
      <c r="S190" s="11">
        <f t="shared" si="1120"/>
        <v>12.51751641</v>
      </c>
      <c r="T190" s="11">
        <f t="shared" si="1120"/>
        <v>8.661466681</v>
      </c>
      <c r="V190" s="14">
        <f t="shared" ref="V190:X190" si="1121">ln(2)/slope(R177:R190,$A177:$A190)</f>
        <v>85.16503019</v>
      </c>
      <c r="W190" s="14">
        <f t="shared" si="1121"/>
        <v>57.2234512</v>
      </c>
      <c r="X190" s="14">
        <f t="shared" si="1121"/>
        <v>62.95619328</v>
      </c>
      <c r="Y190" s="14"/>
      <c r="Z190" s="12">
        <f t="shared" ref="Z190:AA190" si="1122">C190/$B190*100</f>
        <v>84.6764466</v>
      </c>
      <c r="AA190" s="12">
        <f t="shared" si="1122"/>
        <v>1.791024413</v>
      </c>
      <c r="AB190" s="12">
        <f t="shared" si="9"/>
        <v>13.53252898</v>
      </c>
      <c r="AC190" s="14"/>
    </row>
    <row r="191" ht="15.75" customHeight="1">
      <c r="A191" s="9">
        <v>44109.0</v>
      </c>
      <c r="B191" s="17">
        <v>324762.0</v>
      </c>
      <c r="C191" s="16">
        <v>273123.0</v>
      </c>
      <c r="D191" s="16">
        <v>5840.0</v>
      </c>
      <c r="E191" s="5">
        <f t="shared" ref="E191:G191" si="1123">(B191-B190)/B190*100</f>
        <v>0.7023321147</v>
      </c>
      <c r="F191" s="5">
        <f t="shared" si="1123"/>
        <v>0.01611255351</v>
      </c>
      <c r="G191" s="5">
        <f t="shared" si="1123"/>
        <v>1.108033241</v>
      </c>
      <c r="H191" s="3">
        <f t="shared" ref="H191:J191" si="1124">B191-B190</f>
        <v>2265</v>
      </c>
      <c r="I191" s="3">
        <f t="shared" si="1124"/>
        <v>44</v>
      </c>
      <c r="J191" s="3">
        <f t="shared" si="1124"/>
        <v>64</v>
      </c>
      <c r="K191" s="3">
        <f t="shared" si="12"/>
        <v>2157</v>
      </c>
      <c r="L191" s="3">
        <f t="shared" si="5"/>
        <v>45799</v>
      </c>
      <c r="M191" s="3">
        <f t="shared" si="43"/>
        <v>-3443</v>
      </c>
      <c r="N191" s="10">
        <f t="shared" ref="N191:P191" si="1125">B191/2</f>
        <v>162381</v>
      </c>
      <c r="O191" s="10">
        <f t="shared" si="1125"/>
        <v>136561.5</v>
      </c>
      <c r="P191" s="10">
        <f t="shared" si="1125"/>
        <v>2920</v>
      </c>
      <c r="R191" s="11">
        <f t="shared" ref="R191:T191" si="1126">ln (B191)</f>
        <v>12.69084789</v>
      </c>
      <c r="S191" s="11">
        <f t="shared" si="1126"/>
        <v>12.51767752</v>
      </c>
      <c r="T191" s="11">
        <f t="shared" si="1126"/>
        <v>8.672486076</v>
      </c>
      <c r="V191" s="14">
        <f t="shared" ref="V191:X191" si="1127">ln(2)/slope(R178:R191,$A178:$A191)</f>
        <v>84.58485293</v>
      </c>
      <c r="W191" s="14">
        <f t="shared" si="1127"/>
        <v>52.86755556</v>
      </c>
      <c r="X191" s="14">
        <f t="shared" si="1127"/>
        <v>61.83107184</v>
      </c>
      <c r="Y191" s="14"/>
      <c r="Z191" s="12">
        <f t="shared" ref="Z191:AA191" si="1128">C191/$B191*100</f>
        <v>84.09943282</v>
      </c>
      <c r="AA191" s="12">
        <f t="shared" si="1128"/>
        <v>1.798239942</v>
      </c>
      <c r="AB191" s="12">
        <f t="shared" si="9"/>
        <v>14.10232724</v>
      </c>
      <c r="AC191" s="14"/>
    </row>
    <row r="192" ht="15.75" customHeight="1">
      <c r="A192" s="9">
        <v>44110.0</v>
      </c>
      <c r="B192" s="17">
        <v>326833.0</v>
      </c>
      <c r="C192" s="16">
        <v>273313.0</v>
      </c>
      <c r="D192" s="16">
        <v>5865.0</v>
      </c>
      <c r="E192" s="5">
        <f t="shared" ref="E192:G192" si="1129">(B192-B191)/B191*100</f>
        <v>0.6376977602</v>
      </c>
      <c r="F192" s="5">
        <f t="shared" si="1129"/>
        <v>0.0695657268</v>
      </c>
      <c r="G192" s="5">
        <f t="shared" si="1129"/>
        <v>0.4280821918</v>
      </c>
      <c r="H192" s="3">
        <f t="shared" ref="H192:J192" si="1130">B192-B191</f>
        <v>2071</v>
      </c>
      <c r="I192" s="3">
        <f t="shared" si="1130"/>
        <v>190</v>
      </c>
      <c r="J192" s="3">
        <f t="shared" si="1130"/>
        <v>25</v>
      </c>
      <c r="K192" s="3">
        <f t="shared" si="12"/>
        <v>1856</v>
      </c>
      <c r="L192" s="3">
        <f t="shared" si="5"/>
        <v>47655</v>
      </c>
      <c r="M192" s="3">
        <f t="shared" si="43"/>
        <v>-3270</v>
      </c>
      <c r="N192" s="10">
        <f t="shared" ref="N192:P192" si="1131">B192/2</f>
        <v>163416.5</v>
      </c>
      <c r="O192" s="10">
        <f t="shared" si="1131"/>
        <v>136656.5</v>
      </c>
      <c r="P192" s="10">
        <f t="shared" si="1131"/>
        <v>2932.5</v>
      </c>
      <c r="R192" s="11">
        <f t="shared" ref="R192:T192" si="1132">ln (B192)</f>
        <v>12.69720462</v>
      </c>
      <c r="S192" s="11">
        <f t="shared" si="1132"/>
        <v>12.51837294</v>
      </c>
      <c r="T192" s="11">
        <f t="shared" si="1132"/>
        <v>8.676757761</v>
      </c>
      <c r="V192" s="14">
        <f t="shared" ref="V192:X192" si="1133">ln(2)/slope(R179:R192,$A179:$A192)</f>
        <v>85.37826747</v>
      </c>
      <c r="W192" s="14">
        <f t="shared" si="1133"/>
        <v>51.58628923</v>
      </c>
      <c r="X192" s="14">
        <f t="shared" si="1133"/>
        <v>62.01358571</v>
      </c>
      <c r="Y192" s="14"/>
      <c r="Z192" s="12">
        <f t="shared" ref="Z192:AA192" si="1134">C192/$B192*100</f>
        <v>83.62466458</v>
      </c>
      <c r="AA192" s="12">
        <f t="shared" si="1134"/>
        <v>1.794494436</v>
      </c>
      <c r="AB192" s="12">
        <f t="shared" si="9"/>
        <v>14.58084098</v>
      </c>
      <c r="AC192" s="14"/>
    </row>
    <row r="193" ht="15.75" customHeight="1">
      <c r="A193" s="9">
        <v>44111.0</v>
      </c>
      <c r="B193" s="17">
        <v>329637.0</v>
      </c>
      <c r="C193" s="16">
        <v>273723.0</v>
      </c>
      <c r="D193" s="16">
        <v>5925.0</v>
      </c>
      <c r="E193" s="5">
        <f t="shared" ref="E193:G193" si="1135">(B193-B192)/B192*100</f>
        <v>0.8579305027</v>
      </c>
      <c r="F193" s="5">
        <f t="shared" si="1135"/>
        <v>0.1500111594</v>
      </c>
      <c r="G193" s="5">
        <f t="shared" si="1135"/>
        <v>1.023017903</v>
      </c>
      <c r="H193" s="3">
        <f t="shared" ref="H193:J193" si="1136">B193-B192</f>
        <v>2804</v>
      </c>
      <c r="I193" s="3">
        <f t="shared" si="1136"/>
        <v>410</v>
      </c>
      <c r="J193" s="3">
        <f t="shared" si="1136"/>
        <v>60</v>
      </c>
      <c r="K193" s="3">
        <f t="shared" si="12"/>
        <v>2334</v>
      </c>
      <c r="L193" s="3">
        <f t="shared" si="5"/>
        <v>49989</v>
      </c>
      <c r="M193" s="3">
        <f t="shared" si="43"/>
        <v>-2713</v>
      </c>
      <c r="N193" s="10">
        <f t="shared" ref="N193:P193" si="1137">B193/2</f>
        <v>164818.5</v>
      </c>
      <c r="O193" s="10">
        <f t="shared" si="1137"/>
        <v>136861.5</v>
      </c>
      <c r="P193" s="10">
        <f t="shared" si="1137"/>
        <v>2962.5</v>
      </c>
      <c r="R193" s="11">
        <f t="shared" ref="R193:T193" si="1138">ln (B193)</f>
        <v>12.70574733</v>
      </c>
      <c r="S193" s="11">
        <f t="shared" si="1138"/>
        <v>12.51987193</v>
      </c>
      <c r="T193" s="11">
        <f t="shared" si="1138"/>
        <v>8.686935966</v>
      </c>
      <c r="V193" s="14">
        <f t="shared" ref="V193:X193" si="1139">ln(2)/slope(R180:R193,$A180:$A193)</f>
        <v>85.54212535</v>
      </c>
      <c r="W193" s="14">
        <f t="shared" si="1139"/>
        <v>52.65809316</v>
      </c>
      <c r="X193" s="14">
        <f t="shared" si="1139"/>
        <v>62.72971544</v>
      </c>
      <c r="Y193" s="14"/>
      <c r="Z193" s="12">
        <f t="shared" ref="Z193:AA193" si="1140">C193/$B193*100</f>
        <v>83.03770511</v>
      </c>
      <c r="AA193" s="12">
        <f t="shared" si="1140"/>
        <v>1.79743172</v>
      </c>
      <c r="AB193" s="12">
        <f t="shared" si="9"/>
        <v>15.16486317</v>
      </c>
      <c r="AC193" s="14"/>
    </row>
    <row r="194" ht="15.75" customHeight="1">
      <c r="A194" s="9">
        <v>44112.0</v>
      </c>
      <c r="B194" s="17">
        <v>331869.0</v>
      </c>
      <c r="C194" s="16">
        <v>274318.0</v>
      </c>
      <c r="D194" s="16">
        <v>6069.0</v>
      </c>
      <c r="E194" s="5">
        <f t="shared" ref="E194:G194" si="1141">(B194-B193)/B193*100</f>
        <v>0.6771084557</v>
      </c>
      <c r="F194" s="5">
        <f t="shared" si="1141"/>
        <v>0.2173730377</v>
      </c>
      <c r="G194" s="5">
        <f t="shared" si="1141"/>
        <v>2.430379747</v>
      </c>
      <c r="H194" s="3">
        <f t="shared" ref="H194:J194" si="1142">B194-B193</f>
        <v>2232</v>
      </c>
      <c r="I194" s="3">
        <f t="shared" si="1142"/>
        <v>595</v>
      </c>
      <c r="J194" s="3">
        <f t="shared" si="1142"/>
        <v>144</v>
      </c>
      <c r="K194" s="3">
        <f t="shared" si="12"/>
        <v>1493</v>
      </c>
      <c r="L194" s="3">
        <f t="shared" si="5"/>
        <v>51482</v>
      </c>
      <c r="M194" s="3">
        <f t="shared" si="43"/>
        <v>-2812</v>
      </c>
      <c r="N194" s="10">
        <f t="shared" ref="N194:P194" si="1143">B194/2</f>
        <v>165934.5</v>
      </c>
      <c r="O194" s="10">
        <f t="shared" si="1143"/>
        <v>137159</v>
      </c>
      <c r="P194" s="10">
        <f t="shared" si="1143"/>
        <v>3034.5</v>
      </c>
      <c r="R194" s="11">
        <f t="shared" ref="R194:T194" si="1144">ln (B194)</f>
        <v>12.71249559</v>
      </c>
      <c r="S194" s="11">
        <f t="shared" si="1144"/>
        <v>12.5220433</v>
      </c>
      <c r="T194" s="11">
        <f t="shared" si="1144"/>
        <v>8.710949126</v>
      </c>
      <c r="V194" s="14">
        <f t="shared" ref="V194:X194" si="1145">ln(2)/slope(R181:R194,$A181:$A194)</f>
        <v>86.34714069</v>
      </c>
      <c r="W194" s="14">
        <f t="shared" si="1145"/>
        <v>56.39074294</v>
      </c>
      <c r="X194" s="14">
        <f t="shared" si="1145"/>
        <v>62.03387261</v>
      </c>
      <c r="Y194" s="14"/>
      <c r="Z194" s="12">
        <f t="shared" ref="Z194:AA194" si="1146">C194/$B194*100</f>
        <v>82.65851887</v>
      </c>
      <c r="AA194" s="12">
        <f t="shared" si="1146"/>
        <v>1.828733627</v>
      </c>
      <c r="AB194" s="12">
        <f t="shared" si="9"/>
        <v>15.5127475</v>
      </c>
      <c r="AC194" s="14"/>
    </row>
    <row r="195" ht="15.75" customHeight="1">
      <c r="A195" s="9">
        <v>44113.0</v>
      </c>
      <c r="B195" s="17">
        <v>334770.0</v>
      </c>
      <c r="C195" s="16">
        <v>275307.0</v>
      </c>
      <c r="D195" s="16">
        <v>6152.0</v>
      </c>
      <c r="E195" s="5">
        <f t="shared" ref="E195:G195" si="1147">(B195-B194)/B194*100</f>
        <v>0.8741400974</v>
      </c>
      <c r="F195" s="5">
        <f t="shared" si="1147"/>
        <v>0.3605304792</v>
      </c>
      <c r="G195" s="5">
        <f t="shared" si="1147"/>
        <v>1.367605866</v>
      </c>
      <c r="H195" s="3">
        <f t="shared" ref="H195:J195" si="1148">B195-B194</f>
        <v>2901</v>
      </c>
      <c r="I195" s="3">
        <f t="shared" si="1148"/>
        <v>989</v>
      </c>
      <c r="J195" s="3">
        <f t="shared" si="1148"/>
        <v>83</v>
      </c>
      <c r="K195" s="3">
        <f t="shared" si="12"/>
        <v>1829</v>
      </c>
      <c r="L195" s="3">
        <f t="shared" si="5"/>
        <v>53311</v>
      </c>
      <c r="M195" s="3">
        <f t="shared" si="43"/>
        <v>-3134</v>
      </c>
      <c r="N195" s="10">
        <f t="shared" ref="N195:P195" si="1149">B195/2</f>
        <v>167385</v>
      </c>
      <c r="O195" s="10">
        <f t="shared" si="1149"/>
        <v>137653.5</v>
      </c>
      <c r="P195" s="10">
        <f t="shared" si="1149"/>
        <v>3076</v>
      </c>
      <c r="R195" s="11">
        <f t="shared" ref="R195:T195" si="1150">ln (B195)</f>
        <v>12.72119901</v>
      </c>
      <c r="S195" s="11">
        <f t="shared" si="1150"/>
        <v>12.52564212</v>
      </c>
      <c r="T195" s="11">
        <f t="shared" si="1150"/>
        <v>8.724532511</v>
      </c>
      <c r="V195" s="14">
        <f t="shared" ref="V195:X195" si="1151">ln(2)/slope(R182:R195,$A182:$A195)</f>
        <v>86.6733156</v>
      </c>
      <c r="W195" s="14">
        <f t="shared" si="1151"/>
        <v>63.87033761</v>
      </c>
      <c r="X195" s="14">
        <f t="shared" si="1151"/>
        <v>60.88234213</v>
      </c>
      <c r="Y195" s="14"/>
      <c r="Z195" s="12">
        <f t="shared" ref="Z195:AA195" si="1152">C195/$B195*100</f>
        <v>82.2376557</v>
      </c>
      <c r="AA195" s="12">
        <f t="shared" si="1152"/>
        <v>1.837679601</v>
      </c>
      <c r="AB195" s="12">
        <f t="shared" si="9"/>
        <v>15.9246647</v>
      </c>
      <c r="AC195" s="14"/>
    </row>
    <row r="196" ht="15.75" customHeight="1">
      <c r="A196" s="9">
        <v>44114.0</v>
      </c>
      <c r="B196" s="17">
        <v>336926.0</v>
      </c>
      <c r="C196" s="16">
        <v>276094.0</v>
      </c>
      <c r="D196" s="16">
        <v>6238.0</v>
      </c>
      <c r="E196" s="5">
        <f t="shared" ref="E196:G196" si="1153">(B196-B195)/B195*100</f>
        <v>0.6440242555</v>
      </c>
      <c r="F196" s="5">
        <f t="shared" si="1153"/>
        <v>0.2858626915</v>
      </c>
      <c r="G196" s="5">
        <f t="shared" si="1153"/>
        <v>1.397919376</v>
      </c>
      <c r="H196" s="3">
        <f t="shared" ref="H196:J196" si="1154">B196-B195</f>
        <v>2156</v>
      </c>
      <c r="I196" s="3">
        <f t="shared" si="1154"/>
        <v>787</v>
      </c>
      <c r="J196" s="3">
        <f t="shared" si="1154"/>
        <v>86</v>
      </c>
      <c r="K196" s="3">
        <f t="shared" si="12"/>
        <v>1283</v>
      </c>
      <c r="L196" s="3">
        <f t="shared" si="5"/>
        <v>54594</v>
      </c>
      <c r="M196" s="3">
        <f t="shared" si="43"/>
        <v>-4012</v>
      </c>
      <c r="N196" s="10">
        <f t="shared" ref="N196:P196" si="1155">B196/2</f>
        <v>168463</v>
      </c>
      <c r="O196" s="10">
        <f t="shared" si="1155"/>
        <v>138047</v>
      </c>
      <c r="P196" s="10">
        <f t="shared" si="1155"/>
        <v>3119</v>
      </c>
      <c r="R196" s="11">
        <f t="shared" ref="R196:T196" si="1156">ln (B196)</f>
        <v>12.7276186</v>
      </c>
      <c r="S196" s="11">
        <f t="shared" si="1156"/>
        <v>12.52849667</v>
      </c>
      <c r="T196" s="11">
        <f t="shared" si="1156"/>
        <v>8.738414897</v>
      </c>
      <c r="V196" s="14">
        <f t="shared" ref="V196:X196" si="1157">ln(2)/slope(R183:R196,$A183:$A196)</f>
        <v>88.10736241</v>
      </c>
      <c r="W196" s="14">
        <f t="shared" si="1157"/>
        <v>78.57376946</v>
      </c>
      <c r="X196" s="14">
        <f t="shared" si="1157"/>
        <v>58.71989014</v>
      </c>
      <c r="Y196" s="14"/>
      <c r="Z196" s="12">
        <f t="shared" ref="Z196:AA196" si="1158">C196/$B196*100</f>
        <v>81.94499682</v>
      </c>
      <c r="AA196" s="12">
        <f t="shared" si="1158"/>
        <v>1.851445124</v>
      </c>
      <c r="AB196" s="12">
        <f t="shared" si="9"/>
        <v>16.20355805</v>
      </c>
      <c r="AC196" s="14"/>
    </row>
    <row r="197" ht="15.75" customHeight="1">
      <c r="A197" s="9">
        <v>44115.0</v>
      </c>
      <c r="B197" s="17">
        <v>339341.0</v>
      </c>
      <c r="C197" s="16">
        <v>293075.0</v>
      </c>
      <c r="D197" s="16">
        <v>6321.0</v>
      </c>
      <c r="E197" s="5">
        <f t="shared" ref="E197:G197" si="1159">(B197-B196)/B196*100</f>
        <v>0.7167746033</v>
      </c>
      <c r="F197" s="5">
        <f t="shared" si="1159"/>
        <v>6.150441516</v>
      </c>
      <c r="G197" s="5">
        <f t="shared" si="1159"/>
        <v>1.330554665</v>
      </c>
      <c r="H197" s="3">
        <f t="shared" ref="H197:J197" si="1160">B197-B196</f>
        <v>2415</v>
      </c>
      <c r="I197" s="3">
        <f t="shared" si="1160"/>
        <v>16981</v>
      </c>
      <c r="J197" s="3">
        <f t="shared" si="1160"/>
        <v>83</v>
      </c>
      <c r="K197" s="3">
        <f t="shared" si="12"/>
        <v>-14649</v>
      </c>
      <c r="L197" s="3">
        <f t="shared" si="5"/>
        <v>39945</v>
      </c>
      <c r="M197" s="3">
        <f t="shared" si="43"/>
        <v>-3697</v>
      </c>
      <c r="N197" s="10">
        <f t="shared" ref="N197:P197" si="1161">B197/2</f>
        <v>169670.5</v>
      </c>
      <c r="O197" s="10">
        <f t="shared" si="1161"/>
        <v>146537.5</v>
      </c>
      <c r="P197" s="10">
        <f t="shared" si="1161"/>
        <v>3160.5</v>
      </c>
      <c r="R197" s="11">
        <f t="shared" ref="R197:T197" si="1162">ln (B197)</f>
        <v>12.73476078</v>
      </c>
      <c r="S197" s="11">
        <f t="shared" si="1162"/>
        <v>12.58818383</v>
      </c>
      <c r="T197" s="11">
        <f t="shared" si="1162"/>
        <v>8.751632702</v>
      </c>
      <c r="V197" s="14">
        <f t="shared" ref="V197:X197" si="1163">ln(2)/slope(R184:R197,$A184:$A197)</f>
        <v>89.17928938</v>
      </c>
      <c r="W197" s="14">
        <f t="shared" si="1163"/>
        <v>66.56749708</v>
      </c>
      <c r="X197" s="14">
        <f t="shared" si="1163"/>
        <v>56.61168296</v>
      </c>
      <c r="Y197" s="14"/>
      <c r="Z197" s="12">
        <f t="shared" ref="Z197:AA197" si="1164">C197/$B197*100</f>
        <v>86.3659269</v>
      </c>
      <c r="AA197" s="12">
        <f t="shared" si="1164"/>
        <v>1.862728052</v>
      </c>
      <c r="AB197" s="12">
        <f t="shared" si="9"/>
        <v>11.77134505</v>
      </c>
      <c r="AC197" s="14"/>
    </row>
    <row r="198" ht="15.75" customHeight="1">
      <c r="A198" s="9">
        <v>44116.0</v>
      </c>
      <c r="B198" s="17">
        <v>342816.0</v>
      </c>
      <c r="C198" s="16">
        <v>293152.0</v>
      </c>
      <c r="D198" s="16">
        <v>6332.0</v>
      </c>
      <c r="E198" s="5">
        <f t="shared" ref="E198:G198" si="1165">(B198-B197)/B197*100</f>
        <v>1.024043661</v>
      </c>
      <c r="F198" s="5">
        <f t="shared" si="1165"/>
        <v>0.02627313828</v>
      </c>
      <c r="G198" s="5">
        <f t="shared" si="1165"/>
        <v>0.1740230976</v>
      </c>
      <c r="H198" s="3">
        <f t="shared" ref="H198:J198" si="1166">B198-B197</f>
        <v>3475</v>
      </c>
      <c r="I198" s="3">
        <f t="shared" si="1166"/>
        <v>77</v>
      </c>
      <c r="J198" s="3">
        <f t="shared" si="1166"/>
        <v>11</v>
      </c>
      <c r="K198" s="3">
        <f t="shared" si="12"/>
        <v>3387</v>
      </c>
      <c r="L198" s="3">
        <f t="shared" si="5"/>
        <v>43332</v>
      </c>
      <c r="M198" s="3">
        <f t="shared" si="43"/>
        <v>-2467</v>
      </c>
      <c r="N198" s="10">
        <f t="shared" ref="N198:P198" si="1167">B198/2</f>
        <v>171408</v>
      </c>
      <c r="O198" s="10">
        <f t="shared" si="1167"/>
        <v>146576</v>
      </c>
      <c r="P198" s="10">
        <f t="shared" si="1167"/>
        <v>3166</v>
      </c>
      <c r="R198" s="11">
        <f t="shared" ref="R198:T198" si="1168">ln (B198)</f>
        <v>12.74494914</v>
      </c>
      <c r="S198" s="11">
        <f t="shared" si="1168"/>
        <v>12.58844652</v>
      </c>
      <c r="T198" s="11">
        <f t="shared" si="1168"/>
        <v>8.753371421</v>
      </c>
      <c r="V198" s="14">
        <f t="shared" ref="V198:X198" si="1169">ln(2)/slope(R185:R198,$A185:$A198)</f>
        <v>88.64856402</v>
      </c>
      <c r="W198" s="14">
        <f t="shared" si="1169"/>
        <v>60.92705758</v>
      </c>
      <c r="X198" s="14">
        <f t="shared" si="1169"/>
        <v>56.71034825</v>
      </c>
      <c r="Y198" s="14"/>
      <c r="Z198" s="12">
        <f t="shared" ref="Z198:AA198" si="1170">C198/$B198*100</f>
        <v>85.51292822</v>
      </c>
      <c r="AA198" s="12">
        <f t="shared" si="1170"/>
        <v>1.84705498</v>
      </c>
      <c r="AB198" s="12">
        <f t="shared" si="9"/>
        <v>12.6400168</v>
      </c>
      <c r="AC198" s="14"/>
    </row>
    <row r="199" ht="15.75" customHeight="1">
      <c r="A199" s="9">
        <v>44117.0</v>
      </c>
      <c r="B199" s="17">
        <v>344713.0</v>
      </c>
      <c r="C199" s="16">
        <v>293383.0</v>
      </c>
      <c r="D199" s="16">
        <v>6372.0</v>
      </c>
      <c r="E199" s="5">
        <f t="shared" ref="E199:G199" si="1171">(B199-B198)/B198*100</f>
        <v>0.5533580696</v>
      </c>
      <c r="F199" s="5">
        <f t="shared" si="1171"/>
        <v>0.07879871193</v>
      </c>
      <c r="G199" s="5">
        <f t="shared" si="1171"/>
        <v>0.6317119394</v>
      </c>
      <c r="H199" s="3">
        <f t="shared" ref="H199:J199" si="1172">B199-B198</f>
        <v>1897</v>
      </c>
      <c r="I199" s="3">
        <f t="shared" si="1172"/>
        <v>231</v>
      </c>
      <c r="J199" s="3">
        <f t="shared" si="1172"/>
        <v>40</v>
      </c>
      <c r="K199" s="3">
        <f t="shared" si="12"/>
        <v>1626</v>
      </c>
      <c r="L199" s="3">
        <f t="shared" si="5"/>
        <v>44958</v>
      </c>
      <c r="M199" s="3">
        <f t="shared" si="43"/>
        <v>-2697</v>
      </c>
      <c r="N199" s="10">
        <f t="shared" ref="N199:P199" si="1173">B199/2</f>
        <v>172356.5</v>
      </c>
      <c r="O199" s="10">
        <f t="shared" si="1173"/>
        <v>146691.5</v>
      </c>
      <c r="P199" s="10">
        <f t="shared" si="1173"/>
        <v>3186</v>
      </c>
      <c r="R199" s="11">
        <f t="shared" ref="R199:T199" si="1174">ln (B199)</f>
        <v>12.75046747</v>
      </c>
      <c r="S199" s="11">
        <f t="shared" si="1174"/>
        <v>12.5892342</v>
      </c>
      <c r="T199" s="11">
        <f t="shared" si="1174"/>
        <v>8.759668671</v>
      </c>
      <c r="V199" s="14">
        <f t="shared" ref="V199:X199" si="1175">ln(2)/slope(R186:R199,$A186:$A199)</f>
        <v>89.34841991</v>
      </c>
      <c r="W199" s="14">
        <f t="shared" si="1175"/>
        <v>59.01934272</v>
      </c>
      <c r="X199" s="14">
        <f t="shared" si="1175"/>
        <v>57.40918514</v>
      </c>
      <c r="Y199" s="14"/>
      <c r="Z199" s="12">
        <f t="shared" ref="Z199:AA199" si="1176">C199/$B199*100</f>
        <v>85.10935184</v>
      </c>
      <c r="AA199" s="12">
        <f t="shared" si="1176"/>
        <v>1.848494255</v>
      </c>
      <c r="AB199" s="12">
        <f t="shared" si="9"/>
        <v>13.04215391</v>
      </c>
      <c r="AC199" s="14"/>
    </row>
    <row r="200" ht="15.75" customHeight="1">
      <c r="A200" s="9">
        <v>44118.0</v>
      </c>
      <c r="B200" s="17">
        <v>346536.0</v>
      </c>
      <c r="C200" s="16">
        <v>293860.0</v>
      </c>
      <c r="D200" s="16">
        <v>6449.0</v>
      </c>
      <c r="E200" s="5">
        <f t="shared" ref="E200:G200" si="1177">(B200-B199)/B199*100</f>
        <v>0.5288457354</v>
      </c>
      <c r="F200" s="5">
        <f t="shared" si="1177"/>
        <v>0.1625861076</v>
      </c>
      <c r="G200" s="5">
        <f t="shared" si="1177"/>
        <v>1.208411802</v>
      </c>
      <c r="H200" s="3">
        <f t="shared" ref="H200:J200" si="1178">B200-B199</f>
        <v>1823</v>
      </c>
      <c r="I200" s="3">
        <f t="shared" si="1178"/>
        <v>477</v>
      </c>
      <c r="J200" s="3">
        <f t="shared" si="1178"/>
        <v>77</v>
      </c>
      <c r="K200" s="3">
        <f t="shared" si="12"/>
        <v>1269</v>
      </c>
      <c r="L200" s="3">
        <f t="shared" si="5"/>
        <v>46227</v>
      </c>
      <c r="M200" s="3">
        <f t="shared" si="43"/>
        <v>-3762</v>
      </c>
      <c r="N200" s="10">
        <f t="shared" ref="N200:P200" si="1179">B200/2</f>
        <v>173268</v>
      </c>
      <c r="O200" s="10">
        <f t="shared" si="1179"/>
        <v>146930</v>
      </c>
      <c r="P200" s="10">
        <f t="shared" si="1179"/>
        <v>3224.5</v>
      </c>
      <c r="R200" s="11">
        <f t="shared" ref="R200:T200" si="1180">ln (B200)</f>
        <v>12.75574199</v>
      </c>
      <c r="S200" s="11">
        <f t="shared" si="1180"/>
        <v>12.59085874</v>
      </c>
      <c r="T200" s="11">
        <f t="shared" si="1180"/>
        <v>8.771680359</v>
      </c>
      <c r="V200" s="14">
        <f t="shared" ref="V200:X200" si="1181">ln(2)/slope(R187:R200,$A187:$A200)</f>
        <v>90.90840511</v>
      </c>
      <c r="W200" s="14">
        <f t="shared" si="1181"/>
        <v>59.86219124</v>
      </c>
      <c r="X200" s="14">
        <f t="shared" si="1181"/>
        <v>58.16597935</v>
      </c>
      <c r="Y200" s="14"/>
      <c r="Z200" s="12">
        <f t="shared" ref="Z200:AA200" si="1182">C200/$B200*100</f>
        <v>84.79927049</v>
      </c>
      <c r="AA200" s="12">
        <f t="shared" si="1182"/>
        <v>1.860989912</v>
      </c>
      <c r="AB200" s="12">
        <f t="shared" si="9"/>
        <v>13.33973959</v>
      </c>
      <c r="AC200" s="14"/>
    </row>
    <row r="201" ht="15.75" customHeight="1">
      <c r="A201" s="9">
        <v>44119.0</v>
      </c>
      <c r="B201" s="17">
        <v>348698.0</v>
      </c>
      <c r="C201" s="16">
        <v>294161.0</v>
      </c>
      <c r="D201" s="16">
        <v>6497.0</v>
      </c>
      <c r="E201" s="5">
        <f t="shared" ref="E201:G201" si="1183">(B201-B200)/B200*100</f>
        <v>0.6238890043</v>
      </c>
      <c r="F201" s="5">
        <f t="shared" si="1183"/>
        <v>0.1024297284</v>
      </c>
      <c r="G201" s="5">
        <f t="shared" si="1183"/>
        <v>0.7443014421</v>
      </c>
      <c r="H201" s="3">
        <f t="shared" ref="H201:J201" si="1184">B201-B200</f>
        <v>2162</v>
      </c>
      <c r="I201" s="3">
        <f t="shared" si="1184"/>
        <v>301</v>
      </c>
      <c r="J201" s="3">
        <f t="shared" si="1184"/>
        <v>48</v>
      </c>
      <c r="K201" s="3">
        <f t="shared" si="12"/>
        <v>1813</v>
      </c>
      <c r="L201" s="3">
        <f t="shared" si="5"/>
        <v>48040</v>
      </c>
      <c r="M201" s="3">
        <f t="shared" si="43"/>
        <v>-3442</v>
      </c>
      <c r="N201" s="10">
        <f t="shared" ref="N201:P201" si="1185">B201/2</f>
        <v>174349</v>
      </c>
      <c r="O201" s="10">
        <f t="shared" si="1185"/>
        <v>147080.5</v>
      </c>
      <c r="P201" s="10">
        <f t="shared" si="1185"/>
        <v>3248.5</v>
      </c>
      <c r="R201" s="11">
        <f t="shared" ref="R201:T201" si="1186">ln (B201)</f>
        <v>12.7619615</v>
      </c>
      <c r="S201" s="11">
        <f t="shared" si="1186"/>
        <v>12.59188252</v>
      </c>
      <c r="T201" s="11">
        <f t="shared" si="1186"/>
        <v>8.779095811</v>
      </c>
      <c r="V201" s="14">
        <f t="shared" ref="V201:X201" si="1187">ln(2)/slope(R188:R201,$A188:$A201)</f>
        <v>92.98037311</v>
      </c>
      <c r="W201" s="14">
        <f t="shared" si="1187"/>
        <v>63.65702486</v>
      </c>
      <c r="X201" s="14">
        <f t="shared" si="1187"/>
        <v>59.64820015</v>
      </c>
      <c r="Y201" s="14"/>
      <c r="Z201" s="12">
        <f t="shared" ref="Z201:AA201" si="1188">C201/$B201*100</f>
        <v>84.35981852</v>
      </c>
      <c r="AA201" s="12">
        <f t="shared" si="1188"/>
        <v>1.863216881</v>
      </c>
      <c r="AB201" s="12">
        <f t="shared" si="9"/>
        <v>13.77696459</v>
      </c>
      <c r="AC201" s="14"/>
    </row>
    <row r="202" ht="15.75" customHeight="1">
      <c r="A202" s="9">
        <v>44120.0</v>
      </c>
      <c r="B202" s="17">
        <v>351750.0</v>
      </c>
      <c r="C202" s="16">
        <v>294865.0</v>
      </c>
      <c r="D202" s="16">
        <v>6531.0</v>
      </c>
      <c r="E202" s="5">
        <f t="shared" ref="E202:G202" si="1189">(B202-B201)/B201*100</f>
        <v>0.8752559521</v>
      </c>
      <c r="F202" s="5">
        <f t="shared" si="1189"/>
        <v>0.2393247235</v>
      </c>
      <c r="G202" s="5">
        <f t="shared" si="1189"/>
        <v>0.5233184547</v>
      </c>
      <c r="H202" s="3">
        <f t="shared" ref="H202:J202" si="1190">B202-B201</f>
        <v>3052</v>
      </c>
      <c r="I202" s="3">
        <f t="shared" si="1190"/>
        <v>704</v>
      </c>
      <c r="J202" s="3">
        <f t="shared" si="1190"/>
        <v>34</v>
      </c>
      <c r="K202" s="3">
        <f t="shared" si="12"/>
        <v>2314</v>
      </c>
      <c r="L202" s="3">
        <f t="shared" si="5"/>
        <v>50354</v>
      </c>
      <c r="M202" s="3">
        <f t="shared" si="43"/>
        <v>-2957</v>
      </c>
      <c r="N202" s="10">
        <f t="shared" ref="N202:P202" si="1191">B202/2</f>
        <v>175875</v>
      </c>
      <c r="O202" s="10">
        <f t="shared" si="1191"/>
        <v>147432.5</v>
      </c>
      <c r="P202" s="10">
        <f t="shared" si="1191"/>
        <v>3265.5</v>
      </c>
      <c r="R202" s="11">
        <f t="shared" ref="R202:T202" si="1192">ln (B202)</f>
        <v>12.77067597</v>
      </c>
      <c r="S202" s="11">
        <f t="shared" si="1192"/>
        <v>12.5942729</v>
      </c>
      <c r="T202" s="11">
        <f t="shared" si="1192"/>
        <v>8.78431535</v>
      </c>
      <c r="V202" s="14">
        <f t="shared" ref="V202:X202" si="1193">ln(2)/slope(R189:R202,$A189:$A202)</f>
        <v>94.35819904</v>
      </c>
      <c r="W202" s="14">
        <f t="shared" si="1193"/>
        <v>71.63222874</v>
      </c>
      <c r="X202" s="14">
        <f t="shared" si="1193"/>
        <v>62.39443585</v>
      </c>
      <c r="Y202" s="14"/>
      <c r="Z202" s="12">
        <f t="shared" ref="Z202:AA202" si="1194">C202/$B202*100</f>
        <v>83.82800284</v>
      </c>
      <c r="AA202" s="12">
        <f t="shared" si="1194"/>
        <v>1.856716418</v>
      </c>
      <c r="AB202" s="12">
        <f t="shared" si="9"/>
        <v>14.31528074</v>
      </c>
      <c r="AC202" s="14"/>
    </row>
    <row r="203" ht="15.75" customHeight="1">
      <c r="A203" s="9">
        <v>44121.0</v>
      </c>
      <c r="B203" s="17">
        <v>354338.0</v>
      </c>
      <c r="C203" s="16">
        <v>295312.0</v>
      </c>
      <c r="D203" s="16">
        <v>6603.0</v>
      </c>
      <c r="E203" s="5">
        <f t="shared" ref="E203:G203" si="1195">(B203-B202)/B202*100</f>
        <v>0.7357498223</v>
      </c>
      <c r="F203" s="5">
        <f t="shared" si="1195"/>
        <v>0.1515947976</v>
      </c>
      <c r="G203" s="5">
        <f t="shared" si="1195"/>
        <v>1.102434543</v>
      </c>
      <c r="H203" s="3">
        <f t="shared" ref="H203:J203" si="1196">B203-B202</f>
        <v>2588</v>
      </c>
      <c r="I203" s="3">
        <f t="shared" si="1196"/>
        <v>447</v>
      </c>
      <c r="J203" s="3">
        <f t="shared" si="1196"/>
        <v>72</v>
      </c>
      <c r="K203" s="3">
        <f t="shared" si="12"/>
        <v>2069</v>
      </c>
      <c r="L203" s="3">
        <f t="shared" si="5"/>
        <v>52423</v>
      </c>
      <c r="M203" s="3">
        <f t="shared" si="43"/>
        <v>-2171</v>
      </c>
      <c r="N203" s="10">
        <f t="shared" ref="N203:P203" si="1197">B203/2</f>
        <v>177169</v>
      </c>
      <c r="O203" s="10">
        <f t="shared" si="1197"/>
        <v>147656</v>
      </c>
      <c r="P203" s="10">
        <f t="shared" si="1197"/>
        <v>3301.5</v>
      </c>
      <c r="R203" s="11">
        <f t="shared" ref="R203:T203" si="1198">ln (B203)</f>
        <v>12.77800654</v>
      </c>
      <c r="S203" s="11">
        <f t="shared" si="1198"/>
        <v>12.5957877</v>
      </c>
      <c r="T203" s="11">
        <f t="shared" si="1198"/>
        <v>8.79527937</v>
      </c>
      <c r="V203" s="14">
        <f t="shared" ref="V203:X203" si="1199">ln(2)/slope(R190:R203,$A190:$A203)</f>
        <v>95.47822838</v>
      </c>
      <c r="W203" s="14">
        <f t="shared" si="1199"/>
        <v>87.54227278</v>
      </c>
      <c r="X203" s="14">
        <f t="shared" si="1199"/>
        <v>65.33336808</v>
      </c>
      <c r="Y203" s="14"/>
      <c r="Z203" s="12">
        <f t="shared" ref="Z203:AA203" si="1200">C203/$B203*100</f>
        <v>83.3418939</v>
      </c>
      <c r="AA203" s="12">
        <f t="shared" si="1200"/>
        <v>1.863474987</v>
      </c>
      <c r="AB203" s="12">
        <f t="shared" si="9"/>
        <v>14.79463111</v>
      </c>
      <c r="AC203" s="14"/>
    </row>
    <row r="204" ht="15.75" customHeight="1">
      <c r="A204" s="9">
        <v>44122.0</v>
      </c>
      <c r="B204" s="17">
        <v>356618.0</v>
      </c>
      <c r="C204" s="16">
        <v>310158.0</v>
      </c>
      <c r="D204" s="16">
        <v>6652.0</v>
      </c>
      <c r="E204" s="5">
        <f t="shared" ref="E204:G204" si="1201">(B204-B203)/B203*100</f>
        <v>0.6434534258</v>
      </c>
      <c r="F204" s="5">
        <f t="shared" si="1201"/>
        <v>5.027225443</v>
      </c>
      <c r="G204" s="5">
        <f t="shared" si="1201"/>
        <v>0.7420869302</v>
      </c>
      <c r="H204" s="3">
        <f t="shared" ref="H204:J204" si="1202">B204-B203</f>
        <v>2280</v>
      </c>
      <c r="I204" s="3">
        <f t="shared" si="1202"/>
        <v>14846</v>
      </c>
      <c r="J204" s="3">
        <f t="shared" si="1202"/>
        <v>49</v>
      </c>
      <c r="K204" s="3">
        <f t="shared" si="12"/>
        <v>-12615</v>
      </c>
      <c r="L204" s="3">
        <f t="shared" si="5"/>
        <v>39808</v>
      </c>
      <c r="M204" s="3">
        <f t="shared" si="43"/>
        <v>-137</v>
      </c>
      <c r="N204" s="10">
        <f t="shared" ref="N204:P204" si="1203">B204/2</f>
        <v>178309</v>
      </c>
      <c r="O204" s="10">
        <f t="shared" si="1203"/>
        <v>155079</v>
      </c>
      <c r="P204" s="10">
        <f t="shared" si="1203"/>
        <v>3326</v>
      </c>
      <c r="R204" s="11">
        <f t="shared" ref="R204:T204" si="1204">ln (B204)</f>
        <v>12.78442046</v>
      </c>
      <c r="S204" s="11">
        <f t="shared" si="1204"/>
        <v>12.64483712</v>
      </c>
      <c r="T204" s="11">
        <f t="shared" si="1204"/>
        <v>8.80267284</v>
      </c>
      <c r="V204" s="14">
        <f t="shared" ref="V204:X204" si="1205">ln(2)/slope(R191:R204,$A191:$A204)</f>
        <v>95.9385332</v>
      </c>
      <c r="W204" s="14">
        <f t="shared" si="1205"/>
        <v>75.60072718</v>
      </c>
      <c r="X204" s="14">
        <f t="shared" si="1205"/>
        <v>67.81173914</v>
      </c>
      <c r="Y204" s="14"/>
      <c r="Z204" s="12">
        <f t="shared" ref="Z204:AA204" si="1206">C204/$B204*100</f>
        <v>86.97205413</v>
      </c>
      <c r="AA204" s="12">
        <f t="shared" si="1206"/>
        <v>1.865301247</v>
      </c>
      <c r="AB204" s="12">
        <f t="shared" si="9"/>
        <v>11.16264462</v>
      </c>
      <c r="AC204" s="14"/>
    </row>
    <row r="205" ht="15.75" customHeight="1">
      <c r="A205" s="9">
        <v>44123.0</v>
      </c>
      <c r="B205" s="17">
        <v>359169.0</v>
      </c>
      <c r="C205" s="16">
        <v>310303.0</v>
      </c>
      <c r="D205" s="16">
        <v>6675.0</v>
      </c>
      <c r="E205" s="5">
        <f t="shared" ref="E205:G205" si="1207">(B205-B204)/B204*100</f>
        <v>0.7153312508</v>
      </c>
      <c r="F205" s="5">
        <f t="shared" si="1207"/>
        <v>0.04675036594</v>
      </c>
      <c r="G205" s="5">
        <f t="shared" si="1207"/>
        <v>0.3457606735</v>
      </c>
      <c r="H205" s="3">
        <f t="shared" ref="H205:J205" si="1208">B205-B204</f>
        <v>2551</v>
      </c>
      <c r="I205" s="3">
        <f t="shared" si="1208"/>
        <v>145</v>
      </c>
      <c r="J205" s="3">
        <f t="shared" si="1208"/>
        <v>23</v>
      </c>
      <c r="K205" s="3">
        <f t="shared" si="12"/>
        <v>2383</v>
      </c>
      <c r="L205" s="3">
        <f t="shared" si="5"/>
        <v>42191</v>
      </c>
      <c r="M205" s="3">
        <f t="shared" si="43"/>
        <v>-1141</v>
      </c>
      <c r="N205" s="10">
        <f t="shared" ref="N205:P205" si="1209">B205/2</f>
        <v>179584.5</v>
      </c>
      <c r="O205" s="10">
        <f t="shared" si="1209"/>
        <v>155151.5</v>
      </c>
      <c r="P205" s="10">
        <f t="shared" si="1209"/>
        <v>3337.5</v>
      </c>
      <c r="R205" s="11">
        <f t="shared" ref="R205:T205" si="1210">ln (B205)</f>
        <v>12.79154831</v>
      </c>
      <c r="S205" s="11">
        <f t="shared" si="1210"/>
        <v>12.64530452</v>
      </c>
      <c r="T205" s="11">
        <f t="shared" si="1210"/>
        <v>8.806124483</v>
      </c>
      <c r="V205" s="14">
        <f t="shared" ref="V205:X205" si="1211">ln(2)/slope(R192:R205,$A192:$A205)</f>
        <v>96.50651795</v>
      </c>
      <c r="W205" s="14">
        <f t="shared" si="1211"/>
        <v>70.16932537</v>
      </c>
      <c r="X205" s="14">
        <f t="shared" si="1211"/>
        <v>71.6423893</v>
      </c>
      <c r="Y205" s="14"/>
      <c r="Z205" s="12">
        <f t="shared" ref="Z205:AA205" si="1212">C205/$B205*100</f>
        <v>86.39470556</v>
      </c>
      <c r="AA205" s="12">
        <f t="shared" si="1212"/>
        <v>1.858456604</v>
      </c>
      <c r="AB205" s="12">
        <f t="shared" si="9"/>
        <v>11.74683784</v>
      </c>
      <c r="AC205" s="14"/>
    </row>
    <row r="206" ht="15.75" customHeight="1">
      <c r="A206" s="9">
        <v>44124.0</v>
      </c>
      <c r="B206" s="17">
        <v>360775.0</v>
      </c>
      <c r="C206" s="16">
        <v>310642.0</v>
      </c>
      <c r="D206" s="16">
        <v>6690.0</v>
      </c>
      <c r="E206" s="5">
        <f t="shared" ref="E206:G206" si="1213">(B206-B205)/B205*100</f>
        <v>0.4471432668</v>
      </c>
      <c r="F206" s="5">
        <f t="shared" si="1213"/>
        <v>0.1092480575</v>
      </c>
      <c r="G206" s="5">
        <f t="shared" si="1213"/>
        <v>0.2247191011</v>
      </c>
      <c r="H206" s="3">
        <f t="shared" ref="H206:J206" si="1214">B206-B205</f>
        <v>1606</v>
      </c>
      <c r="I206" s="3">
        <f t="shared" si="1214"/>
        <v>339</v>
      </c>
      <c r="J206" s="3">
        <f t="shared" si="1214"/>
        <v>15</v>
      </c>
      <c r="K206" s="3">
        <f t="shared" si="12"/>
        <v>1252</v>
      </c>
      <c r="L206" s="3">
        <f t="shared" si="5"/>
        <v>43443</v>
      </c>
      <c r="M206" s="3">
        <f t="shared" si="43"/>
        <v>-1515</v>
      </c>
      <c r="N206" s="10">
        <f t="shared" ref="N206:P206" si="1215">B206/2</f>
        <v>180387.5</v>
      </c>
      <c r="O206" s="10">
        <f t="shared" si="1215"/>
        <v>155321</v>
      </c>
      <c r="P206" s="10">
        <f t="shared" si="1215"/>
        <v>3345</v>
      </c>
      <c r="R206" s="11">
        <f t="shared" ref="R206:T206" si="1216">ln (B206)</f>
        <v>12.79600977</v>
      </c>
      <c r="S206" s="11">
        <f t="shared" si="1216"/>
        <v>12.6463964</v>
      </c>
      <c r="T206" s="11">
        <f t="shared" si="1216"/>
        <v>8.808369153</v>
      </c>
      <c r="V206" s="14">
        <f t="shared" ref="V206:X206" si="1217">ln(2)/slope(R193:R206,$A193:$A206)</f>
        <v>98.5387615</v>
      </c>
      <c r="W206" s="14">
        <f t="shared" si="1217"/>
        <v>68.75767721</v>
      </c>
      <c r="X206" s="14">
        <f t="shared" si="1217"/>
        <v>79.25219957</v>
      </c>
      <c r="Y206" s="14"/>
      <c r="Z206" s="12">
        <f t="shared" ref="Z206:AA206" si="1218">C206/$B206*100</f>
        <v>86.10408149</v>
      </c>
      <c r="AA206" s="12">
        <f t="shared" si="1218"/>
        <v>1.854341348</v>
      </c>
      <c r="AB206" s="12">
        <f t="shared" si="9"/>
        <v>12.04157716</v>
      </c>
      <c r="AC206" s="14"/>
    </row>
    <row r="207" ht="15.75" customHeight="1">
      <c r="A207" s="9">
        <v>44125.0</v>
      </c>
      <c r="B207" s="17">
        <v>362243.0</v>
      </c>
      <c r="C207" s="16">
        <v>311506.0</v>
      </c>
      <c r="D207" s="16">
        <v>6747.0</v>
      </c>
      <c r="E207" s="5">
        <f t="shared" ref="E207:G207" si="1219">(B207-B206)/B206*100</f>
        <v>0.4069018086</v>
      </c>
      <c r="F207" s="5">
        <f t="shared" si="1219"/>
        <v>0.2781336716</v>
      </c>
      <c r="G207" s="5">
        <f t="shared" si="1219"/>
        <v>0.8520179372</v>
      </c>
      <c r="H207" s="3">
        <f t="shared" ref="H207:J207" si="1220">B207-B206</f>
        <v>1468</v>
      </c>
      <c r="I207" s="3">
        <f t="shared" si="1220"/>
        <v>864</v>
      </c>
      <c r="J207" s="3">
        <f t="shared" si="1220"/>
        <v>57</v>
      </c>
      <c r="K207" s="3">
        <f t="shared" si="12"/>
        <v>547</v>
      </c>
      <c r="L207" s="3">
        <f t="shared" si="5"/>
        <v>43990</v>
      </c>
      <c r="M207" s="3">
        <f t="shared" si="43"/>
        <v>-2237</v>
      </c>
      <c r="N207" s="10">
        <f t="shared" ref="N207:P207" si="1221">B207/2</f>
        <v>181121.5</v>
      </c>
      <c r="O207" s="10">
        <f t="shared" si="1221"/>
        <v>155753</v>
      </c>
      <c r="P207" s="10">
        <f t="shared" si="1221"/>
        <v>3373.5</v>
      </c>
      <c r="R207" s="11">
        <f t="shared" ref="R207:T207" si="1222">ln (B207)</f>
        <v>12.80007054</v>
      </c>
      <c r="S207" s="11">
        <f t="shared" si="1222"/>
        <v>12.64917388</v>
      </c>
      <c r="T207" s="11">
        <f t="shared" si="1222"/>
        <v>8.816853241</v>
      </c>
      <c r="V207" s="14">
        <f t="shared" ref="V207:X207" si="1223">ln(2)/slope(R194:R207,$A194:$A207)</f>
        <v>101.197166</v>
      </c>
      <c r="W207" s="14">
        <f t="shared" si="1223"/>
        <v>70.37130501</v>
      </c>
      <c r="X207" s="14">
        <f t="shared" si="1223"/>
        <v>88.67714883</v>
      </c>
      <c r="Y207" s="14"/>
      <c r="Z207" s="12">
        <f t="shared" ref="Z207:AA207" si="1224">C207/$B207*100</f>
        <v>85.99365619</v>
      </c>
      <c r="AA207" s="12">
        <f t="shared" si="1224"/>
        <v>1.862561871</v>
      </c>
      <c r="AB207" s="12">
        <f t="shared" si="9"/>
        <v>12.14378194</v>
      </c>
      <c r="AC207" s="14"/>
    </row>
    <row r="208" ht="15.75" customHeight="1">
      <c r="A208" s="9">
        <v>44126.0</v>
      </c>
      <c r="B208" s="17">
        <v>363888.0</v>
      </c>
      <c r="C208" s="16">
        <v>312333.0</v>
      </c>
      <c r="D208" s="16">
        <v>6783.0</v>
      </c>
      <c r="E208" s="5">
        <f t="shared" ref="E208:G208" si="1225">(B208-B207)/B207*100</f>
        <v>0.4541150554</v>
      </c>
      <c r="F208" s="5">
        <f t="shared" si="1225"/>
        <v>0.2654844529</v>
      </c>
      <c r="G208" s="5">
        <f t="shared" si="1225"/>
        <v>0.5335704758</v>
      </c>
      <c r="H208" s="3">
        <f t="shared" ref="H208:J208" si="1226">B208-B207</f>
        <v>1645</v>
      </c>
      <c r="I208" s="3">
        <f t="shared" si="1226"/>
        <v>827</v>
      </c>
      <c r="J208" s="3">
        <f t="shared" si="1226"/>
        <v>36</v>
      </c>
      <c r="K208" s="3">
        <f t="shared" si="12"/>
        <v>782</v>
      </c>
      <c r="L208" s="3">
        <f t="shared" si="5"/>
        <v>44772</v>
      </c>
      <c r="M208" s="3">
        <f t="shared" si="43"/>
        <v>-3268</v>
      </c>
      <c r="N208" s="10">
        <f t="shared" ref="N208:P208" si="1227">B208/2</f>
        <v>181944</v>
      </c>
      <c r="O208" s="10">
        <f t="shared" si="1227"/>
        <v>156166.5</v>
      </c>
      <c r="P208" s="10">
        <f t="shared" si="1227"/>
        <v>3391.5</v>
      </c>
      <c r="R208" s="11">
        <f t="shared" ref="R208:T208" si="1228">ln (B208)</f>
        <v>12.80460141</v>
      </c>
      <c r="S208" s="11">
        <f t="shared" si="1228"/>
        <v>12.65182521</v>
      </c>
      <c r="T208" s="11">
        <f t="shared" si="1228"/>
        <v>8.822174761</v>
      </c>
      <c r="V208" s="14">
        <f t="shared" ref="V208:X208" si="1229">ln(2)/slope(R195:R208,$A195:$A208)</f>
        <v>104.9904599</v>
      </c>
      <c r="W208" s="14">
        <f t="shared" si="1229"/>
        <v>75.36115942</v>
      </c>
      <c r="X208" s="14">
        <f t="shared" si="1229"/>
        <v>95.48036979</v>
      </c>
      <c r="Y208" s="14"/>
      <c r="Z208" s="12">
        <f t="shared" ref="Z208:AA208" si="1230">C208/$B208*100</f>
        <v>85.83217913</v>
      </c>
      <c r="AA208" s="12">
        <f t="shared" si="1230"/>
        <v>1.864035088</v>
      </c>
      <c r="AB208" s="12">
        <f t="shared" si="9"/>
        <v>12.30378578</v>
      </c>
      <c r="AC208" s="14"/>
    </row>
    <row r="209" ht="15.75" customHeight="1">
      <c r="A209" s="9">
        <v>44127.0</v>
      </c>
      <c r="B209" s="17">
        <v>365799.0</v>
      </c>
      <c r="C209" s="16">
        <v>312691.0</v>
      </c>
      <c r="D209" s="16">
        <v>6915.0</v>
      </c>
      <c r="E209" s="5">
        <f t="shared" ref="E209:G209" si="1231">(B209-B208)/B208*100</f>
        <v>0.5251615882</v>
      </c>
      <c r="F209" s="5">
        <f t="shared" si="1231"/>
        <v>0.1146212536</v>
      </c>
      <c r="G209" s="5">
        <f t="shared" si="1231"/>
        <v>1.946041575</v>
      </c>
      <c r="H209" s="3">
        <f t="shared" ref="H209:J209" si="1232">B209-B208</f>
        <v>1911</v>
      </c>
      <c r="I209" s="3">
        <f t="shared" si="1232"/>
        <v>358</v>
      </c>
      <c r="J209" s="3">
        <f t="shared" si="1232"/>
        <v>132</v>
      </c>
      <c r="K209" s="3">
        <f t="shared" si="12"/>
        <v>1421</v>
      </c>
      <c r="L209" s="3">
        <f t="shared" si="5"/>
        <v>46193</v>
      </c>
      <c r="M209" s="3">
        <f t="shared" si="43"/>
        <v>-4161</v>
      </c>
      <c r="N209" s="10">
        <f t="shared" ref="N209:P209" si="1233">B209/2</f>
        <v>182899.5</v>
      </c>
      <c r="O209" s="10">
        <f t="shared" si="1233"/>
        <v>156345.5</v>
      </c>
      <c r="P209" s="10">
        <f t="shared" si="1233"/>
        <v>3457.5</v>
      </c>
      <c r="R209" s="11">
        <f t="shared" ref="R209:T209" si="1234">ln (B209)</f>
        <v>12.80983928</v>
      </c>
      <c r="S209" s="11">
        <f t="shared" si="1234"/>
        <v>12.65297076</v>
      </c>
      <c r="T209" s="11">
        <f t="shared" si="1234"/>
        <v>8.841448244</v>
      </c>
      <c r="V209" s="14">
        <f t="shared" ref="V209:X209" si="1235">ln(2)/slope(R196:R209,$A196:$A209)</f>
        <v>108.5374411</v>
      </c>
      <c r="W209" s="14">
        <f t="shared" si="1235"/>
        <v>85.29582928</v>
      </c>
      <c r="X209" s="14">
        <f t="shared" si="1235"/>
        <v>96.10757419</v>
      </c>
      <c r="Y209" s="14"/>
      <c r="Z209" s="12">
        <f t="shared" ref="Z209:AA209" si="1236">C209/$B209*100</f>
        <v>85.48164429</v>
      </c>
      <c r="AA209" s="12">
        <f t="shared" si="1236"/>
        <v>1.890382423</v>
      </c>
      <c r="AB209" s="12">
        <f t="shared" si="9"/>
        <v>12.62797329</v>
      </c>
      <c r="AC209" s="14"/>
    </row>
    <row r="210" ht="15.75" customHeight="1">
      <c r="A210" s="9">
        <v>44128.0</v>
      </c>
      <c r="B210" s="17">
        <v>367819.0</v>
      </c>
      <c r="C210" s="16">
        <v>313112.0</v>
      </c>
      <c r="D210" s="16">
        <v>6934.0</v>
      </c>
      <c r="E210" s="5">
        <f t="shared" ref="E210:G210" si="1237">(B210-B209)/B209*100</f>
        <v>0.5522158344</v>
      </c>
      <c r="F210" s="5">
        <f t="shared" si="1237"/>
        <v>0.1346377094</v>
      </c>
      <c r="G210" s="5">
        <f t="shared" si="1237"/>
        <v>0.2747650036</v>
      </c>
      <c r="H210" s="3">
        <f t="shared" ref="H210:J210" si="1238">B210-B209</f>
        <v>2020</v>
      </c>
      <c r="I210" s="3">
        <f t="shared" si="1238"/>
        <v>421</v>
      </c>
      <c r="J210" s="3">
        <f t="shared" si="1238"/>
        <v>19</v>
      </c>
      <c r="K210" s="3">
        <f t="shared" si="12"/>
        <v>1580</v>
      </c>
      <c r="L210" s="3">
        <f t="shared" si="5"/>
        <v>47773</v>
      </c>
      <c r="M210" s="3">
        <f t="shared" si="43"/>
        <v>-4650</v>
      </c>
      <c r="N210" s="10">
        <f t="shared" ref="N210:P210" si="1239">B210/2</f>
        <v>183909.5</v>
      </c>
      <c r="O210" s="10">
        <f t="shared" si="1239"/>
        <v>156556</v>
      </c>
      <c r="P210" s="10">
        <f t="shared" si="1239"/>
        <v>3467</v>
      </c>
      <c r="R210" s="11">
        <f t="shared" ref="R210:T210" si="1240">ln (B210)</f>
        <v>12.81534625</v>
      </c>
      <c r="S210" s="11">
        <f t="shared" si="1240"/>
        <v>12.65431623</v>
      </c>
      <c r="T210" s="11">
        <f t="shared" si="1240"/>
        <v>8.844192126</v>
      </c>
      <c r="V210" s="14">
        <f t="shared" ref="V210:X210" si="1241">ln(2)/slope(R197:R210,$A197:$A210)</f>
        <v>112.7096676</v>
      </c>
      <c r="W210" s="14">
        <f t="shared" si="1241"/>
        <v>104.5790993</v>
      </c>
      <c r="X210" s="14">
        <f t="shared" si="1241"/>
        <v>96.44501649</v>
      </c>
      <c r="Y210" s="14"/>
      <c r="Z210" s="12">
        <f t="shared" ref="Z210:AA210" si="1242">C210/$B210*100</f>
        <v>85.12665197</v>
      </c>
      <c r="AA210" s="12">
        <f t="shared" si="1242"/>
        <v>1.885166345</v>
      </c>
      <c r="AB210" s="12">
        <f t="shared" si="9"/>
        <v>12.98818169</v>
      </c>
      <c r="AC210" s="14"/>
    </row>
    <row r="211" ht="15.75" customHeight="1">
      <c r="A211" s="9">
        <v>44129.0</v>
      </c>
      <c r="B211" s="17">
        <v>370028.0</v>
      </c>
      <c r="C211" s="16">
        <v>328036.0</v>
      </c>
      <c r="D211" s="16">
        <v>6977.0</v>
      </c>
      <c r="E211" s="5">
        <f t="shared" ref="E211:G211" si="1243">(B211-B210)/B210*100</f>
        <v>0.6005671268</v>
      </c>
      <c r="F211" s="5">
        <f t="shared" si="1243"/>
        <v>4.766345589</v>
      </c>
      <c r="G211" s="5">
        <f t="shared" si="1243"/>
        <v>0.6201326796</v>
      </c>
      <c r="H211" s="3">
        <f t="shared" ref="H211:J211" si="1244">B211-B210</f>
        <v>2209</v>
      </c>
      <c r="I211" s="3">
        <f t="shared" si="1244"/>
        <v>14924</v>
      </c>
      <c r="J211" s="3">
        <f t="shared" si="1244"/>
        <v>43</v>
      </c>
      <c r="K211" s="3">
        <f t="shared" si="12"/>
        <v>-12758</v>
      </c>
      <c r="L211" s="3">
        <f t="shared" si="5"/>
        <v>35015</v>
      </c>
      <c r="M211" s="3">
        <f t="shared" si="43"/>
        <v>-4793</v>
      </c>
      <c r="N211" s="10">
        <f t="shared" ref="N211:P211" si="1245">B211/2</f>
        <v>185014</v>
      </c>
      <c r="O211" s="10">
        <f t="shared" si="1245"/>
        <v>164018</v>
      </c>
      <c r="P211" s="10">
        <f t="shared" si="1245"/>
        <v>3488.5</v>
      </c>
      <c r="R211" s="11">
        <f t="shared" ref="R211:T211" si="1246">ln (B211)</f>
        <v>12.82133396</v>
      </c>
      <c r="S211" s="11">
        <f t="shared" si="1246"/>
        <v>12.70087864</v>
      </c>
      <c r="T211" s="11">
        <f t="shared" si="1246"/>
        <v>8.850374304</v>
      </c>
      <c r="V211" s="14">
        <f t="shared" ref="V211:X211" si="1247">ln(2)/slope(R198:R211,$A198:$A211)</f>
        <v>116.8023125</v>
      </c>
      <c r="W211" s="14">
        <f t="shared" si="1247"/>
        <v>88.02359848</v>
      </c>
      <c r="X211" s="14">
        <f t="shared" si="1247"/>
        <v>94.83262323</v>
      </c>
      <c r="Y211" s="14"/>
      <c r="Z211" s="12">
        <f t="shared" ref="Z211:AA211" si="1248">C211/$B211*100</f>
        <v>88.6516696</v>
      </c>
      <c r="AA211" s="12">
        <f t="shared" si="1248"/>
        <v>1.885532987</v>
      </c>
      <c r="AB211" s="12">
        <f t="shared" si="9"/>
        <v>9.46279741</v>
      </c>
      <c r="AC211" s="14"/>
    </row>
    <row r="212" ht="15.75" customHeight="1">
      <c r="A212" s="9">
        <v>44130.0</v>
      </c>
      <c r="B212" s="17">
        <v>371630.0</v>
      </c>
      <c r="C212" s="16">
        <v>328258.0</v>
      </c>
      <c r="D212" s="16">
        <v>7039.0</v>
      </c>
      <c r="E212" s="5">
        <f t="shared" ref="E212:G212" si="1249">(B212-B211)/B211*100</f>
        <v>0.4329402099</v>
      </c>
      <c r="F212" s="5">
        <f t="shared" si="1249"/>
        <v>0.06767549903</v>
      </c>
      <c r="G212" s="5">
        <f t="shared" si="1249"/>
        <v>0.8886340834</v>
      </c>
      <c r="H212" s="3">
        <f t="shared" ref="H212:J212" si="1250">B212-B211</f>
        <v>1602</v>
      </c>
      <c r="I212" s="3">
        <f t="shared" si="1250"/>
        <v>222</v>
      </c>
      <c r="J212" s="3">
        <f t="shared" si="1250"/>
        <v>62</v>
      </c>
      <c r="K212" s="3">
        <f t="shared" si="12"/>
        <v>1318</v>
      </c>
      <c r="L212" s="3">
        <f t="shared" si="5"/>
        <v>36333</v>
      </c>
      <c r="M212" s="3">
        <f t="shared" si="43"/>
        <v>-5858</v>
      </c>
      <c r="N212" s="10">
        <f t="shared" ref="N212:P212" si="1251">B212/2</f>
        <v>185815</v>
      </c>
      <c r="O212" s="10">
        <f t="shared" si="1251"/>
        <v>164129</v>
      </c>
      <c r="P212" s="10">
        <f t="shared" si="1251"/>
        <v>3519.5</v>
      </c>
      <c r="R212" s="11">
        <f t="shared" ref="R212:T212" si="1252">ln (B212)</f>
        <v>12.82565401</v>
      </c>
      <c r="S212" s="11">
        <f t="shared" si="1252"/>
        <v>12.70155516</v>
      </c>
      <c r="T212" s="11">
        <f t="shared" si="1252"/>
        <v>8.859221394</v>
      </c>
      <c r="V212" s="14">
        <f t="shared" ref="V212:X212" si="1253">ln(2)/slope(R199:R212,$A199:$A212)</f>
        <v>119.5566669</v>
      </c>
      <c r="W212" s="14">
        <f t="shared" si="1253"/>
        <v>80.09762857</v>
      </c>
      <c r="X212" s="14">
        <f t="shared" si="1253"/>
        <v>94.85517959</v>
      </c>
      <c r="Y212" s="14"/>
      <c r="Z212" s="12">
        <f t="shared" ref="Z212:AA212" si="1254">C212/$B212*100</f>
        <v>88.32925221</v>
      </c>
      <c r="AA212" s="12">
        <f t="shared" si="1254"/>
        <v>1.894088206</v>
      </c>
      <c r="AB212" s="12">
        <f t="shared" si="9"/>
        <v>9.776659581</v>
      </c>
      <c r="AC212" s="14"/>
    </row>
    <row r="213" ht="15.75" customHeight="1">
      <c r="A213" s="9">
        <v>44131.0</v>
      </c>
      <c r="B213" s="17">
        <v>373144.0</v>
      </c>
      <c r="C213" s="16">
        <v>328602.0</v>
      </c>
      <c r="D213" s="16">
        <v>7053.0</v>
      </c>
      <c r="E213" s="5">
        <f t="shared" ref="E213:G213" si="1255">(B213-B212)/B212*100</f>
        <v>0.4073944515</v>
      </c>
      <c r="F213" s="5">
        <f t="shared" si="1255"/>
        <v>0.1047956181</v>
      </c>
      <c r="G213" s="5">
        <f t="shared" si="1255"/>
        <v>0.1988918881</v>
      </c>
      <c r="H213" s="3">
        <f t="shared" ref="H213:J213" si="1256">B213-B212</f>
        <v>1514</v>
      </c>
      <c r="I213" s="3">
        <f t="shared" si="1256"/>
        <v>344</v>
      </c>
      <c r="J213" s="3">
        <f t="shared" si="1256"/>
        <v>14</v>
      </c>
      <c r="K213" s="3">
        <f t="shared" si="12"/>
        <v>1156</v>
      </c>
      <c r="L213" s="3">
        <f t="shared" si="5"/>
        <v>37489</v>
      </c>
      <c r="M213" s="3">
        <f t="shared" si="43"/>
        <v>-5954</v>
      </c>
      <c r="N213" s="10">
        <f t="shared" ref="N213:P213" si="1257">B213/2</f>
        <v>186572</v>
      </c>
      <c r="O213" s="10">
        <f t="shared" si="1257"/>
        <v>164301</v>
      </c>
      <c r="P213" s="10">
        <f t="shared" si="1257"/>
        <v>3526.5</v>
      </c>
      <c r="R213" s="11">
        <f t="shared" ref="R213:T213" si="1258">ln (B213)</f>
        <v>12.82971968</v>
      </c>
      <c r="S213" s="11">
        <f t="shared" si="1258"/>
        <v>12.70260257</v>
      </c>
      <c r="T213" s="11">
        <f t="shared" si="1258"/>
        <v>8.861208337</v>
      </c>
      <c r="V213" s="14">
        <f t="shared" ref="V213:X213" si="1259">ln(2)/slope(R200:R213,$A200:$A213)</f>
        <v>123.6820306</v>
      </c>
      <c r="W213" s="14">
        <f t="shared" si="1259"/>
        <v>77.08736158</v>
      </c>
      <c r="X213" s="14">
        <f t="shared" si="1259"/>
        <v>97.56062005</v>
      </c>
      <c r="Y213" s="14"/>
      <c r="Z213" s="12">
        <f t="shared" ref="Z213:AA213" si="1260">C213/$B213*100</f>
        <v>88.06305341</v>
      </c>
      <c r="AA213" s="12">
        <f t="shared" si="1260"/>
        <v>1.890155007</v>
      </c>
      <c r="AB213" s="12">
        <f t="shared" si="9"/>
        <v>10.04679159</v>
      </c>
      <c r="AC213" s="14"/>
    </row>
    <row r="214" ht="15.75" customHeight="1">
      <c r="A214" s="9">
        <v>44132.0</v>
      </c>
      <c r="B214" s="17">
        <v>375180.0</v>
      </c>
      <c r="C214" s="16">
        <v>329111.0</v>
      </c>
      <c r="D214" s="16">
        <v>7114.0</v>
      </c>
      <c r="E214" s="5">
        <f t="shared" ref="E214:G214" si="1261">(B214-B213)/B213*100</f>
        <v>0.5456338572</v>
      </c>
      <c r="F214" s="5">
        <f t="shared" si="1261"/>
        <v>0.1548986312</v>
      </c>
      <c r="G214" s="5">
        <f t="shared" si="1261"/>
        <v>0.8648801928</v>
      </c>
      <c r="H214" s="3">
        <f t="shared" ref="H214:J214" si="1262">B214-B213</f>
        <v>2036</v>
      </c>
      <c r="I214" s="3">
        <f t="shared" si="1262"/>
        <v>509</v>
      </c>
      <c r="J214" s="3">
        <f t="shared" si="1262"/>
        <v>61</v>
      </c>
      <c r="K214" s="3">
        <f t="shared" si="12"/>
        <v>1466</v>
      </c>
      <c r="L214" s="3">
        <f t="shared" si="5"/>
        <v>38955</v>
      </c>
      <c r="M214" s="3">
        <f t="shared" si="43"/>
        <v>-5035</v>
      </c>
      <c r="N214" s="10">
        <f t="shared" ref="N214:P214" si="1263">B214/2</f>
        <v>187590</v>
      </c>
      <c r="O214" s="10">
        <f t="shared" si="1263"/>
        <v>164555.5</v>
      </c>
      <c r="P214" s="10">
        <f t="shared" si="1263"/>
        <v>3557</v>
      </c>
      <c r="R214" s="11">
        <f t="shared" ref="R214:T214" si="1264">ln (B214)</f>
        <v>12.83516119</v>
      </c>
      <c r="S214" s="11">
        <f t="shared" si="1264"/>
        <v>12.70415036</v>
      </c>
      <c r="T214" s="11">
        <f t="shared" si="1264"/>
        <v>8.869819953</v>
      </c>
      <c r="V214" s="14">
        <f t="shared" ref="V214:X214" si="1265">ln(2)/slope(R201:R214,$A201:$A214)</f>
        <v>128.5537781</v>
      </c>
      <c r="W214" s="14">
        <f t="shared" si="1265"/>
        <v>77.627917</v>
      </c>
      <c r="X214" s="14">
        <f t="shared" si="1265"/>
        <v>97.65592275</v>
      </c>
      <c r="Y214" s="14"/>
      <c r="Z214" s="12">
        <f t="shared" ref="Z214:AA214" si="1266">C214/$B214*100</f>
        <v>87.72082734</v>
      </c>
      <c r="AA214" s="12">
        <f t="shared" si="1266"/>
        <v>1.896156512</v>
      </c>
      <c r="AB214" s="12">
        <f t="shared" si="9"/>
        <v>10.38301615</v>
      </c>
      <c r="AC214" s="14"/>
    </row>
    <row r="215" ht="15.75" customHeight="1">
      <c r="A215" s="9">
        <v>44133.0</v>
      </c>
      <c r="B215" s="17">
        <v>376935.0</v>
      </c>
      <c r="C215" s="16">
        <v>329848.0</v>
      </c>
      <c r="D215" s="16">
        <v>7147.0</v>
      </c>
      <c r="E215" s="5">
        <f t="shared" ref="E215:G215" si="1267">(B215-B214)/B214*100</f>
        <v>0.4677754678</v>
      </c>
      <c r="F215" s="5">
        <f t="shared" si="1267"/>
        <v>0.223936605</v>
      </c>
      <c r="G215" s="5">
        <f t="shared" si="1267"/>
        <v>0.4638740512</v>
      </c>
      <c r="H215" s="3">
        <f t="shared" ref="H215:J215" si="1268">B215-B214</f>
        <v>1755</v>
      </c>
      <c r="I215" s="3">
        <f t="shared" si="1268"/>
        <v>737</v>
      </c>
      <c r="J215" s="3">
        <f t="shared" si="1268"/>
        <v>33</v>
      </c>
      <c r="K215" s="3">
        <f t="shared" si="12"/>
        <v>985</v>
      </c>
      <c r="L215" s="3">
        <f t="shared" si="5"/>
        <v>39940</v>
      </c>
      <c r="M215" s="3">
        <f t="shared" si="43"/>
        <v>-4832</v>
      </c>
      <c r="N215" s="10">
        <f t="shared" ref="N215:P215" si="1269">B215/2</f>
        <v>188467.5</v>
      </c>
      <c r="O215" s="10">
        <f t="shared" si="1269"/>
        <v>164924</v>
      </c>
      <c r="P215" s="10">
        <f t="shared" si="1269"/>
        <v>3573.5</v>
      </c>
      <c r="R215" s="11">
        <f t="shared" ref="R215:T215" si="1270">ln (B215)</f>
        <v>12.83982804</v>
      </c>
      <c r="S215" s="11">
        <f t="shared" si="1270"/>
        <v>12.70638722</v>
      </c>
      <c r="T215" s="11">
        <f t="shared" si="1270"/>
        <v>8.874447967</v>
      </c>
      <c r="V215" s="14">
        <f t="shared" ref="V215:X215" si="1271">ln(2)/slope(R202:R215,$A202:$A215)</f>
        <v>134.1025552</v>
      </c>
      <c r="W215" s="14">
        <f t="shared" si="1271"/>
        <v>81.87267944</v>
      </c>
      <c r="X215" s="14">
        <f t="shared" si="1271"/>
        <v>98.51117497</v>
      </c>
      <c r="Y215" s="14"/>
      <c r="Z215" s="12">
        <f t="shared" ref="Z215:AA215" si="1272">C215/$B215*100</f>
        <v>87.50792577</v>
      </c>
      <c r="AA215" s="12">
        <f t="shared" si="1272"/>
        <v>1.896082879</v>
      </c>
      <c r="AB215" s="12">
        <f t="shared" si="9"/>
        <v>10.59599135</v>
      </c>
      <c r="AC215" s="14"/>
    </row>
    <row r="216" ht="15.75" customHeight="1">
      <c r="A216" s="9">
        <v>44134.0</v>
      </c>
      <c r="B216" s="17">
        <v>378933.0</v>
      </c>
      <c r="C216" s="16">
        <v>330457.0</v>
      </c>
      <c r="D216" s="16">
        <v>7185.0</v>
      </c>
      <c r="E216" s="5">
        <f t="shared" ref="E216:G216" si="1273">(B216-B215)/B215*100</f>
        <v>0.5300648653</v>
      </c>
      <c r="F216" s="5">
        <f t="shared" si="1273"/>
        <v>0.1846304965</v>
      </c>
      <c r="G216" s="5">
        <f t="shared" si="1273"/>
        <v>0.5316916189</v>
      </c>
      <c r="H216" s="3">
        <f t="shared" ref="H216:J216" si="1274">B216-B215</f>
        <v>1998</v>
      </c>
      <c r="I216" s="3">
        <f t="shared" si="1274"/>
        <v>609</v>
      </c>
      <c r="J216" s="3">
        <f t="shared" si="1274"/>
        <v>38</v>
      </c>
      <c r="K216" s="3">
        <f t="shared" si="12"/>
        <v>1351</v>
      </c>
      <c r="L216" s="3">
        <f t="shared" si="5"/>
        <v>41291</v>
      </c>
      <c r="M216" s="3">
        <f t="shared" si="43"/>
        <v>-4902</v>
      </c>
      <c r="N216" s="10">
        <f t="shared" ref="N216:P216" si="1275">B216/2</f>
        <v>189466.5</v>
      </c>
      <c r="O216" s="10">
        <f t="shared" si="1275"/>
        <v>165228.5</v>
      </c>
      <c r="P216" s="10">
        <f t="shared" si="1275"/>
        <v>3592.5</v>
      </c>
      <c r="R216" s="11">
        <f t="shared" ref="R216:T216" si="1276">ln (B216)</f>
        <v>12.84511469</v>
      </c>
      <c r="S216" s="11">
        <f t="shared" si="1276"/>
        <v>12.70823182</v>
      </c>
      <c r="T216" s="11">
        <f t="shared" si="1276"/>
        <v>8.879750799</v>
      </c>
      <c r="V216" s="14">
        <f t="shared" ref="V216:X216" si="1277">ln(2)/slope(R203:R216,$A203:$A216)</f>
        <v>137.4814455</v>
      </c>
      <c r="W216" s="14">
        <f t="shared" si="1277"/>
        <v>90.82816639</v>
      </c>
      <c r="X216" s="14">
        <f t="shared" si="1277"/>
        <v>100.7619212</v>
      </c>
      <c r="Y216" s="14"/>
      <c r="Z216" s="12">
        <f t="shared" ref="Z216:AA216" si="1278">C216/$B216*100</f>
        <v>87.20723716</v>
      </c>
      <c r="AA216" s="12">
        <f t="shared" si="1278"/>
        <v>1.896113561</v>
      </c>
      <c r="AB216" s="12">
        <f t="shared" si="9"/>
        <v>10.89664928</v>
      </c>
      <c r="AC216" s="14"/>
    </row>
    <row r="217" ht="15.75" customHeight="1">
      <c r="A217" s="9">
        <v>44135.0</v>
      </c>
      <c r="B217" s="17">
        <v>380729.0</v>
      </c>
      <c r="C217" s="16">
        <v>331046.0</v>
      </c>
      <c r="D217" s="16">
        <v>7221.0</v>
      </c>
      <c r="E217" s="5">
        <f t="shared" ref="E217:G217" si="1279">(B217-B216)/B216*100</f>
        <v>0.4739624155</v>
      </c>
      <c r="F217" s="5">
        <f t="shared" si="1279"/>
        <v>0.1782380158</v>
      </c>
      <c r="G217" s="5">
        <f t="shared" si="1279"/>
        <v>0.5010438413</v>
      </c>
      <c r="H217" s="3">
        <f t="shared" ref="H217:J217" si="1280">B217-B216</f>
        <v>1796</v>
      </c>
      <c r="I217" s="3">
        <f t="shared" si="1280"/>
        <v>589</v>
      </c>
      <c r="J217" s="3">
        <f t="shared" si="1280"/>
        <v>36</v>
      </c>
      <c r="K217" s="3">
        <f t="shared" si="12"/>
        <v>1171</v>
      </c>
      <c r="L217" s="3">
        <f t="shared" si="5"/>
        <v>42462</v>
      </c>
      <c r="M217" s="3">
        <f t="shared" si="43"/>
        <v>-5311</v>
      </c>
      <c r="N217" s="10">
        <f t="shared" ref="N217:P217" si="1281">B217/2</f>
        <v>190364.5</v>
      </c>
      <c r="O217" s="10">
        <f t="shared" si="1281"/>
        <v>165523</v>
      </c>
      <c r="P217" s="10">
        <f t="shared" si="1281"/>
        <v>3610.5</v>
      </c>
      <c r="R217" s="11">
        <f t="shared" ref="R217:T217" si="1282">ln (B217)</f>
        <v>12.84984311</v>
      </c>
      <c r="S217" s="11">
        <f t="shared" si="1282"/>
        <v>12.71001262</v>
      </c>
      <c r="T217" s="11">
        <f t="shared" si="1282"/>
        <v>8.884748726</v>
      </c>
      <c r="V217" s="14">
        <f t="shared" ref="V217:X217" si="1283">ln(2)/slope(R204:R217,$A204:$A217)</f>
        <v>139.6269608</v>
      </c>
      <c r="W217" s="14">
        <f t="shared" si="1283"/>
        <v>108.362412</v>
      </c>
      <c r="X217" s="14">
        <f t="shared" si="1283"/>
        <v>101.8339511</v>
      </c>
      <c r="Y217" s="14"/>
      <c r="Z217" s="12">
        <f t="shared" ref="Z217:AA217" si="1284">C217/$B217*100</f>
        <v>86.95056063</v>
      </c>
      <c r="AA217" s="12">
        <f t="shared" si="1284"/>
        <v>1.896624633</v>
      </c>
      <c r="AB217" s="12">
        <f t="shared" si="9"/>
        <v>11.15281473</v>
      </c>
      <c r="AC217" s="14"/>
    </row>
    <row r="218" ht="15.75" customHeight="1">
      <c r="A218" s="9">
        <v>44136.0</v>
      </c>
      <c r="B218" s="17">
        <v>383113.0</v>
      </c>
      <c r="C218" s="16">
        <v>348760.0</v>
      </c>
      <c r="D218" s="16">
        <v>7238.0</v>
      </c>
      <c r="E218" s="5">
        <f t="shared" ref="E218:G218" si="1285">(B218-B217)/B217*100</f>
        <v>0.6261671688</v>
      </c>
      <c r="F218" s="5">
        <f t="shared" si="1285"/>
        <v>5.350917999</v>
      </c>
      <c r="G218" s="5">
        <f t="shared" si="1285"/>
        <v>0.2354244564</v>
      </c>
      <c r="H218" s="3">
        <f t="shared" ref="H218:J218" si="1286">B218-B217</f>
        <v>2384</v>
      </c>
      <c r="I218" s="3">
        <f t="shared" si="1286"/>
        <v>17714</v>
      </c>
      <c r="J218" s="3">
        <f t="shared" si="1286"/>
        <v>17</v>
      </c>
      <c r="K218" s="3">
        <f t="shared" si="12"/>
        <v>-15347</v>
      </c>
      <c r="L218" s="3">
        <f t="shared" si="5"/>
        <v>27115</v>
      </c>
      <c r="M218" s="3">
        <f t="shared" si="43"/>
        <v>-7900</v>
      </c>
      <c r="N218" s="10">
        <f t="shared" ref="N218:P218" si="1287">B218/2</f>
        <v>191556.5</v>
      </c>
      <c r="O218" s="10">
        <f t="shared" si="1287"/>
        <v>174380</v>
      </c>
      <c r="P218" s="10">
        <f t="shared" si="1287"/>
        <v>3619</v>
      </c>
      <c r="R218" s="11">
        <f t="shared" ref="R218:T218" si="1288">ln (B218)</f>
        <v>12.85608526</v>
      </c>
      <c r="S218" s="11">
        <f t="shared" si="1288"/>
        <v>12.76213929</v>
      </c>
      <c r="T218" s="11">
        <f t="shared" si="1288"/>
        <v>8.887100204</v>
      </c>
      <c r="V218" s="14">
        <f t="shared" ref="V218:X218" si="1289">ln(2)/slope(R205:R218,$A205:$A218)</f>
        <v>139.7238366</v>
      </c>
      <c r="W218" s="14">
        <f t="shared" si="1289"/>
        <v>89.25434509</v>
      </c>
      <c r="X218" s="14">
        <f t="shared" si="1289"/>
        <v>104.203234</v>
      </c>
      <c r="Y218" s="14"/>
      <c r="Z218" s="12">
        <f t="shared" ref="Z218:AA218" si="1290">C218/$B218*100</f>
        <v>91.03319386</v>
      </c>
      <c r="AA218" s="12">
        <f t="shared" si="1290"/>
        <v>1.889259827</v>
      </c>
      <c r="AB218" s="12">
        <f t="shared" si="9"/>
        <v>7.077546311</v>
      </c>
      <c r="AC218" s="14"/>
    </row>
    <row r="219" ht="15.75" customHeight="1">
      <c r="A219" s="9">
        <v>44137.0</v>
      </c>
      <c r="B219" s="17">
        <v>385400.0</v>
      </c>
      <c r="C219" s="16">
        <v>348830.0</v>
      </c>
      <c r="D219" s="16">
        <v>7269.0</v>
      </c>
      <c r="E219" s="5">
        <f t="shared" ref="E219:G219" si="1291">(B219-B218)/B218*100</f>
        <v>0.5969518132</v>
      </c>
      <c r="F219" s="5">
        <f t="shared" si="1291"/>
        <v>0.02007110907</v>
      </c>
      <c r="G219" s="5">
        <f t="shared" si="1291"/>
        <v>0.4282951091</v>
      </c>
      <c r="H219" s="3">
        <f t="shared" ref="H219:J219" si="1292">B219-B218</f>
        <v>2287</v>
      </c>
      <c r="I219" s="3">
        <f t="shared" si="1292"/>
        <v>70</v>
      </c>
      <c r="J219" s="3">
        <f t="shared" si="1292"/>
        <v>31</v>
      </c>
      <c r="K219" s="3">
        <f t="shared" si="12"/>
        <v>2186</v>
      </c>
      <c r="L219" s="3">
        <f t="shared" si="5"/>
        <v>29301</v>
      </c>
      <c r="M219" s="3">
        <f t="shared" si="43"/>
        <v>-7032</v>
      </c>
      <c r="N219" s="10">
        <f t="shared" ref="N219:P219" si="1293">B219/2</f>
        <v>192700</v>
      </c>
      <c r="O219" s="10">
        <f t="shared" si="1293"/>
        <v>174415</v>
      </c>
      <c r="P219" s="10">
        <f t="shared" si="1293"/>
        <v>3634.5</v>
      </c>
      <c r="R219" s="11">
        <f t="shared" ref="R219:T219" si="1294">ln (B219)</f>
        <v>12.86203703</v>
      </c>
      <c r="S219" s="11">
        <f t="shared" si="1294"/>
        <v>12.76233998</v>
      </c>
      <c r="T219" s="11">
        <f t="shared" si="1294"/>
        <v>8.891374009</v>
      </c>
      <c r="V219" s="14">
        <f t="shared" ref="V219:X219" si="1295">ln(2)/slope(R206:R219,$A206:$A219)</f>
        <v>137.3270374</v>
      </c>
      <c r="W219" s="14">
        <f t="shared" si="1295"/>
        <v>80.21684702</v>
      </c>
      <c r="X219" s="14">
        <f t="shared" si="1295"/>
        <v>108.9527856</v>
      </c>
      <c r="Y219" s="14"/>
      <c r="Z219" s="12">
        <f t="shared" ref="Z219:AA219" si="1296">C219/$B219*100</f>
        <v>90.51115724</v>
      </c>
      <c r="AA219" s="12">
        <f t="shared" si="1296"/>
        <v>1.886092372</v>
      </c>
      <c r="AB219" s="12">
        <f t="shared" si="9"/>
        <v>7.602750389</v>
      </c>
      <c r="AC219" s="14"/>
    </row>
    <row r="220" ht="15.75" customHeight="1">
      <c r="A220" s="9">
        <v>44138.0</v>
      </c>
      <c r="B220" s="17">
        <v>387161.0</v>
      </c>
      <c r="C220" s="16">
        <v>348967.0</v>
      </c>
      <c r="D220" s="16">
        <v>7318.0</v>
      </c>
      <c r="E220" s="5">
        <f t="shared" ref="E220:G220" si="1297">(B220-B219)/B219*100</f>
        <v>0.4569278672</v>
      </c>
      <c r="F220" s="5">
        <f t="shared" si="1297"/>
        <v>0.039274145</v>
      </c>
      <c r="G220" s="5">
        <f t="shared" si="1297"/>
        <v>0.6740954739</v>
      </c>
      <c r="H220" s="3">
        <f t="shared" ref="H220:J220" si="1298">B220-B219</f>
        <v>1761</v>
      </c>
      <c r="I220" s="3">
        <f t="shared" si="1298"/>
        <v>137</v>
      </c>
      <c r="J220" s="3">
        <f t="shared" si="1298"/>
        <v>49</v>
      </c>
      <c r="K220" s="3">
        <f t="shared" si="12"/>
        <v>1575</v>
      </c>
      <c r="L220" s="3">
        <f t="shared" si="5"/>
        <v>30876</v>
      </c>
      <c r="M220" s="3">
        <f t="shared" si="43"/>
        <v>-6613</v>
      </c>
      <c r="N220" s="10">
        <f t="shared" ref="N220:P220" si="1299">B220/2</f>
        <v>193580.5</v>
      </c>
      <c r="O220" s="10">
        <f t="shared" si="1299"/>
        <v>174483.5</v>
      </c>
      <c r="P220" s="10">
        <f t="shared" si="1299"/>
        <v>3659</v>
      </c>
      <c r="R220" s="11">
        <f t="shared" ref="R220:T220" si="1300">ln (B220)</f>
        <v>12.86659591</v>
      </c>
      <c r="S220" s="11">
        <f t="shared" si="1300"/>
        <v>12.76273264</v>
      </c>
      <c r="T220" s="11">
        <f t="shared" si="1300"/>
        <v>8.898092346</v>
      </c>
      <c r="V220" s="14">
        <f t="shared" ref="V220:X220" si="1301">ln(2)/slope(R207:R220,$A207:$A220)</f>
        <v>135.8713462</v>
      </c>
      <c r="W220" s="14">
        <f t="shared" si="1301"/>
        <v>76.60242544</v>
      </c>
      <c r="X220" s="14">
        <f t="shared" si="1301"/>
        <v>116.238235</v>
      </c>
      <c r="Y220" s="14"/>
      <c r="Z220" s="12">
        <f t="shared" ref="Z220:AA220" si="1302">C220/$B220*100</f>
        <v>90.13485346</v>
      </c>
      <c r="AA220" s="12">
        <f t="shared" si="1302"/>
        <v>1.890169723</v>
      </c>
      <c r="AB220" s="12">
        <f t="shared" si="9"/>
        <v>7.974976818</v>
      </c>
      <c r="AC220" s="14"/>
    </row>
    <row r="221" ht="15.75" customHeight="1">
      <c r="A221" s="9">
        <v>44139.0</v>
      </c>
      <c r="B221" s="17">
        <v>388137.0</v>
      </c>
      <c r="C221" s="16">
        <v>349091.0</v>
      </c>
      <c r="D221" s="16">
        <v>7367.0</v>
      </c>
      <c r="E221" s="5">
        <f t="shared" ref="E221:G221" si="1303">(B221-B220)/B220*100</f>
        <v>0.2520915072</v>
      </c>
      <c r="F221" s="5">
        <f t="shared" si="1303"/>
        <v>0.03553344586</v>
      </c>
      <c r="G221" s="5">
        <f t="shared" si="1303"/>
        <v>0.669581853</v>
      </c>
      <c r="H221" s="3">
        <f t="shared" ref="H221:J221" si="1304">B221-B220</f>
        <v>976</v>
      </c>
      <c r="I221" s="3">
        <f t="shared" si="1304"/>
        <v>124</v>
      </c>
      <c r="J221" s="3">
        <f t="shared" si="1304"/>
        <v>49</v>
      </c>
      <c r="K221" s="3">
        <f t="shared" si="12"/>
        <v>803</v>
      </c>
      <c r="L221" s="3">
        <f t="shared" si="5"/>
        <v>31679</v>
      </c>
      <c r="M221" s="3">
        <f t="shared" si="43"/>
        <v>-7276</v>
      </c>
      <c r="N221" s="10">
        <f t="shared" ref="N221:P221" si="1305">B221/2</f>
        <v>194068.5</v>
      </c>
      <c r="O221" s="10">
        <f t="shared" si="1305"/>
        <v>174545.5</v>
      </c>
      <c r="P221" s="10">
        <f t="shared" si="1305"/>
        <v>3683.5</v>
      </c>
      <c r="R221" s="11">
        <f t="shared" ref="R221:T221" si="1306">ln (B221)</f>
        <v>12.86911365</v>
      </c>
      <c r="S221" s="11">
        <f t="shared" si="1306"/>
        <v>12.76308791</v>
      </c>
      <c r="T221" s="11">
        <f t="shared" si="1306"/>
        <v>8.904765847</v>
      </c>
      <c r="V221" s="14">
        <f t="shared" ref="V221:X221" si="1307">ln(2)/slope(R208:R221,$A208:$A221)</f>
        <v>137.2266714</v>
      </c>
      <c r="W221" s="14">
        <f t="shared" si="1307"/>
        <v>76.6188339</v>
      </c>
      <c r="X221" s="14">
        <f t="shared" si="1307"/>
        <v>122.8898383</v>
      </c>
      <c r="Y221" s="14"/>
      <c r="Z221" s="12">
        <f t="shared" ref="Z221:AA221" si="1308">C221/$B221*100</f>
        <v>89.94015</v>
      </c>
      <c r="AA221" s="12">
        <f t="shared" si="1308"/>
        <v>1.898041156</v>
      </c>
      <c r="AB221" s="12">
        <f t="shared" si="9"/>
        <v>8.161808846</v>
      </c>
      <c r="AC221" s="14"/>
    </row>
    <row r="222" ht="15.75" customHeight="1">
      <c r="A222" s="9">
        <v>44140.0</v>
      </c>
      <c r="B222" s="17">
        <v>389725.0</v>
      </c>
      <c r="C222" s="16">
        <v>349543.0</v>
      </c>
      <c r="D222" s="16">
        <v>7409.0</v>
      </c>
      <c r="E222" s="5">
        <f t="shared" ref="E222:G222" si="1309">(B222-B221)/B221*100</f>
        <v>0.4091338883</v>
      </c>
      <c r="F222" s="5">
        <f t="shared" si="1309"/>
        <v>0.1294791329</v>
      </c>
      <c r="G222" s="5">
        <f t="shared" si="1309"/>
        <v>0.5701099498</v>
      </c>
      <c r="H222" s="3">
        <f t="shared" ref="H222:J222" si="1310">B222-B221</f>
        <v>1588</v>
      </c>
      <c r="I222" s="3">
        <f t="shared" si="1310"/>
        <v>452</v>
      </c>
      <c r="J222" s="3">
        <f t="shared" si="1310"/>
        <v>42</v>
      </c>
      <c r="K222" s="3">
        <f t="shared" si="12"/>
        <v>1094</v>
      </c>
      <c r="L222" s="3">
        <f t="shared" si="5"/>
        <v>32773</v>
      </c>
      <c r="M222" s="3">
        <f t="shared" si="43"/>
        <v>-7167</v>
      </c>
      <c r="N222" s="10">
        <f t="shared" ref="N222:P222" si="1311">B222/2</f>
        <v>194862.5</v>
      </c>
      <c r="O222" s="10">
        <f t="shared" si="1311"/>
        <v>174771.5</v>
      </c>
      <c r="P222" s="10">
        <f t="shared" si="1311"/>
        <v>3704.5</v>
      </c>
      <c r="R222" s="11">
        <f t="shared" ref="R222:T222" si="1312">ln (B222)</f>
        <v>12.87319664</v>
      </c>
      <c r="S222" s="11">
        <f t="shared" si="1312"/>
        <v>12.76438187</v>
      </c>
      <c r="T222" s="11">
        <f t="shared" si="1312"/>
        <v>8.910450756</v>
      </c>
      <c r="V222" s="14">
        <f t="shared" ref="V222:X222" si="1313">ln(2)/slope(R209:R222,$A209:$A222)</f>
        <v>139.6554527</v>
      </c>
      <c r="W222" s="14">
        <f t="shared" si="1313"/>
        <v>79.96241677</v>
      </c>
      <c r="X222" s="14">
        <f t="shared" si="1313"/>
        <v>131.5504185</v>
      </c>
      <c r="Y222" s="14"/>
      <c r="Z222" s="12">
        <f t="shared" ref="Z222:AA222" si="1314">C222/$B222*100</f>
        <v>89.68965296</v>
      </c>
      <c r="AA222" s="12">
        <f t="shared" si="1314"/>
        <v>1.901084098</v>
      </c>
      <c r="AB222" s="12">
        <f t="shared" si="9"/>
        <v>8.409262942</v>
      </c>
      <c r="AC222" s="14"/>
    </row>
    <row r="223" ht="15.75" customHeight="1">
      <c r="A223" s="9">
        <v>44141.0</v>
      </c>
      <c r="B223" s="17">
        <v>391809.0</v>
      </c>
      <c r="C223" s="16">
        <v>349974.0</v>
      </c>
      <c r="D223" s="16">
        <v>7461.0</v>
      </c>
      <c r="E223" s="5">
        <f t="shared" ref="E223:G223" si="1315">(B223-B222)/B222*100</f>
        <v>0.5347360318</v>
      </c>
      <c r="F223" s="5">
        <f t="shared" si="1315"/>
        <v>0.1233038568</v>
      </c>
      <c r="G223" s="5">
        <f t="shared" si="1315"/>
        <v>0.7018491024</v>
      </c>
      <c r="H223" s="3">
        <f t="shared" ref="H223:J223" si="1316">B223-B222</f>
        <v>2084</v>
      </c>
      <c r="I223" s="3">
        <f t="shared" si="1316"/>
        <v>431</v>
      </c>
      <c r="J223" s="3">
        <f t="shared" si="1316"/>
        <v>52</v>
      </c>
      <c r="K223" s="3">
        <f t="shared" si="12"/>
        <v>1601</v>
      </c>
      <c r="L223" s="3">
        <f t="shared" si="5"/>
        <v>34374</v>
      </c>
      <c r="M223" s="3">
        <f t="shared" si="43"/>
        <v>-6917</v>
      </c>
      <c r="N223" s="10">
        <f t="shared" ref="N223:P223" si="1317">B223/2</f>
        <v>195904.5</v>
      </c>
      <c r="O223" s="10">
        <f t="shared" si="1317"/>
        <v>174987</v>
      </c>
      <c r="P223" s="10">
        <f t="shared" si="1317"/>
        <v>3730.5</v>
      </c>
      <c r="R223" s="11">
        <f t="shared" ref="R223:T223" si="1318">ln (B223)</f>
        <v>12.87852976</v>
      </c>
      <c r="S223" s="11">
        <f t="shared" si="1318"/>
        <v>12.76561414</v>
      </c>
      <c r="T223" s="11">
        <f t="shared" si="1318"/>
        <v>8.917444732</v>
      </c>
      <c r="V223" s="14">
        <f t="shared" ref="V223:X223" si="1319">ln(2)/slope(R210:R223,$A210:$A223)</f>
        <v>141.488771</v>
      </c>
      <c r="W223" s="14">
        <f t="shared" si="1319"/>
        <v>88.09309354</v>
      </c>
      <c r="X223" s="14">
        <f t="shared" si="1319"/>
        <v>129.6833956</v>
      </c>
      <c r="Y223" s="14"/>
      <c r="Z223" s="12">
        <f t="shared" ref="Z223:AA223" si="1320">C223/$B223*100</f>
        <v>89.32260362</v>
      </c>
      <c r="AA223" s="12">
        <f t="shared" si="1320"/>
        <v>1.90424416</v>
      </c>
      <c r="AB223" s="12">
        <f t="shared" si="9"/>
        <v>8.773152225</v>
      </c>
      <c r="AC223" s="14"/>
    </row>
    <row r="224" ht="15.75" customHeight="1">
      <c r="A224" s="9">
        <v>44142.0</v>
      </c>
      <c r="B224" s="17">
        <v>393961.0</v>
      </c>
      <c r="C224" s="16">
        <v>350216.0</v>
      </c>
      <c r="D224" s="16">
        <v>7485.0</v>
      </c>
      <c r="E224" s="5">
        <f t="shared" ref="E224:G224" si="1321">(B224-B223)/B223*100</f>
        <v>0.5492472097</v>
      </c>
      <c r="F224" s="5">
        <f t="shared" si="1321"/>
        <v>0.06914799385</v>
      </c>
      <c r="G224" s="5">
        <f t="shared" si="1321"/>
        <v>0.321672698</v>
      </c>
      <c r="H224" s="3">
        <f t="shared" ref="H224:J224" si="1322">B224-B223</f>
        <v>2152</v>
      </c>
      <c r="I224" s="3">
        <f t="shared" si="1322"/>
        <v>242</v>
      </c>
      <c r="J224" s="3">
        <f t="shared" si="1322"/>
        <v>24</v>
      </c>
      <c r="K224" s="3">
        <f t="shared" si="12"/>
        <v>1886</v>
      </c>
      <c r="L224" s="3">
        <f t="shared" si="5"/>
        <v>36260</v>
      </c>
      <c r="M224" s="3">
        <f t="shared" si="43"/>
        <v>-6202</v>
      </c>
      <c r="N224" s="10">
        <f t="shared" ref="N224:P224" si="1323">B224/2</f>
        <v>196980.5</v>
      </c>
      <c r="O224" s="10">
        <f t="shared" si="1323"/>
        <v>175108</v>
      </c>
      <c r="P224" s="10">
        <f t="shared" si="1323"/>
        <v>3742.5</v>
      </c>
      <c r="R224" s="11">
        <f t="shared" ref="R224:T224" si="1324">ln (B224)</f>
        <v>12.8840072</v>
      </c>
      <c r="S224" s="11">
        <f t="shared" si="1324"/>
        <v>12.76630539</v>
      </c>
      <c r="T224" s="11">
        <f t="shared" si="1324"/>
        <v>8.920656297</v>
      </c>
      <c r="V224" s="14">
        <f t="shared" ref="V224:X224" si="1325">ln(2)/slope(R211:R224,$A211:$A224)</f>
        <v>142.3079463</v>
      </c>
      <c r="W224" s="14">
        <f t="shared" si="1325"/>
        <v>104.4327998</v>
      </c>
      <c r="X224" s="14">
        <f t="shared" si="1325"/>
        <v>131.5533865</v>
      </c>
      <c r="Y224" s="14"/>
      <c r="Z224" s="12">
        <f t="shared" ref="Z224:AA224" si="1326">C224/$B224*100</f>
        <v>88.89610901</v>
      </c>
      <c r="AA224" s="12">
        <f t="shared" si="1326"/>
        <v>1.899934257</v>
      </c>
      <c r="AB224" s="12">
        <f t="shared" si="9"/>
        <v>9.203956737</v>
      </c>
      <c r="AC224" s="14"/>
    </row>
    <row r="225" ht="15.75" customHeight="1">
      <c r="A225" s="9">
        <v>44143.0</v>
      </c>
      <c r="B225" s="17">
        <v>396395.0</v>
      </c>
      <c r="C225" s="16">
        <v>361638.0</v>
      </c>
      <c r="D225" s="16">
        <v>7539.0</v>
      </c>
      <c r="E225" s="5">
        <f t="shared" ref="E225:G225" si="1327">(B225-B224)/B224*100</f>
        <v>0.617827653</v>
      </c>
      <c r="F225" s="5">
        <f t="shared" si="1327"/>
        <v>3.261415812</v>
      </c>
      <c r="G225" s="5">
        <f t="shared" si="1327"/>
        <v>0.7214428858</v>
      </c>
      <c r="H225" s="3">
        <f t="shared" ref="H225:J225" si="1328">B225-B224</f>
        <v>2434</v>
      </c>
      <c r="I225" s="3">
        <f t="shared" si="1328"/>
        <v>11422</v>
      </c>
      <c r="J225" s="3">
        <f t="shared" si="1328"/>
        <v>54</v>
      </c>
      <c r="K225" s="3">
        <f t="shared" si="12"/>
        <v>-9042</v>
      </c>
      <c r="L225" s="3">
        <f t="shared" si="5"/>
        <v>27218</v>
      </c>
      <c r="M225" s="3">
        <f t="shared" si="43"/>
        <v>103</v>
      </c>
      <c r="N225" s="10">
        <f t="shared" ref="N225:P225" si="1329">B225/2</f>
        <v>198197.5</v>
      </c>
      <c r="O225" s="10">
        <f t="shared" si="1329"/>
        <v>180819</v>
      </c>
      <c r="P225" s="10">
        <f t="shared" si="1329"/>
        <v>3769.5</v>
      </c>
      <c r="R225" s="11">
        <f t="shared" ref="R225:T225" si="1330">ln (B225)</f>
        <v>12.89016647</v>
      </c>
      <c r="S225" s="11">
        <f t="shared" si="1330"/>
        <v>12.79839899</v>
      </c>
      <c r="T225" s="11">
        <f t="shared" si="1330"/>
        <v>8.927844826</v>
      </c>
      <c r="V225" s="14">
        <f t="shared" ref="V225:X225" si="1331">ln(2)/slope(R212:R225,$A212:$A225)</f>
        <v>141.0520073</v>
      </c>
      <c r="W225" s="14">
        <f t="shared" si="1331"/>
        <v>94.1023392</v>
      </c>
      <c r="X225" s="14">
        <f t="shared" si="1331"/>
        <v>131.6255329</v>
      </c>
      <c r="Y225" s="14"/>
      <c r="Z225" s="12">
        <f t="shared" ref="Z225:AA225" si="1332">C225/$B225*100</f>
        <v>91.23172593</v>
      </c>
      <c r="AA225" s="12">
        <f t="shared" si="1332"/>
        <v>1.901890791</v>
      </c>
      <c r="AB225" s="12">
        <f t="shared" si="9"/>
        <v>6.866383279</v>
      </c>
      <c r="AC225" s="14"/>
    </row>
    <row r="226" ht="15.75" customHeight="1">
      <c r="A226" s="9">
        <v>44144.0</v>
      </c>
      <c r="B226" s="17">
        <v>398449.0</v>
      </c>
      <c r="C226" s="16">
        <v>361784.0</v>
      </c>
      <c r="D226" s="16">
        <v>7647.0</v>
      </c>
      <c r="E226" s="5">
        <f t="shared" ref="E226:G226" si="1333">(B226-B225)/B225*100</f>
        <v>0.5181700072</v>
      </c>
      <c r="F226" s="5">
        <f t="shared" si="1333"/>
        <v>0.04037186358</v>
      </c>
      <c r="G226" s="5">
        <f t="shared" si="1333"/>
        <v>1.432550736</v>
      </c>
      <c r="H226" s="3">
        <f t="shared" ref="H226:J226" si="1334">B226-B225</f>
        <v>2054</v>
      </c>
      <c r="I226" s="3">
        <f t="shared" si="1334"/>
        <v>146</v>
      </c>
      <c r="J226" s="3">
        <f t="shared" si="1334"/>
        <v>108</v>
      </c>
      <c r="K226" s="3">
        <f t="shared" si="12"/>
        <v>1800</v>
      </c>
      <c r="L226" s="3">
        <f t="shared" si="5"/>
        <v>29018</v>
      </c>
      <c r="M226" s="3">
        <f t="shared" si="43"/>
        <v>-283</v>
      </c>
      <c r="N226" s="10">
        <f t="shared" ref="N226:P226" si="1335">B226/2</f>
        <v>199224.5</v>
      </c>
      <c r="O226" s="10">
        <f t="shared" si="1335"/>
        <v>180892</v>
      </c>
      <c r="P226" s="10">
        <f t="shared" si="1335"/>
        <v>3823.5</v>
      </c>
      <c r="R226" s="11">
        <f t="shared" ref="R226:T226" si="1336">ln (B226)</f>
        <v>12.89533479</v>
      </c>
      <c r="S226" s="11">
        <f t="shared" si="1336"/>
        <v>12.79880263</v>
      </c>
      <c r="T226" s="11">
        <f t="shared" si="1336"/>
        <v>8.942068693</v>
      </c>
      <c r="V226" s="14">
        <f t="shared" ref="V226:X226" si="1337">ln(2)/slope(R213:R226,$A213:$A226)</f>
        <v>140.170759</v>
      </c>
      <c r="W226" s="14">
        <f t="shared" si="1337"/>
        <v>90.02270651</v>
      </c>
      <c r="X226" s="14">
        <f t="shared" si="1337"/>
        <v>123.3205502</v>
      </c>
      <c r="Y226" s="14"/>
      <c r="Z226" s="12">
        <f t="shared" ref="Z226:AA226" si="1338">C226/$B226*100</f>
        <v>90.79806951</v>
      </c>
      <c r="AA226" s="12">
        <f t="shared" si="1338"/>
        <v>1.919191666</v>
      </c>
      <c r="AB226" s="12">
        <f t="shared" si="9"/>
        <v>7.28273882</v>
      </c>
      <c r="AC226" s="14"/>
    </row>
    <row r="227" ht="15.75" customHeight="1">
      <c r="A227" s="9">
        <v>44145.0</v>
      </c>
      <c r="B227" s="17">
        <v>399749.0</v>
      </c>
      <c r="C227" s="16">
        <v>361919.0</v>
      </c>
      <c r="D227" s="16">
        <v>7661.0</v>
      </c>
      <c r="E227" s="5">
        <f t="shared" ref="E227:G227" si="1339">(B227-B226)/B226*100</f>
        <v>0.3262650929</v>
      </c>
      <c r="F227" s="5">
        <f t="shared" si="1339"/>
        <v>0.03731508303</v>
      </c>
      <c r="G227" s="5">
        <f t="shared" si="1339"/>
        <v>0.1830783314</v>
      </c>
      <c r="H227" s="3">
        <f t="shared" ref="H227:J227" si="1340">B227-B226</f>
        <v>1300</v>
      </c>
      <c r="I227" s="3">
        <f t="shared" si="1340"/>
        <v>135</v>
      </c>
      <c r="J227" s="3">
        <f t="shared" si="1340"/>
        <v>14</v>
      </c>
      <c r="K227" s="3">
        <f t="shared" si="12"/>
        <v>1151</v>
      </c>
      <c r="L227" s="3">
        <f t="shared" si="5"/>
        <v>30169</v>
      </c>
      <c r="M227" s="3">
        <f t="shared" si="43"/>
        <v>-707</v>
      </c>
      <c r="N227" s="10">
        <f t="shared" ref="N227:P227" si="1341">B227/2</f>
        <v>199874.5</v>
      </c>
      <c r="O227" s="10">
        <f t="shared" si="1341"/>
        <v>180959.5</v>
      </c>
      <c r="P227" s="10">
        <f t="shared" si="1341"/>
        <v>3830.5</v>
      </c>
      <c r="R227" s="11">
        <f t="shared" ref="R227:T227" si="1342">ln (B227)</f>
        <v>12.89859213</v>
      </c>
      <c r="S227" s="11">
        <f t="shared" si="1342"/>
        <v>12.79917571</v>
      </c>
      <c r="T227" s="11">
        <f t="shared" si="1342"/>
        <v>8.943897803</v>
      </c>
      <c r="V227" s="14">
        <f t="shared" ref="V227:X227" si="1343">ln(2)/slope(R214:R227,$A214:$A227)</f>
        <v>141.5532033</v>
      </c>
      <c r="W227" s="14">
        <f t="shared" si="1343"/>
        <v>90.59294808</v>
      </c>
      <c r="X227" s="14">
        <f t="shared" si="1343"/>
        <v>120.9905712</v>
      </c>
      <c r="Y227" s="14"/>
      <c r="Z227" s="12">
        <f t="shared" ref="Z227:AA227" si="1344">C227/$B227*100</f>
        <v>90.53656169</v>
      </c>
      <c r="AA227" s="12">
        <f t="shared" si="1344"/>
        <v>1.916452574</v>
      </c>
      <c r="AB227" s="12">
        <f t="shared" si="9"/>
        <v>7.546985734</v>
      </c>
      <c r="AC227" s="14"/>
    </row>
    <row r="228" ht="15.75" customHeight="1">
      <c r="A228" s="9">
        <v>44146.0</v>
      </c>
      <c r="B228" s="17">
        <v>401416.0</v>
      </c>
      <c r="C228" s="16">
        <v>362217.0</v>
      </c>
      <c r="D228" s="16">
        <v>7710.0</v>
      </c>
      <c r="E228" s="5">
        <f t="shared" ref="E228:G228" si="1345">(B228-B227)/B227*100</f>
        <v>0.4170116748</v>
      </c>
      <c r="F228" s="5">
        <f t="shared" si="1345"/>
        <v>0.08233886588</v>
      </c>
      <c r="G228" s="5">
        <f t="shared" si="1345"/>
        <v>0.639603185</v>
      </c>
      <c r="H228" s="3">
        <f t="shared" ref="H228:J228" si="1346">B228-B227</f>
        <v>1667</v>
      </c>
      <c r="I228" s="3">
        <f t="shared" si="1346"/>
        <v>298</v>
      </c>
      <c r="J228" s="3">
        <f t="shared" si="1346"/>
        <v>49</v>
      </c>
      <c r="K228" s="3">
        <f t="shared" si="12"/>
        <v>1320</v>
      </c>
      <c r="L228" s="3">
        <f t="shared" si="5"/>
        <v>31489</v>
      </c>
      <c r="M228" s="3">
        <f t="shared" si="43"/>
        <v>-190</v>
      </c>
      <c r="N228" s="10">
        <f t="shared" ref="N228:P228" si="1347">B228/2</f>
        <v>200708</v>
      </c>
      <c r="O228" s="10">
        <f t="shared" si="1347"/>
        <v>181108.5</v>
      </c>
      <c r="P228" s="10">
        <f t="shared" si="1347"/>
        <v>3855</v>
      </c>
      <c r="R228" s="11">
        <f t="shared" ref="R228:T228" si="1348">ln (B228)</f>
        <v>12.90275358</v>
      </c>
      <c r="S228" s="11">
        <f t="shared" si="1348"/>
        <v>12.79999876</v>
      </c>
      <c r="T228" s="11">
        <f t="shared" si="1348"/>
        <v>8.950273467</v>
      </c>
      <c r="V228" s="14">
        <f t="shared" ref="V228:X228" si="1349">ln(2)/slope(R215:R228,$A215:$A228)</f>
        <v>143.0944421</v>
      </c>
      <c r="W228" s="14">
        <f t="shared" si="1349"/>
        <v>95.56953255</v>
      </c>
      <c r="X228" s="14">
        <f t="shared" si="1349"/>
        <v>116.6960172</v>
      </c>
      <c r="Y228" s="14"/>
      <c r="Z228" s="12">
        <f t="shared" ref="Z228:AA228" si="1350">C228/$B228*100</f>
        <v>90.23481874</v>
      </c>
      <c r="AA228" s="12">
        <f t="shared" si="1350"/>
        <v>1.920700719</v>
      </c>
      <c r="AB228" s="12">
        <f t="shared" si="9"/>
        <v>7.844480539</v>
      </c>
      <c r="AC228" s="14"/>
    </row>
    <row r="229" ht="15.75" customHeight="1">
      <c r="A229" s="9">
        <v>44147.0</v>
      </c>
      <c r="B229" s="17">
        <v>402820.0</v>
      </c>
      <c r="C229" s="16">
        <v>362417.0</v>
      </c>
      <c r="D229" s="16">
        <v>7721.0</v>
      </c>
      <c r="E229" s="5">
        <f t="shared" ref="E229:G229" si="1351">(B229-B228)/B228*100</f>
        <v>0.3497618431</v>
      </c>
      <c r="F229" s="5">
        <f t="shared" si="1351"/>
        <v>0.05521551998</v>
      </c>
      <c r="G229" s="5">
        <f t="shared" si="1351"/>
        <v>0.1426718547</v>
      </c>
      <c r="H229" s="3">
        <f t="shared" ref="H229:J229" si="1352">B229-B228</f>
        <v>1404</v>
      </c>
      <c r="I229" s="3">
        <f t="shared" si="1352"/>
        <v>200</v>
      </c>
      <c r="J229" s="3">
        <f t="shared" si="1352"/>
        <v>11</v>
      </c>
      <c r="K229" s="3">
        <f t="shared" si="12"/>
        <v>1193</v>
      </c>
      <c r="L229" s="3">
        <f t="shared" si="5"/>
        <v>32682</v>
      </c>
      <c r="M229" s="3">
        <f t="shared" si="43"/>
        <v>-91</v>
      </c>
      <c r="N229" s="10">
        <f t="shared" ref="N229:P229" si="1353">B229/2</f>
        <v>201410</v>
      </c>
      <c r="O229" s="10">
        <f t="shared" si="1353"/>
        <v>181208.5</v>
      </c>
      <c r="P229" s="10">
        <f t="shared" si="1353"/>
        <v>3860.5</v>
      </c>
      <c r="R229" s="11">
        <f t="shared" ref="R229:T229" si="1354">ln (B229)</f>
        <v>12.90624509</v>
      </c>
      <c r="S229" s="11">
        <f t="shared" si="1354"/>
        <v>12.80055076</v>
      </c>
      <c r="T229" s="11">
        <f t="shared" si="1354"/>
        <v>8.951699168</v>
      </c>
      <c r="V229" s="14">
        <f t="shared" ref="V229:X229" si="1355">ln(2)/slope(R216:R229,$A216:$A229)</f>
        <v>145.995101</v>
      </c>
      <c r="W229" s="14">
        <f t="shared" si="1355"/>
        <v>106.2687709</v>
      </c>
      <c r="X229" s="14">
        <f t="shared" si="1355"/>
        <v>115.7123041</v>
      </c>
      <c r="Y229" s="14"/>
      <c r="Z229" s="12">
        <f t="shared" ref="Z229:AA229" si="1356">C229/$B229*100</f>
        <v>89.96996177</v>
      </c>
      <c r="AA229" s="12">
        <f t="shared" si="1356"/>
        <v>1.916737004</v>
      </c>
      <c r="AB229" s="12">
        <f t="shared" si="9"/>
        <v>8.113301226</v>
      </c>
      <c r="AC229" s="14"/>
    </row>
    <row r="230" ht="15.75" customHeight="1">
      <c r="A230" s="9">
        <v>44148.0</v>
      </c>
      <c r="B230" s="17">
        <v>404713.0</v>
      </c>
      <c r="C230" s="16">
        <v>362903.0</v>
      </c>
      <c r="D230" s="16">
        <v>7752.0</v>
      </c>
      <c r="E230" s="5">
        <f t="shared" ref="E230:G230" si="1357">(B230-B229)/B229*100</f>
        <v>0.4699369445</v>
      </c>
      <c r="F230" s="5">
        <f t="shared" si="1357"/>
        <v>0.1340996697</v>
      </c>
      <c r="G230" s="5">
        <f t="shared" si="1357"/>
        <v>0.4015023961</v>
      </c>
      <c r="H230" s="3">
        <f t="shared" ref="H230:J230" si="1358">B230-B229</f>
        <v>1893</v>
      </c>
      <c r="I230" s="3">
        <f t="shared" si="1358"/>
        <v>486</v>
      </c>
      <c r="J230" s="3">
        <f t="shared" si="1358"/>
        <v>31</v>
      </c>
      <c r="K230" s="3">
        <f t="shared" si="12"/>
        <v>1376</v>
      </c>
      <c r="L230" s="3">
        <f t="shared" si="5"/>
        <v>34058</v>
      </c>
      <c r="M230" s="3">
        <f t="shared" si="43"/>
        <v>-316</v>
      </c>
      <c r="N230" s="10">
        <f t="shared" ref="N230:P230" si="1359">B230/2</f>
        <v>202356.5</v>
      </c>
      <c r="O230" s="10">
        <f t="shared" si="1359"/>
        <v>181451.5</v>
      </c>
      <c r="P230" s="10">
        <f t="shared" si="1359"/>
        <v>3876</v>
      </c>
      <c r="R230" s="11">
        <f t="shared" ref="R230:T230" si="1360">ln (B230)</f>
        <v>12.91093345</v>
      </c>
      <c r="S230" s="11">
        <f t="shared" si="1360"/>
        <v>12.80189086</v>
      </c>
      <c r="T230" s="11">
        <f t="shared" si="1360"/>
        <v>8.955706154</v>
      </c>
      <c r="V230" s="14">
        <f t="shared" ref="V230:X230" si="1361">ln(2)/slope(R217:R230,$A217:$A230)</f>
        <v>148.4955777</v>
      </c>
      <c r="W230" s="14">
        <f t="shared" si="1361"/>
        <v>126.5430408</v>
      </c>
      <c r="X230" s="14">
        <f t="shared" si="1361"/>
        <v>115.7077775</v>
      </c>
      <c r="Y230" s="14"/>
      <c r="Z230" s="12">
        <f t="shared" ref="Z230:AA230" si="1362">C230/$B230*100</f>
        <v>89.66922239</v>
      </c>
      <c r="AA230" s="12">
        <f t="shared" si="1362"/>
        <v>1.915431429</v>
      </c>
      <c r="AB230" s="12">
        <f t="shared" si="9"/>
        <v>8.415346184</v>
      </c>
      <c r="AC230" s="14"/>
    </row>
    <row r="231" ht="15.75" customHeight="1">
      <c r="A231" s="9">
        <v>44149.0</v>
      </c>
      <c r="B231" s="17">
        <v>406337.0</v>
      </c>
      <c r="C231" s="16">
        <v>363068.0</v>
      </c>
      <c r="D231" s="16">
        <v>7791.0</v>
      </c>
      <c r="E231" s="5">
        <f t="shared" ref="E231:G231" si="1363">(B231-B230)/B230*100</f>
        <v>0.4012720125</v>
      </c>
      <c r="F231" s="5">
        <f t="shared" si="1363"/>
        <v>0.04546669496</v>
      </c>
      <c r="G231" s="5">
        <f t="shared" si="1363"/>
        <v>0.5030959752</v>
      </c>
      <c r="H231" s="3">
        <f t="shared" ref="H231:J231" si="1364">B231-B230</f>
        <v>1624</v>
      </c>
      <c r="I231" s="3">
        <f t="shared" si="1364"/>
        <v>165</v>
      </c>
      <c r="J231" s="3">
        <f t="shared" si="1364"/>
        <v>39</v>
      </c>
      <c r="K231" s="3">
        <f t="shared" si="12"/>
        <v>1420</v>
      </c>
      <c r="L231" s="3">
        <f t="shared" si="5"/>
        <v>35478</v>
      </c>
      <c r="M231" s="3">
        <f t="shared" si="43"/>
        <v>-782</v>
      </c>
      <c r="N231" s="10">
        <f t="shared" ref="N231:P231" si="1365">B231/2</f>
        <v>203168.5</v>
      </c>
      <c r="O231" s="10">
        <f t="shared" si="1365"/>
        <v>181534</v>
      </c>
      <c r="P231" s="10">
        <f t="shared" si="1365"/>
        <v>3895.5</v>
      </c>
      <c r="R231" s="11">
        <f t="shared" ref="R231:T231" si="1366">ln (B231)</f>
        <v>12.91493814</v>
      </c>
      <c r="S231" s="11">
        <f t="shared" si="1366"/>
        <v>12.80234542</v>
      </c>
      <c r="T231" s="11">
        <f t="shared" si="1366"/>
        <v>8.9607245</v>
      </c>
      <c r="V231" s="14">
        <f t="shared" ref="V231:X231" si="1367">ln(2)/slope(R218:R231,$A218:$A231)</f>
        <v>151.7118679</v>
      </c>
      <c r="W231" s="14">
        <f t="shared" si="1367"/>
        <v>169.3683567</v>
      </c>
      <c r="X231" s="14">
        <f t="shared" si="1367"/>
        <v>116.2021709</v>
      </c>
      <c r="Y231" s="14"/>
      <c r="Z231" s="12">
        <f t="shared" ref="Z231:AA231" si="1368">C231/$B231*100</f>
        <v>89.35144966</v>
      </c>
      <c r="AA231" s="12">
        <f t="shared" si="1368"/>
        <v>1.917374002</v>
      </c>
      <c r="AB231" s="12">
        <f t="shared" si="9"/>
        <v>8.731176339</v>
      </c>
      <c r="AC231" s="14"/>
    </row>
    <row r="232" ht="15.75" customHeight="1">
      <c r="A232" s="9">
        <v>44150.0</v>
      </c>
      <c r="B232" s="17">
        <v>407838.0</v>
      </c>
      <c r="C232" s="16">
        <v>374329.0</v>
      </c>
      <c r="D232" s="16">
        <v>7832.0</v>
      </c>
      <c r="E232" s="5">
        <f t="shared" ref="E232:G232" si="1369">(B232-B231)/B231*100</f>
        <v>0.3693978151</v>
      </c>
      <c r="F232" s="5">
        <f t="shared" si="1369"/>
        <v>3.101622836</v>
      </c>
      <c r="G232" s="5">
        <f t="shared" si="1369"/>
        <v>0.5262482351</v>
      </c>
      <c r="H232" s="3">
        <f t="shared" ref="H232:J232" si="1370">B232-B231</f>
        <v>1501</v>
      </c>
      <c r="I232" s="3">
        <f t="shared" si="1370"/>
        <v>11261</v>
      </c>
      <c r="J232" s="3">
        <f t="shared" si="1370"/>
        <v>41</v>
      </c>
      <c r="K232" s="3">
        <f t="shared" si="12"/>
        <v>-9801</v>
      </c>
      <c r="L232" s="3">
        <f t="shared" si="5"/>
        <v>25677</v>
      </c>
      <c r="M232" s="3">
        <f t="shared" si="43"/>
        <v>-1541</v>
      </c>
      <c r="N232" s="10">
        <f t="shared" ref="N232:P232" si="1371">B232/2</f>
        <v>203919</v>
      </c>
      <c r="O232" s="10">
        <f t="shared" si="1371"/>
        <v>187164.5</v>
      </c>
      <c r="P232" s="10">
        <f t="shared" si="1371"/>
        <v>3916</v>
      </c>
      <c r="R232" s="11">
        <f t="shared" ref="R232:T232" si="1372">ln (B232)</f>
        <v>12.91862532</v>
      </c>
      <c r="S232" s="11">
        <f t="shared" si="1372"/>
        <v>12.83289037</v>
      </c>
      <c r="T232" s="11">
        <f t="shared" si="1372"/>
        <v>8.965973184</v>
      </c>
      <c r="V232" s="14">
        <f t="shared" ref="V232:X232" si="1373">ln(2)/slope(R219:R232,$A219:$A232)</f>
        <v>154.2080516</v>
      </c>
      <c r="W232" s="14">
        <f t="shared" si="1373"/>
        <v>141.6656146</v>
      </c>
      <c r="X232" s="14">
        <f t="shared" si="1373"/>
        <v>118.831051</v>
      </c>
      <c r="Y232" s="14"/>
      <c r="Z232" s="12">
        <f t="shared" ref="Z232:AA232" si="1374">C232/$B232*100</f>
        <v>91.78374747</v>
      </c>
      <c r="AA232" s="12">
        <f t="shared" si="1374"/>
        <v>1.920370343</v>
      </c>
      <c r="AB232" s="12">
        <f t="shared" si="9"/>
        <v>6.295882189</v>
      </c>
      <c r="AC232" s="14"/>
    </row>
    <row r="233" ht="15.75" customHeight="1">
      <c r="A233" s="9">
        <v>44151.0</v>
      </c>
      <c r="B233" s="17">
        <v>409574.0</v>
      </c>
      <c r="C233" s="16">
        <v>374366.0</v>
      </c>
      <c r="D233" s="16">
        <v>7839.0</v>
      </c>
      <c r="E233" s="5">
        <f t="shared" ref="E233:G233" si="1375">(B233-B232)/B232*100</f>
        <v>0.4256592078</v>
      </c>
      <c r="F233" s="5">
        <f t="shared" si="1375"/>
        <v>0.009884353069</v>
      </c>
      <c r="G233" s="5">
        <f t="shared" si="1375"/>
        <v>0.08937691522</v>
      </c>
      <c r="H233" s="3">
        <f t="shared" ref="H233:J233" si="1376">B233-B232</f>
        <v>1736</v>
      </c>
      <c r="I233" s="3">
        <f t="shared" si="1376"/>
        <v>37</v>
      </c>
      <c r="J233" s="3">
        <f t="shared" si="1376"/>
        <v>7</v>
      </c>
      <c r="K233" s="3">
        <f t="shared" si="12"/>
        <v>1692</v>
      </c>
      <c r="L233" s="3">
        <f t="shared" si="5"/>
        <v>27369</v>
      </c>
      <c r="M233" s="3">
        <f t="shared" si="43"/>
        <v>-1649</v>
      </c>
      <c r="N233" s="10">
        <f t="shared" ref="N233:P233" si="1377">B233/2</f>
        <v>204787</v>
      </c>
      <c r="O233" s="10">
        <f t="shared" si="1377"/>
        <v>187183</v>
      </c>
      <c r="P233" s="10">
        <f t="shared" si="1377"/>
        <v>3919.5</v>
      </c>
      <c r="R233" s="11">
        <f t="shared" ref="R233:T233" si="1378">ln (B233)</f>
        <v>12.92287287</v>
      </c>
      <c r="S233" s="11">
        <f t="shared" si="1378"/>
        <v>12.83298921</v>
      </c>
      <c r="T233" s="11">
        <f t="shared" si="1378"/>
        <v>8.966866554</v>
      </c>
      <c r="V233" s="14">
        <f t="shared" ref="V233:X233" si="1379">ln(2)/slope(R220:R233,$A220:$A233)</f>
        <v>155.2889396</v>
      </c>
      <c r="W233" s="14">
        <f t="shared" si="1379"/>
        <v>128.5609559</v>
      </c>
      <c r="X233" s="14">
        <f t="shared" si="1379"/>
        <v>125.5517228</v>
      </c>
      <c r="Y233" s="14"/>
      <c r="Z233" s="12">
        <f t="shared" ref="Z233:AA233" si="1380">C233/$B233*100</f>
        <v>91.40375121</v>
      </c>
      <c r="AA233" s="12">
        <f t="shared" si="1380"/>
        <v>1.91393985</v>
      </c>
      <c r="AB233" s="12">
        <f t="shared" si="9"/>
        <v>6.682308936</v>
      </c>
      <c r="AC233" s="14"/>
    </row>
    <row r="234" ht="15.75" customHeight="1">
      <c r="A234" s="9">
        <v>44152.0</v>
      </c>
      <c r="B234" s="17">
        <v>410718.0</v>
      </c>
      <c r="C234" s="16">
        <v>374543.0</v>
      </c>
      <c r="D234" s="16">
        <v>7862.0</v>
      </c>
      <c r="E234" s="5">
        <f t="shared" ref="E234:G234" si="1381">(B234-B233)/B233*100</f>
        <v>0.2793146049</v>
      </c>
      <c r="F234" s="5">
        <f t="shared" si="1381"/>
        <v>0.04727993461</v>
      </c>
      <c r="G234" s="5">
        <f t="shared" si="1381"/>
        <v>0.293404771</v>
      </c>
      <c r="H234" s="3">
        <f t="shared" ref="H234:J234" si="1382">B234-B233</f>
        <v>1144</v>
      </c>
      <c r="I234" s="3">
        <f t="shared" si="1382"/>
        <v>177</v>
      </c>
      <c r="J234" s="3">
        <f t="shared" si="1382"/>
        <v>23</v>
      </c>
      <c r="K234" s="3">
        <f t="shared" si="12"/>
        <v>944</v>
      </c>
      <c r="L234" s="3">
        <f t="shared" si="5"/>
        <v>28313</v>
      </c>
      <c r="M234" s="3">
        <f t="shared" si="43"/>
        <v>-1856</v>
      </c>
      <c r="N234" s="10">
        <f t="shared" ref="N234:P234" si="1383">B234/2</f>
        <v>205359</v>
      </c>
      <c r="O234" s="10">
        <f t="shared" si="1383"/>
        <v>187271.5</v>
      </c>
      <c r="P234" s="10">
        <f t="shared" si="1383"/>
        <v>3931</v>
      </c>
      <c r="R234" s="11">
        <f t="shared" ref="R234:T234" si="1384">ln (B234)</f>
        <v>12.92566213</v>
      </c>
      <c r="S234" s="11">
        <f t="shared" si="1384"/>
        <v>12.8334619</v>
      </c>
      <c r="T234" s="11">
        <f t="shared" si="1384"/>
        <v>8.969796306</v>
      </c>
      <c r="V234" s="14">
        <f t="shared" ref="V234:X234" si="1385">ln(2)/slope(R221:R234,$A221:$A234)</f>
        <v>157.7167934</v>
      </c>
      <c r="W234" s="14">
        <f t="shared" si="1385"/>
        <v>123.6386876</v>
      </c>
      <c r="X234" s="14">
        <f t="shared" si="1385"/>
        <v>133.7624263</v>
      </c>
      <c r="Y234" s="14"/>
      <c r="Z234" s="12">
        <f t="shared" ref="Z234:AA234" si="1386">C234/$B234*100</f>
        <v>91.19225357</v>
      </c>
      <c r="AA234" s="12">
        <f t="shared" si="1386"/>
        <v>1.914208776</v>
      </c>
      <c r="AB234" s="12">
        <f t="shared" si="9"/>
        <v>6.893537658</v>
      </c>
      <c r="AC234" s="14"/>
    </row>
    <row r="235" ht="15.75" customHeight="1">
      <c r="A235" s="9">
        <v>44153.0</v>
      </c>
      <c r="B235" s="17">
        <v>412097.0</v>
      </c>
      <c r="C235" s="16">
        <v>374666.0</v>
      </c>
      <c r="D235" s="16">
        <v>7957.0</v>
      </c>
      <c r="E235" s="5">
        <f t="shared" ref="E235:G235" si="1387">(B235-B234)/B234*100</f>
        <v>0.3357534854</v>
      </c>
      <c r="F235" s="5">
        <f t="shared" si="1387"/>
        <v>0.03284002104</v>
      </c>
      <c r="G235" s="5">
        <f t="shared" si="1387"/>
        <v>1.208343933</v>
      </c>
      <c r="H235" s="3">
        <f t="shared" ref="H235:J235" si="1388">B235-B234</f>
        <v>1379</v>
      </c>
      <c r="I235" s="3">
        <f t="shared" si="1388"/>
        <v>123</v>
      </c>
      <c r="J235" s="3">
        <f t="shared" si="1388"/>
        <v>95</v>
      </c>
      <c r="K235" s="3">
        <f t="shared" si="12"/>
        <v>1161</v>
      </c>
      <c r="L235" s="3">
        <f t="shared" si="5"/>
        <v>29474</v>
      </c>
      <c r="M235" s="3">
        <f t="shared" si="43"/>
        <v>-2015</v>
      </c>
      <c r="N235" s="10">
        <f t="shared" ref="N235:P235" si="1389">B235/2</f>
        <v>206048.5</v>
      </c>
      <c r="O235" s="10">
        <f t="shared" si="1389"/>
        <v>187333</v>
      </c>
      <c r="P235" s="10">
        <f t="shared" si="1389"/>
        <v>3978.5</v>
      </c>
      <c r="R235" s="11">
        <f t="shared" ref="R235:T235" si="1390">ln (B235)</f>
        <v>12.92901404</v>
      </c>
      <c r="S235" s="11">
        <f t="shared" si="1390"/>
        <v>12.83379024</v>
      </c>
      <c r="T235" s="11">
        <f t="shared" si="1390"/>
        <v>8.981807323</v>
      </c>
      <c r="V235" s="14">
        <f t="shared" ref="V235:X235" si="1391">ln(2)/slope(R222:R235,$A222:$A235)</f>
        <v>163.2735079</v>
      </c>
      <c r="W235" s="14">
        <f t="shared" si="1391"/>
        <v>125.3186853</v>
      </c>
      <c r="X235" s="14">
        <f t="shared" si="1391"/>
        <v>136.150404</v>
      </c>
      <c r="Y235" s="14"/>
      <c r="Z235" s="12">
        <f t="shared" ref="Z235:AA235" si="1392">C235/$B235*100</f>
        <v>90.91694431</v>
      </c>
      <c r="AA235" s="12">
        <f t="shared" si="1392"/>
        <v>1.930856085</v>
      </c>
      <c r="AB235" s="12">
        <f t="shared" si="9"/>
        <v>7.152199603</v>
      </c>
      <c r="AC235" s="14"/>
    </row>
    <row r="236" ht="15.75" customHeight="1">
      <c r="A236" s="9">
        <v>44154.0</v>
      </c>
      <c r="B236" s="17">
        <v>413430.0</v>
      </c>
      <c r="C236" s="16">
        <v>374939.0</v>
      </c>
      <c r="D236" s="16">
        <v>7998.0</v>
      </c>
      <c r="E236" s="5">
        <f t="shared" ref="E236:G236" si="1393">(B236-B235)/B235*100</f>
        <v>0.3234675331</v>
      </c>
      <c r="F236" s="5">
        <f t="shared" si="1393"/>
        <v>0.07286489834</v>
      </c>
      <c r="G236" s="5">
        <f t="shared" si="1393"/>
        <v>0.515269574</v>
      </c>
      <c r="H236" s="3">
        <f t="shared" ref="H236:J236" si="1394">B236-B235</f>
        <v>1333</v>
      </c>
      <c r="I236" s="3">
        <f t="shared" si="1394"/>
        <v>273</v>
      </c>
      <c r="J236" s="3">
        <f t="shared" si="1394"/>
        <v>41</v>
      </c>
      <c r="K236" s="3">
        <f t="shared" si="12"/>
        <v>1019</v>
      </c>
      <c r="L236" s="3">
        <f t="shared" si="5"/>
        <v>30493</v>
      </c>
      <c r="M236" s="3">
        <f t="shared" si="43"/>
        <v>-2189</v>
      </c>
      <c r="N236" s="10">
        <f t="shared" ref="N236:P236" si="1395">B236/2</f>
        <v>206715</v>
      </c>
      <c r="O236" s="10">
        <f t="shared" si="1395"/>
        <v>187469.5</v>
      </c>
      <c r="P236" s="10">
        <f t="shared" si="1395"/>
        <v>3999</v>
      </c>
      <c r="R236" s="11">
        <f t="shared" ref="R236:T236" si="1396">ln (B236)</f>
        <v>12.93224349</v>
      </c>
      <c r="S236" s="11">
        <f t="shared" si="1396"/>
        <v>12.83451863</v>
      </c>
      <c r="T236" s="11">
        <f t="shared" si="1396"/>
        <v>8.986946789</v>
      </c>
      <c r="V236" s="14">
        <f t="shared" ref="V236:X236" si="1397">ln(2)/slope(R223:R236,$A223:$A236)</f>
        <v>170.7546224</v>
      </c>
      <c r="W236" s="14">
        <f t="shared" si="1397"/>
        <v>133.0772068</v>
      </c>
      <c r="X236" s="14">
        <f t="shared" si="1397"/>
        <v>138.7469366</v>
      </c>
      <c r="Y236" s="14"/>
      <c r="Z236" s="12">
        <f t="shared" ref="Z236:AA236" si="1398">C236/$B236*100</f>
        <v>90.68983867</v>
      </c>
      <c r="AA236" s="12">
        <f t="shared" si="1398"/>
        <v>1.934547565</v>
      </c>
      <c r="AB236" s="12">
        <f t="shared" si="9"/>
        <v>7.375613768</v>
      </c>
      <c r="AC236" s="14"/>
    </row>
    <row r="237" ht="15.75" customHeight="1">
      <c r="A237" s="9">
        <v>44155.0</v>
      </c>
      <c r="B237" s="17">
        <v>415067.0</v>
      </c>
      <c r="C237" s="16">
        <v>375237.0</v>
      </c>
      <c r="D237" s="16">
        <v>8025.0</v>
      </c>
      <c r="E237" s="5">
        <f t="shared" ref="E237:G237" si="1399">(B237-B236)/B236*100</f>
        <v>0.3959557845</v>
      </c>
      <c r="F237" s="5">
        <f t="shared" si="1399"/>
        <v>0.07947959535</v>
      </c>
      <c r="G237" s="5">
        <f t="shared" si="1399"/>
        <v>0.3375843961</v>
      </c>
      <c r="H237" s="3">
        <f t="shared" ref="H237:J237" si="1400">B237-B236</f>
        <v>1637</v>
      </c>
      <c r="I237" s="3">
        <f t="shared" si="1400"/>
        <v>298</v>
      </c>
      <c r="J237" s="3">
        <f t="shared" si="1400"/>
        <v>27</v>
      </c>
      <c r="K237" s="3">
        <f t="shared" si="12"/>
        <v>1312</v>
      </c>
      <c r="L237" s="3">
        <f t="shared" si="5"/>
        <v>31805</v>
      </c>
      <c r="M237" s="3">
        <f t="shared" si="43"/>
        <v>-2253</v>
      </c>
      <c r="N237" s="10">
        <f t="shared" ref="N237:P237" si="1401">B237/2</f>
        <v>207533.5</v>
      </c>
      <c r="O237" s="10">
        <f t="shared" si="1401"/>
        <v>187618.5</v>
      </c>
      <c r="P237" s="10">
        <f t="shared" si="1401"/>
        <v>4012.5</v>
      </c>
      <c r="R237" s="11">
        <f t="shared" ref="R237:T237" si="1402">ln (B237)</f>
        <v>12.93619523</v>
      </c>
      <c r="S237" s="11">
        <f t="shared" si="1402"/>
        <v>12.83531311</v>
      </c>
      <c r="T237" s="11">
        <f t="shared" si="1402"/>
        <v>8.990316948</v>
      </c>
      <c r="V237" s="14">
        <f t="shared" ref="V237:X237" si="1403">ln(2)/slope(R224:R237,$A224:$A237)</f>
        <v>177.6162614</v>
      </c>
      <c r="W237" s="14">
        <f t="shared" si="1403"/>
        <v>149.3474077</v>
      </c>
      <c r="X237" s="14">
        <f t="shared" si="1403"/>
        <v>141.7158459</v>
      </c>
      <c r="Y237" s="14"/>
      <c r="Z237" s="12">
        <f t="shared" ref="Z237:AA237" si="1404">C237/$B237*100</f>
        <v>90.40395888</v>
      </c>
      <c r="AA237" s="12">
        <f t="shared" si="1404"/>
        <v>1.933422797</v>
      </c>
      <c r="AB237" s="12">
        <f t="shared" si="9"/>
        <v>7.662618324</v>
      </c>
      <c r="AC237" s="14"/>
    </row>
    <row r="238" ht="15.75" customHeight="1">
      <c r="A238" s="9">
        <v>44156.0</v>
      </c>
      <c r="B238" s="17">
        <v>416852.0</v>
      </c>
      <c r="C238" s="16">
        <v>375548.0</v>
      </c>
      <c r="D238" s="16">
        <v>8080.0</v>
      </c>
      <c r="E238" s="5">
        <f t="shared" ref="E238:G238" si="1405">(B238-B237)/B237*100</f>
        <v>0.430051052</v>
      </c>
      <c r="F238" s="5">
        <f t="shared" si="1405"/>
        <v>0.08288095257</v>
      </c>
      <c r="G238" s="5">
        <f t="shared" si="1405"/>
        <v>0.6853582555</v>
      </c>
      <c r="H238" s="3">
        <f t="shared" ref="H238:J238" si="1406">B238-B237</f>
        <v>1785</v>
      </c>
      <c r="I238" s="3">
        <f t="shared" si="1406"/>
        <v>311</v>
      </c>
      <c r="J238" s="3">
        <f t="shared" si="1406"/>
        <v>55</v>
      </c>
      <c r="K238" s="3">
        <f t="shared" si="12"/>
        <v>1419</v>
      </c>
      <c r="L238" s="3">
        <f t="shared" si="5"/>
        <v>33224</v>
      </c>
      <c r="M238" s="3">
        <f t="shared" si="43"/>
        <v>-2254</v>
      </c>
      <c r="N238" s="10">
        <f t="shared" ref="N238:P238" si="1407">B238/2</f>
        <v>208426</v>
      </c>
      <c r="O238" s="10">
        <f t="shared" si="1407"/>
        <v>187774</v>
      </c>
      <c r="P238" s="10">
        <f t="shared" si="1407"/>
        <v>4040</v>
      </c>
      <c r="R238" s="11">
        <f t="shared" ref="R238:T238" si="1408">ln (B238)</f>
        <v>12.94048652</v>
      </c>
      <c r="S238" s="11">
        <f t="shared" si="1408"/>
        <v>12.83614157</v>
      </c>
      <c r="T238" s="11">
        <f t="shared" si="1408"/>
        <v>8.997147152</v>
      </c>
      <c r="V238" s="14">
        <f t="shared" ref="V238:X238" si="1409">ln(2)/slope(R225:R238,$A225:$A238)</f>
        <v>182.6287902</v>
      </c>
      <c r="W238" s="14">
        <f t="shared" si="1409"/>
        <v>181.7458576</v>
      </c>
      <c r="X238" s="14">
        <f t="shared" si="1409"/>
        <v>145.4006661</v>
      </c>
      <c r="Y238" s="14"/>
      <c r="Z238" s="12">
        <f t="shared" ref="Z238:AA238" si="1410">C238/$B238*100</f>
        <v>90.09144732</v>
      </c>
      <c r="AA238" s="12">
        <f t="shared" si="1410"/>
        <v>1.938337827</v>
      </c>
      <c r="AB238" s="12">
        <f t="shared" si="9"/>
        <v>7.970214848</v>
      </c>
      <c r="AC238" s="14"/>
    </row>
    <row r="239" ht="15.75" customHeight="1">
      <c r="A239" s="9">
        <v>44157.0</v>
      </c>
      <c r="B239" s="17">
        <v>418818.0</v>
      </c>
      <c r="C239" s="16">
        <v>386486.0</v>
      </c>
      <c r="D239" s="16">
        <v>8123.0</v>
      </c>
      <c r="E239" s="5">
        <f t="shared" ref="E239:G239" si="1411">(B239-B238)/B238*100</f>
        <v>0.4716302189</v>
      </c>
      <c r="F239" s="5">
        <f t="shared" si="1411"/>
        <v>2.912543803</v>
      </c>
      <c r="G239" s="5">
        <f t="shared" si="1411"/>
        <v>0.5321782178</v>
      </c>
      <c r="H239" s="3">
        <f t="shared" ref="H239:J239" si="1412">B239-B238</f>
        <v>1966</v>
      </c>
      <c r="I239" s="3">
        <f t="shared" si="1412"/>
        <v>10938</v>
      </c>
      <c r="J239" s="3">
        <f t="shared" si="1412"/>
        <v>43</v>
      </c>
      <c r="K239" s="3">
        <f t="shared" si="12"/>
        <v>-9015</v>
      </c>
      <c r="L239" s="3">
        <f t="shared" si="5"/>
        <v>24209</v>
      </c>
      <c r="M239" s="3">
        <f t="shared" si="43"/>
        <v>-1468</v>
      </c>
      <c r="N239" s="10">
        <f t="shared" ref="N239:P239" si="1413">B239/2</f>
        <v>209409</v>
      </c>
      <c r="O239" s="10">
        <f t="shared" si="1413"/>
        <v>193243</v>
      </c>
      <c r="P239" s="10">
        <f t="shared" si="1413"/>
        <v>4061.5</v>
      </c>
      <c r="R239" s="11">
        <f t="shared" ref="R239:T239" si="1414">ln (B239)</f>
        <v>12.94519174</v>
      </c>
      <c r="S239" s="11">
        <f t="shared" si="1414"/>
        <v>12.86485092</v>
      </c>
      <c r="T239" s="11">
        <f t="shared" si="1414"/>
        <v>9.002454823</v>
      </c>
      <c r="V239" s="14">
        <f t="shared" ref="V239:X239" si="1415">ln(2)/slope(R226:R239,$A226:$A239)</f>
        <v>183.4933832</v>
      </c>
      <c r="W239" s="14">
        <f t="shared" si="1415"/>
        <v>152.0791368</v>
      </c>
      <c r="X239" s="14">
        <f t="shared" si="1415"/>
        <v>147.6160518</v>
      </c>
      <c r="Y239" s="14"/>
      <c r="Z239" s="12">
        <f t="shared" ref="Z239:AA239" si="1416">C239/$B239*100</f>
        <v>92.28017898</v>
      </c>
      <c r="AA239" s="12">
        <f t="shared" si="1416"/>
        <v>1.939505943</v>
      </c>
      <c r="AB239" s="12">
        <f t="shared" si="9"/>
        <v>5.780315077</v>
      </c>
      <c r="AC239" s="14"/>
    </row>
    <row r="240" ht="15.75" customHeight="1">
      <c r="A240" s="9">
        <v>44158.0</v>
      </c>
      <c r="B240" s="17">
        <v>420614.0</v>
      </c>
      <c r="C240" s="16">
        <v>386604.0</v>
      </c>
      <c r="D240" s="16">
        <v>8173.0</v>
      </c>
      <c r="E240" s="5">
        <f t="shared" ref="E240:G240" si="1417">(B240-B239)/B239*100</f>
        <v>0.4288258862</v>
      </c>
      <c r="F240" s="5">
        <f t="shared" si="1417"/>
        <v>0.03053150696</v>
      </c>
      <c r="G240" s="5">
        <f t="shared" si="1417"/>
        <v>0.615536132</v>
      </c>
      <c r="H240" s="3">
        <f t="shared" ref="H240:J240" si="1418">B240-B239</f>
        <v>1796</v>
      </c>
      <c r="I240" s="3">
        <f t="shared" si="1418"/>
        <v>118</v>
      </c>
      <c r="J240" s="3">
        <f t="shared" si="1418"/>
        <v>50</v>
      </c>
      <c r="K240" s="3">
        <f t="shared" si="12"/>
        <v>1628</v>
      </c>
      <c r="L240" s="3">
        <f t="shared" si="5"/>
        <v>25837</v>
      </c>
      <c r="M240" s="3">
        <f t="shared" si="43"/>
        <v>-1532</v>
      </c>
      <c r="N240" s="10">
        <f t="shared" ref="N240:P240" si="1419">B240/2</f>
        <v>210307</v>
      </c>
      <c r="O240" s="10">
        <f t="shared" si="1419"/>
        <v>193302</v>
      </c>
      <c r="P240" s="10">
        <f t="shared" si="1419"/>
        <v>4086.5</v>
      </c>
      <c r="R240" s="11">
        <f t="shared" ref="R240:T240" si="1420">ln (B240)</f>
        <v>12.94947083</v>
      </c>
      <c r="S240" s="11">
        <f t="shared" si="1420"/>
        <v>12.86515619</v>
      </c>
      <c r="T240" s="11">
        <f t="shared" si="1420"/>
        <v>9.008591318</v>
      </c>
      <c r="V240" s="14">
        <f t="shared" ref="V240:X240" si="1421">ln(2)/slope(R227:R240,$A227:$A240)</f>
        <v>181.9094686</v>
      </c>
      <c r="W240" s="14">
        <f t="shared" si="1421"/>
        <v>137.755586</v>
      </c>
      <c r="X240" s="14">
        <f t="shared" si="1421"/>
        <v>140.3031047</v>
      </c>
      <c r="Y240" s="14"/>
      <c r="Z240" s="12">
        <f t="shared" ref="Z240:AA240" si="1422">C240/$B240*100</f>
        <v>91.91420162</v>
      </c>
      <c r="AA240" s="12">
        <f t="shared" si="1422"/>
        <v>1.943111737</v>
      </c>
      <c r="AB240" s="12">
        <f t="shared" si="9"/>
        <v>6.142686644</v>
      </c>
      <c r="AC240" s="14"/>
    </row>
    <row r="241" ht="15.75" customHeight="1">
      <c r="A241" s="9">
        <v>44159.0</v>
      </c>
      <c r="B241" s="17">
        <v>421722.0</v>
      </c>
      <c r="C241" s="16">
        <v>386792.0</v>
      </c>
      <c r="D241" s="16">
        <v>8185.0</v>
      </c>
      <c r="E241" s="5">
        <f t="shared" ref="E241:G241" si="1423">(B241-B240)/B240*100</f>
        <v>0.2634244224</v>
      </c>
      <c r="F241" s="5">
        <f t="shared" si="1423"/>
        <v>0.04862857084</v>
      </c>
      <c r="G241" s="5">
        <f t="shared" si="1423"/>
        <v>0.1468249113</v>
      </c>
      <c r="H241" s="3">
        <f t="shared" ref="H241:J241" si="1424">B241-B240</f>
        <v>1108</v>
      </c>
      <c r="I241" s="3">
        <f t="shared" si="1424"/>
        <v>188</v>
      </c>
      <c r="J241" s="3">
        <f t="shared" si="1424"/>
        <v>12</v>
      </c>
      <c r="K241" s="3">
        <f t="shared" si="12"/>
        <v>908</v>
      </c>
      <c r="L241" s="3">
        <f t="shared" si="5"/>
        <v>26745</v>
      </c>
      <c r="M241" s="3">
        <f t="shared" si="43"/>
        <v>-1568</v>
      </c>
      <c r="N241" s="10">
        <f t="shared" ref="N241:P241" si="1425">B241/2</f>
        <v>210861</v>
      </c>
      <c r="O241" s="10">
        <f t="shared" si="1425"/>
        <v>193396</v>
      </c>
      <c r="P241" s="10">
        <f t="shared" si="1425"/>
        <v>4092.5</v>
      </c>
      <c r="R241" s="11">
        <f t="shared" ref="R241:T241" si="1426">ln (B241)</f>
        <v>12.95210161</v>
      </c>
      <c r="S241" s="11">
        <f t="shared" si="1426"/>
        <v>12.86564236</v>
      </c>
      <c r="T241" s="11">
        <f t="shared" si="1426"/>
        <v>9.01005849</v>
      </c>
      <c r="V241" s="14">
        <f t="shared" ref="V241:X241" si="1427">ln(2)/slope(R228:R241,$A228:$A241)</f>
        <v>182.9909369</v>
      </c>
      <c r="W241" s="14">
        <f t="shared" si="1427"/>
        <v>132.2760879</v>
      </c>
      <c r="X241" s="14">
        <f t="shared" si="1427"/>
        <v>138.7705814</v>
      </c>
      <c r="Y241" s="14"/>
      <c r="Z241" s="12">
        <f t="shared" ref="Z241:AA241" si="1428">C241/$B241*100</f>
        <v>91.71729243</v>
      </c>
      <c r="AA241" s="12">
        <f t="shared" si="1428"/>
        <v>1.94085203</v>
      </c>
      <c r="AB241" s="12">
        <f t="shared" si="9"/>
        <v>6.341855535</v>
      </c>
      <c r="AC241" s="14"/>
    </row>
    <row r="242" ht="15.75" customHeight="1">
      <c r="A242" s="9">
        <v>44160.0</v>
      </c>
      <c r="B242" s="17">
        <v>422915.0</v>
      </c>
      <c r="C242" s="16">
        <v>386955.0</v>
      </c>
      <c r="D242" s="16">
        <v>8215.0</v>
      </c>
      <c r="E242" s="5">
        <f t="shared" ref="E242:G242" si="1429">(B242-B241)/B241*100</f>
        <v>0.2828877792</v>
      </c>
      <c r="F242" s="5">
        <f t="shared" si="1429"/>
        <v>0.04214151275</v>
      </c>
      <c r="G242" s="5">
        <f t="shared" si="1429"/>
        <v>0.3665241295</v>
      </c>
      <c r="H242" s="3">
        <f t="shared" ref="H242:J242" si="1430">B242-B241</f>
        <v>1193</v>
      </c>
      <c r="I242" s="3">
        <f t="shared" si="1430"/>
        <v>163</v>
      </c>
      <c r="J242" s="3">
        <f t="shared" si="1430"/>
        <v>30</v>
      </c>
      <c r="K242" s="3">
        <f t="shared" si="12"/>
        <v>1000</v>
      </c>
      <c r="L242" s="3">
        <f t="shared" si="5"/>
        <v>27745</v>
      </c>
      <c r="M242" s="3">
        <f t="shared" si="43"/>
        <v>-1729</v>
      </c>
      <c r="N242" s="10">
        <f t="shared" ref="N242:P242" si="1431">B242/2</f>
        <v>211457.5</v>
      </c>
      <c r="O242" s="10">
        <f t="shared" si="1431"/>
        <v>193477.5</v>
      </c>
      <c r="P242" s="10">
        <f t="shared" si="1431"/>
        <v>4107.5</v>
      </c>
      <c r="R242" s="11">
        <f t="shared" ref="R242:T242" si="1432">ln (B242)</f>
        <v>12.95492649</v>
      </c>
      <c r="S242" s="11">
        <f t="shared" si="1432"/>
        <v>12.86606369</v>
      </c>
      <c r="T242" s="11">
        <f t="shared" si="1432"/>
        <v>9.01371703</v>
      </c>
      <c r="V242" s="14">
        <f t="shared" ref="V242:X242" si="1433">ln(2)/slope(R229:R242,$A229:$A242)</f>
        <v>184.935275</v>
      </c>
      <c r="W242" s="14">
        <f t="shared" si="1433"/>
        <v>133.4103551</v>
      </c>
      <c r="X242" s="14">
        <f t="shared" si="1433"/>
        <v>136.6245024</v>
      </c>
      <c r="Y242" s="14"/>
      <c r="Z242" s="12">
        <f t="shared" ref="Z242:AA242" si="1434">C242/$B242*100</f>
        <v>91.49710935</v>
      </c>
      <c r="AA242" s="12">
        <f t="shared" si="1434"/>
        <v>1.942470709</v>
      </c>
      <c r="AB242" s="12">
        <f t="shared" si="9"/>
        <v>6.560419943</v>
      </c>
      <c r="AC242" s="14"/>
    </row>
    <row r="243" ht="15.75" customHeight="1">
      <c r="A243" s="9">
        <v>44161.0</v>
      </c>
      <c r="B243" s="17">
        <v>424297.0</v>
      </c>
      <c r="C243" s="16">
        <v>387266.0</v>
      </c>
      <c r="D243" s="16">
        <v>8242.0</v>
      </c>
      <c r="E243" s="5">
        <f t="shared" ref="E243:G243" si="1435">(B243-B242)/B242*100</f>
        <v>0.3267796129</v>
      </c>
      <c r="F243" s="5">
        <f t="shared" si="1435"/>
        <v>0.08037110258</v>
      </c>
      <c r="G243" s="5">
        <f t="shared" si="1435"/>
        <v>0.3286670724</v>
      </c>
      <c r="H243" s="3">
        <f t="shared" ref="H243:J243" si="1436">B243-B242</f>
        <v>1382</v>
      </c>
      <c r="I243" s="3">
        <f t="shared" si="1436"/>
        <v>311</v>
      </c>
      <c r="J243" s="3">
        <f t="shared" si="1436"/>
        <v>27</v>
      </c>
      <c r="K243" s="3">
        <f t="shared" si="12"/>
        <v>1044</v>
      </c>
      <c r="L243" s="3">
        <f t="shared" si="5"/>
        <v>28789</v>
      </c>
      <c r="M243" s="3">
        <f t="shared" si="43"/>
        <v>-1704</v>
      </c>
      <c r="N243" s="10">
        <f t="shared" ref="N243:P243" si="1437">B243/2</f>
        <v>212148.5</v>
      </c>
      <c r="O243" s="10">
        <f t="shared" si="1437"/>
        <v>193633</v>
      </c>
      <c r="P243" s="10">
        <f t="shared" si="1437"/>
        <v>4121</v>
      </c>
      <c r="R243" s="11">
        <f t="shared" ref="R243:T243" si="1438">ln (B243)</f>
        <v>12.95818896</v>
      </c>
      <c r="S243" s="11">
        <f t="shared" si="1438"/>
        <v>12.86686707</v>
      </c>
      <c r="T243" s="11">
        <f t="shared" si="1438"/>
        <v>9.016998312</v>
      </c>
      <c r="V243" s="14">
        <f t="shared" ref="V243:X243" si="1439">ln(2)/slope(R230:R243,$A230:$A243)</f>
        <v>187.9866278</v>
      </c>
      <c r="W243" s="14">
        <f t="shared" si="1439"/>
        <v>141.4064661</v>
      </c>
      <c r="X243" s="14">
        <f t="shared" si="1439"/>
        <v>138.2502832</v>
      </c>
      <c r="Y243" s="14"/>
      <c r="Z243" s="12">
        <f t="shared" ref="Z243:AA243" si="1440">C243/$B243*100</f>
        <v>91.27238703</v>
      </c>
      <c r="AA243" s="12">
        <f t="shared" si="1440"/>
        <v>1.942507253</v>
      </c>
      <c r="AB243" s="12">
        <f t="shared" si="9"/>
        <v>6.785105716</v>
      </c>
      <c r="AC243" s="14"/>
    </row>
    <row r="244" ht="15.75" customHeight="1">
      <c r="A244" s="9">
        <v>44162.0</v>
      </c>
      <c r="B244" s="17">
        <v>425918.0</v>
      </c>
      <c r="C244" s="16">
        <v>387616.0</v>
      </c>
      <c r="D244" s="16">
        <v>8255.0</v>
      </c>
      <c r="E244" s="5">
        <f t="shared" ref="E244:G244" si="1441">(B244-B243)/B243*100</f>
        <v>0.3820437099</v>
      </c>
      <c r="F244" s="5">
        <f t="shared" si="1441"/>
        <v>0.09037715679</v>
      </c>
      <c r="G244" s="5">
        <f t="shared" si="1441"/>
        <v>0.1577287066</v>
      </c>
      <c r="H244" s="3">
        <f t="shared" ref="H244:J244" si="1442">B244-B243</f>
        <v>1621</v>
      </c>
      <c r="I244" s="3">
        <f t="shared" si="1442"/>
        <v>350</v>
      </c>
      <c r="J244" s="3">
        <f t="shared" si="1442"/>
        <v>13</v>
      </c>
      <c r="K244" s="3">
        <f t="shared" si="12"/>
        <v>1258</v>
      </c>
      <c r="L244" s="3">
        <f t="shared" si="5"/>
        <v>30047</v>
      </c>
      <c r="M244" s="3">
        <f t="shared" si="43"/>
        <v>-1758</v>
      </c>
      <c r="N244" s="10">
        <f t="shared" ref="N244:P244" si="1443">B244/2</f>
        <v>212959</v>
      </c>
      <c r="O244" s="10">
        <f t="shared" si="1443"/>
        <v>193808</v>
      </c>
      <c r="P244" s="10">
        <f t="shared" si="1443"/>
        <v>4127.5</v>
      </c>
      <c r="R244" s="11">
        <f t="shared" ref="R244:T244" si="1444">ln (B244)</f>
        <v>12.96200212</v>
      </c>
      <c r="S244" s="11">
        <f t="shared" si="1444"/>
        <v>12.86777044</v>
      </c>
      <c r="T244" s="11">
        <f t="shared" si="1444"/>
        <v>9.018574356</v>
      </c>
      <c r="V244" s="14">
        <f t="shared" ref="V244:X244" si="1445">ln(2)/slope(R231:R244,$A231:$A244)</f>
        <v>189.3036892</v>
      </c>
      <c r="W244" s="14">
        <f t="shared" si="1445"/>
        <v>158.018269</v>
      </c>
      <c r="X244" s="14">
        <f t="shared" si="1445"/>
        <v>143.0895285</v>
      </c>
      <c r="Y244" s="14"/>
      <c r="Z244" s="12">
        <f t="shared" ref="Z244:AA244" si="1446">C244/$B244*100</f>
        <v>91.00718918</v>
      </c>
      <c r="AA244" s="12">
        <f t="shared" si="1446"/>
        <v>1.938166502</v>
      </c>
      <c r="AB244" s="12">
        <f t="shared" si="9"/>
        <v>7.054644321</v>
      </c>
      <c r="AC244" s="14"/>
    </row>
    <row r="245" ht="15.75" customHeight="1">
      <c r="A245" s="9">
        <v>44163.0</v>
      </c>
      <c r="B245" s="17">
        <v>427797.0</v>
      </c>
      <c r="C245" s="16">
        <v>388062.0</v>
      </c>
      <c r="D245" s="16">
        <v>8333.0</v>
      </c>
      <c r="E245" s="5">
        <f t="shared" ref="E245:G245" si="1447">(B245-B244)/B244*100</f>
        <v>0.4411647312</v>
      </c>
      <c r="F245" s="5">
        <f t="shared" si="1447"/>
        <v>0.1150623297</v>
      </c>
      <c r="G245" s="5">
        <f t="shared" si="1447"/>
        <v>0.9448818898</v>
      </c>
      <c r="H245" s="3">
        <f t="shared" ref="H245:J245" si="1448">B245-B244</f>
        <v>1879</v>
      </c>
      <c r="I245" s="3">
        <f t="shared" si="1448"/>
        <v>446</v>
      </c>
      <c r="J245" s="3">
        <f t="shared" si="1448"/>
        <v>78</v>
      </c>
      <c r="K245" s="3">
        <f t="shared" si="12"/>
        <v>1355</v>
      </c>
      <c r="L245" s="3">
        <f t="shared" si="5"/>
        <v>31402</v>
      </c>
      <c r="M245" s="3">
        <f t="shared" si="43"/>
        <v>-1822</v>
      </c>
      <c r="N245" s="10">
        <f t="shared" ref="N245:P245" si="1449">B245/2</f>
        <v>213898.5</v>
      </c>
      <c r="O245" s="10">
        <f t="shared" si="1449"/>
        <v>194031</v>
      </c>
      <c r="P245" s="10">
        <f t="shared" si="1449"/>
        <v>4166.5</v>
      </c>
      <c r="R245" s="11">
        <f t="shared" ref="R245:T245" si="1450">ln (B245)</f>
        <v>12.96640406</v>
      </c>
      <c r="S245" s="11">
        <f t="shared" si="1450"/>
        <v>12.8689204</v>
      </c>
      <c r="T245" s="11">
        <f t="shared" si="1450"/>
        <v>9.027978814</v>
      </c>
      <c r="V245" s="14">
        <f t="shared" ref="V245:X245" si="1451">ln(2)/slope(R232:R245,$A232:$A245)</f>
        <v>188.9084132</v>
      </c>
      <c r="W245" s="14">
        <f t="shared" si="1451"/>
        <v>190.9783185</v>
      </c>
      <c r="X245" s="14">
        <f t="shared" si="1451"/>
        <v>143.437962</v>
      </c>
      <c r="Y245" s="14"/>
      <c r="Z245" s="12">
        <f t="shared" ref="Z245:AA245" si="1452">C245/$B245*100</f>
        <v>90.71171607</v>
      </c>
      <c r="AA245" s="12">
        <f t="shared" si="1452"/>
        <v>1.947886498</v>
      </c>
      <c r="AB245" s="12">
        <f t="shared" si="9"/>
        <v>7.340397431</v>
      </c>
      <c r="AC245" s="14"/>
    </row>
    <row r="246" ht="15.75" customHeight="1">
      <c r="A246" s="9">
        <v>44164.0</v>
      </c>
      <c r="B246" s="17">
        <v>429864.0</v>
      </c>
      <c r="C246" s="16">
        <v>398624.0</v>
      </c>
      <c r="D246" s="16">
        <v>8373.0</v>
      </c>
      <c r="E246" s="5">
        <f t="shared" ref="E246:G246" si="1453">(B246-B245)/B245*100</f>
        <v>0.4831730938</v>
      </c>
      <c r="F246" s="5">
        <f t="shared" si="1453"/>
        <v>2.721730033</v>
      </c>
      <c r="G246" s="5">
        <f t="shared" si="1453"/>
        <v>0.4800192008</v>
      </c>
      <c r="H246" s="3">
        <f t="shared" ref="H246:J246" si="1454">B246-B245</f>
        <v>2067</v>
      </c>
      <c r="I246" s="3">
        <f t="shared" si="1454"/>
        <v>10562</v>
      </c>
      <c r="J246" s="3">
        <f t="shared" si="1454"/>
        <v>40</v>
      </c>
      <c r="K246" s="3">
        <f t="shared" si="12"/>
        <v>-8535</v>
      </c>
      <c r="L246" s="3">
        <f t="shared" si="5"/>
        <v>22867</v>
      </c>
      <c r="M246" s="3">
        <f t="shared" si="43"/>
        <v>-1342</v>
      </c>
      <c r="N246" s="10">
        <f t="shared" ref="N246:P246" si="1455">B246/2</f>
        <v>214932</v>
      </c>
      <c r="O246" s="10">
        <f t="shared" si="1455"/>
        <v>199312</v>
      </c>
      <c r="P246" s="10">
        <f t="shared" si="1455"/>
        <v>4186.5</v>
      </c>
      <c r="R246" s="11">
        <f t="shared" ref="R246:T246" si="1456">ln (B246)</f>
        <v>12.97122416</v>
      </c>
      <c r="S246" s="11">
        <f t="shared" si="1456"/>
        <v>12.8957739</v>
      </c>
      <c r="T246" s="11">
        <f t="shared" si="1456"/>
        <v>9.032767522</v>
      </c>
      <c r="V246" s="14">
        <f t="shared" ref="V246:X246" si="1457">ln(2)/slope(R233:R246,$A233:$A246)</f>
        <v>186.8354828</v>
      </c>
      <c r="W246" s="14">
        <f t="shared" si="1457"/>
        <v>159.1981164</v>
      </c>
      <c r="X246" s="14">
        <f t="shared" si="1457"/>
        <v>143.3648852</v>
      </c>
      <c r="Z246" s="12">
        <f t="shared" ref="Z246:AA246" si="1458">C246/$B246*100</f>
        <v>92.73258519</v>
      </c>
      <c r="AA246" s="12">
        <f t="shared" si="1458"/>
        <v>1.947825359</v>
      </c>
      <c r="AB246" s="12">
        <f t="shared" si="9"/>
        <v>5.319589452</v>
      </c>
    </row>
    <row r="247" ht="15.75" customHeight="1">
      <c r="A247" s="9">
        <v>44165.0</v>
      </c>
      <c r="B247" s="17">
        <v>431630.0</v>
      </c>
      <c r="C247" s="16">
        <v>398658.0</v>
      </c>
      <c r="D247" s="16">
        <v>8392.0</v>
      </c>
      <c r="E247" s="5">
        <f t="shared" ref="E247:G247" si="1459">(B247-B246)/B246*100</f>
        <v>0.4108276106</v>
      </c>
      <c r="F247" s="5">
        <f t="shared" si="1459"/>
        <v>0.008529340933</v>
      </c>
      <c r="G247" s="5">
        <f t="shared" si="1459"/>
        <v>0.2269198615</v>
      </c>
      <c r="H247" s="3">
        <f t="shared" ref="H247:J247" si="1460">B247-B246</f>
        <v>1766</v>
      </c>
      <c r="I247" s="3">
        <f t="shared" si="1460"/>
        <v>34</v>
      </c>
      <c r="J247" s="3">
        <f t="shared" si="1460"/>
        <v>19</v>
      </c>
      <c r="K247" s="3">
        <f t="shared" si="12"/>
        <v>1713</v>
      </c>
      <c r="L247" s="3">
        <f t="shared" si="5"/>
        <v>24580</v>
      </c>
      <c r="M247" s="3">
        <f t="shared" si="43"/>
        <v>-1257</v>
      </c>
      <c r="N247" s="10">
        <f t="shared" ref="N247:P247" si="1461">B247/2</f>
        <v>215815</v>
      </c>
      <c r="O247" s="10">
        <f t="shared" si="1461"/>
        <v>199329</v>
      </c>
      <c r="P247" s="10">
        <f t="shared" si="1461"/>
        <v>4196</v>
      </c>
      <c r="R247" s="11">
        <f t="shared" ref="R247:T247" si="1462">ln (B247)</f>
        <v>12.97532402</v>
      </c>
      <c r="S247" s="11">
        <f t="shared" si="1462"/>
        <v>12.89585919</v>
      </c>
      <c r="T247" s="11">
        <f t="shared" si="1462"/>
        <v>9.03503415</v>
      </c>
      <c r="V247" s="14">
        <f t="shared" ref="V247:X247" si="1463">ln(2)/slope(R234:R247,$A234:$A247)</f>
        <v>183.5369816</v>
      </c>
      <c r="W247" s="14">
        <f t="shared" si="1463"/>
        <v>144.1710388</v>
      </c>
      <c r="X247" s="14">
        <f t="shared" si="1463"/>
        <v>149.452147</v>
      </c>
      <c r="Z247" s="12">
        <f t="shared" ref="Z247:AA247" si="1464">C247/$B247*100</f>
        <v>92.36104997</v>
      </c>
      <c r="AA247" s="12">
        <f t="shared" si="1464"/>
        <v>1.944257813</v>
      </c>
      <c r="AB247" s="12">
        <f t="shared" si="9"/>
        <v>5.694692213</v>
      </c>
    </row>
    <row r="248" ht="15.75" customHeight="1">
      <c r="A248" s="9">
        <v>44166.0</v>
      </c>
      <c r="B248" s="17">
        <v>432925.0</v>
      </c>
      <c r="C248" s="16">
        <v>398782.0</v>
      </c>
      <c r="D248" s="16">
        <v>8418.0</v>
      </c>
      <c r="E248" s="5">
        <f t="shared" ref="E248:G248" si="1465">(B248-B247)/B247*100</f>
        <v>0.3000254848</v>
      </c>
      <c r="F248" s="5">
        <f t="shared" si="1465"/>
        <v>0.03110435511</v>
      </c>
      <c r="G248" s="5">
        <f t="shared" si="1465"/>
        <v>0.3098188751</v>
      </c>
      <c r="H248" s="3">
        <f t="shared" ref="H248:J248" si="1466">B248-B247</f>
        <v>1295</v>
      </c>
      <c r="I248" s="3">
        <f t="shared" si="1466"/>
        <v>124</v>
      </c>
      <c r="J248" s="3">
        <f t="shared" si="1466"/>
        <v>26</v>
      </c>
      <c r="K248" s="3">
        <f t="shared" si="12"/>
        <v>1145</v>
      </c>
      <c r="L248" s="3">
        <f t="shared" si="5"/>
        <v>25725</v>
      </c>
      <c r="M248" s="3">
        <f t="shared" si="43"/>
        <v>-1020</v>
      </c>
      <c r="N248" s="10">
        <f t="shared" ref="N248:P248" si="1467">B248/2</f>
        <v>216462.5</v>
      </c>
      <c r="O248" s="10">
        <f t="shared" si="1467"/>
        <v>199391</v>
      </c>
      <c r="P248" s="10">
        <f t="shared" si="1467"/>
        <v>4209</v>
      </c>
      <c r="R248" s="11">
        <f t="shared" ref="R248:T248" si="1468">ln (B248)</f>
        <v>12.97831978</v>
      </c>
      <c r="S248" s="11">
        <f t="shared" si="1468"/>
        <v>12.89617018</v>
      </c>
      <c r="T248" s="11">
        <f t="shared" si="1468"/>
        <v>9.038127549</v>
      </c>
      <c r="V248" s="14">
        <f t="shared" ref="V248:X248" si="1469">ln(2)/slope(R235:R248,$A235:$A248)</f>
        <v>182.875205</v>
      </c>
      <c r="W248" s="14">
        <f t="shared" si="1469"/>
        <v>138.3596605</v>
      </c>
      <c r="X248" s="14">
        <f t="shared" si="1469"/>
        <v>160.2161582</v>
      </c>
      <c r="Z248" s="12">
        <f t="shared" ref="Z248:AA248" si="1470">C248/$B248*100</f>
        <v>92.11341456</v>
      </c>
      <c r="AA248" s="12">
        <f t="shared" si="1470"/>
        <v>1.944447653</v>
      </c>
      <c r="AB248" s="12">
        <f t="shared" si="9"/>
        <v>5.942137784</v>
      </c>
    </row>
    <row r="249" ht="15.75" customHeight="1">
      <c r="A249" s="9">
        <v>44167.0</v>
      </c>
      <c r="B249" s="17">
        <v>434357.0</v>
      </c>
      <c r="C249" s="16">
        <v>399005.0</v>
      </c>
      <c r="D249" s="16">
        <v>8436.0</v>
      </c>
      <c r="E249" s="5">
        <f t="shared" ref="E249:G249" si="1471">(B249-B248)/B248*100</f>
        <v>0.3307732286</v>
      </c>
      <c r="F249" s="5">
        <f t="shared" si="1471"/>
        <v>0.05592027724</v>
      </c>
      <c r="G249" s="5">
        <f t="shared" si="1471"/>
        <v>0.2138275125</v>
      </c>
      <c r="H249" s="3">
        <f t="shared" ref="H249:J249" si="1472">B249-B248</f>
        <v>1432</v>
      </c>
      <c r="I249" s="3">
        <f t="shared" si="1472"/>
        <v>223</v>
      </c>
      <c r="J249" s="3">
        <f t="shared" si="1472"/>
        <v>18</v>
      </c>
      <c r="K249" s="3">
        <f t="shared" si="12"/>
        <v>1191</v>
      </c>
      <c r="L249" s="3">
        <f t="shared" si="5"/>
        <v>26916</v>
      </c>
      <c r="M249" s="3">
        <f t="shared" si="43"/>
        <v>-829</v>
      </c>
      <c r="N249" s="10">
        <f t="shared" ref="N249:P249" si="1473">B249/2</f>
        <v>217178.5</v>
      </c>
      <c r="O249" s="10">
        <f t="shared" si="1473"/>
        <v>199502.5</v>
      </c>
      <c r="P249" s="10">
        <f t="shared" si="1473"/>
        <v>4218</v>
      </c>
      <c r="R249" s="11">
        <f t="shared" ref="R249:T249" si="1474">ln (B249)</f>
        <v>12.98162206</v>
      </c>
      <c r="S249" s="11">
        <f t="shared" si="1474"/>
        <v>12.89672923</v>
      </c>
      <c r="T249" s="11">
        <f t="shared" si="1474"/>
        <v>9.040263542</v>
      </c>
      <c r="V249" s="14">
        <f t="shared" ref="V249:X249" si="1475">ln(2)/slope(R236:R249,$A236:$A249)</f>
        <v>183.5017989</v>
      </c>
      <c r="W249" s="14">
        <f t="shared" si="1475"/>
        <v>139.6673554</v>
      </c>
      <c r="X249" s="14">
        <f t="shared" si="1475"/>
        <v>166.1678154</v>
      </c>
      <c r="Z249" s="12">
        <f t="shared" ref="Z249:AA249" si="1476">C249/$B249*100</f>
        <v>91.8610728</v>
      </c>
      <c r="AA249" s="12">
        <f t="shared" si="1476"/>
        <v>1.942181201</v>
      </c>
      <c r="AB249" s="12">
        <f t="shared" si="9"/>
        <v>6.196745995</v>
      </c>
    </row>
    <row r="250" ht="15.75" customHeight="1">
      <c r="A250" s="9">
        <v>44168.0</v>
      </c>
      <c r="B250" s="17">
        <v>435413.0</v>
      </c>
      <c r="C250" s="16">
        <v>399325.0</v>
      </c>
      <c r="D250" s="16">
        <v>8446.0</v>
      </c>
      <c r="E250" s="5">
        <f t="shared" ref="E250:G250" si="1477">(B250-B249)/B249*100</f>
        <v>0.2431179882</v>
      </c>
      <c r="F250" s="5">
        <f t="shared" si="1477"/>
        <v>0.08019949625</v>
      </c>
      <c r="G250" s="5">
        <f t="shared" si="1477"/>
        <v>0.1185395922</v>
      </c>
      <c r="H250" s="3">
        <f t="shared" ref="H250:J250" si="1478">B250-B249</f>
        <v>1056</v>
      </c>
      <c r="I250" s="3">
        <f t="shared" si="1478"/>
        <v>320</v>
      </c>
      <c r="J250" s="3">
        <f t="shared" si="1478"/>
        <v>10</v>
      </c>
      <c r="K250" s="3">
        <f t="shared" si="12"/>
        <v>726</v>
      </c>
      <c r="L250" s="3">
        <f t="shared" si="5"/>
        <v>27642</v>
      </c>
      <c r="M250" s="3">
        <f t="shared" si="43"/>
        <v>-1147</v>
      </c>
      <c r="N250" s="10">
        <f t="shared" ref="N250:P250" si="1479">B250/2</f>
        <v>217706.5</v>
      </c>
      <c r="O250" s="10">
        <f t="shared" si="1479"/>
        <v>199662.5</v>
      </c>
      <c r="P250" s="10">
        <f t="shared" si="1479"/>
        <v>4223</v>
      </c>
      <c r="R250" s="11">
        <f t="shared" ref="R250:T250" si="1480">ln (B250)</f>
        <v>12.98405028</v>
      </c>
      <c r="S250" s="11">
        <f t="shared" si="1480"/>
        <v>12.8975309</v>
      </c>
      <c r="T250" s="11">
        <f t="shared" si="1480"/>
        <v>9.041448235</v>
      </c>
      <c r="V250" s="14">
        <f t="shared" ref="V250:X250" si="1481">ln(2)/slope(R237:R250,$A237:$A250)</f>
        <v>186.8830587</v>
      </c>
      <c r="W250" s="14">
        <f t="shared" si="1481"/>
        <v>147.9124198</v>
      </c>
      <c r="X250" s="14">
        <f t="shared" si="1481"/>
        <v>174.9160176</v>
      </c>
      <c r="Z250" s="12">
        <f t="shared" ref="Z250:AA250" si="1482">C250/$B250*100</f>
        <v>91.71177709</v>
      </c>
      <c r="AA250" s="12">
        <f t="shared" si="1482"/>
        <v>1.939767531</v>
      </c>
      <c r="AB250" s="12">
        <f t="shared" si="9"/>
        <v>6.348455375</v>
      </c>
    </row>
    <row r="251" ht="15.75" customHeight="1">
      <c r="A251" s="9">
        <v>44169.0</v>
      </c>
      <c r="B251" s="17">
        <v>436345.0</v>
      </c>
      <c r="C251" s="16">
        <v>399457.0</v>
      </c>
      <c r="D251" s="16">
        <v>8509.0</v>
      </c>
      <c r="E251" s="5">
        <f t="shared" ref="E251:G251" si="1483">(B251-B250)/B250*100</f>
        <v>0.2140496494</v>
      </c>
      <c r="F251" s="5">
        <f t="shared" si="1483"/>
        <v>0.03305578163</v>
      </c>
      <c r="G251" s="5">
        <f t="shared" si="1483"/>
        <v>0.7459152261</v>
      </c>
      <c r="H251" s="3">
        <f t="shared" ref="H251:J251" si="1484">B251-B250</f>
        <v>932</v>
      </c>
      <c r="I251" s="3">
        <f t="shared" si="1484"/>
        <v>132</v>
      </c>
      <c r="J251" s="3">
        <f t="shared" si="1484"/>
        <v>63</v>
      </c>
      <c r="K251" s="3">
        <f t="shared" si="12"/>
        <v>737</v>
      </c>
      <c r="L251" s="3">
        <f t="shared" si="5"/>
        <v>28379</v>
      </c>
      <c r="M251" s="3">
        <f t="shared" si="43"/>
        <v>-1668</v>
      </c>
      <c r="N251" s="10">
        <f t="shared" ref="N251:P251" si="1485">B251/2</f>
        <v>218172.5</v>
      </c>
      <c r="O251" s="10">
        <f t="shared" si="1485"/>
        <v>199728.5</v>
      </c>
      <c r="P251" s="10">
        <f t="shared" si="1485"/>
        <v>4254.5</v>
      </c>
      <c r="R251" s="11">
        <f t="shared" ref="R251:T251" si="1486">ln (B251)</f>
        <v>12.98618849</v>
      </c>
      <c r="S251" s="11">
        <f t="shared" si="1486"/>
        <v>12.8978614</v>
      </c>
      <c r="T251" s="11">
        <f t="shared" si="1486"/>
        <v>9.048879706</v>
      </c>
      <c r="V251" s="14">
        <f t="shared" ref="V251:X251" si="1487">ln(2)/slope(R238:R251,$A238:$A251)</f>
        <v>192.3115767</v>
      </c>
      <c r="W251" s="14">
        <f t="shared" si="1487"/>
        <v>166.2935532</v>
      </c>
      <c r="X251" s="14">
        <f t="shared" si="1487"/>
        <v>180.6019828</v>
      </c>
      <c r="Z251" s="12">
        <f t="shared" ref="Z251:AA251" si="1488">C251/$B251*100</f>
        <v>91.54613895</v>
      </c>
      <c r="AA251" s="12">
        <f t="shared" si="1488"/>
        <v>1.950062451</v>
      </c>
      <c r="AB251" s="12">
        <f t="shared" si="9"/>
        <v>6.5037986</v>
      </c>
    </row>
    <row r="252" ht="15.75" customHeight="1">
      <c r="A252" s="9">
        <v>44170.0</v>
      </c>
      <c r="B252" s="17">
        <v>438069.0</v>
      </c>
      <c r="C252" s="16">
        <v>399582.0</v>
      </c>
      <c r="D252" s="16">
        <v>8526.0</v>
      </c>
      <c r="E252" s="5">
        <f t="shared" ref="E252:G252" si="1489">(B252-B251)/B251*100</f>
        <v>0.3951002074</v>
      </c>
      <c r="F252" s="5">
        <f t="shared" si="1489"/>
        <v>0.03129247954</v>
      </c>
      <c r="G252" s="5">
        <f t="shared" si="1489"/>
        <v>0.1997884593</v>
      </c>
      <c r="H252" s="3">
        <f t="shared" ref="H252:J252" si="1490">B252-B251</f>
        <v>1724</v>
      </c>
      <c r="I252" s="3">
        <f t="shared" si="1490"/>
        <v>125</v>
      </c>
      <c r="J252" s="3">
        <f t="shared" si="1490"/>
        <v>17</v>
      </c>
      <c r="K252" s="3">
        <f t="shared" si="12"/>
        <v>1582</v>
      </c>
      <c r="L252" s="3">
        <f t="shared" si="5"/>
        <v>29961</v>
      </c>
      <c r="M252" s="3">
        <f t="shared" si="43"/>
        <v>-1441</v>
      </c>
      <c r="N252" s="10">
        <f t="shared" ref="N252:P252" si="1491">B252/2</f>
        <v>219034.5</v>
      </c>
      <c r="O252" s="10">
        <f t="shared" si="1491"/>
        <v>199791</v>
      </c>
      <c r="P252" s="10">
        <f t="shared" si="1491"/>
        <v>4263</v>
      </c>
      <c r="R252" s="11">
        <f t="shared" ref="R252:T252" si="1492">ln (B252)</f>
        <v>12.99013171</v>
      </c>
      <c r="S252" s="11">
        <f t="shared" si="1492"/>
        <v>12.89817428</v>
      </c>
      <c r="T252" s="11">
        <f t="shared" si="1492"/>
        <v>9.050875597</v>
      </c>
      <c r="V252" s="14">
        <f t="shared" ref="V252:X252" si="1493">ln(2)/slope(R239:R252,$A239:$A252)</f>
        <v>196.1378296</v>
      </c>
      <c r="W252" s="14">
        <f t="shared" si="1493"/>
        <v>203.1770564</v>
      </c>
      <c r="X252" s="14">
        <f t="shared" si="1493"/>
        <v>185.4326432</v>
      </c>
      <c r="Z252" s="12">
        <f t="shared" ref="Z252:AA252" si="1494">C252/$B252*100</f>
        <v>91.21439773</v>
      </c>
      <c r="AA252" s="12">
        <f t="shared" si="1494"/>
        <v>1.946268738</v>
      </c>
      <c r="AB252" s="12">
        <f t="shared" si="9"/>
        <v>6.83933353</v>
      </c>
    </row>
    <row r="253" ht="15.75" customHeight="1">
      <c r="A253" s="9">
        <v>44171.0</v>
      </c>
      <c r="B253" s="17">
        <v>439834.0</v>
      </c>
      <c r="C253" s="16">
        <v>408634.0</v>
      </c>
      <c r="D253" s="16">
        <v>8554.0</v>
      </c>
      <c r="E253" s="5">
        <f t="shared" ref="E253:G253" si="1495">(B253-B252)/B252*100</f>
        <v>0.4029045653</v>
      </c>
      <c r="F253" s="5">
        <f t="shared" si="1495"/>
        <v>2.265367309</v>
      </c>
      <c r="G253" s="5">
        <f t="shared" si="1495"/>
        <v>0.328407225</v>
      </c>
      <c r="H253" s="3">
        <f t="shared" ref="H253:J253" si="1496">B253-B252</f>
        <v>1765</v>
      </c>
      <c r="I253" s="3">
        <f t="shared" si="1496"/>
        <v>9052</v>
      </c>
      <c r="J253" s="3">
        <f t="shared" si="1496"/>
        <v>28</v>
      </c>
      <c r="K253" s="3">
        <f t="shared" si="12"/>
        <v>-7315</v>
      </c>
      <c r="L253" s="3">
        <f t="shared" si="5"/>
        <v>22646</v>
      </c>
      <c r="M253" s="3">
        <f t="shared" si="43"/>
        <v>-221</v>
      </c>
      <c r="N253" s="10">
        <f t="shared" ref="N253:P253" si="1497">B253/2</f>
        <v>219917</v>
      </c>
      <c r="O253" s="10">
        <f t="shared" si="1497"/>
        <v>204317</v>
      </c>
      <c r="P253" s="10">
        <f t="shared" si="1497"/>
        <v>4277</v>
      </c>
      <c r="R253" s="11">
        <f t="shared" ref="R253:T253" si="1498">ln (B253)</f>
        <v>12.99415266</v>
      </c>
      <c r="S253" s="11">
        <f t="shared" si="1498"/>
        <v>12.92057517</v>
      </c>
      <c r="T253" s="11">
        <f t="shared" si="1498"/>
        <v>9.054154289</v>
      </c>
      <c r="V253" s="14">
        <f t="shared" ref="V253:X253" si="1499">ln(2)/slope(R240:R253,$A240:$A253)</f>
        <v>197.1717758</v>
      </c>
      <c r="W253" s="14">
        <f t="shared" si="1499"/>
        <v>174.6540256</v>
      </c>
      <c r="X253" s="14">
        <f t="shared" si="1499"/>
        <v>188.8425314</v>
      </c>
      <c r="Z253" s="12">
        <f t="shared" ref="Z253:AA253" si="1500">C253/$B253*100</f>
        <v>92.90641469</v>
      </c>
      <c r="AA253" s="12">
        <f t="shared" si="1500"/>
        <v>1.944824638</v>
      </c>
      <c r="AB253" s="12">
        <f t="shared" si="9"/>
        <v>5.148760669</v>
      </c>
    </row>
    <row r="254" ht="15.75" customHeight="1">
      <c r="A254" s="9">
        <v>44172.0</v>
      </c>
      <c r="B254" s="17">
        <v>441399.0</v>
      </c>
      <c r="C254" s="16">
        <v>408702.0</v>
      </c>
      <c r="D254" s="16">
        <v>8572.0</v>
      </c>
      <c r="E254" s="5">
        <f t="shared" ref="E254:G254" si="1501">(B254-B253)/B253*100</f>
        <v>0.3558160579</v>
      </c>
      <c r="F254" s="5">
        <f t="shared" si="1501"/>
        <v>0.01664080816</v>
      </c>
      <c r="G254" s="5">
        <f t="shared" si="1501"/>
        <v>0.21042787</v>
      </c>
      <c r="H254" s="3">
        <f t="shared" ref="H254:J254" si="1502">B254-B253</f>
        <v>1565</v>
      </c>
      <c r="I254" s="3">
        <f t="shared" si="1502"/>
        <v>68</v>
      </c>
      <c r="J254" s="3">
        <f t="shared" si="1502"/>
        <v>18</v>
      </c>
      <c r="K254" s="3">
        <f t="shared" si="12"/>
        <v>1479</v>
      </c>
      <c r="L254" s="3">
        <f t="shared" si="5"/>
        <v>24125</v>
      </c>
      <c r="M254" s="3">
        <f t="shared" si="43"/>
        <v>-455</v>
      </c>
      <c r="N254" s="10">
        <f t="shared" ref="N254:P254" si="1503">B254/2</f>
        <v>220699.5</v>
      </c>
      <c r="O254" s="10">
        <f t="shared" si="1503"/>
        <v>204351</v>
      </c>
      <c r="P254" s="10">
        <f t="shared" si="1503"/>
        <v>4286</v>
      </c>
      <c r="R254" s="11">
        <f t="shared" ref="R254:T254" si="1504">ln (B254)</f>
        <v>12.99770451</v>
      </c>
      <c r="S254" s="11">
        <f t="shared" si="1504"/>
        <v>12.92074156</v>
      </c>
      <c r="T254" s="11">
        <f t="shared" si="1504"/>
        <v>9.056256357</v>
      </c>
      <c r="V254" s="14">
        <f t="shared" ref="V254:X254" si="1505">ln(2)/slope(R241:R254,$A241:$A254)</f>
        <v>196.6791298</v>
      </c>
      <c r="W254" s="14">
        <f t="shared" si="1505"/>
        <v>161.3580835</v>
      </c>
      <c r="X254" s="14">
        <f t="shared" si="1505"/>
        <v>190.5235568</v>
      </c>
      <c r="Z254" s="12">
        <f t="shared" ref="Z254:AA254" si="1506">C254/$B254*100</f>
        <v>92.59241639</v>
      </c>
      <c r="AA254" s="12">
        <f t="shared" si="1506"/>
        <v>1.942007118</v>
      </c>
      <c r="AB254" s="12">
        <f t="shared" si="9"/>
        <v>5.465576497</v>
      </c>
    </row>
    <row r="255" ht="15.75" customHeight="1">
      <c r="A255" s="9">
        <v>44173.0</v>
      </c>
      <c r="B255" s="17">
        <v>442785.0</v>
      </c>
      <c r="C255" s="16">
        <v>408790.0</v>
      </c>
      <c r="D255" s="16">
        <v>8670.0</v>
      </c>
      <c r="E255" s="5">
        <f t="shared" ref="E255:G255" si="1507">(B255-B254)/B254*100</f>
        <v>0.3140016176</v>
      </c>
      <c r="F255" s="5">
        <f t="shared" si="1507"/>
        <v>0.02153158047</v>
      </c>
      <c r="G255" s="5">
        <f t="shared" si="1507"/>
        <v>1.143257116</v>
      </c>
      <c r="H255" s="3">
        <f t="shared" ref="H255:J255" si="1508">B255-B254</f>
        <v>1386</v>
      </c>
      <c r="I255" s="3">
        <f t="shared" si="1508"/>
        <v>88</v>
      </c>
      <c r="J255" s="3">
        <f t="shared" si="1508"/>
        <v>98</v>
      </c>
      <c r="K255" s="3">
        <f t="shared" si="12"/>
        <v>1200</v>
      </c>
      <c r="L255" s="3">
        <f t="shared" si="5"/>
        <v>25325</v>
      </c>
      <c r="M255" s="3">
        <f t="shared" si="43"/>
        <v>-400</v>
      </c>
      <c r="N255" s="10">
        <f t="shared" ref="N255:P255" si="1509">B255/2</f>
        <v>221392.5</v>
      </c>
      <c r="O255" s="10">
        <f t="shared" si="1509"/>
        <v>204395</v>
      </c>
      <c r="P255" s="10">
        <f t="shared" si="1509"/>
        <v>4335</v>
      </c>
      <c r="R255" s="11">
        <f t="shared" ref="R255:T255" si="1510">ln (B255)</f>
        <v>13.0008396</v>
      </c>
      <c r="S255" s="11">
        <f t="shared" si="1510"/>
        <v>12.92095686</v>
      </c>
      <c r="T255" s="11">
        <f t="shared" si="1510"/>
        <v>9.06762407</v>
      </c>
      <c r="V255" s="14">
        <f t="shared" ref="V255:X255" si="1511">ln(2)/slope(R242:R255,$A242:$A255)</f>
        <v>198.1923116</v>
      </c>
      <c r="W255" s="14">
        <f t="shared" si="1511"/>
        <v>157.5128324</v>
      </c>
      <c r="X255" s="14">
        <f t="shared" si="1511"/>
        <v>183.8891095</v>
      </c>
      <c r="Z255" s="12">
        <f t="shared" ref="Z255:AA255" si="1512">C255/$B255*100</f>
        <v>92.32245898</v>
      </c>
      <c r="AA255" s="12">
        <f t="shared" si="1512"/>
        <v>1.95806091</v>
      </c>
      <c r="AB255" s="12">
        <f t="shared" si="9"/>
        <v>5.719480109</v>
      </c>
    </row>
    <row r="256" ht="15.75" customHeight="1">
      <c r="A256" s="9">
        <v>44174.0</v>
      </c>
      <c r="B256" s="17">
        <v>444164.0</v>
      </c>
      <c r="C256" s="16">
        <v>408942.0</v>
      </c>
      <c r="D256" s="16">
        <v>8677.0</v>
      </c>
      <c r="E256" s="5">
        <f t="shared" ref="E256:G256" si="1513">(B256-B255)/B255*100</f>
        <v>0.311437831</v>
      </c>
      <c r="F256" s="5">
        <f t="shared" si="1513"/>
        <v>0.03718290565</v>
      </c>
      <c r="G256" s="5">
        <f t="shared" si="1513"/>
        <v>0.08073817762</v>
      </c>
      <c r="H256" s="3">
        <f t="shared" ref="H256:J256" si="1514">B256-B255</f>
        <v>1379</v>
      </c>
      <c r="I256" s="3">
        <f t="shared" si="1514"/>
        <v>152</v>
      </c>
      <c r="J256" s="3">
        <f t="shared" si="1514"/>
        <v>7</v>
      </c>
      <c r="K256" s="3">
        <f t="shared" si="12"/>
        <v>1220</v>
      </c>
      <c r="L256" s="3">
        <f t="shared" si="5"/>
        <v>26545</v>
      </c>
      <c r="M256" s="3">
        <f t="shared" si="43"/>
        <v>-371</v>
      </c>
      <c r="N256" s="10">
        <f t="shared" ref="N256:P256" si="1515">B256/2</f>
        <v>222082</v>
      </c>
      <c r="O256" s="10">
        <f t="shared" si="1515"/>
        <v>204471</v>
      </c>
      <c r="P256" s="10">
        <f t="shared" si="1515"/>
        <v>4338.5</v>
      </c>
      <c r="R256" s="11">
        <f t="shared" ref="R256:T256" si="1516">ln (B256)</f>
        <v>13.00394914</v>
      </c>
      <c r="S256" s="11">
        <f t="shared" si="1516"/>
        <v>12.92132862</v>
      </c>
      <c r="T256" s="11">
        <f t="shared" si="1516"/>
        <v>9.068431126</v>
      </c>
      <c r="V256" s="14">
        <f t="shared" ref="V256:X256" si="1517">ln(2)/slope(R243:R256,$A243:$A256)</f>
        <v>201.6030444</v>
      </c>
      <c r="W256" s="14">
        <f t="shared" si="1517"/>
        <v>161.6928135</v>
      </c>
      <c r="X256" s="14">
        <f t="shared" si="1517"/>
        <v>182.8272564</v>
      </c>
      <c r="Z256" s="12">
        <f t="shared" ref="Z256:AA256" si="1518">C256/$B256*100</f>
        <v>92.0700462</v>
      </c>
      <c r="AA256" s="12">
        <f t="shared" si="1518"/>
        <v>1.953557695</v>
      </c>
      <c r="AB256" s="12">
        <f t="shared" si="9"/>
        <v>5.976396106</v>
      </c>
    </row>
    <row r="257" ht="15.75" customHeight="1">
      <c r="A257" s="9">
        <v>44175.0</v>
      </c>
      <c r="B257" s="17">
        <v>445540.0</v>
      </c>
      <c r="C257" s="16">
        <v>409058.0</v>
      </c>
      <c r="D257" s="16">
        <v>8701.0</v>
      </c>
      <c r="E257" s="5">
        <f t="shared" ref="E257:G257" si="1519">(B257-B256)/B256*100</f>
        <v>0.3097954809</v>
      </c>
      <c r="F257" s="5">
        <f t="shared" si="1519"/>
        <v>0.02836588074</v>
      </c>
      <c r="G257" s="5">
        <f t="shared" si="1519"/>
        <v>0.2765932926</v>
      </c>
      <c r="H257" s="3">
        <f t="shared" ref="H257:J257" si="1520">B257-B256</f>
        <v>1376</v>
      </c>
      <c r="I257" s="3">
        <f t="shared" si="1520"/>
        <v>116</v>
      </c>
      <c r="J257" s="3">
        <f t="shared" si="1520"/>
        <v>24</v>
      </c>
      <c r="K257" s="3">
        <f t="shared" si="12"/>
        <v>1236</v>
      </c>
      <c r="L257" s="3">
        <f t="shared" si="5"/>
        <v>27781</v>
      </c>
      <c r="M257" s="3">
        <f t="shared" si="43"/>
        <v>139</v>
      </c>
      <c r="N257" s="10">
        <f t="shared" ref="N257:P257" si="1521">B257/2</f>
        <v>222770</v>
      </c>
      <c r="O257" s="10">
        <f t="shared" si="1521"/>
        <v>204529</v>
      </c>
      <c r="P257" s="10">
        <f t="shared" si="1521"/>
        <v>4350.5</v>
      </c>
      <c r="R257" s="11">
        <f t="shared" ref="R257:T257" si="1522">ln (B257)</f>
        <v>13.00704231</v>
      </c>
      <c r="S257" s="11">
        <f t="shared" si="1522"/>
        <v>12.92161223</v>
      </c>
      <c r="T257" s="11">
        <f t="shared" si="1522"/>
        <v>9.071193241</v>
      </c>
      <c r="V257" s="14">
        <f t="shared" ref="V257:X257" si="1523">ln(2)/slope(R244:R257,$A244:$A257)</f>
        <v>206.3272264</v>
      </c>
      <c r="W257" s="14">
        <f t="shared" si="1523"/>
        <v>174.8287835</v>
      </c>
      <c r="X257" s="14">
        <f t="shared" si="1523"/>
        <v>184.3598715</v>
      </c>
      <c r="Z257" s="12">
        <f t="shared" ref="Z257:AA257" si="1524">C257/$B257*100</f>
        <v>91.81173408</v>
      </c>
      <c r="AA257" s="12">
        <f t="shared" si="1524"/>
        <v>1.952911074</v>
      </c>
      <c r="AB257" s="12">
        <f t="shared" si="9"/>
        <v>6.23535485</v>
      </c>
    </row>
    <row r="258" ht="15.75" customHeight="1">
      <c r="A258" s="9">
        <v>44176.0</v>
      </c>
      <c r="B258" s="17">
        <v>447039.0</v>
      </c>
      <c r="C258" s="16">
        <v>409329.0</v>
      </c>
      <c r="D258" s="16">
        <v>8709.0</v>
      </c>
      <c r="E258" s="5">
        <f t="shared" ref="E258:G258" si="1525">(B258-B257)/B257*100</f>
        <v>0.3364456614</v>
      </c>
      <c r="F258" s="5">
        <f t="shared" si="1525"/>
        <v>0.06624977387</v>
      </c>
      <c r="G258" s="5">
        <f t="shared" si="1525"/>
        <v>0.09194345478</v>
      </c>
      <c r="H258" s="3">
        <f t="shared" ref="H258:J258" si="1526">B258-B257</f>
        <v>1499</v>
      </c>
      <c r="I258" s="3">
        <f t="shared" si="1526"/>
        <v>271</v>
      </c>
      <c r="J258" s="3">
        <f t="shared" si="1526"/>
        <v>8</v>
      </c>
      <c r="K258" s="3">
        <f t="shared" si="12"/>
        <v>1220</v>
      </c>
      <c r="L258" s="3">
        <f t="shared" si="5"/>
        <v>29001</v>
      </c>
      <c r="M258" s="3">
        <f t="shared" si="43"/>
        <v>622</v>
      </c>
      <c r="N258" s="10">
        <f t="shared" ref="N258:P258" si="1527">B258/2</f>
        <v>223519.5</v>
      </c>
      <c r="O258" s="10">
        <f t="shared" si="1527"/>
        <v>204664.5</v>
      </c>
      <c r="P258" s="10">
        <f t="shared" si="1527"/>
        <v>4354.5</v>
      </c>
      <c r="R258" s="11">
        <f t="shared" ref="R258:T258" si="1528">ln (B258)</f>
        <v>13.01040112</v>
      </c>
      <c r="S258" s="11">
        <f t="shared" si="1528"/>
        <v>12.92227451</v>
      </c>
      <c r="T258" s="11">
        <f t="shared" si="1528"/>
        <v>9.072112253</v>
      </c>
      <c r="V258" s="14">
        <f t="shared" ref="V258:X258" si="1529">ln(2)/slope(R245:R258,$A245:$A258)</f>
        <v>210.8324884</v>
      </c>
      <c r="W258" s="14">
        <f t="shared" si="1529"/>
        <v>200.8720261</v>
      </c>
      <c r="X258" s="14">
        <f t="shared" si="1529"/>
        <v>194.2552452</v>
      </c>
      <c r="Z258" s="12">
        <f t="shared" ref="Z258:AA258" si="1530">C258/$B258*100</f>
        <v>91.56449437</v>
      </c>
      <c r="AA258" s="12">
        <f t="shared" si="1530"/>
        <v>1.948152175</v>
      </c>
      <c r="AB258" s="12">
        <f t="shared" si="9"/>
        <v>6.487353452</v>
      </c>
    </row>
    <row r="259" ht="15.75" customHeight="1">
      <c r="A259" s="9">
        <v>44177.0</v>
      </c>
      <c r="B259" s="17">
        <v>448331.0</v>
      </c>
      <c r="C259" s="16">
        <v>409433.0</v>
      </c>
      <c r="D259" s="16">
        <v>8730.0</v>
      </c>
      <c r="E259" s="5">
        <f t="shared" ref="E259:G259" si="1531">(B259-B258)/B258*100</f>
        <v>0.2890128154</v>
      </c>
      <c r="F259" s="5">
        <f t="shared" si="1531"/>
        <v>0.02540743509</v>
      </c>
      <c r="G259" s="5">
        <f t="shared" si="1531"/>
        <v>0.2411298657</v>
      </c>
      <c r="H259" s="3">
        <f t="shared" ref="H259:J259" si="1532">B259-B258</f>
        <v>1292</v>
      </c>
      <c r="I259" s="3">
        <f t="shared" si="1532"/>
        <v>104</v>
      </c>
      <c r="J259" s="3">
        <f t="shared" si="1532"/>
        <v>21</v>
      </c>
      <c r="K259" s="3">
        <f t="shared" si="12"/>
        <v>1167</v>
      </c>
      <c r="L259" s="3">
        <f t="shared" si="5"/>
        <v>30168</v>
      </c>
      <c r="M259" s="3">
        <f t="shared" si="43"/>
        <v>207</v>
      </c>
      <c r="N259" s="10">
        <f t="shared" ref="N259:P259" si="1533">B259/2</f>
        <v>224165.5</v>
      </c>
      <c r="O259" s="10">
        <f t="shared" si="1533"/>
        <v>204716.5</v>
      </c>
      <c r="P259" s="10">
        <f t="shared" si="1533"/>
        <v>4365</v>
      </c>
      <c r="R259" s="11">
        <f t="shared" ref="R259:T259" si="1534">ln (B259)</f>
        <v>13.01328708</v>
      </c>
      <c r="S259" s="11">
        <f t="shared" si="1534"/>
        <v>12.92252855</v>
      </c>
      <c r="T259" s="11">
        <f t="shared" si="1534"/>
        <v>9.074520649</v>
      </c>
      <c r="V259" s="14">
        <f t="shared" ref="V259:X259" si="1535">ln(2)/slope(R246:R259,$A246:$A259)</f>
        <v>214.5493536</v>
      </c>
      <c r="W259" s="14">
        <f t="shared" si="1535"/>
        <v>252.7657061</v>
      </c>
      <c r="X259" s="14">
        <f t="shared" si="1535"/>
        <v>196.9042848</v>
      </c>
      <c r="Z259" s="12">
        <f t="shared" ref="Z259:AA259" si="1536">C259/$B259*100</f>
        <v>91.32382102</v>
      </c>
      <c r="AA259" s="12">
        <f t="shared" si="1536"/>
        <v>1.94722203</v>
      </c>
      <c r="AB259" s="12">
        <f t="shared" si="9"/>
        <v>6.728956954</v>
      </c>
    </row>
    <row r="260" ht="15.75" customHeight="1">
      <c r="A260" s="9">
        <v>44178.0</v>
      </c>
      <c r="B260" s="17">
        <v>449400.0</v>
      </c>
      <c r="C260" s="16">
        <v>418687.0</v>
      </c>
      <c r="D260" s="16">
        <v>8733.0</v>
      </c>
      <c r="E260" s="5">
        <f t="shared" ref="E260:G260" si="1537">(B260-B259)/B259*100</f>
        <v>0.2384399027</v>
      </c>
      <c r="F260" s="5">
        <f t="shared" si="1537"/>
        <v>2.26019886</v>
      </c>
      <c r="G260" s="5">
        <f t="shared" si="1537"/>
        <v>0.03436426117</v>
      </c>
      <c r="H260" s="3">
        <f t="shared" ref="H260:J260" si="1538">B260-B259</f>
        <v>1069</v>
      </c>
      <c r="I260" s="3">
        <f t="shared" si="1538"/>
        <v>9254</v>
      </c>
      <c r="J260" s="3">
        <f t="shared" si="1538"/>
        <v>3</v>
      </c>
      <c r="K260" s="3">
        <f t="shared" si="12"/>
        <v>-8188</v>
      </c>
      <c r="L260" s="3">
        <f t="shared" si="5"/>
        <v>21980</v>
      </c>
      <c r="M260" s="3">
        <f t="shared" si="43"/>
        <v>-666</v>
      </c>
      <c r="N260" s="10">
        <f t="shared" ref="N260:P260" si="1539">B260/2</f>
        <v>224700</v>
      </c>
      <c r="O260" s="10">
        <f t="shared" si="1539"/>
        <v>209343.5</v>
      </c>
      <c r="P260" s="10">
        <f t="shared" si="1539"/>
        <v>4366.5</v>
      </c>
      <c r="R260" s="11">
        <f t="shared" ref="R260:T260" si="1540">ln (B260)</f>
        <v>13.01566864</v>
      </c>
      <c r="S260" s="11">
        <f t="shared" si="1540"/>
        <v>12.9448789</v>
      </c>
      <c r="T260" s="11">
        <f t="shared" si="1540"/>
        <v>9.074864232</v>
      </c>
      <c r="V260" s="14">
        <f t="shared" ref="V260:X260" si="1541">ln(2)/slope(R247:R260,$A247:$A260)</f>
        <v>216.9728754</v>
      </c>
      <c r="W260" s="14">
        <f t="shared" si="1541"/>
        <v>208.6514326</v>
      </c>
      <c r="X260" s="14">
        <f t="shared" si="1541"/>
        <v>201.7704418</v>
      </c>
      <c r="Z260" s="12">
        <f t="shared" ref="Z260:AA260" si="1542">C260/$B260*100</f>
        <v>93.16577659</v>
      </c>
      <c r="AA260" s="12">
        <f t="shared" si="1542"/>
        <v>1.943257677</v>
      </c>
      <c r="AB260" s="12">
        <f t="shared" si="9"/>
        <v>4.890965732</v>
      </c>
    </row>
    <row r="261" ht="15.75" customHeight="1">
      <c r="A261" s="9">
        <v>44179.0</v>
      </c>
      <c r="B261" s="17">
        <v>450733.0</v>
      </c>
      <c r="C261" s="16">
        <v>418723.0</v>
      </c>
      <c r="D261" s="16">
        <v>8757.0</v>
      </c>
      <c r="E261" s="5">
        <f t="shared" ref="E261:G261" si="1543">(B261-B260)/B260*100</f>
        <v>0.2966177125</v>
      </c>
      <c r="F261" s="5">
        <f t="shared" si="1543"/>
        <v>0.008598308522</v>
      </c>
      <c r="G261" s="5">
        <f t="shared" si="1543"/>
        <v>0.2748196496</v>
      </c>
      <c r="H261" s="3">
        <f t="shared" ref="H261:J261" si="1544">B261-B260</f>
        <v>1333</v>
      </c>
      <c r="I261" s="3">
        <f t="shared" si="1544"/>
        <v>36</v>
      </c>
      <c r="J261" s="3">
        <f t="shared" si="1544"/>
        <v>24</v>
      </c>
      <c r="K261" s="3">
        <f t="shared" si="12"/>
        <v>1273</v>
      </c>
      <c r="L261" s="3">
        <f t="shared" si="5"/>
        <v>23253</v>
      </c>
      <c r="M261" s="3">
        <f t="shared" si="43"/>
        <v>-872</v>
      </c>
      <c r="N261" s="10">
        <f t="shared" ref="N261:P261" si="1545">B261/2</f>
        <v>225366.5</v>
      </c>
      <c r="O261" s="10">
        <f t="shared" si="1545"/>
        <v>209361.5</v>
      </c>
      <c r="P261" s="10">
        <f t="shared" si="1545"/>
        <v>4378.5</v>
      </c>
      <c r="R261" s="11">
        <f t="shared" ref="R261:T261" si="1546">ln (B261)</f>
        <v>13.01863043</v>
      </c>
      <c r="S261" s="11">
        <f t="shared" si="1546"/>
        <v>12.94496488</v>
      </c>
      <c r="T261" s="11">
        <f t="shared" si="1546"/>
        <v>9.07760866</v>
      </c>
      <c r="V261" s="14">
        <f t="shared" ref="V261:X261" si="1547">ln(2)/slope(R248:R261,$A248:$A261)</f>
        <v>217.7679567</v>
      </c>
      <c r="W261" s="14">
        <f t="shared" si="1547"/>
        <v>187.7817273</v>
      </c>
      <c r="X261" s="14">
        <f t="shared" si="1547"/>
        <v>208.8721866</v>
      </c>
      <c r="Z261" s="12">
        <f t="shared" ref="Z261:AA261" si="1548">C261/$B261*100</f>
        <v>92.89823465</v>
      </c>
      <c r="AA261" s="12">
        <f t="shared" si="1548"/>
        <v>1.942835337</v>
      </c>
      <c r="AB261" s="12">
        <f t="shared" si="9"/>
        <v>5.15893001</v>
      </c>
    </row>
    <row r="262" ht="15.75" customHeight="1">
      <c r="A262" s="9">
        <v>44180.0</v>
      </c>
      <c r="B262" s="17">
        <v>451839.0</v>
      </c>
      <c r="C262" s="16">
        <v>418867.0</v>
      </c>
      <c r="D262" s="16">
        <v>8812.0</v>
      </c>
      <c r="E262" s="5">
        <f t="shared" ref="E262:G262" si="1549">(B262-B261)/B261*100</f>
        <v>0.2453780841</v>
      </c>
      <c r="F262" s="5">
        <f t="shared" si="1549"/>
        <v>0.0343902771</v>
      </c>
      <c r="G262" s="5">
        <f t="shared" si="1549"/>
        <v>0.6280689734</v>
      </c>
      <c r="H262" s="3">
        <f t="shared" ref="H262:J262" si="1550">B262-B261</f>
        <v>1106</v>
      </c>
      <c r="I262" s="3">
        <f t="shared" si="1550"/>
        <v>144</v>
      </c>
      <c r="J262" s="3">
        <f t="shared" si="1550"/>
        <v>55</v>
      </c>
      <c r="K262" s="3">
        <f t="shared" si="12"/>
        <v>907</v>
      </c>
      <c r="L262" s="3">
        <f t="shared" si="5"/>
        <v>24160</v>
      </c>
      <c r="M262" s="3">
        <f t="shared" si="43"/>
        <v>-1165</v>
      </c>
      <c r="N262" s="10">
        <f t="shared" ref="N262:P262" si="1551">B262/2</f>
        <v>225919.5</v>
      </c>
      <c r="O262" s="10">
        <f t="shared" si="1551"/>
        <v>209433.5</v>
      </c>
      <c r="P262" s="10">
        <f t="shared" si="1551"/>
        <v>4406</v>
      </c>
      <c r="R262" s="11">
        <f t="shared" ref="R262:T262" si="1552">ln (B262)</f>
        <v>13.0210812</v>
      </c>
      <c r="S262" s="11">
        <f t="shared" si="1552"/>
        <v>12.94530873</v>
      </c>
      <c r="T262" s="11">
        <f t="shared" si="1552"/>
        <v>9.083869708</v>
      </c>
      <c r="V262" s="14">
        <f t="shared" ref="V262:X262" si="1553">ln(2)/slope(R249:R262,$A249:$A262)</f>
        <v>220.0659897</v>
      </c>
      <c r="W262" s="14">
        <f t="shared" si="1553"/>
        <v>179.3547817</v>
      </c>
      <c r="X262" s="14">
        <f t="shared" si="1553"/>
        <v>210.3347888</v>
      </c>
      <c r="Z262" s="12">
        <f t="shared" ref="Z262:AA262" si="1554">C262/$B262*100</f>
        <v>92.70271048</v>
      </c>
      <c r="AA262" s="12">
        <f t="shared" si="1554"/>
        <v>1.950252192</v>
      </c>
      <c r="AB262" s="12">
        <f t="shared" si="9"/>
        <v>5.34703733</v>
      </c>
    </row>
    <row r="263" ht="15.75" customHeight="1">
      <c r="A263" s="9">
        <v>44181.0</v>
      </c>
      <c r="B263" s="17">
        <v>452988.0</v>
      </c>
      <c r="C263" s="16">
        <v>419282.0</v>
      </c>
      <c r="D263" s="16">
        <v>8833.0</v>
      </c>
      <c r="E263" s="5">
        <f t="shared" ref="E263:G263" si="1555">(B263-B262)/B262*100</f>
        <v>0.254294118</v>
      </c>
      <c r="F263" s="5">
        <f t="shared" si="1555"/>
        <v>0.09907679526</v>
      </c>
      <c r="G263" s="5">
        <f t="shared" si="1555"/>
        <v>0.2383113936</v>
      </c>
      <c r="H263" s="3">
        <f t="shared" ref="H263:J263" si="1556">B263-B262</f>
        <v>1149</v>
      </c>
      <c r="I263" s="3">
        <f t="shared" si="1556"/>
        <v>415</v>
      </c>
      <c r="J263" s="3">
        <f t="shared" si="1556"/>
        <v>21</v>
      </c>
      <c r="K263" s="3">
        <f t="shared" si="12"/>
        <v>713</v>
      </c>
      <c r="L263" s="3">
        <f t="shared" si="5"/>
        <v>24873</v>
      </c>
      <c r="M263" s="3">
        <f t="shared" si="43"/>
        <v>-1672</v>
      </c>
      <c r="N263" s="10">
        <f t="shared" ref="N263:P263" si="1557">B263/2</f>
        <v>226494</v>
      </c>
      <c r="O263" s="10">
        <f t="shared" si="1557"/>
        <v>209641</v>
      </c>
      <c r="P263" s="10">
        <f t="shared" si="1557"/>
        <v>4416.5</v>
      </c>
      <c r="R263" s="11">
        <f t="shared" ref="R263:T263" si="1558">ln (B263)</f>
        <v>13.02362091</v>
      </c>
      <c r="S263" s="11">
        <f t="shared" si="1558"/>
        <v>12.946299</v>
      </c>
      <c r="T263" s="11">
        <f t="shared" si="1558"/>
        <v>9.086249987</v>
      </c>
      <c r="V263" s="14">
        <f t="shared" ref="V263:X263" si="1559">ln(2)/slope(R250:R263,$A250:$A263)</f>
        <v>222.8802491</v>
      </c>
      <c r="W263" s="14">
        <f t="shared" si="1559"/>
        <v>179.1618271</v>
      </c>
      <c r="X263" s="14">
        <f t="shared" si="1559"/>
        <v>215.9517279</v>
      </c>
      <c r="Z263" s="12">
        <f t="shared" ref="Z263:AA263" si="1560">C263/$B263*100</f>
        <v>92.55918479</v>
      </c>
      <c r="AA263" s="12">
        <f t="shared" si="1560"/>
        <v>1.949941279</v>
      </c>
      <c r="AB263" s="12">
        <f t="shared" si="9"/>
        <v>5.49087393</v>
      </c>
    </row>
    <row r="264" ht="15.75" customHeight="1">
      <c r="A264" s="9">
        <v>44182.0</v>
      </c>
      <c r="B264" s="17">
        <v>454447.0</v>
      </c>
      <c r="C264" s="16">
        <v>419902.0</v>
      </c>
      <c r="D264" s="16">
        <v>8850.0</v>
      </c>
      <c r="E264" s="5">
        <f t="shared" ref="E264:G264" si="1561">(B264-B263)/B263*100</f>
        <v>0.3220835872</v>
      </c>
      <c r="F264" s="5">
        <f t="shared" si="1561"/>
        <v>0.147871838</v>
      </c>
      <c r="G264" s="5">
        <f t="shared" si="1561"/>
        <v>0.1924600928</v>
      </c>
      <c r="H264" s="3">
        <f t="shared" ref="H264:J264" si="1562">B264-B263</f>
        <v>1459</v>
      </c>
      <c r="I264" s="3">
        <f t="shared" si="1562"/>
        <v>620</v>
      </c>
      <c r="J264" s="3">
        <f t="shared" si="1562"/>
        <v>17</v>
      </c>
      <c r="K264" s="3">
        <f t="shared" si="12"/>
        <v>822</v>
      </c>
      <c r="L264" s="3">
        <f t="shared" si="5"/>
        <v>25695</v>
      </c>
      <c r="M264" s="3">
        <f t="shared" si="43"/>
        <v>-2086</v>
      </c>
      <c r="N264" s="10">
        <f t="shared" ref="N264:P264" si="1563">B264/2</f>
        <v>227223.5</v>
      </c>
      <c r="O264" s="10">
        <f t="shared" si="1563"/>
        <v>209951</v>
      </c>
      <c r="P264" s="10">
        <f t="shared" si="1563"/>
        <v>4425</v>
      </c>
      <c r="R264" s="11">
        <f t="shared" ref="R264:T264" si="1564">ln (B264)</f>
        <v>13.02683657</v>
      </c>
      <c r="S264" s="11">
        <f t="shared" si="1564"/>
        <v>12.94777663</v>
      </c>
      <c r="T264" s="11">
        <f t="shared" si="1564"/>
        <v>9.088172738</v>
      </c>
      <c r="V264" s="14">
        <f t="shared" ref="V264:X264" si="1565">ln(2)/slope(R251:R264,$A251:$A264)</f>
        <v>226.7039281</v>
      </c>
      <c r="W264" s="14">
        <f t="shared" si="1565"/>
        <v>186.1421087</v>
      </c>
      <c r="X264" s="14">
        <f t="shared" si="1565"/>
        <v>229.8332191</v>
      </c>
      <c r="Z264" s="12">
        <f t="shared" ref="Z264:AA264" si="1566">C264/$B264*100</f>
        <v>92.39845351</v>
      </c>
      <c r="AA264" s="12">
        <f t="shared" si="1566"/>
        <v>1.947421812</v>
      </c>
      <c r="AB264" s="12">
        <f t="shared" si="9"/>
        <v>5.654124683</v>
      </c>
    </row>
    <row r="265" ht="15.75" customHeight="1">
      <c r="A265" s="9">
        <v>44183.0</v>
      </c>
      <c r="B265" s="17">
        <v>456562.0</v>
      </c>
      <c r="C265" s="16">
        <v>420666.0</v>
      </c>
      <c r="D265" s="16">
        <v>8875.0</v>
      </c>
      <c r="E265" s="5">
        <f t="shared" ref="E265:G265" si="1567">(B265-B264)/B264*100</f>
        <v>0.4654008058</v>
      </c>
      <c r="F265" s="5">
        <f t="shared" si="1567"/>
        <v>0.1819472163</v>
      </c>
      <c r="G265" s="5">
        <f t="shared" si="1567"/>
        <v>0.2824858757</v>
      </c>
      <c r="H265" s="3">
        <f t="shared" ref="H265:J265" si="1568">B265-B264</f>
        <v>2115</v>
      </c>
      <c r="I265" s="3">
        <f t="shared" si="1568"/>
        <v>764</v>
      </c>
      <c r="J265" s="3">
        <f t="shared" si="1568"/>
        <v>25</v>
      </c>
      <c r="K265" s="3">
        <f t="shared" si="12"/>
        <v>1326</v>
      </c>
      <c r="L265" s="3">
        <f t="shared" si="5"/>
        <v>27021</v>
      </c>
      <c r="M265" s="3">
        <f t="shared" si="43"/>
        <v>-1980</v>
      </c>
      <c r="N265" s="10">
        <f t="shared" ref="N265:P265" si="1569">B265/2</f>
        <v>228281</v>
      </c>
      <c r="O265" s="10">
        <f t="shared" si="1569"/>
        <v>210333</v>
      </c>
      <c r="P265" s="10">
        <f t="shared" si="1569"/>
        <v>4437.5</v>
      </c>
      <c r="R265" s="11">
        <f t="shared" ref="R265:T265" si="1570">ln (B265)</f>
        <v>13.03147979</v>
      </c>
      <c r="S265" s="11">
        <f t="shared" si="1570"/>
        <v>12.94959445</v>
      </c>
      <c r="T265" s="11">
        <f t="shared" si="1570"/>
        <v>9.090993614</v>
      </c>
      <c r="V265" s="14">
        <f t="shared" ref="V265:X265" si="1571">ln(2)/slope(R252:R265,$A252:$A265)</f>
        <v>229.5092121</v>
      </c>
      <c r="W265" s="14">
        <f t="shared" si="1571"/>
        <v>202.6363679</v>
      </c>
      <c r="X265" s="14">
        <f t="shared" si="1571"/>
        <v>235.5867648</v>
      </c>
      <c r="Z265" s="12">
        <f t="shared" ref="Z265:AA265" si="1572">C265/$B265*100</f>
        <v>92.13776004</v>
      </c>
      <c r="AA265" s="12">
        <f t="shared" si="1572"/>
        <v>1.943876188</v>
      </c>
      <c r="AB265" s="12">
        <f t="shared" si="9"/>
        <v>5.918363771</v>
      </c>
    </row>
    <row r="266" ht="15.75" customHeight="1">
      <c r="A266" s="9">
        <v>44184.0</v>
      </c>
      <c r="B266" s="17">
        <v>458044.0</v>
      </c>
      <c r="C266" s="16">
        <v>421086.0</v>
      </c>
      <c r="D266" s="16">
        <v>8911.0</v>
      </c>
      <c r="E266" s="5">
        <f t="shared" ref="E266:G266" si="1573">(B266-B265)/B265*100</f>
        <v>0.3245999448</v>
      </c>
      <c r="F266" s="5">
        <f t="shared" si="1573"/>
        <v>0.09984167962</v>
      </c>
      <c r="G266" s="5">
        <f t="shared" si="1573"/>
        <v>0.4056338028</v>
      </c>
      <c r="H266" s="3">
        <f t="shared" ref="H266:J266" si="1574">B266-B265</f>
        <v>1482</v>
      </c>
      <c r="I266" s="3">
        <f t="shared" si="1574"/>
        <v>420</v>
      </c>
      <c r="J266" s="3">
        <f t="shared" si="1574"/>
        <v>36</v>
      </c>
      <c r="K266" s="3">
        <f t="shared" si="12"/>
        <v>1026</v>
      </c>
      <c r="L266" s="3">
        <f t="shared" si="5"/>
        <v>28047</v>
      </c>
      <c r="M266" s="3">
        <f t="shared" si="43"/>
        <v>-2121</v>
      </c>
      <c r="N266" s="10">
        <f t="shared" ref="N266:P266" si="1575">B266/2</f>
        <v>229022</v>
      </c>
      <c r="O266" s="10">
        <f t="shared" si="1575"/>
        <v>210543</v>
      </c>
      <c r="P266" s="10">
        <f t="shared" si="1575"/>
        <v>4455.5</v>
      </c>
      <c r="R266" s="11">
        <f t="shared" ref="R266:T266" si="1576">ln (B266)</f>
        <v>13.03472053</v>
      </c>
      <c r="S266" s="11">
        <f t="shared" si="1576"/>
        <v>12.95059237</v>
      </c>
      <c r="T266" s="11">
        <f t="shared" si="1576"/>
        <v>9.095041748</v>
      </c>
      <c r="V266" s="14">
        <f t="shared" ref="V266:X266" si="1577">ln(2)/slope(R253:R266,$A253:$A266)</f>
        <v>230.567756</v>
      </c>
      <c r="W266" s="14">
        <f t="shared" si="1577"/>
        <v>236.6524495</v>
      </c>
      <c r="X266" s="14">
        <f t="shared" si="1577"/>
        <v>241.9441729</v>
      </c>
      <c r="Z266" s="12">
        <f t="shared" ref="Z266:AA266" si="1578">C266/$B266*100</f>
        <v>91.93134284</v>
      </c>
      <c r="AA266" s="12">
        <f t="shared" si="1578"/>
        <v>1.945446289</v>
      </c>
      <c r="AB266" s="12">
        <f t="shared" si="9"/>
        <v>6.123210871</v>
      </c>
    </row>
    <row r="267" ht="15.75" customHeight="1">
      <c r="A267" s="9">
        <v>44185.0</v>
      </c>
      <c r="B267" s="17">
        <v>459789.0</v>
      </c>
      <c r="C267" s="16">
        <v>429134.0</v>
      </c>
      <c r="D267" s="16">
        <v>8947.0</v>
      </c>
      <c r="E267" s="5">
        <f t="shared" ref="E267:G267" si="1579">(B267-B266)/B266*100</f>
        <v>0.3809677673</v>
      </c>
      <c r="F267" s="5">
        <f t="shared" si="1579"/>
        <v>1.911248534</v>
      </c>
      <c r="G267" s="5">
        <f t="shared" si="1579"/>
        <v>0.4039950623</v>
      </c>
      <c r="H267" s="3">
        <f t="shared" ref="H267:J267" si="1580">B267-B266</f>
        <v>1745</v>
      </c>
      <c r="I267" s="3">
        <f t="shared" si="1580"/>
        <v>8048</v>
      </c>
      <c r="J267" s="3">
        <f t="shared" si="1580"/>
        <v>36</v>
      </c>
      <c r="K267" s="3">
        <f t="shared" si="12"/>
        <v>-6339</v>
      </c>
      <c r="L267" s="3">
        <f t="shared" si="5"/>
        <v>21708</v>
      </c>
      <c r="M267" s="3">
        <f t="shared" si="43"/>
        <v>-272</v>
      </c>
      <c r="N267" s="10">
        <f t="shared" ref="N267:P267" si="1581">B267/2</f>
        <v>229894.5</v>
      </c>
      <c r="O267" s="10">
        <f t="shared" si="1581"/>
        <v>214567</v>
      </c>
      <c r="P267" s="10">
        <f t="shared" si="1581"/>
        <v>4473.5</v>
      </c>
      <c r="R267" s="11">
        <f t="shared" ref="R267:T267" si="1582">ln (B267)</f>
        <v>13.03852297</v>
      </c>
      <c r="S267" s="11">
        <f t="shared" si="1582"/>
        <v>12.9695245</v>
      </c>
      <c r="T267" s="11">
        <f t="shared" si="1582"/>
        <v>9.09907356</v>
      </c>
      <c r="V267" s="14">
        <f t="shared" ref="V267:X267" si="1583">ln(2)/slope(R254:R267,$A254:$A267)</f>
        <v>228.1889359</v>
      </c>
      <c r="W267" s="14">
        <f t="shared" si="1583"/>
        <v>198.8209723</v>
      </c>
      <c r="X267" s="14">
        <f t="shared" si="1583"/>
        <v>246.0812443</v>
      </c>
      <c r="Z267" s="12">
        <f t="shared" ref="Z267:AA267" si="1584">C267/$B267*100</f>
        <v>93.33281135</v>
      </c>
      <c r="AA267" s="12">
        <f t="shared" si="1584"/>
        <v>1.945892572</v>
      </c>
      <c r="AB267" s="12">
        <f t="shared" si="9"/>
        <v>4.721296073</v>
      </c>
    </row>
    <row r="268" ht="15.75" customHeight="1">
      <c r="A268" s="9">
        <v>44186.0</v>
      </c>
      <c r="B268" s="17">
        <v>461505.0</v>
      </c>
      <c r="C268" s="16">
        <v>429207.0</v>
      </c>
      <c r="D268" s="16">
        <v>8957.0</v>
      </c>
      <c r="E268" s="5">
        <f t="shared" ref="E268:G268" si="1585">(B268-B267)/B267*100</f>
        <v>0.3732146702</v>
      </c>
      <c r="F268" s="5">
        <f t="shared" si="1585"/>
        <v>0.01701100356</v>
      </c>
      <c r="G268" s="5">
        <f t="shared" si="1585"/>
        <v>0.1117693081</v>
      </c>
      <c r="H268" s="3">
        <f t="shared" ref="H268:J268" si="1586">B268-B267</f>
        <v>1716</v>
      </c>
      <c r="I268" s="3">
        <f t="shared" si="1586"/>
        <v>73</v>
      </c>
      <c r="J268" s="3">
        <f t="shared" si="1586"/>
        <v>10</v>
      </c>
      <c r="K268" s="3">
        <f t="shared" si="12"/>
        <v>1633</v>
      </c>
      <c r="L268" s="3">
        <f t="shared" si="5"/>
        <v>23341</v>
      </c>
      <c r="M268" s="3">
        <f t="shared" si="43"/>
        <v>88</v>
      </c>
      <c r="N268" s="10">
        <f t="shared" ref="N268:P268" si="1587">B268/2</f>
        <v>230752.5</v>
      </c>
      <c r="O268" s="10">
        <f t="shared" si="1587"/>
        <v>214603.5</v>
      </c>
      <c r="P268" s="10">
        <f t="shared" si="1587"/>
        <v>4478.5</v>
      </c>
      <c r="R268" s="11">
        <f t="shared" ref="R268:T268" si="1588">ln (B268)</f>
        <v>13.04224817</v>
      </c>
      <c r="S268" s="11">
        <f t="shared" si="1588"/>
        <v>12.9696946</v>
      </c>
      <c r="T268" s="11">
        <f t="shared" si="1588"/>
        <v>9.100190628</v>
      </c>
      <c r="V268" s="14">
        <f t="shared" ref="V268:X268" si="1589">ln(2)/slope(R255:R268,$A255:$A268)</f>
        <v>223.7809928</v>
      </c>
      <c r="W268" s="14">
        <f t="shared" si="1589"/>
        <v>180.5638457</v>
      </c>
      <c r="X268" s="14">
        <f t="shared" si="1589"/>
        <v>259.3778988</v>
      </c>
      <c r="Z268" s="12">
        <f t="shared" ref="Z268:AA268" si="1590">C268/$B268*100</f>
        <v>93.00159262</v>
      </c>
      <c r="AA268" s="12">
        <f t="shared" si="1590"/>
        <v>1.940824043</v>
      </c>
      <c r="AB268" s="12">
        <f t="shared" si="9"/>
        <v>5.057583341</v>
      </c>
    </row>
    <row r="269" ht="15.75" customHeight="1">
      <c r="A269" s="9">
        <v>44187.0</v>
      </c>
      <c r="B269" s="17">
        <v>462815.0</v>
      </c>
      <c r="C269" s="16">
        <v>429419.0</v>
      </c>
      <c r="D269" s="16">
        <v>9021.0</v>
      </c>
      <c r="E269" s="5">
        <f t="shared" ref="E269:G269" si="1591">(B269-B268)/B268*100</f>
        <v>0.2838539127</v>
      </c>
      <c r="F269" s="5">
        <f t="shared" si="1591"/>
        <v>0.04939341623</v>
      </c>
      <c r="G269" s="5">
        <f t="shared" si="1591"/>
        <v>0.7145249526</v>
      </c>
      <c r="H269" s="3">
        <f t="shared" ref="H269:J269" si="1592">B269-B268</f>
        <v>1310</v>
      </c>
      <c r="I269" s="3">
        <f t="shared" si="1592"/>
        <v>212</v>
      </c>
      <c r="J269" s="3">
        <f t="shared" si="1592"/>
        <v>64</v>
      </c>
      <c r="K269" s="3">
        <f t="shared" si="12"/>
        <v>1034</v>
      </c>
      <c r="L269" s="3">
        <f t="shared" si="5"/>
        <v>24375</v>
      </c>
      <c r="M269" s="3">
        <f t="shared" si="43"/>
        <v>215</v>
      </c>
      <c r="N269" s="10">
        <f t="shared" ref="N269:P269" si="1593">B269/2</f>
        <v>231407.5</v>
      </c>
      <c r="O269" s="10">
        <f t="shared" si="1593"/>
        <v>214709.5</v>
      </c>
      <c r="P269" s="10">
        <f t="shared" si="1593"/>
        <v>4510.5</v>
      </c>
      <c r="R269" s="11">
        <f t="shared" ref="R269:T269" si="1594">ln (B269)</f>
        <v>13.04508269</v>
      </c>
      <c r="S269" s="11">
        <f t="shared" si="1594"/>
        <v>12.97018841</v>
      </c>
      <c r="T269" s="11">
        <f t="shared" si="1594"/>
        <v>9.107310472</v>
      </c>
      <c r="V269" s="14">
        <f t="shared" ref="V269:X269" si="1595">ln(2)/slope(R256:R269,$A256:$A269)</f>
        <v>220.3395584</v>
      </c>
      <c r="W269" s="14">
        <f t="shared" si="1595"/>
        <v>173.4027266</v>
      </c>
      <c r="X269" s="14">
        <f t="shared" si="1595"/>
        <v>237.9484064</v>
      </c>
      <c r="Z269" s="12">
        <f t="shared" ref="Z269:AA269" si="1596">C269/$B269*100</f>
        <v>92.78415782</v>
      </c>
      <c r="AA269" s="12">
        <f t="shared" si="1596"/>
        <v>1.949158951</v>
      </c>
      <c r="AB269" s="12">
        <f t="shared" si="9"/>
        <v>5.266683232</v>
      </c>
    </row>
    <row r="270" ht="15.75" customHeight="1">
      <c r="A270" s="9">
        <v>44188.0</v>
      </c>
      <c r="B270" s="17">
        <v>464004.0</v>
      </c>
      <c r="C270" s="16">
        <v>429972.0</v>
      </c>
      <c r="D270" s="16">
        <v>9048.0</v>
      </c>
      <c r="E270" s="5">
        <f t="shared" ref="E270:G270" si="1597">(B270-B269)/B269*100</f>
        <v>0.2569061072</v>
      </c>
      <c r="F270" s="5">
        <f t="shared" si="1597"/>
        <v>0.1287786521</v>
      </c>
      <c r="G270" s="5">
        <f t="shared" si="1597"/>
        <v>0.2993016295</v>
      </c>
      <c r="H270" s="3">
        <f t="shared" ref="H270:J270" si="1598">B270-B269</f>
        <v>1189</v>
      </c>
      <c r="I270" s="3">
        <f t="shared" si="1598"/>
        <v>553</v>
      </c>
      <c r="J270" s="3">
        <f t="shared" si="1598"/>
        <v>27</v>
      </c>
      <c r="K270" s="3">
        <f t="shared" si="12"/>
        <v>609</v>
      </c>
      <c r="L270" s="3">
        <f t="shared" si="5"/>
        <v>24984</v>
      </c>
      <c r="M270" s="3">
        <f t="shared" si="43"/>
        <v>111</v>
      </c>
      <c r="N270" s="10">
        <f t="shared" ref="N270:P270" si="1599">B270/2</f>
        <v>232002</v>
      </c>
      <c r="O270" s="10">
        <f t="shared" si="1599"/>
        <v>214986</v>
      </c>
      <c r="P270" s="10">
        <f t="shared" si="1599"/>
        <v>4524</v>
      </c>
      <c r="R270" s="11">
        <f t="shared" ref="R270:T270" si="1600">ln (B270)</f>
        <v>13.04764845</v>
      </c>
      <c r="S270" s="11">
        <f t="shared" si="1600"/>
        <v>12.97147537</v>
      </c>
      <c r="T270" s="11">
        <f t="shared" si="1600"/>
        <v>9.110299018</v>
      </c>
      <c r="V270" s="14">
        <f t="shared" ref="V270:X270" si="1601">ln(2)/slope(R257:R270,$A257:$A270)</f>
        <v>218.2771848</v>
      </c>
      <c r="W270" s="14">
        <f t="shared" si="1601"/>
        <v>173.7872011</v>
      </c>
      <c r="X270" s="14">
        <f t="shared" si="1601"/>
        <v>224.2300789</v>
      </c>
      <c r="Z270" s="12">
        <f t="shared" ref="Z270:AA270" si="1602">C270/$B270*100</f>
        <v>92.66558047</v>
      </c>
      <c r="AA270" s="12">
        <f t="shared" si="1602"/>
        <v>1.94998319</v>
      </c>
      <c r="AB270" s="12">
        <f t="shared" si="9"/>
        <v>5.384436341</v>
      </c>
    </row>
    <row r="271" ht="15.75" customHeight="1">
      <c r="A271" s="9">
        <v>44189.0</v>
      </c>
      <c r="B271" s="17">
        <v>465724.0</v>
      </c>
      <c r="C271" s="16">
        <v>430490.0</v>
      </c>
      <c r="D271" s="16">
        <v>9055.0</v>
      </c>
      <c r="E271" s="5">
        <f t="shared" ref="E271:G271" si="1603">(B271-B270)/B270*100</f>
        <v>0.3706864596</v>
      </c>
      <c r="F271" s="5">
        <f t="shared" si="1603"/>
        <v>0.120472961</v>
      </c>
      <c r="G271" s="5">
        <f t="shared" si="1603"/>
        <v>0.07736516357</v>
      </c>
      <c r="H271" s="3">
        <f t="shared" ref="H271:J271" si="1604">B271-B270</f>
        <v>1720</v>
      </c>
      <c r="I271" s="3">
        <f t="shared" si="1604"/>
        <v>518</v>
      </c>
      <c r="J271" s="3">
        <f t="shared" si="1604"/>
        <v>7</v>
      </c>
      <c r="K271" s="3">
        <f t="shared" si="12"/>
        <v>1195</v>
      </c>
      <c r="L271" s="3">
        <f t="shared" si="5"/>
        <v>26179</v>
      </c>
      <c r="M271" s="3">
        <f t="shared" si="43"/>
        <v>484</v>
      </c>
      <c r="N271" s="10">
        <f t="shared" ref="N271:P271" si="1605">B271/2</f>
        <v>232862</v>
      </c>
      <c r="O271" s="10">
        <f t="shared" si="1605"/>
        <v>215245</v>
      </c>
      <c r="P271" s="10">
        <f t="shared" si="1605"/>
        <v>4527.5</v>
      </c>
      <c r="R271" s="11">
        <f t="shared" ref="R271:T271" si="1606">ln (B271)</f>
        <v>13.05134846</v>
      </c>
      <c r="S271" s="11">
        <f t="shared" si="1606"/>
        <v>12.97267937</v>
      </c>
      <c r="T271" s="11">
        <f t="shared" si="1606"/>
        <v>9.11107237</v>
      </c>
      <c r="V271" s="14">
        <f t="shared" ref="V271:X271" si="1607">ln(2)/slope(R258:R271,$A258:$A271)</f>
        <v>215.2055054</v>
      </c>
      <c r="W271" s="14">
        <f t="shared" si="1607"/>
        <v>182.2649943</v>
      </c>
      <c r="X271" s="14">
        <f t="shared" si="1607"/>
        <v>216.7053951</v>
      </c>
      <c r="Z271" s="12">
        <f t="shared" ref="Z271:AA271" si="1608">C271/$B271*100</f>
        <v>92.43457498</v>
      </c>
      <c r="AA271" s="12">
        <f t="shared" si="1608"/>
        <v>1.944284598</v>
      </c>
      <c r="AB271" s="12">
        <f t="shared" si="9"/>
        <v>5.621140418</v>
      </c>
    </row>
    <row r="272" ht="15.75" customHeight="1">
      <c r="A272" s="9">
        <v>44190.0</v>
      </c>
      <c r="B272" s="17">
        <v>467601.0</v>
      </c>
      <c r="C272" s="16">
        <v>430791.0</v>
      </c>
      <c r="D272" s="16">
        <v>9062.0</v>
      </c>
      <c r="E272" s="5">
        <f t="shared" ref="E272:G272" si="1609">(B272-B271)/B271*100</f>
        <v>0.4030284031</v>
      </c>
      <c r="F272" s="5">
        <f t="shared" si="1609"/>
        <v>0.06992032335</v>
      </c>
      <c r="G272" s="5">
        <f t="shared" si="1609"/>
        <v>0.07730535616</v>
      </c>
      <c r="H272" s="3">
        <f t="shared" ref="H272:J272" si="1610">B272-B271</f>
        <v>1877</v>
      </c>
      <c r="I272" s="3">
        <f t="shared" si="1610"/>
        <v>301</v>
      </c>
      <c r="J272" s="3">
        <f t="shared" si="1610"/>
        <v>7</v>
      </c>
      <c r="K272" s="3">
        <f t="shared" si="12"/>
        <v>1569</v>
      </c>
      <c r="L272" s="3">
        <f t="shared" si="5"/>
        <v>27748</v>
      </c>
      <c r="M272" s="3">
        <f t="shared" si="43"/>
        <v>727</v>
      </c>
      <c r="N272" s="10">
        <f t="shared" ref="N272:P272" si="1611">B272/2</f>
        <v>233800.5</v>
      </c>
      <c r="O272" s="10">
        <f t="shared" si="1611"/>
        <v>215395.5</v>
      </c>
      <c r="P272" s="10">
        <f t="shared" si="1611"/>
        <v>4531</v>
      </c>
      <c r="R272" s="11">
        <f t="shared" ref="R272:T272" si="1612">ln (B272)</f>
        <v>13.05537065</v>
      </c>
      <c r="S272" s="11">
        <f t="shared" si="1612"/>
        <v>12.97337833</v>
      </c>
      <c r="T272" s="11">
        <f t="shared" si="1612"/>
        <v>9.111845125</v>
      </c>
      <c r="V272" s="14">
        <f t="shared" ref="V272:X272" si="1613">ln(2)/slope(R259:R272,$A259:$A272)</f>
        <v>210.2303583</v>
      </c>
      <c r="W272" s="14">
        <f t="shared" si="1613"/>
        <v>201.8026149</v>
      </c>
      <c r="X272" s="14">
        <f t="shared" si="1613"/>
        <v>217.7661112</v>
      </c>
      <c r="Z272" s="12">
        <f t="shared" ref="Z272:AA272" si="1614">C272/$B272*100</f>
        <v>92.12790392</v>
      </c>
      <c r="AA272" s="12">
        <f t="shared" si="1614"/>
        <v>1.937977036</v>
      </c>
      <c r="AB272" s="12">
        <f t="shared" si="9"/>
        <v>5.934119046</v>
      </c>
    </row>
    <row r="273" ht="15.75" customHeight="1">
      <c r="A273" s="9">
        <v>44191.0</v>
      </c>
      <c r="B273" s="17">
        <v>469005.0</v>
      </c>
      <c r="C273" s="16">
        <v>431055.0</v>
      </c>
      <c r="D273" s="16">
        <v>9067.0</v>
      </c>
      <c r="E273" s="5">
        <f t="shared" ref="E273:G273" si="1615">(B273-B272)/B272*100</f>
        <v>0.3002559875</v>
      </c>
      <c r="F273" s="5">
        <f t="shared" si="1615"/>
        <v>0.06128261732</v>
      </c>
      <c r="G273" s="5">
        <f t="shared" si="1615"/>
        <v>0.05517545796</v>
      </c>
      <c r="H273" s="3">
        <f t="shared" ref="H273:J273" si="1616">B273-B272</f>
        <v>1404</v>
      </c>
      <c r="I273" s="3">
        <f t="shared" si="1616"/>
        <v>264</v>
      </c>
      <c r="J273" s="3">
        <f t="shared" si="1616"/>
        <v>5</v>
      </c>
      <c r="K273" s="3">
        <f t="shared" si="12"/>
        <v>1135</v>
      </c>
      <c r="L273" s="3">
        <f t="shared" si="5"/>
        <v>28883</v>
      </c>
      <c r="M273" s="3">
        <f t="shared" si="43"/>
        <v>836</v>
      </c>
      <c r="N273" s="10">
        <f t="shared" ref="N273:P273" si="1617">B273/2</f>
        <v>234502.5</v>
      </c>
      <c r="O273" s="10">
        <f t="shared" si="1617"/>
        <v>215527.5</v>
      </c>
      <c r="P273" s="10">
        <f t="shared" si="1617"/>
        <v>4533.5</v>
      </c>
      <c r="R273" s="11">
        <f t="shared" ref="R273:T273" si="1618">ln (B273)</f>
        <v>13.05836871</v>
      </c>
      <c r="S273" s="11">
        <f t="shared" si="1618"/>
        <v>12.97399097</v>
      </c>
      <c r="T273" s="11">
        <f t="shared" si="1618"/>
        <v>9.112396728</v>
      </c>
      <c r="V273" s="14">
        <f t="shared" ref="V273:X273" si="1619">ln(2)/slope(R260:R273,$A260:$A273)</f>
        <v>206.5126889</v>
      </c>
      <c r="W273" s="14">
        <f t="shared" si="1619"/>
        <v>241.6966896</v>
      </c>
      <c r="X273" s="14">
        <f t="shared" si="1619"/>
        <v>224.4707896</v>
      </c>
      <c r="Z273" s="12">
        <f t="shared" ref="Z273:AA273" si="1620">C273/$B273*100</f>
        <v>91.90840183</v>
      </c>
      <c r="AA273" s="12">
        <f t="shared" si="1620"/>
        <v>1.93324165</v>
      </c>
      <c r="AB273" s="12">
        <f t="shared" si="9"/>
        <v>6.158356521</v>
      </c>
    </row>
    <row r="274" ht="15.75" customHeight="1">
      <c r="A274" s="9">
        <v>44192.0</v>
      </c>
      <c r="B274" s="17">
        <v>469886.0</v>
      </c>
      <c r="C274" s="16">
        <v>438678.0</v>
      </c>
      <c r="D274" s="16">
        <v>9109.0</v>
      </c>
      <c r="E274" s="5">
        <f t="shared" ref="E274:G274" si="1621">(B274-B273)/B273*100</f>
        <v>0.1878444793</v>
      </c>
      <c r="F274" s="5">
        <f t="shared" si="1621"/>
        <v>1.768451822</v>
      </c>
      <c r="G274" s="5">
        <f t="shared" si="1621"/>
        <v>0.463218264</v>
      </c>
      <c r="H274" s="3">
        <f t="shared" ref="H274:J274" si="1622">B274-B273</f>
        <v>881</v>
      </c>
      <c r="I274" s="3">
        <f t="shared" si="1622"/>
        <v>7623</v>
      </c>
      <c r="J274" s="3">
        <f t="shared" si="1622"/>
        <v>42</v>
      </c>
      <c r="K274" s="3">
        <f t="shared" si="12"/>
        <v>-6784</v>
      </c>
      <c r="L274" s="3">
        <f t="shared" si="5"/>
        <v>22099</v>
      </c>
      <c r="M274" s="3">
        <f t="shared" si="43"/>
        <v>391</v>
      </c>
      <c r="N274" s="10">
        <f t="shared" ref="N274:P274" si="1623">B274/2</f>
        <v>234943</v>
      </c>
      <c r="O274" s="10">
        <f t="shared" si="1623"/>
        <v>219339</v>
      </c>
      <c r="P274" s="10">
        <f t="shared" si="1623"/>
        <v>4554.5</v>
      </c>
      <c r="R274" s="11">
        <f t="shared" ref="R274:T274" si="1624">ln (B274)</f>
        <v>13.06024539</v>
      </c>
      <c r="S274" s="11">
        <f t="shared" si="1624"/>
        <v>12.99152094</v>
      </c>
      <c r="T274" s="11">
        <f t="shared" si="1624"/>
        <v>9.117018215</v>
      </c>
      <c r="V274" s="14">
        <f t="shared" ref="V274:X274" si="1625">ln(2)/slope(R261:R274,$A261:$A274)</f>
        <v>206.9241376</v>
      </c>
      <c r="W274" s="14">
        <f t="shared" si="1625"/>
        <v>209.2600435</v>
      </c>
      <c r="X274" s="14">
        <f t="shared" si="1625"/>
        <v>233.4044158</v>
      </c>
      <c r="Z274" s="12">
        <f t="shared" ref="Z274:AA274" si="1626">C274/$B274*100</f>
        <v>93.35838906</v>
      </c>
      <c r="AA274" s="12">
        <f t="shared" si="1626"/>
        <v>1.938555309</v>
      </c>
      <c r="AB274" s="12">
        <f t="shared" si="9"/>
        <v>4.703055635</v>
      </c>
    </row>
    <row r="275" ht="15.75" customHeight="1">
      <c r="A275" s="9">
        <v>44193.0</v>
      </c>
      <c r="B275" s="17">
        <v>470650.0</v>
      </c>
      <c r="C275" s="16">
        <v>438780.0</v>
      </c>
      <c r="D275" s="16">
        <v>9124.0</v>
      </c>
      <c r="E275" s="5">
        <f t="shared" ref="E275:G275" si="1627">(B275-B274)/B274*100</f>
        <v>0.1625926289</v>
      </c>
      <c r="F275" s="5">
        <f t="shared" si="1627"/>
        <v>0.02325167891</v>
      </c>
      <c r="G275" s="5">
        <f t="shared" si="1627"/>
        <v>0.1646723021</v>
      </c>
      <c r="H275" s="3">
        <f t="shared" ref="H275:J275" si="1628">B275-B274</f>
        <v>764</v>
      </c>
      <c r="I275" s="3">
        <f t="shared" si="1628"/>
        <v>102</v>
      </c>
      <c r="J275" s="3">
        <f t="shared" si="1628"/>
        <v>15</v>
      </c>
      <c r="K275" s="3">
        <f t="shared" si="12"/>
        <v>647</v>
      </c>
      <c r="L275" s="3">
        <f t="shared" si="5"/>
        <v>22746</v>
      </c>
      <c r="M275" s="3">
        <f t="shared" si="43"/>
        <v>-595</v>
      </c>
      <c r="N275" s="10">
        <f t="shared" ref="N275:P275" si="1629">B275/2</f>
        <v>235325</v>
      </c>
      <c r="O275" s="10">
        <f t="shared" si="1629"/>
        <v>219390</v>
      </c>
      <c r="P275" s="10">
        <f t="shared" si="1629"/>
        <v>4562</v>
      </c>
      <c r="R275" s="11">
        <f t="shared" ref="R275:T275" si="1630">ln (B275)</f>
        <v>13.06187</v>
      </c>
      <c r="S275" s="11">
        <f t="shared" si="1630"/>
        <v>12.99175343</v>
      </c>
      <c r="T275" s="11">
        <f t="shared" si="1630"/>
        <v>9.118663583</v>
      </c>
      <c r="V275" s="14">
        <f t="shared" ref="V275:X275" si="1631">ln(2)/slope(R262:R275,$A262:$A275)</f>
        <v>210.6057272</v>
      </c>
      <c r="W275" s="14">
        <f t="shared" si="1631"/>
        <v>194.6297553</v>
      </c>
      <c r="X275" s="14">
        <f t="shared" si="1631"/>
        <v>247.2233143</v>
      </c>
      <c r="Z275" s="12">
        <f t="shared" ref="Z275:AA275" si="1632">C275/$B275*100</f>
        <v>93.22851376</v>
      </c>
      <c r="AA275" s="12">
        <f t="shared" si="1632"/>
        <v>1.938595559</v>
      </c>
      <c r="AB275" s="12">
        <f t="shared" si="9"/>
        <v>4.832890683</v>
      </c>
    </row>
    <row r="276" ht="15.75" customHeight="1">
      <c r="A276" s="9">
        <v>44194.0</v>
      </c>
      <c r="B276" s="17">
        <v>471526.0</v>
      </c>
      <c r="C276" s="16">
        <v>439016.0</v>
      </c>
      <c r="D276" s="16">
        <v>9162.0</v>
      </c>
      <c r="E276" s="5">
        <f t="shared" ref="E276:G276" si="1633">(B276-B275)/B275*100</f>
        <v>0.186125571</v>
      </c>
      <c r="F276" s="5">
        <f t="shared" si="1633"/>
        <v>0.05378549615</v>
      </c>
      <c r="G276" s="5">
        <f t="shared" si="1633"/>
        <v>0.4164839982</v>
      </c>
      <c r="H276" s="3">
        <f t="shared" ref="H276:J276" si="1634">B276-B275</f>
        <v>876</v>
      </c>
      <c r="I276" s="3">
        <f t="shared" si="1634"/>
        <v>236</v>
      </c>
      <c r="J276" s="3">
        <f t="shared" si="1634"/>
        <v>38</v>
      </c>
      <c r="K276" s="3">
        <f t="shared" si="12"/>
        <v>602</v>
      </c>
      <c r="L276" s="3">
        <f t="shared" si="5"/>
        <v>23348</v>
      </c>
      <c r="M276" s="3">
        <f t="shared" si="43"/>
        <v>-1027</v>
      </c>
      <c r="N276" s="10">
        <f t="shared" ref="N276:P276" si="1635">B276/2</f>
        <v>235763</v>
      </c>
      <c r="O276" s="10">
        <f t="shared" si="1635"/>
        <v>219508</v>
      </c>
      <c r="P276" s="10">
        <f t="shared" si="1635"/>
        <v>4581</v>
      </c>
      <c r="R276" s="11">
        <f t="shared" ref="R276:T276" si="1636">ln (B276)</f>
        <v>13.06372952</v>
      </c>
      <c r="S276" s="11">
        <f t="shared" si="1636"/>
        <v>12.99229114</v>
      </c>
      <c r="T276" s="11">
        <f t="shared" si="1636"/>
        <v>9.122819774</v>
      </c>
      <c r="V276" s="14">
        <f t="shared" ref="V276:X276" si="1637">ln(2)/slope(R263:R276,$A263:$A276)</f>
        <v>218.2102526</v>
      </c>
      <c r="W276" s="14">
        <f t="shared" si="1637"/>
        <v>190.8766467</v>
      </c>
      <c r="X276" s="14">
        <f t="shared" si="1637"/>
        <v>249.1160112</v>
      </c>
      <c r="Z276" s="12">
        <f t="shared" ref="Z276:AA276" si="1638">C276/$B276*100</f>
        <v>93.10536429</v>
      </c>
      <c r="AA276" s="12">
        <f t="shared" si="1638"/>
        <v>1.943052981</v>
      </c>
      <c r="AB276" s="12">
        <f t="shared" si="9"/>
        <v>4.951582734</v>
      </c>
    </row>
    <row r="277" ht="15.75" customHeight="1">
      <c r="A277" s="9">
        <v>44195.0</v>
      </c>
      <c r="B277" s="17">
        <v>472532.0</v>
      </c>
      <c r="C277" s="16">
        <v>439509.0</v>
      </c>
      <c r="D277" s="16">
        <v>9230.0</v>
      </c>
      <c r="E277" s="5">
        <f t="shared" ref="E277:G277" si="1639">(B277-B276)/B276*100</f>
        <v>0.2133498471</v>
      </c>
      <c r="F277" s="5">
        <f t="shared" si="1639"/>
        <v>0.1122965906</v>
      </c>
      <c r="G277" s="5">
        <f t="shared" si="1639"/>
        <v>0.7421960271</v>
      </c>
      <c r="H277" s="3">
        <f t="shared" ref="H277:J277" si="1640">B277-B276</f>
        <v>1006</v>
      </c>
      <c r="I277" s="3">
        <f t="shared" si="1640"/>
        <v>493</v>
      </c>
      <c r="J277" s="3">
        <f t="shared" si="1640"/>
        <v>68</v>
      </c>
      <c r="K277" s="3">
        <f t="shared" si="12"/>
        <v>445</v>
      </c>
      <c r="L277" s="3">
        <f t="shared" si="5"/>
        <v>23793</v>
      </c>
      <c r="M277" s="3">
        <f t="shared" si="43"/>
        <v>-1191</v>
      </c>
      <c r="N277" s="10">
        <f t="shared" ref="N277:P277" si="1641">B277/2</f>
        <v>236266</v>
      </c>
      <c r="O277" s="10">
        <f t="shared" si="1641"/>
        <v>219754.5</v>
      </c>
      <c r="P277" s="10">
        <f t="shared" si="1641"/>
        <v>4615</v>
      </c>
      <c r="R277" s="11">
        <f t="shared" ref="R277:T277" si="1642">ln (B277)</f>
        <v>13.06586075</v>
      </c>
      <c r="S277" s="11">
        <f t="shared" si="1642"/>
        <v>12.99341347</v>
      </c>
      <c r="T277" s="11">
        <f t="shared" si="1642"/>
        <v>9.130214327</v>
      </c>
      <c r="V277" s="14">
        <f t="shared" ref="V277:X277" si="1643">ln(2)/slope(R264:R277,$A264:$A277)</f>
        <v>229.5974396</v>
      </c>
      <c r="W277" s="14">
        <f t="shared" si="1643"/>
        <v>194.7255707</v>
      </c>
      <c r="X277" s="14">
        <f t="shared" si="1643"/>
        <v>240.7045131</v>
      </c>
      <c r="Z277" s="12">
        <f t="shared" ref="Z277:AA277" si="1644">C277/$B277*100</f>
        <v>93.01147859</v>
      </c>
      <c r="AA277" s="12">
        <f t="shared" si="1644"/>
        <v>1.953306866</v>
      </c>
      <c r="AB277" s="12">
        <f t="shared" si="9"/>
        <v>5.035214546</v>
      </c>
    </row>
    <row r="278" ht="15.75" customHeight="1">
      <c r="A278" s="9">
        <v>44196.0</v>
      </c>
      <c r="B278" s="17">
        <v>474064.0</v>
      </c>
      <c r="C278" s="16">
        <v>439796.0</v>
      </c>
      <c r="D278" s="16">
        <v>9244.0</v>
      </c>
      <c r="E278" s="5">
        <f t="shared" ref="E278:G278" si="1645">(B278-B277)/B277*100</f>
        <v>0.3242108471</v>
      </c>
      <c r="F278" s="5">
        <f t="shared" si="1645"/>
        <v>0.06530014175</v>
      </c>
      <c r="G278" s="5">
        <f t="shared" si="1645"/>
        <v>0.1516793066</v>
      </c>
      <c r="H278" s="3">
        <f t="shared" ref="H278:J278" si="1646">B278-B277</f>
        <v>1532</v>
      </c>
      <c r="I278" s="3">
        <f t="shared" si="1646"/>
        <v>287</v>
      </c>
      <c r="J278" s="3">
        <f t="shared" si="1646"/>
        <v>14</v>
      </c>
      <c r="K278" s="3">
        <f t="shared" si="12"/>
        <v>1231</v>
      </c>
      <c r="L278" s="3">
        <f t="shared" si="5"/>
        <v>25024</v>
      </c>
      <c r="M278" s="3">
        <f t="shared" si="43"/>
        <v>-1155</v>
      </c>
      <c r="N278" s="10">
        <f t="shared" ref="N278:P278" si="1647">B278/2</f>
        <v>237032</v>
      </c>
      <c r="O278" s="10">
        <f t="shared" si="1647"/>
        <v>219898</v>
      </c>
      <c r="P278" s="10">
        <f t="shared" si="1647"/>
        <v>4622</v>
      </c>
      <c r="R278" s="11">
        <f t="shared" ref="R278:T278" si="1648">ln (B278)</f>
        <v>13.06909761</v>
      </c>
      <c r="S278" s="11">
        <f t="shared" si="1648"/>
        <v>12.99406626</v>
      </c>
      <c r="T278" s="11">
        <f t="shared" si="1648"/>
        <v>9.131729971</v>
      </c>
      <c r="V278" s="14">
        <f t="shared" ref="V278:X278" si="1649">ln(2)/slope(R265:R278,$A265:$A278)</f>
        <v>241.1578202</v>
      </c>
      <c r="W278" s="14">
        <f t="shared" si="1649"/>
        <v>207.027004</v>
      </c>
      <c r="X278" s="14">
        <f t="shared" si="1649"/>
        <v>239.8155503</v>
      </c>
      <c r="Z278" s="12">
        <f t="shared" ref="Z278:AA278" si="1650">C278/$B278*100</f>
        <v>92.77144014</v>
      </c>
      <c r="AA278" s="12">
        <f t="shared" si="1650"/>
        <v>1.949947686</v>
      </c>
      <c r="AB278" s="12">
        <f t="shared" si="9"/>
        <v>5.278612171</v>
      </c>
    </row>
    <row r="279" ht="15.75" customHeight="1">
      <c r="A279" s="9">
        <v>44197.0</v>
      </c>
      <c r="B279" s="17">
        <v>475820.0</v>
      </c>
      <c r="C279" s="16">
        <v>439895.0</v>
      </c>
      <c r="D279" s="16">
        <v>9248.0</v>
      </c>
      <c r="E279" s="5">
        <f t="shared" ref="E279:G279" si="1651">(B279-B278)/B278*100</f>
        <v>0.3704141213</v>
      </c>
      <c r="F279" s="5">
        <f t="shared" si="1651"/>
        <v>0.02251043666</v>
      </c>
      <c r="G279" s="5">
        <f t="shared" si="1651"/>
        <v>0.04327131112</v>
      </c>
      <c r="H279" s="3">
        <f t="shared" ref="H279:J279" si="1652">B279-B278</f>
        <v>1756</v>
      </c>
      <c r="I279" s="3">
        <f t="shared" si="1652"/>
        <v>99</v>
      </c>
      <c r="J279" s="3">
        <f t="shared" si="1652"/>
        <v>4</v>
      </c>
      <c r="K279" s="3">
        <f t="shared" si="12"/>
        <v>1653</v>
      </c>
      <c r="L279" s="3">
        <f t="shared" si="5"/>
        <v>26677</v>
      </c>
      <c r="M279" s="3">
        <f t="shared" si="43"/>
        <v>-1071</v>
      </c>
      <c r="N279" s="10">
        <f t="shared" ref="N279:P279" si="1653">B279/2</f>
        <v>237910</v>
      </c>
      <c r="O279" s="10">
        <f t="shared" si="1653"/>
        <v>219947.5</v>
      </c>
      <c r="P279" s="10">
        <f t="shared" si="1653"/>
        <v>4624</v>
      </c>
      <c r="R279" s="11">
        <f t="shared" ref="R279:T279" si="1654">ln (B279)</f>
        <v>13.07279491</v>
      </c>
      <c r="S279" s="11">
        <f t="shared" si="1654"/>
        <v>12.99429134</v>
      </c>
      <c r="T279" s="11">
        <f t="shared" si="1654"/>
        <v>9.132162591</v>
      </c>
      <c r="V279" s="14">
        <f t="shared" ref="V279:X279" si="1655">ln(2)/slope(R266:R279,$A266:$A279)</f>
        <v>247.3340157</v>
      </c>
      <c r="W279" s="14">
        <f t="shared" si="1655"/>
        <v>231.089254</v>
      </c>
      <c r="X279" s="14">
        <f t="shared" si="1655"/>
        <v>246.241749</v>
      </c>
      <c r="Z279" s="12">
        <f t="shared" ref="Z279:AA279" si="1656">C279/$B279*100</f>
        <v>92.449876</v>
      </c>
      <c r="AA279" s="12">
        <f t="shared" si="1656"/>
        <v>1.943592115</v>
      </c>
      <c r="AB279" s="12">
        <f t="shared" si="9"/>
        <v>5.606531882</v>
      </c>
    </row>
    <row r="280" ht="15.75" customHeight="1">
      <c r="A280" s="9">
        <v>44198.0</v>
      </c>
      <c r="B280" s="17">
        <v>476916.0</v>
      </c>
      <c r="C280" s="16">
        <v>439942.0</v>
      </c>
      <c r="D280" s="16">
        <v>9253.0</v>
      </c>
      <c r="E280" s="5">
        <f t="shared" ref="E280:G280" si="1657">(B280-B279)/B279*100</f>
        <v>0.2303392039</v>
      </c>
      <c r="F280" s="5">
        <f t="shared" si="1657"/>
        <v>0.01068436786</v>
      </c>
      <c r="G280" s="5">
        <f t="shared" si="1657"/>
        <v>0.05406574394</v>
      </c>
      <c r="H280" s="3">
        <f t="shared" ref="H280:J280" si="1658">B280-B279</f>
        <v>1096</v>
      </c>
      <c r="I280" s="3">
        <f t="shared" si="1658"/>
        <v>47</v>
      </c>
      <c r="J280" s="3">
        <f t="shared" si="1658"/>
        <v>5</v>
      </c>
      <c r="K280" s="3">
        <f t="shared" si="12"/>
        <v>1044</v>
      </c>
      <c r="L280" s="3">
        <f t="shared" si="5"/>
        <v>27721</v>
      </c>
      <c r="M280" s="3">
        <f t="shared" si="43"/>
        <v>-1162</v>
      </c>
      <c r="N280" s="10">
        <f t="shared" ref="N280:P280" si="1659">B280/2</f>
        <v>238458</v>
      </c>
      <c r="O280" s="10">
        <f t="shared" si="1659"/>
        <v>219971</v>
      </c>
      <c r="P280" s="10">
        <f t="shared" si="1659"/>
        <v>4626.5</v>
      </c>
      <c r="R280" s="11">
        <f t="shared" ref="R280:T280" si="1660">ln (B280)</f>
        <v>13.07509565</v>
      </c>
      <c r="S280" s="11">
        <f t="shared" si="1660"/>
        <v>12.99439818</v>
      </c>
      <c r="T280" s="11">
        <f t="shared" si="1660"/>
        <v>9.132703102</v>
      </c>
      <c r="V280" s="14">
        <f t="shared" ref="V280:X280" si="1661">ln(2)/slope(R267:R280,$A267:$A280)</f>
        <v>254.6772194</v>
      </c>
      <c r="W280" s="14">
        <f t="shared" si="1661"/>
        <v>278.3346744</v>
      </c>
      <c r="X280" s="14">
        <f t="shared" si="1661"/>
        <v>256.0184163</v>
      </c>
      <c r="Z280" s="12">
        <f t="shared" ref="Z280:AA280" si="1662">C280/$B280*100</f>
        <v>92.24727206</v>
      </c>
      <c r="AA280" s="12">
        <f t="shared" si="1662"/>
        <v>1.940173951</v>
      </c>
      <c r="AB280" s="12">
        <f t="shared" si="9"/>
        <v>5.812553993</v>
      </c>
    </row>
    <row r="281" ht="15.75" customHeight="1">
      <c r="A281" s="9">
        <v>44199.0</v>
      </c>
      <c r="B281" s="17">
        <v>477807.0</v>
      </c>
      <c r="C281" s="16">
        <v>448258.0</v>
      </c>
      <c r="D281" s="16">
        <v>9257.0</v>
      </c>
      <c r="E281" s="5">
        <f t="shared" ref="E281:G281" si="1663">(B281-B280)/B280*100</f>
        <v>0.1868253529</v>
      </c>
      <c r="F281" s="5">
        <f t="shared" si="1663"/>
        <v>1.890249169</v>
      </c>
      <c r="G281" s="5">
        <f t="shared" si="1663"/>
        <v>0.04322922295</v>
      </c>
      <c r="H281" s="3">
        <f t="shared" ref="H281:J281" si="1664">B281-B280</f>
        <v>891</v>
      </c>
      <c r="I281" s="3">
        <f t="shared" si="1664"/>
        <v>8316</v>
      </c>
      <c r="J281" s="3">
        <f t="shared" si="1664"/>
        <v>4</v>
      </c>
      <c r="K281" s="3">
        <f t="shared" si="12"/>
        <v>-7429</v>
      </c>
      <c r="L281" s="3">
        <f t="shared" si="5"/>
        <v>20292</v>
      </c>
      <c r="M281" s="3">
        <f t="shared" si="43"/>
        <v>-1807</v>
      </c>
      <c r="N281" s="10">
        <f t="shared" ref="N281:P281" si="1665">B281/2</f>
        <v>238903.5</v>
      </c>
      <c r="O281" s="10">
        <f t="shared" si="1665"/>
        <v>224129</v>
      </c>
      <c r="P281" s="10">
        <f t="shared" si="1665"/>
        <v>4628.5</v>
      </c>
      <c r="R281" s="11">
        <f t="shared" ref="R281:T281" si="1666">ln (B281)</f>
        <v>13.07696216</v>
      </c>
      <c r="S281" s="11">
        <f t="shared" si="1666"/>
        <v>13.01312424</v>
      </c>
      <c r="T281" s="11">
        <f t="shared" si="1666"/>
        <v>9.133135301</v>
      </c>
      <c r="V281" s="14">
        <f t="shared" ref="V281:X281" si="1667">ln(2)/slope(R268:R281,$A268:$A281)</f>
        <v>262.3494989</v>
      </c>
      <c r="W281" s="14">
        <f t="shared" si="1667"/>
        <v>235.1397305</v>
      </c>
      <c r="X281" s="14">
        <f t="shared" si="1667"/>
        <v>268.6993359</v>
      </c>
      <c r="Z281" s="12">
        <f t="shared" ref="Z281:AA281" si="1668">C281/$B281*100</f>
        <v>93.81570383</v>
      </c>
      <c r="AA281" s="12">
        <f t="shared" si="1668"/>
        <v>1.937393132</v>
      </c>
      <c r="AB281" s="12">
        <f t="shared" si="9"/>
        <v>4.246903038</v>
      </c>
    </row>
    <row r="282" ht="15.75" customHeight="1">
      <c r="A282" s="9">
        <v>44200.0</v>
      </c>
      <c r="B282" s="17">
        <v>478761.0</v>
      </c>
      <c r="C282" s="16">
        <v>448279.0</v>
      </c>
      <c r="D282" s="16">
        <v>9263.0</v>
      </c>
      <c r="E282" s="5">
        <f t="shared" ref="E282:G282" si="1669">(B282-B281)/B281*100</f>
        <v>0.1996622067</v>
      </c>
      <c r="F282" s="5">
        <f t="shared" si="1669"/>
        <v>0.004684802056</v>
      </c>
      <c r="G282" s="5">
        <f t="shared" si="1669"/>
        <v>0.06481581506</v>
      </c>
      <c r="H282" s="3">
        <f t="shared" ref="H282:J282" si="1670">B282-B281</f>
        <v>954</v>
      </c>
      <c r="I282" s="3">
        <f t="shared" si="1670"/>
        <v>21</v>
      </c>
      <c r="J282" s="3">
        <f t="shared" si="1670"/>
        <v>6</v>
      </c>
      <c r="K282" s="3">
        <f t="shared" si="12"/>
        <v>927</v>
      </c>
      <c r="L282" s="3">
        <f t="shared" si="5"/>
        <v>21219</v>
      </c>
      <c r="M282" s="3">
        <f t="shared" si="43"/>
        <v>-1527</v>
      </c>
      <c r="N282" s="10">
        <f t="shared" ref="N282:P282" si="1671">B282/2</f>
        <v>239380.5</v>
      </c>
      <c r="O282" s="10">
        <f t="shared" si="1671"/>
        <v>224139.5</v>
      </c>
      <c r="P282" s="10">
        <f t="shared" si="1671"/>
        <v>4631.5</v>
      </c>
      <c r="R282" s="11">
        <f t="shared" ref="R282:T282" si="1672">ln (B282)</f>
        <v>13.0789568</v>
      </c>
      <c r="S282" s="11">
        <f t="shared" si="1672"/>
        <v>13.01317109</v>
      </c>
      <c r="T282" s="11">
        <f t="shared" si="1672"/>
        <v>9.133783249</v>
      </c>
      <c r="V282" s="14">
        <f t="shared" ref="V282:X282" si="1673">ln(2)/slope(R269:R282,$A269:$A282)</f>
        <v>269.3594873</v>
      </c>
      <c r="W282" s="14">
        <f t="shared" si="1673"/>
        <v>215.2242584</v>
      </c>
      <c r="X282" s="14">
        <f t="shared" si="1673"/>
        <v>294.0199972</v>
      </c>
      <c r="Z282" s="12">
        <f t="shared" ref="Z282:AA282" si="1674">C282/$B282*100</f>
        <v>93.6331489</v>
      </c>
      <c r="AA282" s="12">
        <f t="shared" si="1674"/>
        <v>1.934785833</v>
      </c>
      <c r="AB282" s="12">
        <f t="shared" si="9"/>
        <v>4.432065268</v>
      </c>
    </row>
    <row r="283" ht="15.75" customHeight="1">
      <c r="A283" s="9">
        <v>44201.0</v>
      </c>
      <c r="B283" s="17">
        <v>479693.0</v>
      </c>
      <c r="C283" s="16">
        <v>448375.0</v>
      </c>
      <c r="D283" s="16">
        <v>9321.0</v>
      </c>
      <c r="E283" s="5">
        <f t="shared" ref="E283:G283" si="1675">(B283-B282)/B282*100</f>
        <v>0.1946691564</v>
      </c>
      <c r="F283" s="5">
        <f t="shared" si="1675"/>
        <v>0.02141523471</v>
      </c>
      <c r="G283" s="5">
        <f t="shared" si="1675"/>
        <v>0.6261470366</v>
      </c>
      <c r="H283" s="3">
        <f t="shared" ref="H283:J283" si="1676">B283-B282</f>
        <v>932</v>
      </c>
      <c r="I283" s="3">
        <f t="shared" si="1676"/>
        <v>96</v>
      </c>
      <c r="J283" s="3">
        <f t="shared" si="1676"/>
        <v>58</v>
      </c>
      <c r="K283" s="3">
        <f t="shared" si="12"/>
        <v>778</v>
      </c>
      <c r="L283" s="3">
        <f t="shared" si="5"/>
        <v>21997</v>
      </c>
      <c r="M283" s="3">
        <f t="shared" si="43"/>
        <v>-1351</v>
      </c>
      <c r="N283" s="10">
        <f t="shared" ref="N283:P283" si="1677">B283/2</f>
        <v>239846.5</v>
      </c>
      <c r="O283" s="10">
        <f t="shared" si="1677"/>
        <v>224187.5</v>
      </c>
      <c r="P283" s="10">
        <f t="shared" si="1677"/>
        <v>4660.5</v>
      </c>
      <c r="R283" s="11">
        <f t="shared" ref="R283:T283" si="1678">ln (B283)</f>
        <v>13.08090159</v>
      </c>
      <c r="S283" s="11">
        <f t="shared" si="1678"/>
        <v>13.01338521</v>
      </c>
      <c r="T283" s="11">
        <f t="shared" si="1678"/>
        <v>9.140025198</v>
      </c>
      <c r="V283" s="14">
        <f t="shared" ref="V283:X283" si="1679">ln(2)/slope(R270:R283,$A270:$A283)</f>
        <v>278.1252878</v>
      </c>
      <c r="W283" s="14">
        <f t="shared" si="1679"/>
        <v>208.4876034</v>
      </c>
      <c r="X283" s="14">
        <f t="shared" si="1679"/>
        <v>288.7235939</v>
      </c>
      <c r="Z283" s="12">
        <f t="shared" ref="Z283:AA283" si="1680">C283/$B283*100</f>
        <v>93.47124098</v>
      </c>
      <c r="AA283" s="12">
        <f t="shared" si="1680"/>
        <v>1.943117786</v>
      </c>
      <c r="AB283" s="12">
        <f t="shared" si="9"/>
        <v>4.585641233</v>
      </c>
    </row>
    <row r="284" ht="15.75" customHeight="1">
      <c r="A284" s="9">
        <v>44202.0</v>
      </c>
      <c r="B284" s="17">
        <v>480737.0</v>
      </c>
      <c r="C284" s="16">
        <v>448700.0</v>
      </c>
      <c r="D284" s="16">
        <v>9347.0</v>
      </c>
      <c r="E284" s="5">
        <f t="shared" ref="E284:G284" si="1681">(B284-B283)/B283*100</f>
        <v>0.2176391984</v>
      </c>
      <c r="F284" s="5">
        <f t="shared" si="1681"/>
        <v>0.07248396989</v>
      </c>
      <c r="G284" s="5">
        <f t="shared" si="1681"/>
        <v>0.2789400279</v>
      </c>
      <c r="H284" s="3">
        <f t="shared" ref="H284:J284" si="1682">B284-B283</f>
        <v>1044</v>
      </c>
      <c r="I284" s="3">
        <f t="shared" si="1682"/>
        <v>325</v>
      </c>
      <c r="J284" s="3">
        <f t="shared" si="1682"/>
        <v>26</v>
      </c>
      <c r="K284" s="3">
        <f t="shared" si="12"/>
        <v>693</v>
      </c>
      <c r="L284" s="3">
        <f t="shared" si="5"/>
        <v>22690</v>
      </c>
      <c r="M284" s="3">
        <f t="shared" si="43"/>
        <v>-1103</v>
      </c>
      <c r="N284" s="10">
        <f t="shared" ref="N284:P284" si="1683">B284/2</f>
        <v>240368.5</v>
      </c>
      <c r="O284" s="10">
        <f t="shared" si="1683"/>
        <v>224350</v>
      </c>
      <c r="P284" s="10">
        <f t="shared" si="1683"/>
        <v>4673.5</v>
      </c>
      <c r="R284" s="11">
        <f t="shared" ref="R284:T284" si="1684">ln (B284)</f>
        <v>13.08307562</v>
      </c>
      <c r="S284" s="11">
        <f t="shared" si="1684"/>
        <v>13.01410979</v>
      </c>
      <c r="T284" s="11">
        <f t="shared" si="1684"/>
        <v>9.142810715</v>
      </c>
      <c r="V284" s="14">
        <f t="shared" ref="V284:X284" si="1685">ln(2)/slope(R271:R284,$A271:$A284)</f>
        <v>288.7676921</v>
      </c>
      <c r="W284" s="14">
        <f t="shared" si="1685"/>
        <v>209.9198325</v>
      </c>
      <c r="X284" s="14">
        <f t="shared" si="1685"/>
        <v>279.6883446</v>
      </c>
      <c r="Z284" s="12">
        <f t="shared" ref="Z284:AA284" si="1686">C284/$B284*100</f>
        <v>93.33585724</v>
      </c>
      <c r="AA284" s="12">
        <f t="shared" si="1686"/>
        <v>1.944306346</v>
      </c>
      <c r="AB284" s="12">
        <f t="shared" si="9"/>
        <v>4.719836418</v>
      </c>
    </row>
    <row r="285" ht="15.75" customHeight="1">
      <c r="A285" s="9">
        <v>44203.0</v>
      </c>
      <c r="B285" s="17">
        <v>482083.0</v>
      </c>
      <c r="C285" s="16">
        <v>449052.0</v>
      </c>
      <c r="D285" s="16">
        <v>9356.0</v>
      </c>
      <c r="E285" s="5">
        <f t="shared" ref="E285:G285" si="1687">(B285-B284)/B284*100</f>
        <v>0.2799867703</v>
      </c>
      <c r="F285" s="5">
        <f t="shared" si="1687"/>
        <v>0.07844885224</v>
      </c>
      <c r="G285" s="5">
        <f t="shared" si="1687"/>
        <v>0.0962875789</v>
      </c>
      <c r="H285" s="3">
        <f t="shared" ref="H285:J285" si="1688">B285-B284</f>
        <v>1346</v>
      </c>
      <c r="I285" s="3">
        <f t="shared" si="1688"/>
        <v>352</v>
      </c>
      <c r="J285" s="3">
        <f t="shared" si="1688"/>
        <v>9</v>
      </c>
      <c r="K285" s="3">
        <f t="shared" si="12"/>
        <v>985</v>
      </c>
      <c r="L285" s="3">
        <f t="shared" si="5"/>
        <v>23675</v>
      </c>
      <c r="M285" s="3">
        <f t="shared" si="43"/>
        <v>-1349</v>
      </c>
      <c r="N285" s="10">
        <f t="shared" ref="N285:P285" si="1689">B285/2</f>
        <v>241041.5</v>
      </c>
      <c r="O285" s="10">
        <f t="shared" si="1689"/>
        <v>224526</v>
      </c>
      <c r="P285" s="10">
        <f t="shared" si="1689"/>
        <v>4678</v>
      </c>
      <c r="R285" s="11">
        <f t="shared" ref="R285:T285" si="1690">ln (B285)</f>
        <v>13.08587158</v>
      </c>
      <c r="S285" s="11">
        <f t="shared" si="1690"/>
        <v>13.01489397</v>
      </c>
      <c r="T285" s="11">
        <f t="shared" si="1690"/>
        <v>9.143773128</v>
      </c>
      <c r="V285" s="14">
        <f t="shared" ref="V285:X285" si="1691">ln(2)/slope(R272:R285,$A272:$A285)</f>
        <v>294.373477</v>
      </c>
      <c r="W285" s="14">
        <f t="shared" si="1691"/>
        <v>219.7696219</v>
      </c>
      <c r="X285" s="14">
        <f t="shared" si="1691"/>
        <v>281.0903542</v>
      </c>
      <c r="Z285" s="12">
        <f t="shared" ref="Z285:AA285" si="1692">C285/$B285*100</f>
        <v>93.1482753</v>
      </c>
      <c r="AA285" s="12">
        <f t="shared" si="1692"/>
        <v>1.940744644</v>
      </c>
      <c r="AB285" s="12">
        <f t="shared" si="9"/>
        <v>4.910980059</v>
      </c>
    </row>
    <row r="286" ht="15.75" customHeight="1">
      <c r="A286" s="9">
        <v>44204.0</v>
      </c>
      <c r="B286" s="17">
        <v>483852.0</v>
      </c>
      <c r="C286" s="16">
        <v>449330.0</v>
      </c>
      <c r="D286" s="16">
        <v>9364.0</v>
      </c>
      <c r="E286" s="5">
        <f t="shared" ref="E286:G286" si="1693">(B286-B285)/B285*100</f>
        <v>0.3669492598</v>
      </c>
      <c r="F286" s="5">
        <f t="shared" si="1693"/>
        <v>0.06190819771</v>
      </c>
      <c r="G286" s="5">
        <f t="shared" si="1693"/>
        <v>0.08550662676</v>
      </c>
      <c r="H286" s="3">
        <f t="shared" ref="H286:J286" si="1694">B286-B285</f>
        <v>1769</v>
      </c>
      <c r="I286" s="3">
        <f t="shared" si="1694"/>
        <v>278</v>
      </c>
      <c r="J286" s="3">
        <f t="shared" si="1694"/>
        <v>8</v>
      </c>
      <c r="K286" s="3">
        <f t="shared" si="12"/>
        <v>1483</v>
      </c>
      <c r="L286" s="3">
        <f t="shared" si="5"/>
        <v>25158</v>
      </c>
      <c r="M286" s="3">
        <f t="shared" si="43"/>
        <v>-1519</v>
      </c>
      <c r="N286" s="10">
        <f t="shared" ref="N286:P286" si="1695">B286/2</f>
        <v>241926</v>
      </c>
      <c r="O286" s="10">
        <f t="shared" si="1695"/>
        <v>224665</v>
      </c>
      <c r="P286" s="10">
        <f t="shared" si="1695"/>
        <v>4682</v>
      </c>
      <c r="R286" s="11">
        <f t="shared" ref="R286:T286" si="1696">ln (B286)</f>
        <v>13.08953435</v>
      </c>
      <c r="S286" s="11">
        <f t="shared" si="1696"/>
        <v>13.01551286</v>
      </c>
      <c r="T286" s="11">
        <f t="shared" si="1696"/>
        <v>9.144627829</v>
      </c>
      <c r="V286" s="14">
        <f t="shared" ref="V286:X286" si="1697">ln(2)/slope(R273:R286,$A273:$A286)</f>
        <v>289.4816913</v>
      </c>
      <c r="W286" s="14">
        <f t="shared" si="1697"/>
        <v>242.2618563</v>
      </c>
      <c r="X286" s="14">
        <f t="shared" si="1697"/>
        <v>293.7415524</v>
      </c>
      <c r="Z286" s="12">
        <f t="shared" ref="Z286:AA286" si="1698">C286/$B286*100</f>
        <v>92.86517365</v>
      </c>
      <c r="AA286" s="12">
        <f t="shared" si="1698"/>
        <v>1.935302531</v>
      </c>
      <c r="AB286" s="12">
        <f t="shared" si="9"/>
        <v>5.199523821</v>
      </c>
    </row>
    <row r="287" ht="15.75" customHeight="1">
      <c r="A287" s="9">
        <v>44205.0</v>
      </c>
      <c r="B287" s="17">
        <v>485797.0</v>
      </c>
      <c r="C287" s="16">
        <v>449615.0</v>
      </c>
      <c r="D287" s="16">
        <v>9398.0</v>
      </c>
      <c r="E287" s="5">
        <f t="shared" ref="E287:G287" si="1699">(B287-B286)/B286*100</f>
        <v>0.4019824244</v>
      </c>
      <c r="F287" s="5">
        <f t="shared" si="1699"/>
        <v>0.06342777024</v>
      </c>
      <c r="G287" s="5">
        <f t="shared" si="1699"/>
        <v>0.3630926954</v>
      </c>
      <c r="H287" s="3">
        <f t="shared" ref="H287:J287" si="1700">B287-B286</f>
        <v>1945</v>
      </c>
      <c r="I287" s="3">
        <f t="shared" si="1700"/>
        <v>285</v>
      </c>
      <c r="J287" s="3">
        <f t="shared" si="1700"/>
        <v>34</v>
      </c>
      <c r="K287" s="3">
        <f t="shared" si="12"/>
        <v>1626</v>
      </c>
      <c r="L287" s="3">
        <f t="shared" si="5"/>
        <v>26784</v>
      </c>
      <c r="M287" s="3">
        <f t="shared" si="43"/>
        <v>-937</v>
      </c>
      <c r="N287" s="10">
        <f t="shared" ref="N287:P287" si="1701">B287/2</f>
        <v>242898.5</v>
      </c>
      <c r="O287" s="10">
        <f t="shared" si="1701"/>
        <v>224807.5</v>
      </c>
      <c r="P287" s="10">
        <f t="shared" si="1701"/>
        <v>4699</v>
      </c>
      <c r="R287" s="11">
        <f t="shared" ref="R287:T287" si="1702">ln (B287)</f>
        <v>13.09354612</v>
      </c>
      <c r="S287" s="11">
        <f t="shared" si="1702"/>
        <v>13.01614694</v>
      </c>
      <c r="T287" s="11">
        <f t="shared" si="1702"/>
        <v>9.14825218</v>
      </c>
      <c r="V287" s="14">
        <f t="shared" ref="V287:X287" si="1703">ln(2)/slope(R274:R287,$A274:$A287)</f>
        <v>277.534067</v>
      </c>
      <c r="W287" s="14">
        <f t="shared" si="1703"/>
        <v>286.2550508</v>
      </c>
      <c r="X287" s="14">
        <f t="shared" si="1703"/>
        <v>310.6680635</v>
      </c>
      <c r="Z287" s="12">
        <f t="shared" ref="Z287:AA287" si="1704">C287/$B287*100</f>
        <v>92.55203305</v>
      </c>
      <c r="AA287" s="12">
        <f t="shared" si="1704"/>
        <v>1.93455291</v>
      </c>
      <c r="AB287" s="12">
        <f t="shared" si="9"/>
        <v>5.513414039</v>
      </c>
    </row>
    <row r="288" ht="15.75" customHeight="1">
      <c r="A288" s="9">
        <v>44206.0</v>
      </c>
      <c r="B288" s="17">
        <v>487690.0</v>
      </c>
      <c r="C288" s="16">
        <v>458198.0</v>
      </c>
      <c r="D288" s="16">
        <v>9405.0</v>
      </c>
      <c r="E288" s="5">
        <f t="shared" ref="E288:G288" si="1705">(B288-B287)/B287*100</f>
        <v>0.3896689358</v>
      </c>
      <c r="F288" s="5">
        <f t="shared" si="1705"/>
        <v>1.90896656</v>
      </c>
      <c r="G288" s="5">
        <f t="shared" si="1705"/>
        <v>0.07448393275</v>
      </c>
      <c r="H288" s="3">
        <f t="shared" ref="H288:J288" si="1706">B288-B287</f>
        <v>1893</v>
      </c>
      <c r="I288" s="3">
        <f t="shared" si="1706"/>
        <v>8583</v>
      </c>
      <c r="J288" s="3">
        <f t="shared" si="1706"/>
        <v>7</v>
      </c>
      <c r="K288" s="3">
        <f t="shared" si="12"/>
        <v>-6697</v>
      </c>
      <c r="L288" s="3">
        <f t="shared" si="5"/>
        <v>20087</v>
      </c>
      <c r="M288" s="3">
        <f t="shared" si="43"/>
        <v>-205</v>
      </c>
      <c r="N288" s="10">
        <f t="shared" ref="N288:P288" si="1707">B288/2</f>
        <v>243845</v>
      </c>
      <c r="O288" s="10">
        <f t="shared" si="1707"/>
        <v>229099</v>
      </c>
      <c r="P288" s="10">
        <f t="shared" si="1707"/>
        <v>4702.5</v>
      </c>
      <c r="R288" s="11">
        <f t="shared" ref="R288:T288" si="1708">ln (B288)</f>
        <v>13.09743524</v>
      </c>
      <c r="S288" s="11">
        <f t="shared" si="1708"/>
        <v>13.03505668</v>
      </c>
      <c r="T288" s="11">
        <f t="shared" si="1708"/>
        <v>9.148996742</v>
      </c>
      <c r="V288" s="14">
        <f t="shared" ref="V288:X288" si="1709">ln(2)/slope(R275:R288,$A275:$A288)</f>
        <v>264.6650267</v>
      </c>
      <c r="W288" s="14">
        <f t="shared" si="1709"/>
        <v>237.8186416</v>
      </c>
      <c r="X288" s="14">
        <f t="shared" si="1709"/>
        <v>327.1712641</v>
      </c>
      <c r="Z288" s="12">
        <f t="shared" ref="Z288:AA288" si="1710">C288/$B288*100</f>
        <v>93.95271586</v>
      </c>
      <c r="AA288" s="12">
        <f t="shared" si="1710"/>
        <v>1.928479157</v>
      </c>
      <c r="AB288" s="12">
        <f t="shared" si="9"/>
        <v>4.118804979</v>
      </c>
    </row>
    <row r="289" ht="15.75" customHeight="1">
      <c r="A289" s="9">
        <v>44207.0</v>
      </c>
      <c r="B289" s="17">
        <v>489736.0</v>
      </c>
      <c r="C289" s="16">
        <v>458206.0</v>
      </c>
      <c r="D289" s="16">
        <v>9416.0</v>
      </c>
      <c r="E289" s="5">
        <f t="shared" ref="E289:G289" si="1711">(B289-B288)/B288*100</f>
        <v>0.419528799</v>
      </c>
      <c r="F289" s="5">
        <f t="shared" si="1711"/>
        <v>0.001745970083</v>
      </c>
      <c r="G289" s="5">
        <f t="shared" si="1711"/>
        <v>0.1169590643</v>
      </c>
      <c r="H289" s="3">
        <f t="shared" ref="H289:J289" si="1712">B289-B288</f>
        <v>2046</v>
      </c>
      <c r="I289" s="3">
        <f t="shared" si="1712"/>
        <v>8</v>
      </c>
      <c r="J289" s="3">
        <f t="shared" si="1712"/>
        <v>11</v>
      </c>
      <c r="K289" s="3">
        <f t="shared" si="12"/>
        <v>2027</v>
      </c>
      <c r="L289" s="3">
        <f t="shared" si="5"/>
        <v>22114</v>
      </c>
      <c r="M289" s="3">
        <f t="shared" si="43"/>
        <v>895</v>
      </c>
      <c r="N289" s="10">
        <f t="shared" ref="N289:P289" si="1713">B289/2</f>
        <v>244868</v>
      </c>
      <c r="O289" s="10">
        <f t="shared" si="1713"/>
        <v>229103</v>
      </c>
      <c r="P289" s="10">
        <f t="shared" si="1713"/>
        <v>4708</v>
      </c>
      <c r="R289" s="11">
        <f t="shared" ref="R289:T289" si="1714">ln (B289)</f>
        <v>13.10162175</v>
      </c>
      <c r="S289" s="11">
        <f t="shared" si="1714"/>
        <v>13.03507414</v>
      </c>
      <c r="T289" s="11">
        <f t="shared" si="1714"/>
        <v>9.150165649</v>
      </c>
      <c r="V289" s="14">
        <f t="shared" ref="V289:X289" si="1715">ln(2)/slope(R276:R289,$A276:$A289)</f>
        <v>252.0442979</v>
      </c>
      <c r="W289" s="14">
        <f t="shared" si="1715"/>
        <v>214.9577913</v>
      </c>
      <c r="X289" s="14">
        <f t="shared" si="1715"/>
        <v>354.8889976</v>
      </c>
      <c r="Z289" s="12">
        <f t="shared" ref="Z289:AA289" si="1716">C289/$B289*100</f>
        <v>93.5618374</v>
      </c>
      <c r="AA289" s="12">
        <f t="shared" si="1716"/>
        <v>1.92266854</v>
      </c>
      <c r="AB289" s="12">
        <f t="shared" si="9"/>
        <v>4.515494062</v>
      </c>
    </row>
    <row r="290" ht="15.75" customHeight="1">
      <c r="A290" s="9">
        <v>44208.0</v>
      </c>
      <c r="B290" s="17">
        <v>491258.0</v>
      </c>
      <c r="C290" s="16">
        <v>458172.0</v>
      </c>
      <c r="D290" s="16">
        <v>9554.0</v>
      </c>
      <c r="E290" s="5">
        <f t="shared" ref="E290:G290" si="1717">(B290-B289)/B289*100</f>
        <v>0.3107796854</v>
      </c>
      <c r="F290" s="5">
        <f t="shared" si="1717"/>
        <v>-0.007420243297</v>
      </c>
      <c r="G290" s="5">
        <f t="shared" si="1717"/>
        <v>1.465590484</v>
      </c>
      <c r="H290" s="3">
        <f t="shared" ref="H290:J290" si="1718">B290-B289</f>
        <v>1522</v>
      </c>
      <c r="I290" s="3">
        <f t="shared" si="1718"/>
        <v>-34</v>
      </c>
      <c r="J290" s="3">
        <f t="shared" si="1718"/>
        <v>138</v>
      </c>
      <c r="K290" s="3">
        <f t="shared" si="12"/>
        <v>1418</v>
      </c>
      <c r="L290" s="3">
        <f t="shared" si="5"/>
        <v>23532</v>
      </c>
      <c r="M290" s="3">
        <f t="shared" si="43"/>
        <v>1535</v>
      </c>
      <c r="N290" s="10">
        <f t="shared" ref="N290:P290" si="1719">B290/2</f>
        <v>245629</v>
      </c>
      <c r="O290" s="10">
        <f t="shared" si="1719"/>
        <v>229086</v>
      </c>
      <c r="P290" s="10">
        <f t="shared" si="1719"/>
        <v>4777</v>
      </c>
      <c r="R290" s="11">
        <f t="shared" ref="R290:T290" si="1720">ln (B290)</f>
        <v>13.10472473</v>
      </c>
      <c r="S290" s="11">
        <f t="shared" si="1720"/>
        <v>13.03499994</v>
      </c>
      <c r="T290" s="11">
        <f t="shared" si="1720"/>
        <v>9.164715194</v>
      </c>
      <c r="V290" s="14">
        <f t="shared" ref="V290:X290" si="1721">ln(2)/slope(R277:R290,$A277:$A290)</f>
        <v>242.6588648</v>
      </c>
      <c r="W290" s="14">
        <f t="shared" si="1721"/>
        <v>206.3104676</v>
      </c>
      <c r="X290" s="14">
        <f t="shared" si="1721"/>
        <v>314.7925476</v>
      </c>
      <c r="Z290" s="12">
        <f t="shared" ref="Z290:AA290" si="1722">C290/$B290*100</f>
        <v>93.26504607</v>
      </c>
      <c r="AA290" s="12">
        <f t="shared" si="1722"/>
        <v>1.944802935</v>
      </c>
      <c r="AB290" s="12">
        <f t="shared" si="9"/>
        <v>4.790151</v>
      </c>
    </row>
    <row r="291" ht="15.75" customHeight="1">
      <c r="A291" s="9">
        <v>44209.0</v>
      </c>
      <c r="B291" s="17">
        <v>492700.0</v>
      </c>
      <c r="C291" s="16">
        <v>458523.0</v>
      </c>
      <c r="D291" s="16">
        <v>9699.0</v>
      </c>
      <c r="E291" s="5">
        <f t="shared" ref="E291:G291" si="1723">(B291-B290)/B290*100</f>
        <v>0.2935321155</v>
      </c>
      <c r="F291" s="5">
        <f t="shared" si="1723"/>
        <v>0.07660878447</v>
      </c>
      <c r="G291" s="5">
        <f t="shared" si="1723"/>
        <v>1.517688926</v>
      </c>
      <c r="H291" s="3">
        <f t="shared" ref="H291:J291" si="1724">B291-B290</f>
        <v>1442</v>
      </c>
      <c r="I291" s="3">
        <f t="shared" si="1724"/>
        <v>351</v>
      </c>
      <c r="J291" s="3">
        <f t="shared" si="1724"/>
        <v>145</v>
      </c>
      <c r="K291" s="3">
        <f t="shared" si="12"/>
        <v>946</v>
      </c>
      <c r="L291" s="3">
        <f t="shared" si="5"/>
        <v>24478</v>
      </c>
      <c r="M291" s="3">
        <f t="shared" si="43"/>
        <v>1788</v>
      </c>
      <c r="N291" s="10">
        <f t="shared" ref="N291:P291" si="1725">B291/2</f>
        <v>246350</v>
      </c>
      <c r="O291" s="10">
        <f t="shared" si="1725"/>
        <v>229261.5</v>
      </c>
      <c r="P291" s="10">
        <f t="shared" si="1725"/>
        <v>4849.5</v>
      </c>
      <c r="R291" s="11">
        <f t="shared" ref="R291:T291" si="1726">ln (B291)</f>
        <v>13.10765575</v>
      </c>
      <c r="S291" s="11">
        <f t="shared" si="1726"/>
        <v>13.03576573</v>
      </c>
      <c r="T291" s="11">
        <f t="shared" si="1726"/>
        <v>9.179778066</v>
      </c>
      <c r="V291" s="14">
        <f t="shared" ref="V291:X291" si="1727">ln(2)/slope(R278:R291,$A278:$A291)</f>
        <v>236.0341404</v>
      </c>
      <c r="W291" s="14">
        <f t="shared" si="1727"/>
        <v>205.924076</v>
      </c>
      <c r="X291" s="14">
        <f t="shared" si="1727"/>
        <v>235.7094012</v>
      </c>
      <c r="Z291" s="12">
        <f t="shared" ref="Z291:AA291" si="1728">C291/$B291*100</f>
        <v>93.06332454</v>
      </c>
      <c r="AA291" s="12">
        <f t="shared" si="1728"/>
        <v>1.968540694</v>
      </c>
      <c r="AB291" s="12">
        <f t="shared" si="9"/>
        <v>4.968134768</v>
      </c>
    </row>
    <row r="292" ht="15.75" customHeight="1">
      <c r="A292" s="9">
        <v>44210.0</v>
      </c>
      <c r="B292" s="17">
        <v>494605.0</v>
      </c>
      <c r="C292" s="16">
        <v>459252.0</v>
      </c>
      <c r="D292" s="16">
        <v>9739.0</v>
      </c>
      <c r="E292" s="5">
        <f t="shared" ref="E292:G292" si="1729">(B292-B291)/B291*100</f>
        <v>0.3866450173</v>
      </c>
      <c r="F292" s="5">
        <f t="shared" si="1729"/>
        <v>0.158988753</v>
      </c>
      <c r="G292" s="5">
        <f t="shared" si="1729"/>
        <v>0.4124136509</v>
      </c>
      <c r="H292" s="3">
        <f t="shared" ref="H292:J292" si="1730">B292-B291</f>
        <v>1905</v>
      </c>
      <c r="I292" s="3">
        <f t="shared" si="1730"/>
        <v>729</v>
      </c>
      <c r="J292" s="3">
        <f t="shared" si="1730"/>
        <v>40</v>
      </c>
      <c r="K292" s="3">
        <f t="shared" si="12"/>
        <v>1136</v>
      </c>
      <c r="L292" s="3">
        <f t="shared" si="5"/>
        <v>25614</v>
      </c>
      <c r="M292" s="3">
        <f t="shared" si="43"/>
        <v>1939</v>
      </c>
      <c r="N292" s="10">
        <f t="shared" ref="N292:P292" si="1731">B292/2</f>
        <v>247302.5</v>
      </c>
      <c r="O292" s="10">
        <f t="shared" si="1731"/>
        <v>229626</v>
      </c>
      <c r="P292" s="10">
        <f t="shared" si="1731"/>
        <v>4869.5</v>
      </c>
      <c r="R292" s="11">
        <f t="shared" ref="R292:T292" si="1732">ln (B292)</f>
        <v>13.11151474</v>
      </c>
      <c r="S292" s="11">
        <f t="shared" si="1732"/>
        <v>13.03735436</v>
      </c>
      <c r="T292" s="11">
        <f t="shared" si="1732"/>
        <v>9.183893722</v>
      </c>
      <c r="V292" s="14">
        <f t="shared" ref="V292:X292" si="1733">ln(2)/slope(R279:R292,$A279:$A292)</f>
        <v>227.2566068</v>
      </c>
      <c r="W292" s="14">
        <f t="shared" si="1733"/>
        <v>213.0739394</v>
      </c>
      <c r="X292" s="14">
        <f t="shared" si="1733"/>
        <v>190.9945094</v>
      </c>
      <c r="Z292" s="12">
        <f t="shared" ref="Z292:AA292" si="1734">C292/$B292*100</f>
        <v>92.85227606</v>
      </c>
      <c r="AA292" s="12">
        <f t="shared" si="1734"/>
        <v>1.969046006</v>
      </c>
      <c r="AB292" s="12">
        <f t="shared" si="9"/>
        <v>5.178677935</v>
      </c>
    </row>
    <row r="293" ht="15.75" customHeight="1">
      <c r="A293" s="9">
        <v>44211.0</v>
      </c>
      <c r="B293" s="17">
        <v>496646.0</v>
      </c>
      <c r="C293" s="16">
        <v>459737.0</v>
      </c>
      <c r="D293" s="16">
        <v>9876.0</v>
      </c>
      <c r="E293" s="5">
        <f t="shared" ref="E293:G293" si="1735">(B293-B292)/B292*100</f>
        <v>0.4126525207</v>
      </c>
      <c r="F293" s="5">
        <f t="shared" si="1735"/>
        <v>0.105606508</v>
      </c>
      <c r="G293" s="5">
        <f t="shared" si="1735"/>
        <v>1.406715269</v>
      </c>
      <c r="H293" s="3">
        <f t="shared" ref="H293:J293" si="1736">B293-B292</f>
        <v>2041</v>
      </c>
      <c r="I293" s="3">
        <f t="shared" si="1736"/>
        <v>485</v>
      </c>
      <c r="J293" s="3">
        <f t="shared" si="1736"/>
        <v>137</v>
      </c>
      <c r="K293" s="3">
        <f t="shared" si="12"/>
        <v>1419</v>
      </c>
      <c r="L293" s="3">
        <f t="shared" si="5"/>
        <v>27033</v>
      </c>
      <c r="M293" s="3">
        <f t="shared" si="43"/>
        <v>1875</v>
      </c>
      <c r="N293" s="10">
        <f t="shared" ref="N293:P293" si="1737">B293/2</f>
        <v>248323</v>
      </c>
      <c r="O293" s="10">
        <f t="shared" si="1737"/>
        <v>229868.5</v>
      </c>
      <c r="P293" s="10">
        <f t="shared" si="1737"/>
        <v>4938</v>
      </c>
      <c r="R293" s="11">
        <f t="shared" ref="R293:T293" si="1738">ln (B293)</f>
        <v>13.11563278</v>
      </c>
      <c r="S293" s="11">
        <f t="shared" si="1738"/>
        <v>13.03840987</v>
      </c>
      <c r="T293" s="11">
        <f t="shared" si="1738"/>
        <v>9.19786285</v>
      </c>
      <c r="V293" s="14">
        <f t="shared" ref="V293:X293" si="1739">ln(2)/slope(R280:R293,$A280:$A293)</f>
        <v>215.49154</v>
      </c>
      <c r="W293" s="14">
        <f t="shared" si="1739"/>
        <v>232.0209808</v>
      </c>
      <c r="X293" s="14">
        <f t="shared" si="1739"/>
        <v>153.9746105</v>
      </c>
      <c r="Z293" s="12">
        <f t="shared" ref="Z293:AA293" si="1740">C293/$B293*100</f>
        <v>92.56834848</v>
      </c>
      <c r="AA293" s="12">
        <f t="shared" si="1740"/>
        <v>1.98853912</v>
      </c>
      <c r="AB293" s="12">
        <f t="shared" si="9"/>
        <v>5.443112398</v>
      </c>
    </row>
    <row r="294" ht="15.75" customHeight="1">
      <c r="A294" s="9">
        <v>44212.0</v>
      </c>
      <c r="B294" s="17">
        <v>498691.0</v>
      </c>
      <c r="C294" s="16">
        <v>460133.0</v>
      </c>
      <c r="D294" s="16">
        <v>9884.0</v>
      </c>
      <c r="E294" s="5">
        <f t="shared" ref="E294:G294" si="1741">(B294-B293)/B293*100</f>
        <v>0.4117621002</v>
      </c>
      <c r="F294" s="5">
        <f t="shared" si="1741"/>
        <v>0.08613620396</v>
      </c>
      <c r="G294" s="5">
        <f t="shared" si="1741"/>
        <v>0.08100445525</v>
      </c>
      <c r="H294" s="3">
        <f t="shared" ref="H294:J294" si="1742">B294-B293</f>
        <v>2045</v>
      </c>
      <c r="I294" s="3">
        <f t="shared" si="1742"/>
        <v>396</v>
      </c>
      <c r="J294" s="3">
        <f t="shared" si="1742"/>
        <v>8</v>
      </c>
      <c r="K294" s="3">
        <f t="shared" si="12"/>
        <v>1641</v>
      </c>
      <c r="L294" s="3">
        <f t="shared" si="5"/>
        <v>28674</v>
      </c>
      <c r="M294" s="3">
        <f t="shared" si="43"/>
        <v>1890</v>
      </c>
      <c r="N294" s="10">
        <f t="shared" ref="N294:P294" si="1743">B294/2</f>
        <v>249345.5</v>
      </c>
      <c r="O294" s="10">
        <f t="shared" si="1743"/>
        <v>230066.5</v>
      </c>
      <c r="P294" s="10">
        <f t="shared" si="1743"/>
        <v>4942</v>
      </c>
      <c r="R294" s="11">
        <f t="shared" ref="R294:T294" si="1744">ln (B294)</f>
        <v>13.11974194</v>
      </c>
      <c r="S294" s="11">
        <f t="shared" si="1744"/>
        <v>13.03927086</v>
      </c>
      <c r="T294" s="11">
        <f t="shared" si="1744"/>
        <v>9.198672567</v>
      </c>
      <c r="V294" s="14">
        <f t="shared" ref="V294:X294" si="1745">ln(2)/slope(R281:R294,$A281:$A294)</f>
        <v>204.5850189</v>
      </c>
      <c r="W294" s="14">
        <f t="shared" si="1745"/>
        <v>271.1866946</v>
      </c>
      <c r="X294" s="14">
        <f t="shared" si="1745"/>
        <v>135.2110279</v>
      </c>
      <c r="Z294" s="12">
        <f t="shared" ref="Z294:AA294" si="1746">C294/$B294*100</f>
        <v>92.26815804</v>
      </c>
      <c r="AA294" s="12">
        <f t="shared" si="1746"/>
        <v>1.981988847</v>
      </c>
      <c r="AB294" s="12">
        <f t="shared" si="9"/>
        <v>5.749853115</v>
      </c>
    </row>
    <row r="295" ht="15.75" customHeight="1">
      <c r="A295" s="9">
        <v>44213.0</v>
      </c>
      <c r="B295" s="17">
        <v>500577.0</v>
      </c>
      <c r="C295" s="16">
        <v>465991.0</v>
      </c>
      <c r="D295" s="16">
        <v>9895.0</v>
      </c>
      <c r="E295" s="5">
        <f t="shared" ref="E295:G295" si="1747">(B295-B294)/B294*100</f>
        <v>0.3781901017</v>
      </c>
      <c r="F295" s="5">
        <f t="shared" si="1747"/>
        <v>1.273110166</v>
      </c>
      <c r="G295" s="5">
        <f t="shared" si="1747"/>
        <v>0.1112909753</v>
      </c>
      <c r="H295" s="3">
        <f t="shared" ref="H295:J295" si="1748">B295-B294</f>
        <v>1886</v>
      </c>
      <c r="I295" s="3">
        <f t="shared" si="1748"/>
        <v>5858</v>
      </c>
      <c r="J295" s="3">
        <f t="shared" si="1748"/>
        <v>11</v>
      </c>
      <c r="K295" s="3">
        <f t="shared" si="12"/>
        <v>-3983</v>
      </c>
      <c r="L295" s="3">
        <f t="shared" si="5"/>
        <v>24691</v>
      </c>
      <c r="M295" s="3">
        <f t="shared" si="43"/>
        <v>4604</v>
      </c>
      <c r="N295" s="10">
        <f t="shared" ref="N295:P295" si="1749">B295/2</f>
        <v>250288.5</v>
      </c>
      <c r="O295" s="10">
        <f t="shared" si="1749"/>
        <v>232995.5</v>
      </c>
      <c r="P295" s="10">
        <f t="shared" si="1749"/>
        <v>4947.5</v>
      </c>
      <c r="R295" s="11">
        <f t="shared" ref="R295:T295" si="1750">ln (B295)</f>
        <v>13.12351671</v>
      </c>
      <c r="S295" s="11">
        <f t="shared" si="1750"/>
        <v>13.0519216</v>
      </c>
      <c r="T295" s="11">
        <f t="shared" si="1750"/>
        <v>9.199784858</v>
      </c>
      <c r="V295" s="14">
        <f t="shared" ref="V295:X295" si="1751">ln(2)/slope(R282:R295,$A282:$A295)</f>
        <v>196.2101053</v>
      </c>
      <c r="W295" s="14">
        <f t="shared" si="1751"/>
        <v>238.5168366</v>
      </c>
      <c r="X295" s="14">
        <f t="shared" si="1751"/>
        <v>125.8625734</v>
      </c>
      <c r="Z295" s="12">
        <f t="shared" ref="Z295:AA295" si="1752">C295/$B295*100</f>
        <v>93.09077325</v>
      </c>
      <c r="AA295" s="12">
        <f t="shared" si="1752"/>
        <v>1.976718866</v>
      </c>
      <c r="AB295" s="12">
        <f t="shared" si="9"/>
        <v>4.932507886</v>
      </c>
    </row>
    <row r="296" ht="15.75" customHeight="1">
      <c r="A296" s="9">
        <v>44214.0</v>
      </c>
      <c r="B296" s="17">
        <v>502736.0</v>
      </c>
      <c r="C296" s="16">
        <v>465988.0</v>
      </c>
      <c r="D296" s="16">
        <v>9909.0</v>
      </c>
      <c r="E296" s="5">
        <f t="shared" ref="E296:G296" si="1753">(B296-B295)/B295*100</f>
        <v>0.4313022772</v>
      </c>
      <c r="F296" s="5">
        <f t="shared" si="1753"/>
        <v>-0.0006437892577</v>
      </c>
      <c r="G296" s="5">
        <f t="shared" si="1753"/>
        <v>0.1414855988</v>
      </c>
      <c r="H296" s="3">
        <f t="shared" ref="H296:J296" si="1754">B296-B295</f>
        <v>2159</v>
      </c>
      <c r="I296" s="3">
        <f t="shared" si="1754"/>
        <v>-3</v>
      </c>
      <c r="J296" s="3">
        <f t="shared" si="1754"/>
        <v>14</v>
      </c>
      <c r="K296" s="3">
        <f t="shared" si="12"/>
        <v>2148</v>
      </c>
      <c r="L296" s="3">
        <f t="shared" si="5"/>
        <v>26839</v>
      </c>
      <c r="M296" s="3">
        <f t="shared" si="43"/>
        <v>4725</v>
      </c>
      <c r="N296" s="10">
        <f t="shared" ref="N296:P296" si="1755">B296/2</f>
        <v>251368</v>
      </c>
      <c r="O296" s="10">
        <f t="shared" si="1755"/>
        <v>232994</v>
      </c>
      <c r="P296" s="10">
        <f t="shared" si="1755"/>
        <v>4954.5</v>
      </c>
      <c r="R296" s="11">
        <f t="shared" ref="R296:T296" si="1756">ln (B296)</f>
        <v>13.12782046</v>
      </c>
      <c r="S296" s="11">
        <f t="shared" si="1756"/>
        <v>13.05191516</v>
      </c>
      <c r="T296" s="11">
        <f t="shared" si="1756"/>
        <v>9.201198714</v>
      </c>
      <c r="V296" s="14">
        <f t="shared" ref="V296:X296" si="1757">ln(2)/slope(R283:R296,$A283:$A296)</f>
        <v>189.3131816</v>
      </c>
      <c r="W296" s="14">
        <f t="shared" si="1757"/>
        <v>224.5382408</v>
      </c>
      <c r="X296" s="14">
        <f t="shared" si="1757"/>
        <v>122.5349371</v>
      </c>
      <c r="Z296" s="12">
        <f t="shared" ref="Z296:AA296" si="1758">C296/$B296*100</f>
        <v>92.69039814</v>
      </c>
      <c r="AA296" s="12">
        <f t="shared" si="1758"/>
        <v>1.971014608</v>
      </c>
      <c r="AB296" s="12">
        <f t="shared" si="9"/>
        <v>5.338587251</v>
      </c>
    </row>
    <row r="297" ht="15.75" customHeight="1">
      <c r="A297" s="9">
        <v>44215.0</v>
      </c>
      <c r="B297" s="17">
        <v>504084.0</v>
      </c>
      <c r="C297" s="16">
        <v>466249.0</v>
      </c>
      <c r="D297" s="16">
        <v>9978.0</v>
      </c>
      <c r="E297" s="5">
        <f t="shared" ref="E297:G297" si="1759">(B297-B296)/B296*100</f>
        <v>0.2681327774</v>
      </c>
      <c r="F297" s="5">
        <f t="shared" si="1759"/>
        <v>0.05601002601</v>
      </c>
      <c r="G297" s="5">
        <f t="shared" si="1759"/>
        <v>0.6963366636</v>
      </c>
      <c r="H297" s="3">
        <f t="shared" ref="H297:J297" si="1760">B297-B296</f>
        <v>1348</v>
      </c>
      <c r="I297" s="3">
        <f t="shared" si="1760"/>
        <v>261</v>
      </c>
      <c r="J297" s="3">
        <f t="shared" si="1760"/>
        <v>69</v>
      </c>
      <c r="K297" s="3">
        <f t="shared" si="12"/>
        <v>1018</v>
      </c>
      <c r="L297" s="3">
        <f t="shared" si="5"/>
        <v>27857</v>
      </c>
      <c r="M297" s="3">
        <f t="shared" si="43"/>
        <v>4325</v>
      </c>
      <c r="N297" s="10">
        <f t="shared" ref="N297:P297" si="1761">B297/2</f>
        <v>252042</v>
      </c>
      <c r="O297" s="10">
        <f t="shared" si="1761"/>
        <v>233124.5</v>
      </c>
      <c r="P297" s="10">
        <f t="shared" si="1761"/>
        <v>4989</v>
      </c>
      <c r="R297" s="11">
        <f t="shared" ref="R297:T297" si="1762">ln (B297)</f>
        <v>13.1304982</v>
      </c>
      <c r="S297" s="11">
        <f t="shared" si="1762"/>
        <v>13.05247511</v>
      </c>
      <c r="T297" s="11">
        <f t="shared" si="1762"/>
        <v>9.208137948</v>
      </c>
      <c r="V297" s="14">
        <f t="shared" ref="V297:X297" si="1763">ln(2)/slope(R284:R297,$A284:$A297)</f>
        <v>186.5347686</v>
      </c>
      <c r="W297" s="14">
        <f t="shared" si="1763"/>
        <v>222.1155343</v>
      </c>
      <c r="X297" s="14">
        <f t="shared" si="1763"/>
        <v>117.2045002</v>
      </c>
      <c r="Z297" s="12">
        <f t="shared" ref="Z297:AA297" si="1764">C297/$B297*100</f>
        <v>92.4943065</v>
      </c>
      <c r="AA297" s="12">
        <f t="shared" si="1764"/>
        <v>1.979431999</v>
      </c>
      <c r="AB297" s="12">
        <f t="shared" si="9"/>
        <v>5.526261496</v>
      </c>
    </row>
    <row r="298" ht="15.75" customHeight="1">
      <c r="A298" s="9">
        <v>44216.0</v>
      </c>
      <c r="B298" s="17">
        <v>505939.0</v>
      </c>
      <c r="C298" s="16">
        <v>466993.0</v>
      </c>
      <c r="D298" s="16">
        <v>10042.0</v>
      </c>
      <c r="E298" s="5">
        <f t="shared" ref="E298:G298" si="1765">(B298-B297)/B297*100</f>
        <v>0.3679942232</v>
      </c>
      <c r="F298" s="5">
        <f t="shared" si="1765"/>
        <v>0.1595713878</v>
      </c>
      <c r="G298" s="5">
        <f t="shared" si="1765"/>
        <v>0.6414111044</v>
      </c>
      <c r="H298" s="3">
        <f t="shared" ref="H298:J298" si="1766">B298-B297</f>
        <v>1855</v>
      </c>
      <c r="I298" s="3">
        <f t="shared" si="1766"/>
        <v>744</v>
      </c>
      <c r="J298" s="3">
        <f t="shared" si="1766"/>
        <v>64</v>
      </c>
      <c r="K298" s="3">
        <f t="shared" si="12"/>
        <v>1047</v>
      </c>
      <c r="L298" s="3">
        <f t="shared" si="5"/>
        <v>28904</v>
      </c>
      <c r="M298" s="3">
        <f t="shared" si="43"/>
        <v>4426</v>
      </c>
      <c r="N298" s="10">
        <f t="shared" ref="N298:P298" si="1767">B298/2</f>
        <v>252969.5</v>
      </c>
      <c r="O298" s="10">
        <f t="shared" si="1767"/>
        <v>233496.5</v>
      </c>
      <c r="P298" s="10">
        <f t="shared" si="1767"/>
        <v>5021</v>
      </c>
      <c r="R298" s="11">
        <f t="shared" ref="R298:T298" si="1768">ln (B298)</f>
        <v>13.13417139</v>
      </c>
      <c r="S298" s="11">
        <f t="shared" si="1768"/>
        <v>13.05406955</v>
      </c>
      <c r="T298" s="11">
        <f t="shared" si="1768"/>
        <v>9.214531577</v>
      </c>
      <c r="V298" s="14">
        <f t="shared" ref="V298:X298" si="1769">ln(2)/slope(R285:R298,$A285:$A298)</f>
        <v>185.8770715</v>
      </c>
      <c r="W298" s="14">
        <f t="shared" si="1769"/>
        <v>227.1161236</v>
      </c>
      <c r="X298" s="14">
        <f t="shared" si="1769"/>
        <v>112.7733562</v>
      </c>
      <c r="Z298" s="12">
        <f t="shared" ref="Z298:AA298" si="1770">C298/$B298*100</f>
        <v>92.30223406</v>
      </c>
      <c r="AA298" s="12">
        <f t="shared" si="1770"/>
        <v>1.984824257</v>
      </c>
      <c r="AB298" s="12">
        <f t="shared" si="9"/>
        <v>5.712941679</v>
      </c>
    </row>
    <row r="299" ht="15.75" customHeight="1">
      <c r="A299" s="9">
        <v>44217.0</v>
      </c>
      <c r="B299" s="17">
        <v>507717.0</v>
      </c>
      <c r="C299" s="16">
        <v>467475.0</v>
      </c>
      <c r="D299" s="16">
        <v>10116.0</v>
      </c>
      <c r="E299" s="5">
        <f t="shared" ref="E299:G299" si="1771">(B299-B298)/B298*100</f>
        <v>0.3514257648</v>
      </c>
      <c r="F299" s="5">
        <f t="shared" si="1771"/>
        <v>0.1032135385</v>
      </c>
      <c r="G299" s="5">
        <f t="shared" si="1771"/>
        <v>0.736904999</v>
      </c>
      <c r="H299" s="3">
        <f t="shared" ref="H299:J299" si="1772">B299-B298</f>
        <v>1778</v>
      </c>
      <c r="I299" s="3">
        <f t="shared" si="1772"/>
        <v>482</v>
      </c>
      <c r="J299" s="3">
        <f t="shared" si="1772"/>
        <v>74</v>
      </c>
      <c r="K299" s="3">
        <f t="shared" si="12"/>
        <v>1222</v>
      </c>
      <c r="L299" s="3">
        <f t="shared" si="5"/>
        <v>30126</v>
      </c>
      <c r="M299" s="3">
        <f t="shared" si="43"/>
        <v>4512</v>
      </c>
      <c r="N299" s="10">
        <f t="shared" ref="N299:P299" si="1773">B299/2</f>
        <v>253858.5</v>
      </c>
      <c r="O299" s="10">
        <f t="shared" si="1773"/>
        <v>233737.5</v>
      </c>
      <c r="P299" s="10">
        <f t="shared" si="1773"/>
        <v>5058</v>
      </c>
      <c r="R299" s="11">
        <f t="shared" ref="R299:T299" si="1774">ln (B299)</f>
        <v>13.13767948</v>
      </c>
      <c r="S299" s="11">
        <f t="shared" si="1774"/>
        <v>13.05510115</v>
      </c>
      <c r="T299" s="11">
        <f t="shared" si="1774"/>
        <v>9.221873608</v>
      </c>
      <c r="V299" s="14">
        <f t="shared" ref="V299:X299" si="1775">ln(2)/slope(R286:R299,$A286:$A299)</f>
        <v>186.8311465</v>
      </c>
      <c r="W299" s="14">
        <f t="shared" si="1775"/>
        <v>242.111979</v>
      </c>
      <c r="X299" s="14">
        <f t="shared" si="1775"/>
        <v>109.9362352</v>
      </c>
      <c r="Z299" s="12">
        <f t="shared" ref="Z299:AA299" si="1776">C299/$B299*100</f>
        <v>92.07393095</v>
      </c>
      <c r="AA299" s="12">
        <f t="shared" si="1776"/>
        <v>1.992448549</v>
      </c>
      <c r="AB299" s="12">
        <f t="shared" si="9"/>
        <v>5.933620501</v>
      </c>
    </row>
    <row r="300" ht="15.75" customHeight="1">
      <c r="A300" s="9">
        <v>44218.0</v>
      </c>
      <c r="B300" s="17">
        <v>509887.0</v>
      </c>
      <c r="C300" s="16">
        <v>467720.0</v>
      </c>
      <c r="D300" s="16">
        <v>10136.0</v>
      </c>
      <c r="E300" s="5">
        <f t="shared" ref="E300:G300" si="1777">(B300-B299)/B299*100</f>
        <v>0.4274034551</v>
      </c>
      <c r="F300" s="5">
        <f t="shared" si="1777"/>
        <v>0.05240921974</v>
      </c>
      <c r="G300" s="5">
        <f t="shared" si="1777"/>
        <v>0.1977066034</v>
      </c>
      <c r="H300" s="3">
        <f t="shared" ref="H300:J300" si="1778">B300-B299</f>
        <v>2170</v>
      </c>
      <c r="I300" s="3">
        <f t="shared" si="1778"/>
        <v>245</v>
      </c>
      <c r="J300" s="3">
        <f t="shared" si="1778"/>
        <v>20</v>
      </c>
      <c r="K300" s="3">
        <f t="shared" si="12"/>
        <v>1905</v>
      </c>
      <c r="L300" s="3">
        <f t="shared" si="5"/>
        <v>32031</v>
      </c>
      <c r="M300" s="3">
        <f t="shared" si="43"/>
        <v>4998</v>
      </c>
      <c r="N300" s="10">
        <f t="shared" ref="N300:P300" si="1779">B300/2</f>
        <v>254943.5</v>
      </c>
      <c r="O300" s="10">
        <f t="shared" si="1779"/>
        <v>233860</v>
      </c>
      <c r="P300" s="10">
        <f t="shared" si="1779"/>
        <v>5068</v>
      </c>
      <c r="R300" s="11">
        <f t="shared" ref="R300:T300" si="1780">ln (B300)</f>
        <v>13.14194441</v>
      </c>
      <c r="S300" s="11">
        <f t="shared" si="1780"/>
        <v>13.05562511</v>
      </c>
      <c r="T300" s="11">
        <f t="shared" si="1780"/>
        <v>9.223848722</v>
      </c>
      <c r="V300" s="14">
        <f t="shared" ref="V300:X300" si="1781">ln(2)/slope(R287:R300,$A287:$A300)</f>
        <v>187.0410767</v>
      </c>
      <c r="W300" s="14">
        <f t="shared" si="1781"/>
        <v>273.6978083</v>
      </c>
      <c r="X300" s="14">
        <f t="shared" si="1781"/>
        <v>111.7092472</v>
      </c>
      <c r="Z300" s="12">
        <f t="shared" ref="Z300:AA300" si="1782">C300/$B300*100</f>
        <v>91.73012844</v>
      </c>
      <c r="AA300" s="12">
        <f t="shared" si="1782"/>
        <v>1.987891435</v>
      </c>
      <c r="AB300" s="12">
        <f t="shared" si="9"/>
        <v>6.281980125</v>
      </c>
    </row>
    <row r="301" ht="15.75" customHeight="1">
      <c r="A301" s="9">
        <v>44219.0</v>
      </c>
      <c r="B301" s="17">
        <v>511679.0</v>
      </c>
      <c r="C301" s="16">
        <v>467886.0</v>
      </c>
      <c r="D301" s="16">
        <v>10190.0</v>
      </c>
      <c r="E301" s="5">
        <f t="shared" ref="E301:G301" si="1783">(B301-B300)/B300*100</f>
        <v>0.3514504194</v>
      </c>
      <c r="F301" s="5">
        <f t="shared" si="1783"/>
        <v>0.03549131959</v>
      </c>
      <c r="G301" s="5">
        <f t="shared" si="1783"/>
        <v>0.5327545383</v>
      </c>
      <c r="H301" s="3">
        <f t="shared" ref="H301:J301" si="1784">B301-B300</f>
        <v>1792</v>
      </c>
      <c r="I301" s="3">
        <f t="shared" si="1784"/>
        <v>166</v>
      </c>
      <c r="J301" s="3">
        <f t="shared" si="1784"/>
        <v>54</v>
      </c>
      <c r="K301" s="3">
        <f t="shared" si="12"/>
        <v>1572</v>
      </c>
      <c r="L301" s="3">
        <f t="shared" si="5"/>
        <v>33603</v>
      </c>
      <c r="M301" s="3">
        <f t="shared" si="43"/>
        <v>4929</v>
      </c>
      <c r="N301" s="10">
        <f t="shared" ref="N301:P301" si="1785">B301/2</f>
        <v>255839.5</v>
      </c>
      <c r="O301" s="10">
        <f t="shared" si="1785"/>
        <v>233943</v>
      </c>
      <c r="P301" s="10">
        <f t="shared" si="1785"/>
        <v>5095</v>
      </c>
      <c r="R301" s="11">
        <f t="shared" ref="R301:T301" si="1786">ln (B301)</f>
        <v>13.14545275</v>
      </c>
      <c r="S301" s="11">
        <f t="shared" si="1786"/>
        <v>13.05597996</v>
      </c>
      <c r="T301" s="11">
        <f t="shared" si="1786"/>
        <v>9.229162126</v>
      </c>
      <c r="V301" s="14">
        <f t="shared" ref="V301:X301" si="1787">ln(2)/slope(R288:R301,$A288:$A301)</f>
        <v>187.1442734</v>
      </c>
      <c r="W301" s="14">
        <f t="shared" si="1787"/>
        <v>336.9929623</v>
      </c>
      <c r="X301" s="14">
        <f t="shared" si="1787"/>
        <v>114.9893825</v>
      </c>
      <c r="Z301" s="12">
        <f t="shared" ref="Z301:AA301" si="1788">C301/$B301*100</f>
        <v>91.44131379</v>
      </c>
      <c r="AA301" s="12">
        <f t="shared" si="1788"/>
        <v>1.991482941</v>
      </c>
      <c r="AB301" s="12">
        <f t="shared" si="9"/>
        <v>6.567203266</v>
      </c>
    </row>
    <row r="302" ht="15.75" customHeight="1">
      <c r="A302" s="9">
        <v>44220.0</v>
      </c>
      <c r="B302" s="17">
        <v>513619.0</v>
      </c>
      <c r="C302" s="16">
        <v>475612.0</v>
      </c>
      <c r="D302" s="16">
        <v>10242.0</v>
      </c>
      <c r="E302" s="5">
        <f t="shared" ref="E302:G302" si="1789">(B302-B301)/B301*100</f>
        <v>0.3791439555</v>
      </c>
      <c r="F302" s="5">
        <f t="shared" si="1789"/>
        <v>1.65125693</v>
      </c>
      <c r="G302" s="5">
        <f t="shared" si="1789"/>
        <v>0.5103042198</v>
      </c>
      <c r="H302" s="3">
        <f t="shared" ref="H302:J302" si="1790">B302-B301</f>
        <v>1940</v>
      </c>
      <c r="I302" s="3">
        <f t="shared" si="1790"/>
        <v>7726</v>
      </c>
      <c r="J302" s="3">
        <f t="shared" si="1790"/>
        <v>52</v>
      </c>
      <c r="K302" s="3">
        <f t="shared" si="12"/>
        <v>-5838</v>
      </c>
      <c r="L302" s="3">
        <f t="shared" si="5"/>
        <v>27765</v>
      </c>
      <c r="M302" s="3">
        <f t="shared" si="43"/>
        <v>3074</v>
      </c>
      <c r="N302" s="10">
        <f t="shared" ref="N302:P302" si="1791">B302/2</f>
        <v>256809.5</v>
      </c>
      <c r="O302" s="10">
        <f t="shared" si="1791"/>
        <v>237806</v>
      </c>
      <c r="P302" s="10">
        <f t="shared" si="1791"/>
        <v>5121</v>
      </c>
      <c r="R302" s="11">
        <f t="shared" ref="R302:T302" si="1792">ln (B302)</f>
        <v>13.14923702</v>
      </c>
      <c r="S302" s="11">
        <f t="shared" si="1792"/>
        <v>13.07235767</v>
      </c>
      <c r="T302" s="11">
        <f t="shared" si="1792"/>
        <v>9.234252192</v>
      </c>
      <c r="V302" s="14">
        <f t="shared" ref="V302:X302" si="1793">ln(2)/slope(R289:R302,$A289:$A302)</f>
        <v>186.8350464</v>
      </c>
      <c r="W302" s="14">
        <f t="shared" si="1793"/>
        <v>277.5436864</v>
      </c>
      <c r="X302" s="14">
        <f t="shared" si="1793"/>
        <v>122.3506168</v>
      </c>
      <c r="Z302" s="12">
        <f t="shared" ref="Z302:AA302" si="1794">C302/$B302*100</f>
        <v>92.60015693</v>
      </c>
      <c r="AA302" s="12">
        <f t="shared" si="1794"/>
        <v>1.99408511</v>
      </c>
      <c r="AB302" s="12">
        <f t="shared" si="9"/>
        <v>5.405757965</v>
      </c>
    </row>
    <row r="303" ht="15.75" customHeight="1">
      <c r="A303" s="9">
        <v>44221.0</v>
      </c>
      <c r="B303" s="17">
        <v>514996.0</v>
      </c>
      <c r="C303" s="16">
        <v>475422.0</v>
      </c>
      <c r="D303" s="16">
        <v>10292.0</v>
      </c>
      <c r="E303" s="5">
        <f t="shared" ref="E303:G303" si="1795">(B303-B302)/B302*100</f>
        <v>0.2680975587</v>
      </c>
      <c r="F303" s="5">
        <f t="shared" si="1795"/>
        <v>-0.03994852947</v>
      </c>
      <c r="G303" s="5">
        <f t="shared" si="1795"/>
        <v>0.4881859012</v>
      </c>
      <c r="H303" s="3">
        <f t="shared" ref="H303:J303" si="1796">B303-B302</f>
        <v>1377</v>
      </c>
      <c r="I303" s="3">
        <f t="shared" si="1796"/>
        <v>-190</v>
      </c>
      <c r="J303" s="3">
        <f t="shared" si="1796"/>
        <v>50</v>
      </c>
      <c r="K303" s="3">
        <f t="shared" si="12"/>
        <v>1517</v>
      </c>
      <c r="L303" s="3">
        <f t="shared" si="5"/>
        <v>29282</v>
      </c>
      <c r="M303" s="3">
        <f t="shared" si="43"/>
        <v>2443</v>
      </c>
      <c r="N303" s="10">
        <f t="shared" ref="N303:P303" si="1797">B303/2</f>
        <v>257498</v>
      </c>
      <c r="O303" s="10">
        <f t="shared" si="1797"/>
        <v>237711</v>
      </c>
      <c r="P303" s="10">
        <f t="shared" si="1797"/>
        <v>5146</v>
      </c>
      <c r="R303" s="11">
        <f t="shared" ref="R303:T303" si="1798">ln (B303)</f>
        <v>13.15191441</v>
      </c>
      <c r="S303" s="11">
        <f t="shared" si="1798"/>
        <v>13.07195811</v>
      </c>
      <c r="T303" s="11">
        <f t="shared" si="1798"/>
        <v>9.239122173</v>
      </c>
      <c r="V303" s="14">
        <f t="shared" ref="V303:X303" si="1799">ln(2)/slope(R290:R303,$A290:$A303)</f>
        <v>187.1910865</v>
      </c>
      <c r="W303" s="14">
        <f t="shared" si="1799"/>
        <v>250.8486665</v>
      </c>
      <c r="X303" s="14">
        <f t="shared" si="1799"/>
        <v>135.7645097</v>
      </c>
      <c r="Z303" s="12">
        <f t="shared" ref="Z303:AA303" si="1800">C303/$B303*100</f>
        <v>92.31566847</v>
      </c>
      <c r="AA303" s="12">
        <f t="shared" si="1800"/>
        <v>1.998462124</v>
      </c>
      <c r="AB303" s="12">
        <f t="shared" si="9"/>
        <v>5.685869405</v>
      </c>
    </row>
    <row r="304" ht="15.75" customHeight="1">
      <c r="A304" s="9">
        <v>44222.0</v>
      </c>
      <c r="B304" s="17">
        <v>516166.0</v>
      </c>
      <c r="C304" s="16">
        <v>475423.0</v>
      </c>
      <c r="D304" s="16">
        <v>10386.0</v>
      </c>
      <c r="E304" s="5">
        <f t="shared" ref="E304:G304" si="1801">(B304-B303)/B303*100</f>
        <v>0.2271862306</v>
      </c>
      <c r="F304" s="5">
        <f t="shared" si="1801"/>
        <v>0.0002103394458</v>
      </c>
      <c r="G304" s="5">
        <f t="shared" si="1801"/>
        <v>0.9133307423</v>
      </c>
      <c r="H304" s="3">
        <f t="shared" ref="H304:J304" si="1802">B304-B303</f>
        <v>1170</v>
      </c>
      <c r="I304" s="3">
        <f t="shared" si="1802"/>
        <v>1</v>
      </c>
      <c r="J304" s="3">
        <f t="shared" si="1802"/>
        <v>94</v>
      </c>
      <c r="K304" s="3">
        <f t="shared" si="12"/>
        <v>1075</v>
      </c>
      <c r="L304" s="3">
        <f t="shared" si="5"/>
        <v>30357</v>
      </c>
      <c r="M304" s="3">
        <f t="shared" si="43"/>
        <v>2500</v>
      </c>
      <c r="N304" s="10">
        <f t="shared" ref="N304:P304" si="1803">B304/2</f>
        <v>258083</v>
      </c>
      <c r="O304" s="10">
        <f t="shared" si="1803"/>
        <v>237711.5</v>
      </c>
      <c r="P304" s="10">
        <f t="shared" si="1803"/>
        <v>5193</v>
      </c>
      <c r="R304" s="11">
        <f t="shared" ref="R304:T304" si="1804">ln (B304)</f>
        <v>13.1541837</v>
      </c>
      <c r="S304" s="11">
        <f t="shared" si="1804"/>
        <v>13.07196021</v>
      </c>
      <c r="T304" s="11">
        <f t="shared" si="1804"/>
        <v>9.248214024</v>
      </c>
      <c r="V304" s="14">
        <f t="shared" ref="V304:X304" si="1805">ln(2)/slope(R291:R304,$A291:$A304)</f>
        <v>190.3259499</v>
      </c>
      <c r="W304" s="14">
        <f t="shared" si="1805"/>
        <v>241.981034</v>
      </c>
      <c r="X304" s="14">
        <f t="shared" si="1805"/>
        <v>141.6270084</v>
      </c>
      <c r="Z304" s="12">
        <f t="shared" ref="Z304:AA304" si="1806">C304/$B304*100</f>
        <v>92.10660911</v>
      </c>
      <c r="AA304" s="12">
        <f t="shared" si="1806"/>
        <v>2.01214338</v>
      </c>
      <c r="AB304" s="12">
        <f t="shared" si="9"/>
        <v>5.881247506</v>
      </c>
    </row>
    <row r="305" ht="15.75" customHeight="1">
      <c r="A305" s="9">
        <v>44223.0</v>
      </c>
      <c r="B305" s="17">
        <v>518407.0</v>
      </c>
      <c r="C305" s="16">
        <v>475542.0</v>
      </c>
      <c r="D305" s="16">
        <v>10481.0</v>
      </c>
      <c r="E305" s="5">
        <f t="shared" ref="E305:G305" si="1807">(B305-B304)/B304*100</f>
        <v>0.4341626531</v>
      </c>
      <c r="F305" s="5">
        <f t="shared" si="1807"/>
        <v>0.0250303414</v>
      </c>
      <c r="G305" s="5">
        <f t="shared" si="1807"/>
        <v>0.9146928558</v>
      </c>
      <c r="H305" s="3">
        <f t="shared" ref="H305:J305" si="1808">B305-B304</f>
        <v>2241</v>
      </c>
      <c r="I305" s="3">
        <f t="shared" si="1808"/>
        <v>119</v>
      </c>
      <c r="J305" s="3">
        <f t="shared" si="1808"/>
        <v>95</v>
      </c>
      <c r="K305" s="3">
        <f t="shared" si="12"/>
        <v>2027</v>
      </c>
      <c r="L305" s="3">
        <f t="shared" si="5"/>
        <v>32384</v>
      </c>
      <c r="M305" s="3">
        <f t="shared" si="43"/>
        <v>3480</v>
      </c>
      <c r="N305" s="10">
        <f t="shared" ref="N305:P305" si="1809">B305/2</f>
        <v>259203.5</v>
      </c>
      <c r="O305" s="10">
        <f t="shared" si="1809"/>
        <v>237771</v>
      </c>
      <c r="P305" s="10">
        <f t="shared" si="1809"/>
        <v>5240.5</v>
      </c>
      <c r="R305" s="11">
        <f t="shared" ref="R305:T305" si="1810">ln (B305)</f>
        <v>13.15851593</v>
      </c>
      <c r="S305" s="11">
        <f t="shared" si="1810"/>
        <v>13.07221049</v>
      </c>
      <c r="T305" s="11">
        <f t="shared" si="1810"/>
        <v>9.257319373</v>
      </c>
      <c r="V305" s="14">
        <f t="shared" ref="V305:X305" si="1811">ln(2)/slope(R292:R305,$A292:$A305)</f>
        <v>193.4054084</v>
      </c>
      <c r="W305" s="14">
        <f t="shared" si="1811"/>
        <v>244.439161</v>
      </c>
      <c r="X305" s="14">
        <f t="shared" si="1811"/>
        <v>136.6469687</v>
      </c>
      <c r="Z305" s="12">
        <f t="shared" ref="Z305:AA305" si="1812">C305/$B305*100</f>
        <v>91.73140023</v>
      </c>
      <c r="AA305" s="12">
        <f t="shared" si="1812"/>
        <v>2.021770539</v>
      </c>
      <c r="AB305" s="12">
        <f t="shared" si="9"/>
        <v>6.246829229</v>
      </c>
    </row>
    <row r="306" ht="15.75" customHeight="1">
      <c r="A306" s="9">
        <v>44224.0</v>
      </c>
      <c r="B306" s="17">
        <v>519575.0</v>
      </c>
      <c r="C306" s="16">
        <v>475596.0</v>
      </c>
      <c r="D306" s="16">
        <v>10552.0</v>
      </c>
      <c r="E306" s="5">
        <f t="shared" ref="E306:G306" si="1813">(B306-B305)/B305*100</f>
        <v>0.2253055997</v>
      </c>
      <c r="F306" s="5">
        <f t="shared" si="1813"/>
        <v>0.01135546387</v>
      </c>
      <c r="G306" s="5">
        <f t="shared" si="1813"/>
        <v>0.6774162771</v>
      </c>
      <c r="H306" s="3">
        <f t="shared" ref="H306:J306" si="1814">B306-B305</f>
        <v>1168</v>
      </c>
      <c r="I306" s="3">
        <f t="shared" si="1814"/>
        <v>54</v>
      </c>
      <c r="J306" s="3">
        <f t="shared" si="1814"/>
        <v>71</v>
      </c>
      <c r="K306" s="3">
        <f t="shared" si="12"/>
        <v>1043</v>
      </c>
      <c r="L306" s="3">
        <f t="shared" si="5"/>
        <v>33427</v>
      </c>
      <c r="M306" s="3">
        <f t="shared" si="43"/>
        <v>3301</v>
      </c>
      <c r="N306" s="10">
        <f t="shared" ref="N306:P306" si="1815">B306/2</f>
        <v>259787.5</v>
      </c>
      <c r="O306" s="10">
        <f t="shared" si="1815"/>
        <v>237798</v>
      </c>
      <c r="P306" s="10">
        <f t="shared" si="1815"/>
        <v>5276</v>
      </c>
      <c r="R306" s="11">
        <f t="shared" ref="R306:T306" si="1816">ln (B306)</f>
        <v>13.16076645</v>
      </c>
      <c r="S306" s="11">
        <f t="shared" si="1816"/>
        <v>13.07232403</v>
      </c>
      <c r="T306" s="11">
        <f t="shared" si="1816"/>
        <v>9.264070694</v>
      </c>
      <c r="V306" s="14">
        <f t="shared" ref="V306:X306" si="1817">ln(2)/slope(R293:R306,$A293:$A306)</f>
        <v>198.3889711</v>
      </c>
      <c r="W306" s="14">
        <f t="shared" si="1817"/>
        <v>256.5048098</v>
      </c>
      <c r="X306" s="14">
        <f t="shared" si="1817"/>
        <v>132.314319</v>
      </c>
      <c r="Z306" s="12">
        <f t="shared" ref="Z306:AA306" si="1818">C306/$B306*100</f>
        <v>91.53558197</v>
      </c>
      <c r="AA306" s="12">
        <f t="shared" si="1818"/>
        <v>2.030890632</v>
      </c>
      <c r="AB306" s="12">
        <f t="shared" si="9"/>
        <v>6.433527402</v>
      </c>
    </row>
    <row r="307" ht="15.75" customHeight="1">
      <c r="A307" s="9">
        <v>44225.0</v>
      </c>
      <c r="B307" s="17">
        <v>521413.0</v>
      </c>
      <c r="C307" s="16">
        <v>475765.0</v>
      </c>
      <c r="D307" s="16">
        <v>10600.0</v>
      </c>
      <c r="E307" s="5">
        <f t="shared" ref="E307:G307" si="1819">(B307-B306)/B306*100</f>
        <v>0.3537506616</v>
      </c>
      <c r="F307" s="5">
        <f t="shared" si="1819"/>
        <v>0.0355343611</v>
      </c>
      <c r="G307" s="5">
        <f t="shared" si="1819"/>
        <v>0.4548900682</v>
      </c>
      <c r="H307" s="3">
        <f t="shared" ref="H307:J307" si="1820">B307-B306</f>
        <v>1838</v>
      </c>
      <c r="I307" s="3">
        <f t="shared" si="1820"/>
        <v>169</v>
      </c>
      <c r="J307" s="3">
        <f t="shared" si="1820"/>
        <v>48</v>
      </c>
      <c r="K307" s="3">
        <f t="shared" si="12"/>
        <v>1621</v>
      </c>
      <c r="L307" s="3">
        <f t="shared" si="5"/>
        <v>35048</v>
      </c>
      <c r="M307" s="3">
        <f t="shared" si="43"/>
        <v>3017</v>
      </c>
      <c r="N307" s="10">
        <f t="shared" ref="N307:P307" si="1821">B307/2</f>
        <v>260706.5</v>
      </c>
      <c r="O307" s="10">
        <f t="shared" si="1821"/>
        <v>237882.5</v>
      </c>
      <c r="P307" s="10">
        <f t="shared" si="1821"/>
        <v>5300</v>
      </c>
      <c r="R307" s="11">
        <f t="shared" ref="R307:T307" si="1822">ln (B307)</f>
        <v>13.16429771</v>
      </c>
      <c r="S307" s="11">
        <f t="shared" si="1822"/>
        <v>13.07267931</v>
      </c>
      <c r="T307" s="11">
        <f t="shared" si="1822"/>
        <v>9.26860928</v>
      </c>
      <c r="V307" s="14">
        <f t="shared" ref="V307:X307" si="1823">ln(2)/slope(R294:R307,$A294:$A307)</f>
        <v>202.4370821</v>
      </c>
      <c r="W307" s="14">
        <f t="shared" si="1823"/>
        <v>281.7526449</v>
      </c>
      <c r="X307" s="14">
        <f t="shared" si="1823"/>
        <v>122.8437653</v>
      </c>
      <c r="Z307" s="12">
        <f t="shared" ref="Z307:AA307" si="1824">C307/$B307*100</f>
        <v>91.2453276</v>
      </c>
      <c r="AA307" s="12">
        <f t="shared" si="1824"/>
        <v>2.032937422</v>
      </c>
      <c r="AB307" s="12">
        <f t="shared" si="9"/>
        <v>6.721734978</v>
      </c>
    </row>
    <row r="308" ht="15.75" customHeight="1">
      <c r="A308" s="9">
        <v>44226.0</v>
      </c>
      <c r="B308" s="17">
        <v>523516.0</v>
      </c>
      <c r="C308" s="16">
        <v>475904.0</v>
      </c>
      <c r="D308" s="16">
        <v>10669.0</v>
      </c>
      <c r="E308" s="5">
        <f t="shared" ref="E308:G308" si="1825">(B308-B307)/B307*100</f>
        <v>0.4033271131</v>
      </c>
      <c r="F308" s="5">
        <f t="shared" si="1825"/>
        <v>0.02921610459</v>
      </c>
      <c r="G308" s="5">
        <f t="shared" si="1825"/>
        <v>0.6509433962</v>
      </c>
      <c r="H308" s="3">
        <f t="shared" ref="H308:J308" si="1826">B308-B307</f>
        <v>2103</v>
      </c>
      <c r="I308" s="3">
        <f t="shared" si="1826"/>
        <v>139</v>
      </c>
      <c r="J308" s="3">
        <f t="shared" si="1826"/>
        <v>69</v>
      </c>
      <c r="K308" s="3">
        <f t="shared" si="12"/>
        <v>1895</v>
      </c>
      <c r="L308" s="3">
        <f t="shared" si="5"/>
        <v>36943</v>
      </c>
      <c r="M308" s="3">
        <f t="shared" si="43"/>
        <v>3340</v>
      </c>
      <c r="N308" s="10">
        <f t="shared" ref="N308:P308" si="1827">B308/2</f>
        <v>261758</v>
      </c>
      <c r="O308" s="10">
        <f t="shared" si="1827"/>
        <v>237952</v>
      </c>
      <c r="P308" s="10">
        <f t="shared" si="1827"/>
        <v>5334.5</v>
      </c>
      <c r="R308" s="11">
        <f t="shared" ref="R308:T308" si="1828">ln (B308)</f>
        <v>13.16832287</v>
      </c>
      <c r="S308" s="11">
        <f t="shared" si="1828"/>
        <v>13.07297143</v>
      </c>
      <c r="T308" s="11">
        <f t="shared" si="1828"/>
        <v>9.275097619</v>
      </c>
      <c r="V308" s="14">
        <f t="shared" ref="V308:X308" si="1829">ln(2)/slope(R295:R308,$A295:$A308)</f>
        <v>204.4256228</v>
      </c>
      <c r="W308" s="14">
        <f t="shared" si="1829"/>
        <v>329.4314056</v>
      </c>
      <c r="X308" s="14">
        <f t="shared" si="1829"/>
        <v>116.5446624</v>
      </c>
      <c r="Z308" s="12">
        <f t="shared" ref="Z308:AA308" si="1830">C308/$B308*100</f>
        <v>90.90534005</v>
      </c>
      <c r="AA308" s="12">
        <f t="shared" si="1830"/>
        <v>2.037951085</v>
      </c>
      <c r="AB308" s="12">
        <f t="shared" si="9"/>
        <v>7.056708868</v>
      </c>
    </row>
    <row r="309" ht="15.75" customHeight="1">
      <c r="A309" s="9">
        <v>44227.0</v>
      </c>
      <c r="B309" s="17">
        <v>525618.0</v>
      </c>
      <c r="C309" s="16">
        <v>487551.0</v>
      </c>
      <c r="D309" s="16">
        <v>10749.0</v>
      </c>
      <c r="E309" s="5">
        <f t="shared" ref="E309:G309" si="1831">(B309-B308)/B308*100</f>
        <v>0.401515904</v>
      </c>
      <c r="F309" s="5">
        <f t="shared" si="1831"/>
        <v>2.447342321</v>
      </c>
      <c r="G309" s="5">
        <f t="shared" si="1831"/>
        <v>0.7498359734</v>
      </c>
      <c r="H309" s="3">
        <f t="shared" ref="H309:J309" si="1832">B309-B308</f>
        <v>2102</v>
      </c>
      <c r="I309" s="3">
        <f t="shared" si="1832"/>
        <v>11647</v>
      </c>
      <c r="J309" s="3">
        <f t="shared" si="1832"/>
        <v>80</v>
      </c>
      <c r="K309" s="3">
        <f t="shared" si="12"/>
        <v>-9625</v>
      </c>
      <c r="L309" s="3">
        <f t="shared" si="5"/>
        <v>27318</v>
      </c>
      <c r="M309" s="3">
        <f t="shared" si="43"/>
        <v>-447</v>
      </c>
      <c r="N309" s="10">
        <f t="shared" ref="N309:P309" si="1833">B309/2</f>
        <v>262809</v>
      </c>
      <c r="O309" s="10">
        <f t="shared" si="1833"/>
        <v>243775.5</v>
      </c>
      <c r="P309" s="10">
        <f t="shared" si="1833"/>
        <v>5374.5</v>
      </c>
      <c r="R309" s="11">
        <f t="shared" ref="R309:T309" si="1834">ln (B309)</f>
        <v>13.17232999</v>
      </c>
      <c r="S309" s="11">
        <f t="shared" si="1834"/>
        <v>13.09715018</v>
      </c>
      <c r="T309" s="11">
        <f t="shared" si="1834"/>
        <v>9.282568006</v>
      </c>
      <c r="V309" s="14">
        <f t="shared" ref="V309:X309" si="1835">ln(2)/slope(R296:R309,$A296:$A309)</f>
        <v>204.9040823</v>
      </c>
      <c r="W309" s="14">
        <f t="shared" si="1835"/>
        <v>255.9854124</v>
      </c>
      <c r="X309" s="14">
        <f t="shared" si="1835"/>
        <v>112.4029782</v>
      </c>
      <c r="Z309" s="12">
        <f t="shared" ref="Z309:AA309" si="1836">C309/$B309*100</f>
        <v>92.75766812</v>
      </c>
      <c r="AA309" s="12">
        <f t="shared" si="1836"/>
        <v>2.045021289</v>
      </c>
      <c r="AB309" s="12">
        <f t="shared" si="9"/>
        <v>5.197310594</v>
      </c>
    </row>
    <row r="310" ht="15.75" customHeight="1">
      <c r="A310" s="9">
        <v>44228.0</v>
      </c>
      <c r="B310" s="17">
        <v>527272.0</v>
      </c>
      <c r="C310" s="16">
        <v>487574.0</v>
      </c>
      <c r="D310" s="16">
        <v>10807.0</v>
      </c>
      <c r="E310" s="5">
        <f t="shared" ref="E310:G310" si="1837">(B310-B309)/B309*100</f>
        <v>0.314677199</v>
      </c>
      <c r="F310" s="5">
        <f t="shared" si="1837"/>
        <v>0.0047174552</v>
      </c>
      <c r="G310" s="5">
        <f t="shared" si="1837"/>
        <v>0.5395850777</v>
      </c>
      <c r="H310" s="3">
        <f t="shared" ref="H310:J310" si="1838">B310-B309</f>
        <v>1654</v>
      </c>
      <c r="I310" s="3">
        <f t="shared" si="1838"/>
        <v>23</v>
      </c>
      <c r="J310" s="3">
        <f t="shared" si="1838"/>
        <v>58</v>
      </c>
      <c r="K310" s="3">
        <f t="shared" si="12"/>
        <v>1573</v>
      </c>
      <c r="L310" s="3">
        <f t="shared" si="5"/>
        <v>28891</v>
      </c>
      <c r="M310" s="3">
        <f t="shared" si="43"/>
        <v>-391</v>
      </c>
      <c r="N310" s="10">
        <f t="shared" ref="N310:P310" si="1839">B310/2</f>
        <v>263636</v>
      </c>
      <c r="O310" s="10">
        <f t="shared" si="1839"/>
        <v>243787</v>
      </c>
      <c r="P310" s="10">
        <f t="shared" si="1839"/>
        <v>5403.5</v>
      </c>
      <c r="R310" s="11">
        <f t="shared" ref="R310:T310" si="1840">ln (B310)</f>
        <v>13.17547182</v>
      </c>
      <c r="S310" s="11">
        <f t="shared" si="1840"/>
        <v>13.09719735</v>
      </c>
      <c r="T310" s="11">
        <f t="shared" si="1840"/>
        <v>9.287949351</v>
      </c>
      <c r="V310" s="14">
        <f t="shared" ref="V310:X310" si="1841">ln(2)/slope(R297:R310,$A297:$A310)</f>
        <v>204.3503077</v>
      </c>
      <c r="W310" s="14">
        <f t="shared" si="1841"/>
        <v>222.6064705</v>
      </c>
      <c r="X310" s="14">
        <f t="shared" si="1841"/>
        <v>111.3980994</v>
      </c>
      <c r="Z310" s="12">
        <f t="shared" ref="Z310:AA310" si="1842">C310/$B310*100</f>
        <v>92.47105858</v>
      </c>
      <c r="AA310" s="12">
        <f t="shared" si="1842"/>
        <v>2.049606275</v>
      </c>
      <c r="AB310" s="12">
        <f t="shared" si="9"/>
        <v>5.479335144</v>
      </c>
    </row>
    <row r="311" ht="15.75" customHeight="1">
      <c r="A311" s="9">
        <v>44229.0</v>
      </c>
      <c r="B311" s="17">
        <v>528853.0</v>
      </c>
      <c r="C311" s="16">
        <v>487611.0</v>
      </c>
      <c r="D311" s="16">
        <v>10874.0</v>
      </c>
      <c r="E311" s="5">
        <f t="shared" ref="E311:G311" si="1843">(B311-B310)/B310*100</f>
        <v>0.2998452412</v>
      </c>
      <c r="F311" s="5">
        <f t="shared" si="1843"/>
        <v>0.00758859168</v>
      </c>
      <c r="G311" s="5">
        <f t="shared" si="1843"/>
        <v>0.6199685389</v>
      </c>
      <c r="H311" s="3">
        <f t="shared" ref="H311:J311" si="1844">B311-B310</f>
        <v>1581</v>
      </c>
      <c r="I311" s="3">
        <f t="shared" si="1844"/>
        <v>37</v>
      </c>
      <c r="J311" s="3">
        <f t="shared" si="1844"/>
        <v>67</v>
      </c>
      <c r="K311" s="3">
        <f t="shared" si="12"/>
        <v>1477</v>
      </c>
      <c r="L311" s="3">
        <f t="shared" si="5"/>
        <v>30368</v>
      </c>
      <c r="M311" s="3">
        <f t="shared" si="43"/>
        <v>11</v>
      </c>
      <c r="N311" s="10">
        <f t="shared" ref="N311:P311" si="1845">B311/2</f>
        <v>264426.5</v>
      </c>
      <c r="O311" s="10">
        <f t="shared" si="1845"/>
        <v>243805.5</v>
      </c>
      <c r="P311" s="10">
        <f t="shared" si="1845"/>
        <v>5437</v>
      </c>
      <c r="R311" s="11">
        <f t="shared" ref="R311:T311" si="1846">ln (B311)</f>
        <v>13.17846579</v>
      </c>
      <c r="S311" s="11">
        <f t="shared" si="1846"/>
        <v>13.09727324</v>
      </c>
      <c r="T311" s="11">
        <f t="shared" si="1846"/>
        <v>9.294129898</v>
      </c>
      <c r="V311" s="14">
        <f t="shared" ref="V311:X311" si="1847">ln(2)/slope(R298:R311,$A298:$A311)</f>
        <v>205.957576</v>
      </c>
      <c r="W311" s="14">
        <f t="shared" si="1847"/>
        <v>207.4433149</v>
      </c>
      <c r="X311" s="14">
        <f t="shared" si="1847"/>
        <v>109.9899904</v>
      </c>
      <c r="Z311" s="12">
        <f t="shared" ref="Z311:AA311" si="1848">C311/$B311*100</f>
        <v>92.20161368</v>
      </c>
      <c r="AA311" s="12">
        <f t="shared" si="1848"/>
        <v>2.056147928</v>
      </c>
      <c r="AB311" s="12">
        <f t="shared" si="9"/>
        <v>5.742238391</v>
      </c>
    </row>
    <row r="312" ht="15.75" customHeight="1">
      <c r="A312" s="9">
        <v>44230.0</v>
      </c>
      <c r="B312" s="17">
        <v>530118.0</v>
      </c>
      <c r="C312" s="16">
        <v>487721.0</v>
      </c>
      <c r="D312" s="16">
        <v>10942.0</v>
      </c>
      <c r="E312" s="5">
        <f t="shared" ref="E312:G312" si="1849">(B312-B311)/B311*100</f>
        <v>0.2391969035</v>
      </c>
      <c r="F312" s="5">
        <f t="shared" si="1849"/>
        <v>0.02255896606</v>
      </c>
      <c r="G312" s="5">
        <f t="shared" si="1849"/>
        <v>0.6253448593</v>
      </c>
      <c r="H312" s="3">
        <f t="shared" ref="H312:J312" si="1850">B312-B311</f>
        <v>1265</v>
      </c>
      <c r="I312" s="3">
        <f t="shared" si="1850"/>
        <v>110</v>
      </c>
      <c r="J312" s="3">
        <f t="shared" si="1850"/>
        <v>68</v>
      </c>
      <c r="K312" s="3">
        <f t="shared" si="12"/>
        <v>1087</v>
      </c>
      <c r="L312" s="3">
        <f t="shared" si="5"/>
        <v>31455</v>
      </c>
      <c r="M312" s="3">
        <f t="shared" si="43"/>
        <v>-929</v>
      </c>
      <c r="N312" s="10">
        <f t="shared" ref="N312:P312" si="1851">B312/2</f>
        <v>265059</v>
      </c>
      <c r="O312" s="10">
        <f t="shared" si="1851"/>
        <v>243860.5</v>
      </c>
      <c r="P312" s="10">
        <f t="shared" si="1851"/>
        <v>5471</v>
      </c>
      <c r="R312" s="11">
        <f t="shared" ref="R312:T312" si="1852">ln (B312)</f>
        <v>13.1808549</v>
      </c>
      <c r="S312" s="11">
        <f t="shared" si="1852"/>
        <v>13.0974988</v>
      </c>
      <c r="T312" s="11">
        <f t="shared" si="1852"/>
        <v>9.300363875</v>
      </c>
      <c r="V312" s="14">
        <f t="shared" ref="V312:X312" si="1853">ln(2)/slope(R299:R312,$A299:$A312)</f>
        <v>208.935171</v>
      </c>
      <c r="W312" s="14">
        <f t="shared" si="1853"/>
        <v>202.0202389</v>
      </c>
      <c r="X312" s="14">
        <f t="shared" si="1853"/>
        <v>108.4317271</v>
      </c>
      <c r="Z312" s="12">
        <f t="shared" ref="Z312:AA312" si="1854">C312/$B312*100</f>
        <v>92.00234665</v>
      </c>
      <c r="AA312" s="12">
        <f t="shared" si="1854"/>
        <v>2.064068755</v>
      </c>
      <c r="AB312" s="12">
        <f t="shared" si="9"/>
        <v>5.933584598</v>
      </c>
    </row>
    <row r="313" ht="15.75" customHeight="1">
      <c r="A313" s="9">
        <v>44231.0</v>
      </c>
      <c r="B313" s="17">
        <v>531699.0</v>
      </c>
      <c r="C313" s="16">
        <v>487927.0</v>
      </c>
      <c r="D313" s="16">
        <v>10997.0</v>
      </c>
      <c r="E313" s="5">
        <f t="shared" ref="E313:G313" si="1855">(B313-B312)/B312*100</f>
        <v>0.2982354872</v>
      </c>
      <c r="F313" s="5">
        <f t="shared" si="1855"/>
        <v>0.0422372627</v>
      </c>
      <c r="G313" s="5">
        <f t="shared" si="1855"/>
        <v>0.5026503381</v>
      </c>
      <c r="H313" s="3">
        <f t="shared" ref="H313:J313" si="1856">B313-B312</f>
        <v>1581</v>
      </c>
      <c r="I313" s="3">
        <f t="shared" si="1856"/>
        <v>206</v>
      </c>
      <c r="J313" s="3">
        <f t="shared" si="1856"/>
        <v>55</v>
      </c>
      <c r="K313" s="3">
        <f t="shared" si="12"/>
        <v>1320</v>
      </c>
      <c r="L313" s="3">
        <f t="shared" si="5"/>
        <v>32775</v>
      </c>
      <c r="M313" s="3">
        <f t="shared" si="43"/>
        <v>-652</v>
      </c>
      <c r="N313" s="10">
        <f t="shared" ref="N313:P313" si="1857">B313/2</f>
        <v>265849.5</v>
      </c>
      <c r="O313" s="10">
        <f t="shared" si="1857"/>
        <v>243963.5</v>
      </c>
      <c r="P313" s="10">
        <f t="shared" si="1857"/>
        <v>5498.5</v>
      </c>
      <c r="R313" s="11">
        <f t="shared" ref="R313:T313" si="1858">ln (B313)</f>
        <v>13.18383282</v>
      </c>
      <c r="S313" s="11">
        <f t="shared" si="1858"/>
        <v>13.09792108</v>
      </c>
      <c r="T313" s="11">
        <f t="shared" si="1858"/>
        <v>9.305377787</v>
      </c>
      <c r="V313" s="14">
        <f t="shared" ref="V313:X313" si="1859">ln(2)/slope(R300:R313,$A300:$A313)</f>
        <v>212.290189</v>
      </c>
      <c r="W313" s="14">
        <f t="shared" si="1859"/>
        <v>205.3190872</v>
      </c>
      <c r="X313" s="14">
        <f t="shared" si="1859"/>
        <v>106.7849845</v>
      </c>
      <c r="Z313" s="12">
        <f t="shared" ref="Z313:AA313" si="1860">C313/$B313*100</f>
        <v>91.7675226</v>
      </c>
      <c r="AA313" s="12">
        <f t="shared" si="1860"/>
        <v>2.068275472</v>
      </c>
      <c r="AB313" s="12">
        <f t="shared" si="9"/>
        <v>6.164201926</v>
      </c>
    </row>
    <row r="314" ht="15.75" customHeight="1">
      <c r="A314" s="9">
        <v>44232.0</v>
      </c>
      <c r="B314" s="17">
        <v>533587.0</v>
      </c>
      <c r="C314" s="16">
        <v>488274.0</v>
      </c>
      <c r="D314" s="16">
        <v>11058.0</v>
      </c>
      <c r="E314" s="5">
        <f t="shared" ref="E314:G314" si="1861">(B314-B313)/B313*100</f>
        <v>0.3550881232</v>
      </c>
      <c r="F314" s="5">
        <f t="shared" si="1861"/>
        <v>0.07111719581</v>
      </c>
      <c r="G314" s="5">
        <f t="shared" si="1861"/>
        <v>0.5546967355</v>
      </c>
      <c r="H314" s="3">
        <f t="shared" ref="H314:J314" si="1862">B314-B313</f>
        <v>1888</v>
      </c>
      <c r="I314" s="3">
        <f t="shared" si="1862"/>
        <v>347</v>
      </c>
      <c r="J314" s="3">
        <f t="shared" si="1862"/>
        <v>61</v>
      </c>
      <c r="K314" s="3">
        <f t="shared" si="12"/>
        <v>1480</v>
      </c>
      <c r="L314" s="3">
        <f t="shared" si="5"/>
        <v>34255</v>
      </c>
      <c r="M314" s="3">
        <f t="shared" si="43"/>
        <v>-793</v>
      </c>
      <c r="N314" s="10">
        <f t="shared" ref="N314:P314" si="1863">B314/2</f>
        <v>266793.5</v>
      </c>
      <c r="O314" s="10">
        <f t="shared" si="1863"/>
        <v>244137</v>
      </c>
      <c r="P314" s="10">
        <f t="shared" si="1863"/>
        <v>5529</v>
      </c>
      <c r="R314" s="11">
        <f t="shared" ref="R314:T314" si="1864">ln (B314)</f>
        <v>13.18737741</v>
      </c>
      <c r="S314" s="11">
        <f t="shared" si="1864"/>
        <v>13.098632</v>
      </c>
      <c r="T314" s="11">
        <f t="shared" si="1864"/>
        <v>9.310909427</v>
      </c>
      <c r="V314" s="14">
        <f t="shared" ref="V314:X314" si="1865">ln(2)/slope(R301:R314,$A301:$A314)</f>
        <v>213.166703</v>
      </c>
      <c r="W314" s="14">
        <f t="shared" si="1865"/>
        <v>218.6453228</v>
      </c>
      <c r="X314" s="14">
        <f t="shared" si="1865"/>
        <v>107.5356534</v>
      </c>
      <c r="Z314" s="12">
        <f t="shared" ref="Z314:AA314" si="1866">C314/$B314*100</f>
        <v>91.50785158</v>
      </c>
      <c r="AA314" s="12">
        <f t="shared" si="1866"/>
        <v>2.07238932</v>
      </c>
      <c r="AB314" s="12">
        <f t="shared" si="9"/>
        <v>6.419759102</v>
      </c>
    </row>
    <row r="315" ht="15.75" customHeight="1">
      <c r="A315" s="9">
        <v>44233.0</v>
      </c>
      <c r="B315" s="17">
        <v>535521.0</v>
      </c>
      <c r="C315" s="16">
        <v>488465.0</v>
      </c>
      <c r="D315" s="16">
        <v>11110.0</v>
      </c>
      <c r="E315" s="5">
        <f t="shared" ref="E315:G315" si="1867">(B315-B314)/B314*100</f>
        <v>0.3624526085</v>
      </c>
      <c r="F315" s="5">
        <f t="shared" si="1867"/>
        <v>0.03911738081</v>
      </c>
      <c r="G315" s="5">
        <f t="shared" si="1867"/>
        <v>0.4702477844</v>
      </c>
      <c r="H315" s="3">
        <f t="shared" ref="H315:J315" si="1868">B315-B314</f>
        <v>1934</v>
      </c>
      <c r="I315" s="3">
        <f t="shared" si="1868"/>
        <v>191</v>
      </c>
      <c r="J315" s="3">
        <f t="shared" si="1868"/>
        <v>52</v>
      </c>
      <c r="K315" s="3">
        <f t="shared" si="12"/>
        <v>1691</v>
      </c>
      <c r="L315" s="3">
        <f t="shared" si="5"/>
        <v>35946</v>
      </c>
      <c r="M315" s="3">
        <f t="shared" si="43"/>
        <v>-997</v>
      </c>
      <c r="N315" s="10">
        <f t="shared" ref="N315:P315" si="1869">B315/2</f>
        <v>267760.5</v>
      </c>
      <c r="O315" s="10">
        <f t="shared" si="1869"/>
        <v>244232.5</v>
      </c>
      <c r="P315" s="10">
        <f t="shared" si="1869"/>
        <v>5555</v>
      </c>
      <c r="R315" s="11">
        <f t="shared" ref="R315:T315" si="1870">ln (B315)</f>
        <v>13.19099538</v>
      </c>
      <c r="S315" s="11">
        <f t="shared" si="1870"/>
        <v>13.0990231</v>
      </c>
      <c r="T315" s="11">
        <f t="shared" si="1870"/>
        <v>9.315600883</v>
      </c>
      <c r="V315" s="14">
        <f t="shared" ref="V315:X315" si="1871">ln(2)/slope(R302:R315,$A302:$A315)</f>
        <v>212.7806756</v>
      </c>
      <c r="W315" s="14">
        <f t="shared" si="1871"/>
        <v>247.7065031</v>
      </c>
      <c r="X315" s="14">
        <f t="shared" si="1871"/>
        <v>109.5546158</v>
      </c>
      <c r="Z315" s="12">
        <f t="shared" ref="Z315:AA315" si="1872">C315/$B315*100</f>
        <v>91.213043</v>
      </c>
      <c r="AA315" s="12">
        <f t="shared" si="1872"/>
        <v>2.074615188</v>
      </c>
      <c r="AB315" s="12">
        <f t="shared" si="9"/>
        <v>6.712341813</v>
      </c>
    </row>
    <row r="316" ht="15.75" customHeight="1">
      <c r="A316" s="9">
        <v>44234.0</v>
      </c>
      <c r="B316" s="17">
        <v>537310.0</v>
      </c>
      <c r="C316" s="16">
        <v>499798.0</v>
      </c>
      <c r="D316" s="16">
        <v>11179.0</v>
      </c>
      <c r="E316" s="5">
        <f t="shared" ref="E316:G316" si="1873">(B316-B315)/B315*100</f>
        <v>0.3340671981</v>
      </c>
      <c r="F316" s="5">
        <f t="shared" si="1873"/>
        <v>2.32012529</v>
      </c>
      <c r="G316" s="5">
        <f t="shared" si="1873"/>
        <v>0.6210621062</v>
      </c>
      <c r="H316" s="3">
        <f t="shared" ref="H316:J316" si="1874">B316-B315</f>
        <v>1789</v>
      </c>
      <c r="I316" s="3">
        <f t="shared" si="1874"/>
        <v>11333</v>
      </c>
      <c r="J316" s="3">
        <f t="shared" si="1874"/>
        <v>69</v>
      </c>
      <c r="K316" s="3">
        <f t="shared" si="12"/>
        <v>-9613</v>
      </c>
      <c r="L316" s="3">
        <f t="shared" si="5"/>
        <v>26333</v>
      </c>
      <c r="M316" s="3">
        <f t="shared" si="43"/>
        <v>-985</v>
      </c>
      <c r="N316" s="10">
        <f t="shared" ref="N316:P316" si="1875">B316/2</f>
        <v>268655</v>
      </c>
      <c r="O316" s="10">
        <f t="shared" si="1875"/>
        <v>249899</v>
      </c>
      <c r="P316" s="10">
        <f t="shared" si="1875"/>
        <v>5589.5</v>
      </c>
      <c r="R316" s="11">
        <f t="shared" ref="R316:T316" si="1876">ln (B316)</f>
        <v>13.19433049</v>
      </c>
      <c r="S316" s="11">
        <f t="shared" si="1876"/>
        <v>13.1219593</v>
      </c>
      <c r="T316" s="11">
        <f t="shared" si="1876"/>
        <v>9.321792297</v>
      </c>
      <c r="V316" s="14">
        <f t="shared" ref="V316:X316" si="1877">ln(2)/slope(R303:R316,$A303:$A316)</f>
        <v>211.1114768</v>
      </c>
      <c r="W316" s="14">
        <f t="shared" si="1877"/>
        <v>201.9439511</v>
      </c>
      <c r="X316" s="14">
        <f t="shared" si="1877"/>
        <v>112.2883895</v>
      </c>
      <c r="Z316" s="12">
        <f t="shared" ref="Z316:AA316" si="1878">C316/$B316*100</f>
        <v>93.0185554</v>
      </c>
      <c r="AA316" s="12">
        <f t="shared" si="1878"/>
        <v>2.080549404</v>
      </c>
      <c r="AB316" s="12">
        <f t="shared" si="9"/>
        <v>4.9008952</v>
      </c>
    </row>
    <row r="317" ht="15.75" customHeight="1">
      <c r="A317" s="9">
        <v>44235.0</v>
      </c>
      <c r="B317" s="17">
        <v>538995.0</v>
      </c>
      <c r="C317" s="16">
        <v>499772.0</v>
      </c>
      <c r="D317" s="16">
        <v>11231.0</v>
      </c>
      <c r="E317" s="5">
        <f t="shared" ref="E317:G317" si="1879">(B317-B316)/B316*100</f>
        <v>0.3135992258</v>
      </c>
      <c r="F317" s="5">
        <f t="shared" si="1879"/>
        <v>-0.005202101649</v>
      </c>
      <c r="G317" s="5">
        <f t="shared" si="1879"/>
        <v>0.4651578853</v>
      </c>
      <c r="H317" s="3">
        <f t="shared" ref="H317:J317" si="1880">B317-B316</f>
        <v>1685</v>
      </c>
      <c r="I317" s="3">
        <f t="shared" si="1880"/>
        <v>-26</v>
      </c>
      <c r="J317" s="3">
        <f t="shared" si="1880"/>
        <v>52</v>
      </c>
      <c r="K317" s="3">
        <f t="shared" si="12"/>
        <v>1659</v>
      </c>
      <c r="L317" s="3">
        <f t="shared" si="5"/>
        <v>27992</v>
      </c>
      <c r="M317" s="3">
        <f t="shared" si="43"/>
        <v>-899</v>
      </c>
      <c r="N317" s="10">
        <f t="shared" ref="N317:P317" si="1881">B317/2</f>
        <v>269497.5</v>
      </c>
      <c r="O317" s="10">
        <f t="shared" si="1881"/>
        <v>249886</v>
      </c>
      <c r="P317" s="10">
        <f t="shared" si="1881"/>
        <v>5615.5</v>
      </c>
      <c r="R317" s="11">
        <f t="shared" ref="R317:T317" si="1882">ln (B317)</f>
        <v>13.19746157</v>
      </c>
      <c r="S317" s="11">
        <f t="shared" si="1882"/>
        <v>13.12190727</v>
      </c>
      <c r="T317" s="11">
        <f t="shared" si="1882"/>
        <v>9.326433091</v>
      </c>
      <c r="V317" s="14">
        <f t="shared" ref="V317:X317" si="1883">ln(2)/slope(R304:R317,$A304:$A317)</f>
        <v>210.7732486</v>
      </c>
      <c r="W317" s="14">
        <f t="shared" si="1883"/>
        <v>180.7989804</v>
      </c>
      <c r="X317" s="14">
        <f t="shared" si="1883"/>
        <v>116.9427611</v>
      </c>
      <c r="Z317" s="12">
        <f t="shared" ref="Z317:AA317" si="1884">C317/$B317*100</f>
        <v>92.72293806</v>
      </c>
      <c r="AA317" s="12">
        <f t="shared" si="1884"/>
        <v>2.083692799</v>
      </c>
      <c r="AB317" s="12">
        <f t="shared" si="9"/>
        <v>5.193369141</v>
      </c>
    </row>
    <row r="318" ht="15.75" customHeight="1">
      <c r="A318" s="9">
        <v>44236.0</v>
      </c>
      <c r="B318" s="17">
        <v>540227.0</v>
      </c>
      <c r="C318" s="16">
        <v>499764.0</v>
      </c>
      <c r="D318" s="16">
        <v>11296.0</v>
      </c>
      <c r="E318" s="5">
        <f t="shared" ref="E318:G318" si="1885">(B318-B317)/B317*100</f>
        <v>0.2285735489</v>
      </c>
      <c r="F318" s="5">
        <f t="shared" si="1885"/>
        <v>-0.001600729933</v>
      </c>
      <c r="G318" s="5">
        <f t="shared" si="1885"/>
        <v>0.5787552311</v>
      </c>
      <c r="H318" s="3">
        <f t="shared" ref="H318:J318" si="1886">B318-B317</f>
        <v>1232</v>
      </c>
      <c r="I318" s="3">
        <f t="shared" si="1886"/>
        <v>-8</v>
      </c>
      <c r="J318" s="3">
        <f t="shared" si="1886"/>
        <v>65</v>
      </c>
      <c r="K318" s="3">
        <f t="shared" si="12"/>
        <v>1175</v>
      </c>
      <c r="L318" s="3">
        <f t="shared" si="5"/>
        <v>29167</v>
      </c>
      <c r="M318" s="3">
        <f t="shared" si="43"/>
        <v>-1201</v>
      </c>
      <c r="N318" s="10">
        <f t="shared" ref="N318:P318" si="1887">B318/2</f>
        <v>270113.5</v>
      </c>
      <c r="O318" s="10">
        <f t="shared" si="1887"/>
        <v>249882</v>
      </c>
      <c r="P318" s="10">
        <f t="shared" si="1887"/>
        <v>5648</v>
      </c>
      <c r="R318" s="11">
        <f t="shared" ref="R318:T318" si="1888">ln (B318)</f>
        <v>13.1997447</v>
      </c>
      <c r="S318" s="11">
        <f t="shared" si="1888"/>
        <v>13.12189127</v>
      </c>
      <c r="T318" s="11">
        <f t="shared" si="1888"/>
        <v>9.33220396</v>
      </c>
      <c r="V318" s="14">
        <f t="shared" ref="V318:X318" si="1889">ln(2)/slope(R305:R318,$A305:$A318)</f>
        <v>214.3513019</v>
      </c>
      <c r="W318" s="14">
        <f t="shared" si="1889"/>
        <v>172.6272852</v>
      </c>
      <c r="X318" s="14">
        <f t="shared" si="1889"/>
        <v>120.2883738</v>
      </c>
      <c r="Z318" s="12">
        <f t="shared" ref="Z318:AA318" si="1890">C318/$B318*100</f>
        <v>92.51000043</v>
      </c>
      <c r="AA318" s="12">
        <f t="shared" si="1890"/>
        <v>2.090972869</v>
      </c>
      <c r="AB318" s="12">
        <f t="shared" si="9"/>
        <v>5.399026705</v>
      </c>
    </row>
    <row r="319" ht="15.75" customHeight="1">
      <c r="A319" s="9">
        <v>44237.0</v>
      </c>
      <c r="B319" s="17">
        <v>541560.0</v>
      </c>
      <c r="C319" s="16">
        <v>499971.0</v>
      </c>
      <c r="D319" s="16">
        <v>11401.0</v>
      </c>
      <c r="E319" s="5">
        <f t="shared" ref="E319:G319" si="1891">(B319-B318)/B318*100</f>
        <v>0.2467481263</v>
      </c>
      <c r="F319" s="5">
        <f t="shared" si="1891"/>
        <v>0.04141955003</v>
      </c>
      <c r="G319" s="5">
        <f t="shared" si="1891"/>
        <v>0.9295325779</v>
      </c>
      <c r="H319" s="3">
        <f t="shared" ref="H319:J319" si="1892">B319-B318</f>
        <v>1333</v>
      </c>
      <c r="I319" s="3">
        <f t="shared" si="1892"/>
        <v>207</v>
      </c>
      <c r="J319" s="3">
        <f t="shared" si="1892"/>
        <v>105</v>
      </c>
      <c r="K319" s="3">
        <f t="shared" si="12"/>
        <v>1021</v>
      </c>
      <c r="L319" s="3">
        <f t="shared" si="5"/>
        <v>30188</v>
      </c>
      <c r="M319" s="3">
        <f t="shared" si="43"/>
        <v>-1267</v>
      </c>
      <c r="N319" s="10">
        <f t="shared" ref="N319:P319" si="1893">B319/2</f>
        <v>270780</v>
      </c>
      <c r="O319" s="10">
        <f t="shared" si="1893"/>
        <v>249985.5</v>
      </c>
      <c r="P319" s="10">
        <f t="shared" si="1893"/>
        <v>5700.5</v>
      </c>
      <c r="R319" s="11">
        <f t="shared" ref="R319:T319" si="1894">ln (B319)</f>
        <v>13.20220914</v>
      </c>
      <c r="S319" s="11">
        <f t="shared" si="1894"/>
        <v>13.12230538</v>
      </c>
      <c r="T319" s="11">
        <f t="shared" si="1894"/>
        <v>9.34145635</v>
      </c>
      <c r="V319" s="14">
        <f t="shared" ref="V319:X319" si="1895">ln(2)/slope(R306:R319,$A306:$A319)</f>
        <v>217.1671853</v>
      </c>
      <c r="W319" s="14">
        <f t="shared" si="1895"/>
        <v>173.4008747</v>
      </c>
      <c r="X319" s="14">
        <f t="shared" si="1895"/>
        <v>119.6552921</v>
      </c>
      <c r="Z319" s="12">
        <f t="shared" ref="Z319:AA319" si="1896">C319/$B319*100</f>
        <v>92.3205185</v>
      </c>
      <c r="AA319" s="12">
        <f t="shared" si="1896"/>
        <v>2.105214565</v>
      </c>
      <c r="AB319" s="12">
        <f t="shared" si="9"/>
        <v>5.574266933</v>
      </c>
    </row>
    <row r="320" ht="15.75" customHeight="1">
      <c r="A320" s="9">
        <v>44238.0</v>
      </c>
      <c r="B320" s="17">
        <v>543282.0</v>
      </c>
      <c r="C320" s="16">
        <v>500335.0</v>
      </c>
      <c r="D320" s="16">
        <v>11469.0</v>
      </c>
      <c r="E320" s="5">
        <f t="shared" ref="E320:G320" si="1897">(B320-B319)/B319*100</f>
        <v>0.317970308</v>
      </c>
      <c r="F320" s="5">
        <f t="shared" si="1897"/>
        <v>0.07280422264</v>
      </c>
      <c r="G320" s="5">
        <f t="shared" si="1897"/>
        <v>0.5964389089</v>
      </c>
      <c r="H320" s="3">
        <f t="shared" ref="H320:J320" si="1898">B320-B319</f>
        <v>1722</v>
      </c>
      <c r="I320" s="3">
        <f t="shared" si="1898"/>
        <v>364</v>
      </c>
      <c r="J320" s="3">
        <f t="shared" si="1898"/>
        <v>68</v>
      </c>
      <c r="K320" s="3">
        <f t="shared" si="12"/>
        <v>1290</v>
      </c>
      <c r="L320" s="3">
        <f t="shared" si="5"/>
        <v>31478</v>
      </c>
      <c r="M320" s="3">
        <f t="shared" si="43"/>
        <v>-1297</v>
      </c>
      <c r="N320" s="10">
        <f t="shared" ref="N320:P320" si="1899">B320/2</f>
        <v>271641</v>
      </c>
      <c r="O320" s="10">
        <f t="shared" si="1899"/>
        <v>250167.5</v>
      </c>
      <c r="P320" s="10">
        <f t="shared" si="1899"/>
        <v>5734.5</v>
      </c>
      <c r="R320" s="11">
        <f t="shared" ref="R320:T320" si="1900">ln (B320)</f>
        <v>13.2053838</v>
      </c>
      <c r="S320" s="11">
        <f t="shared" si="1900"/>
        <v>13.12303315</v>
      </c>
      <c r="T320" s="11">
        <f t="shared" si="1900"/>
        <v>9.347403022</v>
      </c>
      <c r="V320" s="14">
        <f t="shared" ref="V320:X320" si="1901">ln(2)/slope(R307:R320,$A307:$A320)</f>
        <v>221.9720657</v>
      </c>
      <c r="W320" s="14">
        <f t="shared" si="1901"/>
        <v>183.1883646</v>
      </c>
      <c r="X320" s="14">
        <f t="shared" si="1901"/>
        <v>118.5678092</v>
      </c>
      <c r="Z320" s="12">
        <f t="shared" ref="Z320:AA320" si="1902">C320/$B320*100</f>
        <v>92.09489731</v>
      </c>
      <c r="AA320" s="12">
        <f t="shared" si="1902"/>
        <v>2.111058345</v>
      </c>
      <c r="AB320" s="12">
        <f t="shared" si="9"/>
        <v>5.794044345</v>
      </c>
    </row>
    <row r="321" ht="15.75" customHeight="1">
      <c r="A321" s="9">
        <v>44239.0</v>
      </c>
      <c r="B321" s="17">
        <v>545300.0</v>
      </c>
      <c r="C321" s="16">
        <v>500654.0</v>
      </c>
      <c r="D321" s="16">
        <v>11495.0</v>
      </c>
      <c r="E321" s="5">
        <f t="shared" ref="E321:G321" si="1903">(B321-B320)/B320*100</f>
        <v>0.3714461366</v>
      </c>
      <c r="F321" s="5">
        <f t="shared" si="1903"/>
        <v>0.06375728262</v>
      </c>
      <c r="G321" s="5">
        <f t="shared" si="1903"/>
        <v>0.2266980556</v>
      </c>
      <c r="H321" s="3">
        <f t="shared" ref="H321:J321" si="1904">B321-B320</f>
        <v>2018</v>
      </c>
      <c r="I321" s="3">
        <f t="shared" si="1904"/>
        <v>319</v>
      </c>
      <c r="J321" s="3">
        <f t="shared" si="1904"/>
        <v>26</v>
      </c>
      <c r="K321" s="3">
        <f t="shared" si="12"/>
        <v>1673</v>
      </c>
      <c r="L321" s="3">
        <f t="shared" si="5"/>
        <v>33151</v>
      </c>
      <c r="M321" s="3">
        <f t="shared" si="43"/>
        <v>-1104</v>
      </c>
      <c r="N321" s="10">
        <f t="shared" ref="N321:P321" si="1905">B321/2</f>
        <v>272650</v>
      </c>
      <c r="O321" s="10">
        <f t="shared" si="1905"/>
        <v>250327</v>
      </c>
      <c r="P321" s="10">
        <f t="shared" si="1905"/>
        <v>5747.5</v>
      </c>
      <c r="R321" s="11">
        <f t="shared" ref="R321:T321" si="1906">ln (B321)</f>
        <v>13.20909138</v>
      </c>
      <c r="S321" s="11">
        <f t="shared" si="1906"/>
        <v>13.12367052</v>
      </c>
      <c r="T321" s="11">
        <f t="shared" si="1906"/>
        <v>9.349667437</v>
      </c>
      <c r="V321" s="14">
        <f t="shared" ref="V321:X321" si="1907">ln(2)/slope(R308:R321,$A308:$A321)</f>
        <v>225.0614209</v>
      </c>
      <c r="W321" s="14">
        <f t="shared" si="1907"/>
        <v>205.2402951</v>
      </c>
      <c r="X321" s="14">
        <f t="shared" si="1907"/>
        <v>120.6070203</v>
      </c>
      <c r="Z321" s="12">
        <f t="shared" ref="Z321:AA321" si="1908">C321/$B321*100</f>
        <v>91.81258023</v>
      </c>
      <c r="AA321" s="12">
        <f t="shared" si="1908"/>
        <v>2.108013937</v>
      </c>
      <c r="AB321" s="12">
        <f t="shared" si="9"/>
        <v>6.079405832</v>
      </c>
    </row>
    <row r="322" ht="15.75" customHeight="1">
      <c r="A322" s="9">
        <v>44240.0</v>
      </c>
      <c r="B322" s="17">
        <v>547255.0</v>
      </c>
      <c r="C322" s="16">
        <v>500781.0</v>
      </c>
      <c r="D322" s="16">
        <v>11507.0</v>
      </c>
      <c r="E322" s="5">
        <f t="shared" ref="E322:G322" si="1909">(B322-B321)/B321*100</f>
        <v>0.3585182468</v>
      </c>
      <c r="F322" s="5">
        <f t="shared" si="1909"/>
        <v>0.0253668202</v>
      </c>
      <c r="G322" s="5">
        <f t="shared" si="1909"/>
        <v>0.1043932144</v>
      </c>
      <c r="H322" s="3">
        <f t="shared" ref="H322:J322" si="1910">B322-B321</f>
        <v>1955</v>
      </c>
      <c r="I322" s="3">
        <f t="shared" si="1910"/>
        <v>127</v>
      </c>
      <c r="J322" s="3">
        <f t="shared" si="1910"/>
        <v>12</v>
      </c>
      <c r="K322" s="3">
        <f t="shared" si="12"/>
        <v>1816</v>
      </c>
      <c r="L322" s="3">
        <f t="shared" si="5"/>
        <v>34967</v>
      </c>
      <c r="M322" s="3">
        <f t="shared" si="43"/>
        <v>-979</v>
      </c>
      <c r="N322" s="10">
        <f t="shared" ref="N322:P322" si="1911">B322/2</f>
        <v>273627.5</v>
      </c>
      <c r="O322" s="10">
        <f t="shared" si="1911"/>
        <v>250390.5</v>
      </c>
      <c r="P322" s="10">
        <f t="shared" si="1911"/>
        <v>5753.5</v>
      </c>
      <c r="R322" s="11">
        <f t="shared" ref="R322:T322" si="1912">ln (B322)</f>
        <v>13.21267015</v>
      </c>
      <c r="S322" s="11">
        <f t="shared" si="1912"/>
        <v>13.12392416</v>
      </c>
      <c r="T322" s="11">
        <f t="shared" si="1912"/>
        <v>9.350710825</v>
      </c>
      <c r="V322" s="14">
        <f t="shared" ref="V322:X322" si="1913">ln(2)/slope(R309:R322,$A309:$A322)</f>
        <v>225.4135561</v>
      </c>
      <c r="W322" s="14">
        <f t="shared" si="1913"/>
        <v>250.8277354</v>
      </c>
      <c r="X322" s="14">
        <f t="shared" si="1913"/>
        <v>125.2134701</v>
      </c>
      <c r="Z322" s="12">
        <f t="shared" ref="Z322:AA322" si="1914">C322/$B322*100</f>
        <v>91.50779801</v>
      </c>
      <c r="AA322" s="12">
        <f t="shared" si="1914"/>
        <v>2.102676083</v>
      </c>
      <c r="AB322" s="12">
        <f t="shared" si="9"/>
        <v>6.389525907</v>
      </c>
    </row>
    <row r="323" ht="15.75" customHeight="1">
      <c r="A323" s="9">
        <v>44241.0</v>
      </c>
      <c r="B323" s="17">
        <v>549176.0</v>
      </c>
      <c r="C323" s="16">
        <v>511743.0</v>
      </c>
      <c r="D323" s="16">
        <v>11515.0</v>
      </c>
      <c r="E323" s="5">
        <f t="shared" ref="E323:G323" si="1915">(B323-B322)/B322*100</f>
        <v>0.3510246594</v>
      </c>
      <c r="F323" s="5">
        <f t="shared" si="1915"/>
        <v>2.188980812</v>
      </c>
      <c r="G323" s="5">
        <f t="shared" si="1915"/>
        <v>0.0695228991</v>
      </c>
      <c r="H323" s="3">
        <f t="shared" ref="H323:J323" si="1916">B323-B322</f>
        <v>1921</v>
      </c>
      <c r="I323" s="3">
        <f t="shared" si="1916"/>
        <v>10962</v>
      </c>
      <c r="J323" s="3">
        <f t="shared" si="1916"/>
        <v>8</v>
      </c>
      <c r="K323" s="3">
        <f t="shared" si="12"/>
        <v>-9049</v>
      </c>
      <c r="L323" s="3">
        <f t="shared" si="5"/>
        <v>25918</v>
      </c>
      <c r="M323" s="3">
        <f t="shared" si="43"/>
        <v>-415</v>
      </c>
      <c r="N323" s="10">
        <f t="shared" ref="N323:P323" si="1917">B323/2</f>
        <v>274588</v>
      </c>
      <c r="O323" s="10">
        <f t="shared" si="1917"/>
        <v>255871.5</v>
      </c>
      <c r="P323" s="10">
        <f t="shared" si="1917"/>
        <v>5757.5</v>
      </c>
      <c r="R323" s="11">
        <f t="shared" ref="R323:T323" si="1918">ln (B323)</f>
        <v>13.21617425</v>
      </c>
      <c r="S323" s="11">
        <f t="shared" si="1918"/>
        <v>13.14557782</v>
      </c>
      <c r="T323" s="11">
        <f t="shared" si="1918"/>
        <v>9.351405812</v>
      </c>
      <c r="V323" s="14">
        <f t="shared" ref="V323:X323" si="1919">ln(2)/slope(R310:R323,$A310:$A323)</f>
        <v>223.0577996</v>
      </c>
      <c r="W323" s="14">
        <f t="shared" si="1919"/>
        <v>207.4396034</v>
      </c>
      <c r="X323" s="14">
        <f t="shared" si="1919"/>
        <v>131.8256375</v>
      </c>
      <c r="Z323" s="12">
        <f t="shared" ref="Z323:AA323" si="1920">C323/$B323*100</f>
        <v>93.18378808</v>
      </c>
      <c r="AA323" s="12">
        <f t="shared" si="1920"/>
        <v>2.096777718</v>
      </c>
      <c r="AB323" s="12">
        <f t="shared" si="9"/>
        <v>4.719434207</v>
      </c>
    </row>
    <row r="324" ht="15.75" customHeight="1">
      <c r="A324" s="9">
        <v>44242.0</v>
      </c>
      <c r="B324" s="17">
        <v>550860.0</v>
      </c>
      <c r="C324" s="16">
        <v>511755.0</v>
      </c>
      <c r="D324" s="16">
        <v>11517.0</v>
      </c>
      <c r="E324" s="5">
        <f t="shared" ref="E324:G324" si="1921">(B324-B323)/B323*100</f>
        <v>0.3066412225</v>
      </c>
      <c r="F324" s="5">
        <f t="shared" si="1921"/>
        <v>0.002344927043</v>
      </c>
      <c r="G324" s="5">
        <f t="shared" si="1921"/>
        <v>0.01736864959</v>
      </c>
      <c r="H324" s="3">
        <f t="shared" ref="H324:J324" si="1922">B324-B323</f>
        <v>1684</v>
      </c>
      <c r="I324" s="3">
        <f t="shared" si="1922"/>
        <v>12</v>
      </c>
      <c r="J324" s="3">
        <f t="shared" si="1922"/>
        <v>2</v>
      </c>
      <c r="K324" s="3">
        <f t="shared" si="12"/>
        <v>1670</v>
      </c>
      <c r="L324" s="3">
        <f t="shared" si="5"/>
        <v>27588</v>
      </c>
      <c r="M324" s="3">
        <f t="shared" si="43"/>
        <v>-404</v>
      </c>
      <c r="N324" s="10">
        <f t="shared" ref="N324:P324" si="1923">B324/2</f>
        <v>275430</v>
      </c>
      <c r="O324" s="10">
        <f t="shared" si="1923"/>
        <v>255877.5</v>
      </c>
      <c r="P324" s="10">
        <f t="shared" si="1923"/>
        <v>5758.5</v>
      </c>
      <c r="R324" s="11">
        <f t="shared" ref="R324:T324" si="1924">ln (B324)</f>
        <v>13.21923597</v>
      </c>
      <c r="S324" s="11">
        <f t="shared" si="1924"/>
        <v>13.14560127</v>
      </c>
      <c r="T324" s="11">
        <f t="shared" si="1924"/>
        <v>9.351579484</v>
      </c>
      <c r="V324" s="14">
        <f t="shared" ref="V324:X324" si="1925">ln(2)/slope(R311:R324,$A311:$A324)</f>
        <v>220.8680628</v>
      </c>
      <c r="W324" s="14">
        <f t="shared" si="1925"/>
        <v>186.8926207</v>
      </c>
      <c r="X324" s="14">
        <f t="shared" si="1925"/>
        <v>142.6175193</v>
      </c>
      <c r="Z324" s="12">
        <f t="shared" ref="Z324:AA324" si="1926">C324/$B324*100</f>
        <v>92.9011001</v>
      </c>
      <c r="AA324" s="12">
        <f t="shared" si="1926"/>
        <v>2.090730857</v>
      </c>
      <c r="AB324" s="12">
        <f t="shared" si="9"/>
        <v>5.008169045</v>
      </c>
    </row>
    <row r="325" ht="15.75" customHeight="1">
      <c r="A325" s="9">
        <v>44243.0</v>
      </c>
      <c r="B325" s="17">
        <v>552246.0</v>
      </c>
      <c r="C325" s="16">
        <v>511796.0</v>
      </c>
      <c r="D325" s="16">
        <v>11524.0</v>
      </c>
      <c r="E325" s="5">
        <f t="shared" ref="E325:G325" si="1927">(B325-B324)/B324*100</f>
        <v>0.2516065788</v>
      </c>
      <c r="F325" s="5">
        <f t="shared" si="1927"/>
        <v>0.008011646198</v>
      </c>
      <c r="G325" s="5">
        <f t="shared" si="1927"/>
        <v>0.06077971694</v>
      </c>
      <c r="H325" s="3">
        <f t="shared" ref="H325:J325" si="1928">B325-B324</f>
        <v>1386</v>
      </c>
      <c r="I325" s="3">
        <f t="shared" si="1928"/>
        <v>41</v>
      </c>
      <c r="J325" s="3">
        <f t="shared" si="1928"/>
        <v>7</v>
      </c>
      <c r="K325" s="3">
        <f t="shared" si="12"/>
        <v>1338</v>
      </c>
      <c r="L325" s="3">
        <f t="shared" si="5"/>
        <v>28926</v>
      </c>
      <c r="M325" s="3">
        <f t="shared" si="43"/>
        <v>-241</v>
      </c>
      <c r="N325" s="10">
        <f t="shared" ref="N325:P325" si="1929">B325/2</f>
        <v>276123</v>
      </c>
      <c r="O325" s="10">
        <f t="shared" si="1929"/>
        <v>255898</v>
      </c>
      <c r="P325" s="10">
        <f t="shared" si="1929"/>
        <v>5762</v>
      </c>
      <c r="R325" s="11">
        <f t="shared" ref="R325:T325" si="1930">ln (B325)</f>
        <v>13.22174888</v>
      </c>
      <c r="S325" s="11">
        <f t="shared" si="1930"/>
        <v>13.14568139</v>
      </c>
      <c r="T325" s="11">
        <f t="shared" si="1930"/>
        <v>9.352187096</v>
      </c>
      <c r="V325" s="14">
        <f t="shared" ref="V325:X325" si="1931">ln(2)/slope(R312:R325,$A312:$A325)</f>
        <v>220.2408161</v>
      </c>
      <c r="W325" s="14">
        <f t="shared" si="1931"/>
        <v>179.1919149</v>
      </c>
      <c r="X325" s="14">
        <f t="shared" si="1931"/>
        <v>157.4001484</v>
      </c>
      <c r="Z325" s="12">
        <f t="shared" ref="Z325:AA325" si="1932">C325/$B325*100</f>
        <v>92.67536569</v>
      </c>
      <c r="AA325" s="12">
        <f t="shared" si="1932"/>
        <v>2.086751194</v>
      </c>
      <c r="AB325" s="12">
        <f t="shared" si="9"/>
        <v>5.237883117</v>
      </c>
    </row>
    <row r="326" ht="15.75" customHeight="1">
      <c r="A326" s="9">
        <v>44244.0</v>
      </c>
      <c r="B326" s="17">
        <v>553424.0</v>
      </c>
      <c r="C326" s="16">
        <v>512033.0</v>
      </c>
      <c r="D326" s="16">
        <v>11577.0</v>
      </c>
      <c r="E326" s="5">
        <f t="shared" ref="E326:G326" si="1933">(B326-B325)/B325*100</f>
        <v>0.2133107347</v>
      </c>
      <c r="F326" s="5">
        <f t="shared" si="1933"/>
        <v>0.04630751315</v>
      </c>
      <c r="G326" s="5">
        <f t="shared" si="1933"/>
        <v>0.4599097536</v>
      </c>
      <c r="H326" s="3">
        <f t="shared" ref="H326:J326" si="1934">B326-B325</f>
        <v>1178</v>
      </c>
      <c r="I326" s="3">
        <f t="shared" si="1934"/>
        <v>237</v>
      </c>
      <c r="J326" s="3">
        <f t="shared" si="1934"/>
        <v>53</v>
      </c>
      <c r="K326" s="3">
        <f t="shared" si="12"/>
        <v>888</v>
      </c>
      <c r="L326" s="3">
        <f t="shared" si="5"/>
        <v>29814</v>
      </c>
      <c r="M326" s="3">
        <f t="shared" si="43"/>
        <v>-374</v>
      </c>
      <c r="N326" s="10">
        <f t="shared" ref="N326:P326" si="1935">B326/2</f>
        <v>276712</v>
      </c>
      <c r="O326" s="10">
        <f t="shared" si="1935"/>
        <v>256016.5</v>
      </c>
      <c r="P326" s="10">
        <f t="shared" si="1935"/>
        <v>5788.5</v>
      </c>
      <c r="R326" s="11">
        <f t="shared" ref="R326:T326" si="1936">ln (B326)</f>
        <v>13.22387971</v>
      </c>
      <c r="S326" s="11">
        <f t="shared" si="1936"/>
        <v>13.14614436</v>
      </c>
      <c r="T326" s="11">
        <f t="shared" si="1936"/>
        <v>9.35677565</v>
      </c>
      <c r="V326" s="14">
        <f t="shared" ref="V326:X326" si="1937">ln(2)/slope(R313:R326,$A313:$A326)</f>
        <v>223.1963085</v>
      </c>
      <c r="W326" s="14">
        <f t="shared" si="1937"/>
        <v>180.7212915</v>
      </c>
      <c r="X326" s="14">
        <f t="shared" si="1937"/>
        <v>172.0527075</v>
      </c>
      <c r="Z326" s="12">
        <f t="shared" ref="Z326:AA326" si="1938">C326/$B326*100</f>
        <v>92.52092428</v>
      </c>
      <c r="AA326" s="12">
        <f t="shared" si="1938"/>
        <v>2.091886149</v>
      </c>
      <c r="AB326" s="12">
        <f t="shared" si="9"/>
        <v>5.387189569</v>
      </c>
    </row>
    <row r="327" ht="15.75" customHeight="1">
      <c r="A327" s="9">
        <v>44245.0</v>
      </c>
      <c r="B327" s="17">
        <v>555163.0</v>
      </c>
      <c r="C327" s="16">
        <v>512375.0</v>
      </c>
      <c r="D327" s="16">
        <v>11673.0</v>
      </c>
      <c r="E327" s="5">
        <f t="shared" ref="E327:G327" si="1939">(B327-B326)/B326*100</f>
        <v>0.3142256209</v>
      </c>
      <c r="F327" s="5">
        <f t="shared" si="1939"/>
        <v>0.06679257001</v>
      </c>
      <c r="G327" s="5">
        <f t="shared" si="1939"/>
        <v>0.8292303706</v>
      </c>
      <c r="H327" s="3">
        <f t="shared" ref="H327:J327" si="1940">B327-B326</f>
        <v>1739</v>
      </c>
      <c r="I327" s="3">
        <f t="shared" si="1940"/>
        <v>342</v>
      </c>
      <c r="J327" s="3">
        <f t="shared" si="1940"/>
        <v>96</v>
      </c>
      <c r="K327" s="3">
        <f t="shared" si="12"/>
        <v>1301</v>
      </c>
      <c r="L327" s="3">
        <f t="shared" si="5"/>
        <v>31115</v>
      </c>
      <c r="M327" s="3">
        <f t="shared" si="43"/>
        <v>-363</v>
      </c>
      <c r="N327" s="10">
        <f t="shared" ref="N327:P327" si="1941">B327/2</f>
        <v>277581.5</v>
      </c>
      <c r="O327" s="10">
        <f t="shared" si="1941"/>
        <v>256187.5</v>
      </c>
      <c r="P327" s="10">
        <f t="shared" si="1941"/>
        <v>5836.5</v>
      </c>
      <c r="R327" s="11">
        <f t="shared" ref="R327:T327" si="1942">ln (B327)</f>
        <v>13.22701704</v>
      </c>
      <c r="S327" s="11">
        <f t="shared" si="1942"/>
        <v>13.14681206</v>
      </c>
      <c r="T327" s="11">
        <f t="shared" si="1942"/>
        <v>9.365033762</v>
      </c>
      <c r="V327" s="14">
        <f t="shared" ref="V327:X327" si="1943">ln(2)/slope(R314:R327,$A314:$A327)</f>
        <v>226.3288967</v>
      </c>
      <c r="W327" s="14">
        <f t="shared" si="1943"/>
        <v>191.3774463</v>
      </c>
      <c r="X327" s="14">
        <f t="shared" si="1943"/>
        <v>182.0750331</v>
      </c>
      <c r="Z327" s="12">
        <f t="shared" ref="Z327:AA327" si="1944">C327/$B327*100</f>
        <v>92.29271403</v>
      </c>
      <c r="AA327" s="12">
        <f t="shared" si="1944"/>
        <v>2.102625715</v>
      </c>
      <c r="AB327" s="12">
        <f t="shared" si="9"/>
        <v>5.604660253</v>
      </c>
    </row>
    <row r="328" ht="15.75" customHeight="1">
      <c r="A328" s="9">
        <v>44246.0</v>
      </c>
      <c r="B328" s="17">
        <v>557058.0</v>
      </c>
      <c r="C328" s="16">
        <v>512789.0</v>
      </c>
      <c r="D328" s="16">
        <v>11829.0</v>
      </c>
      <c r="E328" s="5">
        <f t="shared" ref="E328:G328" si="1945">(B328-B327)/B327*100</f>
        <v>0.3413411917</v>
      </c>
      <c r="F328" s="5">
        <f t="shared" si="1945"/>
        <v>0.08080019517</v>
      </c>
      <c r="G328" s="5">
        <f t="shared" si="1945"/>
        <v>1.336417373</v>
      </c>
      <c r="H328" s="3">
        <f t="shared" ref="H328:J328" si="1946">B328-B327</f>
        <v>1895</v>
      </c>
      <c r="I328" s="3">
        <f t="shared" si="1946"/>
        <v>414</v>
      </c>
      <c r="J328" s="3">
        <f t="shared" si="1946"/>
        <v>156</v>
      </c>
      <c r="K328" s="3">
        <f t="shared" si="12"/>
        <v>1325</v>
      </c>
      <c r="L328" s="3">
        <f t="shared" si="5"/>
        <v>32440</v>
      </c>
      <c r="M328" s="3">
        <f t="shared" si="43"/>
        <v>-711</v>
      </c>
      <c r="N328" s="10">
        <f t="shared" ref="N328:P328" si="1947">B328/2</f>
        <v>278529</v>
      </c>
      <c r="O328" s="10">
        <f t="shared" si="1947"/>
        <v>256394.5</v>
      </c>
      <c r="P328" s="10">
        <f t="shared" si="1947"/>
        <v>5914.5</v>
      </c>
      <c r="R328" s="11">
        <f t="shared" ref="R328:T328" si="1948">ln (B328)</f>
        <v>13.23042464</v>
      </c>
      <c r="S328" s="11">
        <f t="shared" si="1948"/>
        <v>13.14761973</v>
      </c>
      <c r="T328" s="11">
        <f t="shared" si="1948"/>
        <v>9.378309423</v>
      </c>
      <c r="V328" s="14">
        <f t="shared" ref="V328:X328" si="1949">ln(2)/slope(R315:R328,$A315:$A328)</f>
        <v>227.7110906</v>
      </c>
      <c r="W328" s="14">
        <f t="shared" si="1949"/>
        <v>213.9389091</v>
      </c>
      <c r="X328" s="14">
        <f t="shared" si="1949"/>
        <v>178.4339739</v>
      </c>
      <c r="Z328" s="12">
        <f t="shared" ref="Z328:AA328" si="1950">C328/$B328*100</f>
        <v>92.05307167</v>
      </c>
      <c r="AA328" s="12">
        <f t="shared" si="1950"/>
        <v>2.123477268</v>
      </c>
      <c r="AB328" s="12">
        <f t="shared" si="9"/>
        <v>5.823451059</v>
      </c>
    </row>
    <row r="329" ht="15.75" customHeight="1">
      <c r="A329" s="9">
        <v>44247.0</v>
      </c>
      <c r="B329" s="17">
        <v>559288.0</v>
      </c>
      <c r="C329" s="16">
        <v>513120.0</v>
      </c>
      <c r="D329" s="16">
        <v>12068.0</v>
      </c>
      <c r="E329" s="5">
        <f t="shared" ref="E329:G329" si="1951">(B329-B328)/B328*100</f>
        <v>0.4003173817</v>
      </c>
      <c r="F329" s="5">
        <f t="shared" si="1951"/>
        <v>0.06454896653</v>
      </c>
      <c r="G329" s="5">
        <f t="shared" si="1951"/>
        <v>2.020458196</v>
      </c>
      <c r="H329" s="3">
        <f t="shared" ref="H329:J329" si="1952">B329-B328</f>
        <v>2230</v>
      </c>
      <c r="I329" s="3">
        <f t="shared" si="1952"/>
        <v>331</v>
      </c>
      <c r="J329" s="3">
        <f t="shared" si="1952"/>
        <v>239</v>
      </c>
      <c r="K329" s="3">
        <f t="shared" si="12"/>
        <v>1660</v>
      </c>
      <c r="L329" s="3">
        <f t="shared" si="5"/>
        <v>34100</v>
      </c>
      <c r="M329" s="3">
        <f t="shared" si="43"/>
        <v>-867</v>
      </c>
      <c r="N329" s="10">
        <f t="shared" ref="N329:P329" si="1953">B329/2</f>
        <v>279644</v>
      </c>
      <c r="O329" s="10">
        <f t="shared" si="1953"/>
        <v>256560</v>
      </c>
      <c r="P329" s="10">
        <f t="shared" si="1953"/>
        <v>6034</v>
      </c>
      <c r="R329" s="11">
        <f t="shared" ref="R329:T329" si="1954">ln (B329)</f>
        <v>13.23441983</v>
      </c>
      <c r="S329" s="11">
        <f t="shared" si="1954"/>
        <v>13.14826501</v>
      </c>
      <c r="T329" s="11">
        <f t="shared" si="1954"/>
        <v>9.3983126</v>
      </c>
      <c r="V329" s="14">
        <f t="shared" ref="V329:X329" si="1955">ln(2)/slope(R316:R329,$A316:$A329)</f>
        <v>225.8109919</v>
      </c>
      <c r="W329" s="14">
        <f t="shared" si="1955"/>
        <v>259.219799</v>
      </c>
      <c r="X329" s="14">
        <f t="shared" si="1955"/>
        <v>157.8126254</v>
      </c>
      <c r="Z329" s="12">
        <f t="shared" ref="Z329:AA329" si="1956">C329/$B329*100</f>
        <v>91.74521892</v>
      </c>
      <c r="AA329" s="12">
        <f t="shared" si="1956"/>
        <v>2.157743417</v>
      </c>
      <c r="AB329" s="12">
        <f t="shared" si="9"/>
        <v>6.097037662</v>
      </c>
    </row>
    <row r="330" ht="15.75" customHeight="1">
      <c r="A330" s="9">
        <v>44248.0</v>
      </c>
      <c r="B330" s="17">
        <v>561169.0</v>
      </c>
      <c r="C330" s="16">
        <v>522843.0</v>
      </c>
      <c r="D330" s="16">
        <v>12088.0</v>
      </c>
      <c r="E330" s="5">
        <f t="shared" ref="E330:G330" si="1957">(B330-B329)/B329*100</f>
        <v>0.3363204646</v>
      </c>
      <c r="F330" s="5">
        <f t="shared" si="1957"/>
        <v>1.894878391</v>
      </c>
      <c r="G330" s="5">
        <f t="shared" si="1957"/>
        <v>0.1657275439</v>
      </c>
      <c r="H330" s="3">
        <f t="shared" ref="H330:J330" si="1958">B330-B329</f>
        <v>1881</v>
      </c>
      <c r="I330" s="3">
        <f t="shared" si="1958"/>
        <v>9723</v>
      </c>
      <c r="J330" s="3">
        <f t="shared" si="1958"/>
        <v>20</v>
      </c>
      <c r="K330" s="3">
        <f t="shared" si="12"/>
        <v>-7862</v>
      </c>
      <c r="L330" s="3">
        <f t="shared" si="5"/>
        <v>26238</v>
      </c>
      <c r="M330" s="3">
        <f t="shared" si="43"/>
        <v>320</v>
      </c>
      <c r="N330" s="10">
        <f t="shared" ref="N330:P330" si="1959">B330/2</f>
        <v>280584.5</v>
      </c>
      <c r="O330" s="10">
        <f t="shared" si="1959"/>
        <v>261421.5</v>
      </c>
      <c r="P330" s="10">
        <f t="shared" si="1959"/>
        <v>6044</v>
      </c>
      <c r="R330" s="11">
        <f t="shared" ref="R330:T330" si="1960">ln (B330)</f>
        <v>13.23777739</v>
      </c>
      <c r="S330" s="11">
        <f t="shared" si="1960"/>
        <v>13.16703651</v>
      </c>
      <c r="T330" s="11">
        <f t="shared" si="1960"/>
        <v>9.399968504</v>
      </c>
      <c r="V330" s="14">
        <f t="shared" ref="V330:X330" si="1961">ln(2)/slope(R317:R330,$A317:$A330)</f>
        <v>222.8621489</v>
      </c>
      <c r="W330" s="14">
        <f t="shared" si="1961"/>
        <v>217.694406</v>
      </c>
      <c r="X330" s="14">
        <f t="shared" si="1961"/>
        <v>144.7774307</v>
      </c>
      <c r="Z330" s="12">
        <f t="shared" ref="Z330:AA330" si="1962">C330/$B330*100</f>
        <v>93.17032837</v>
      </c>
      <c r="AA330" s="12">
        <f t="shared" si="1962"/>
        <v>2.154074797</v>
      </c>
      <c r="AB330" s="12">
        <f t="shared" si="9"/>
        <v>4.675596834</v>
      </c>
    </row>
    <row r="331" ht="15.75" customHeight="1">
      <c r="A331" s="9">
        <v>44249.0</v>
      </c>
      <c r="B331" s="17">
        <v>563456.0</v>
      </c>
      <c r="C331" s="16">
        <v>522874.0</v>
      </c>
      <c r="D331" s="16">
        <v>12094.0</v>
      </c>
      <c r="E331" s="5">
        <f t="shared" ref="E331:G331" si="1963">(B331-B330)/B330*100</f>
        <v>0.407542113</v>
      </c>
      <c r="F331" s="5">
        <f t="shared" si="1963"/>
        <v>0.005929122127</v>
      </c>
      <c r="G331" s="5">
        <f t="shared" si="1963"/>
        <v>0.04963600265</v>
      </c>
      <c r="H331" s="3">
        <f t="shared" ref="H331:J331" si="1964">B331-B330</f>
        <v>2287</v>
      </c>
      <c r="I331" s="3">
        <f t="shared" si="1964"/>
        <v>31</v>
      </c>
      <c r="J331" s="3">
        <f t="shared" si="1964"/>
        <v>6</v>
      </c>
      <c r="K331" s="3">
        <f t="shared" si="12"/>
        <v>2250</v>
      </c>
      <c r="L331" s="3">
        <f t="shared" si="5"/>
        <v>28488</v>
      </c>
      <c r="M331" s="3">
        <f t="shared" si="43"/>
        <v>900</v>
      </c>
      <c r="N331" s="10">
        <f t="shared" ref="N331:P331" si="1965">B331/2</f>
        <v>281728</v>
      </c>
      <c r="O331" s="10">
        <f t="shared" si="1965"/>
        <v>261437</v>
      </c>
      <c r="P331" s="10">
        <f t="shared" si="1965"/>
        <v>6047</v>
      </c>
      <c r="R331" s="11">
        <f t="shared" ref="R331:T331" si="1966">ln (B331)</f>
        <v>13.24184453</v>
      </c>
      <c r="S331" s="11">
        <f t="shared" si="1966"/>
        <v>13.1670958</v>
      </c>
      <c r="T331" s="11">
        <f t="shared" si="1966"/>
        <v>9.400464741</v>
      </c>
      <c r="V331" s="14">
        <f t="shared" ref="V331:X331" si="1967">ln(2)/slope(R318:R331,$A318:$A331)</f>
        <v>218.0206546</v>
      </c>
      <c r="W331" s="14">
        <f t="shared" si="1967"/>
        <v>198.2721635</v>
      </c>
      <c r="X331" s="14">
        <f t="shared" si="1967"/>
        <v>138.4446956</v>
      </c>
      <c r="Z331" s="12">
        <f t="shared" ref="Z331:AA331" si="1968">C331/$B331*100</f>
        <v>92.79766299</v>
      </c>
      <c r="AA331" s="12">
        <f t="shared" si="1968"/>
        <v>2.146396524</v>
      </c>
      <c r="AB331" s="12">
        <f t="shared" si="9"/>
        <v>5.055940482</v>
      </c>
    </row>
    <row r="332" ht="15.75" customHeight="1">
      <c r="A332" s="9">
        <v>44250.0</v>
      </c>
      <c r="B332" s="17">
        <v>564865.0</v>
      </c>
      <c r="C332" s="16">
        <v>522941.0</v>
      </c>
      <c r="D332" s="16">
        <v>12107.0</v>
      </c>
      <c r="E332" s="5">
        <f t="shared" ref="E332:G332" si="1969">(B332-B331)/B331*100</f>
        <v>0.2500638914</v>
      </c>
      <c r="F332" s="5">
        <f t="shared" si="1969"/>
        <v>0.01281379453</v>
      </c>
      <c r="G332" s="5">
        <f t="shared" si="1969"/>
        <v>0.107491318</v>
      </c>
      <c r="H332" s="3">
        <f t="shared" ref="H332:J332" si="1970">B332-B331</f>
        <v>1409</v>
      </c>
      <c r="I332" s="3">
        <f t="shared" si="1970"/>
        <v>67</v>
      </c>
      <c r="J332" s="3">
        <f t="shared" si="1970"/>
        <v>13</v>
      </c>
      <c r="K332" s="3">
        <f t="shared" si="12"/>
        <v>1329</v>
      </c>
      <c r="L332" s="3">
        <f t="shared" si="5"/>
        <v>29817</v>
      </c>
      <c r="M332" s="3">
        <f t="shared" si="43"/>
        <v>891</v>
      </c>
      <c r="N332" s="10">
        <f t="shared" ref="N332:P332" si="1971">B332/2</f>
        <v>282432.5</v>
      </c>
      <c r="O332" s="10">
        <f t="shared" si="1971"/>
        <v>261470.5</v>
      </c>
      <c r="P332" s="10">
        <f t="shared" si="1971"/>
        <v>6053.5</v>
      </c>
      <c r="R332" s="11">
        <f t="shared" ref="R332:T332" si="1972">ln (B332)</f>
        <v>13.24434204</v>
      </c>
      <c r="S332" s="11">
        <f t="shared" si="1972"/>
        <v>13.16722393</v>
      </c>
      <c r="T332" s="11">
        <f t="shared" si="1972"/>
        <v>9.401539077</v>
      </c>
      <c r="V332" s="14">
        <f t="shared" ref="V332:X332" si="1973">ln(2)/slope(R319:R332,$A319:$A332)</f>
        <v>216.6169065</v>
      </c>
      <c r="W332" s="14">
        <f t="shared" si="1973"/>
        <v>191.8831226</v>
      </c>
      <c r="X332" s="14">
        <f t="shared" si="1973"/>
        <v>135.3485968</v>
      </c>
      <c r="Z332" s="12">
        <f t="shared" ref="Z332:AA332" si="1974">C332/$B332*100</f>
        <v>92.57804962</v>
      </c>
      <c r="AA332" s="12">
        <f t="shared" si="1974"/>
        <v>2.143343985</v>
      </c>
      <c r="AB332" s="12">
        <f t="shared" si="9"/>
        <v>5.278606393</v>
      </c>
    </row>
    <row r="333" ht="15.75" customHeight="1">
      <c r="A333" s="9">
        <v>44251.0</v>
      </c>
      <c r="B333" s="17">
        <v>566420.0</v>
      </c>
      <c r="C333" s="16">
        <v>523321.0</v>
      </c>
      <c r="D333" s="16">
        <v>12129.0</v>
      </c>
      <c r="E333" s="5">
        <f t="shared" ref="E333:G333" si="1975">(B333-B332)/B332*100</f>
        <v>0.2752870155</v>
      </c>
      <c r="F333" s="5">
        <f t="shared" si="1975"/>
        <v>0.07266594128</v>
      </c>
      <c r="G333" s="5">
        <f t="shared" si="1975"/>
        <v>0.1817130586</v>
      </c>
      <c r="H333" s="3">
        <f t="shared" ref="H333:J333" si="1976">B333-B332</f>
        <v>1555</v>
      </c>
      <c r="I333" s="3">
        <f t="shared" si="1976"/>
        <v>380</v>
      </c>
      <c r="J333" s="3">
        <f t="shared" si="1976"/>
        <v>22</v>
      </c>
      <c r="K333" s="3">
        <f t="shared" si="12"/>
        <v>1153</v>
      </c>
      <c r="L333" s="3">
        <f t="shared" si="5"/>
        <v>30970</v>
      </c>
      <c r="M333" s="3">
        <f t="shared" si="43"/>
        <v>1156</v>
      </c>
      <c r="N333" s="10">
        <f t="shared" ref="N333:P333" si="1977">B333/2</f>
        <v>283210</v>
      </c>
      <c r="O333" s="10">
        <f t="shared" si="1977"/>
        <v>261660.5</v>
      </c>
      <c r="P333" s="10">
        <f t="shared" si="1977"/>
        <v>6064.5</v>
      </c>
      <c r="R333" s="11">
        <f t="shared" ref="R333:T333" si="1978">ln (B333)</f>
        <v>13.24709113</v>
      </c>
      <c r="S333" s="11">
        <f t="shared" si="1978"/>
        <v>13.16795032</v>
      </c>
      <c r="T333" s="11">
        <f t="shared" si="1978"/>
        <v>9.403354558</v>
      </c>
      <c r="V333" s="14">
        <f t="shared" ref="V333:X333" si="1979">ln(2)/slope(R320:R333,$A320:$A333)</f>
        <v>217.6807838</v>
      </c>
      <c r="W333" s="14">
        <f t="shared" si="1979"/>
        <v>194.4920276</v>
      </c>
      <c r="X333" s="14">
        <f t="shared" si="1979"/>
        <v>131.0829334</v>
      </c>
      <c r="Z333" s="12">
        <f t="shared" ref="Z333:AA333" si="1980">C333/$B333*100</f>
        <v>92.39098196</v>
      </c>
      <c r="AA333" s="12">
        <f t="shared" si="1980"/>
        <v>2.141343879</v>
      </c>
      <c r="AB333" s="12">
        <f t="shared" si="9"/>
        <v>5.467674164</v>
      </c>
    </row>
    <row r="334" ht="15.75" customHeight="1">
      <c r="A334" s="9">
        <v>44252.0</v>
      </c>
      <c r="B334" s="17">
        <v>568680.0</v>
      </c>
      <c r="C334" s="16">
        <v>524042.0</v>
      </c>
      <c r="D334" s="16">
        <v>12201.0</v>
      </c>
      <c r="E334" s="5">
        <f t="shared" ref="E334:G334" si="1981">(B334-B333)/B333*100</f>
        <v>0.3989972106</v>
      </c>
      <c r="F334" s="5">
        <f t="shared" si="1981"/>
        <v>0.1377739475</v>
      </c>
      <c r="G334" s="5">
        <f t="shared" si="1981"/>
        <v>0.5936186</v>
      </c>
      <c r="H334" s="3">
        <f t="shared" ref="H334:J334" si="1982">B334-B333</f>
        <v>2260</v>
      </c>
      <c r="I334" s="3">
        <f t="shared" si="1982"/>
        <v>721</v>
      </c>
      <c r="J334" s="3">
        <f t="shared" si="1982"/>
        <v>72</v>
      </c>
      <c r="K334" s="3">
        <f t="shared" si="12"/>
        <v>1467</v>
      </c>
      <c r="L334" s="3">
        <f t="shared" si="5"/>
        <v>32437</v>
      </c>
      <c r="M334" s="3">
        <f t="shared" si="43"/>
        <v>1322</v>
      </c>
      <c r="N334" s="10">
        <f t="shared" ref="N334:P334" si="1983">B334/2</f>
        <v>284340</v>
      </c>
      <c r="O334" s="10">
        <f t="shared" si="1983"/>
        <v>262021</v>
      </c>
      <c r="P334" s="10">
        <f t="shared" si="1983"/>
        <v>6100.5</v>
      </c>
      <c r="R334" s="11">
        <f t="shared" ref="R334:T334" si="1984">ln (B334)</f>
        <v>13.25107316</v>
      </c>
      <c r="S334" s="11">
        <f t="shared" si="1984"/>
        <v>13.16932711</v>
      </c>
      <c r="T334" s="11">
        <f t="shared" si="1984"/>
        <v>9.409273195</v>
      </c>
      <c r="V334" s="14">
        <f t="shared" ref="V334:X334" si="1985">ln(2)/slope(R321:R334,$A321:$A334)</f>
        <v>217.3048183</v>
      </c>
      <c r="W334" s="14">
        <f t="shared" si="1985"/>
        <v>205.1871673</v>
      </c>
      <c r="X334" s="14">
        <f t="shared" si="1985"/>
        <v>124.9460259</v>
      </c>
      <c r="Z334" s="12">
        <f t="shared" ref="Z334:AA334" si="1986">C334/$B334*100</f>
        <v>92.15059436</v>
      </c>
      <c r="AA334" s="12">
        <f t="shared" si="1986"/>
        <v>2.14549483</v>
      </c>
      <c r="AB334" s="12">
        <f t="shared" si="9"/>
        <v>5.703910811</v>
      </c>
    </row>
    <row r="335" ht="15.75" customHeight="1">
      <c r="A335" s="9">
        <v>44253.0</v>
      </c>
      <c r="B335" s="17">
        <v>571327.0</v>
      </c>
      <c r="C335" s="16">
        <v>524582.0</v>
      </c>
      <c r="D335" s="16">
        <v>12247.0</v>
      </c>
      <c r="E335" s="5">
        <f t="shared" ref="E335:G335" si="1987">(B335-B334)/B334*100</f>
        <v>0.4654638813</v>
      </c>
      <c r="F335" s="5">
        <f t="shared" si="1987"/>
        <v>0.1030451758</v>
      </c>
      <c r="G335" s="5">
        <f t="shared" si="1987"/>
        <v>0.3770182772</v>
      </c>
      <c r="H335" s="3">
        <f t="shared" ref="H335:J335" si="1988">B335-B334</f>
        <v>2647</v>
      </c>
      <c r="I335" s="3">
        <f t="shared" si="1988"/>
        <v>540</v>
      </c>
      <c r="J335" s="3">
        <f t="shared" si="1988"/>
        <v>46</v>
      </c>
      <c r="K335" s="3">
        <f t="shared" si="12"/>
        <v>2061</v>
      </c>
      <c r="L335" s="3">
        <f t="shared" si="5"/>
        <v>34498</v>
      </c>
      <c r="M335" s="3">
        <f t="shared" si="43"/>
        <v>2058</v>
      </c>
      <c r="N335" s="10">
        <f t="shared" ref="N335:P335" si="1989">B335/2</f>
        <v>285663.5</v>
      </c>
      <c r="O335" s="10">
        <f t="shared" si="1989"/>
        <v>262291</v>
      </c>
      <c r="P335" s="10">
        <f t="shared" si="1989"/>
        <v>6123.5</v>
      </c>
      <c r="R335" s="11">
        <f t="shared" ref="R335:T335" si="1990">ln (B335)</f>
        <v>13.255717</v>
      </c>
      <c r="S335" s="11">
        <f t="shared" si="1990"/>
        <v>13.17035703</v>
      </c>
      <c r="T335" s="11">
        <f t="shared" si="1990"/>
        <v>9.413036288</v>
      </c>
      <c r="V335" s="14">
        <f t="shared" ref="V335:X335" si="1991">ln(2)/slope(R322:R335,$A322:$A335)</f>
        <v>213.3199119</v>
      </c>
      <c r="W335" s="14">
        <f t="shared" si="1991"/>
        <v>228.0609473</v>
      </c>
      <c r="X335" s="14">
        <f t="shared" si="1991"/>
        <v>121.2324645</v>
      </c>
      <c r="Z335" s="12">
        <f t="shared" ref="Z335:AA335" si="1992">C335/$B335*100</f>
        <v>91.81817068</v>
      </c>
      <c r="AA335" s="12">
        <f t="shared" si="1992"/>
        <v>2.143606026</v>
      </c>
      <c r="AB335" s="12">
        <f t="shared" si="9"/>
        <v>6.038223294</v>
      </c>
    </row>
    <row r="336" ht="15.75" customHeight="1">
      <c r="A336" s="9">
        <v>44254.0</v>
      </c>
      <c r="B336" s="17">
        <v>574247.0</v>
      </c>
      <c r="C336" s="16">
        <v>524865.0</v>
      </c>
      <c r="D336" s="16">
        <v>12289.0</v>
      </c>
      <c r="E336" s="5">
        <f t="shared" ref="E336:G336" si="1993">(B336-B335)/B335*100</f>
        <v>0.5110908464</v>
      </c>
      <c r="F336" s="5">
        <f t="shared" si="1993"/>
        <v>0.05394771456</v>
      </c>
      <c r="G336" s="5">
        <f t="shared" si="1993"/>
        <v>0.3429411284</v>
      </c>
      <c r="H336" s="3">
        <f t="shared" ref="H336:J336" si="1994">B336-B335</f>
        <v>2920</v>
      </c>
      <c r="I336" s="3">
        <f t="shared" si="1994"/>
        <v>283</v>
      </c>
      <c r="J336" s="3">
        <f t="shared" si="1994"/>
        <v>42</v>
      </c>
      <c r="K336" s="3">
        <f t="shared" si="12"/>
        <v>2595</v>
      </c>
      <c r="L336" s="3">
        <f t="shared" si="5"/>
        <v>37093</v>
      </c>
      <c r="M336" s="3">
        <f t="shared" si="43"/>
        <v>2993</v>
      </c>
      <c r="N336" s="10">
        <f t="shared" ref="N336:P336" si="1995">B336/2</f>
        <v>287123.5</v>
      </c>
      <c r="O336" s="10">
        <f t="shared" si="1995"/>
        <v>262432.5</v>
      </c>
      <c r="P336" s="10">
        <f t="shared" si="1995"/>
        <v>6144.5</v>
      </c>
      <c r="R336" s="11">
        <f t="shared" ref="R336:T336" si="1996">ln (B336)</f>
        <v>13.2608149</v>
      </c>
      <c r="S336" s="11">
        <f t="shared" si="1996"/>
        <v>13.17089637</v>
      </c>
      <c r="T336" s="11">
        <f t="shared" si="1996"/>
        <v>9.416459832</v>
      </c>
      <c r="V336" s="14">
        <f t="shared" ref="V336:X336" si="1997">ln(2)/slope(R323:R336,$A323:$A336)</f>
        <v>205.8279116</v>
      </c>
      <c r="W336" s="14">
        <f t="shared" si="1997"/>
        <v>275.1623869</v>
      </c>
      <c r="X336" s="14">
        <f t="shared" si="1997"/>
        <v>120.7341057</v>
      </c>
      <c r="Z336" s="12">
        <f t="shared" ref="Z336:AA336" si="1998">C336/$B336*100</f>
        <v>91.40056457</v>
      </c>
      <c r="AA336" s="12">
        <f t="shared" si="1998"/>
        <v>2.140019887</v>
      </c>
      <c r="AB336" s="12">
        <f t="shared" si="9"/>
        <v>6.459415548</v>
      </c>
    </row>
    <row r="337" ht="15.75" customHeight="1">
      <c r="A337" s="9">
        <v>44255.0</v>
      </c>
      <c r="B337" s="17">
        <v>576352.0</v>
      </c>
      <c r="C337" s="16">
        <v>534271.0</v>
      </c>
      <c r="D337" s="16">
        <v>12318.0</v>
      </c>
      <c r="E337" s="5">
        <f t="shared" ref="E337:G337" si="1999">(B337-B336)/B336*100</f>
        <v>0.3665669999</v>
      </c>
      <c r="F337" s="5">
        <f t="shared" si="1999"/>
        <v>1.792079868</v>
      </c>
      <c r="G337" s="5">
        <f t="shared" si="1999"/>
        <v>0.2359833998</v>
      </c>
      <c r="H337" s="3">
        <f t="shared" ref="H337:J337" si="2000">B337-B336</f>
        <v>2105</v>
      </c>
      <c r="I337" s="3">
        <f t="shared" si="2000"/>
        <v>9406</v>
      </c>
      <c r="J337" s="3">
        <f t="shared" si="2000"/>
        <v>29</v>
      </c>
      <c r="K337" s="3">
        <f t="shared" si="12"/>
        <v>-7330</v>
      </c>
      <c r="L337" s="3">
        <f t="shared" si="5"/>
        <v>29763</v>
      </c>
      <c r="M337" s="3">
        <f t="shared" si="43"/>
        <v>3525</v>
      </c>
      <c r="N337" s="10">
        <f t="shared" ref="N337:P337" si="2001">B337/2</f>
        <v>288176</v>
      </c>
      <c r="O337" s="10">
        <f t="shared" si="2001"/>
        <v>267135.5</v>
      </c>
      <c r="P337" s="10">
        <f t="shared" si="2001"/>
        <v>6159</v>
      </c>
      <c r="R337" s="11">
        <f t="shared" ref="R337:T337" si="2002">ln (B337)</f>
        <v>13.26447386</v>
      </c>
      <c r="S337" s="11">
        <f t="shared" si="2002"/>
        <v>13.18865848</v>
      </c>
      <c r="T337" s="11">
        <f t="shared" si="2002"/>
        <v>9.418816886</v>
      </c>
      <c r="V337" s="14">
        <f t="shared" ref="V337:X337" si="2003">ln(2)/slope(R324:R337,$A324:$A337)</f>
        <v>198.3642305</v>
      </c>
      <c r="W337" s="14">
        <f t="shared" si="2003"/>
        <v>230.0015172</v>
      </c>
      <c r="X337" s="14">
        <f t="shared" si="2003"/>
        <v>124.5333823</v>
      </c>
      <c r="Z337" s="12">
        <f t="shared" ref="Z337:AA337" si="2004">C337/$B337*100</f>
        <v>92.69873272</v>
      </c>
      <c r="AA337" s="12">
        <f t="shared" si="2004"/>
        <v>2.137235578</v>
      </c>
      <c r="AB337" s="12">
        <f t="shared" si="9"/>
        <v>5.164031703</v>
      </c>
    </row>
    <row r="338" ht="15.75" customHeight="1">
      <c r="A338" s="9">
        <v>44256.0</v>
      </c>
      <c r="B338" s="17">
        <v>578381.0</v>
      </c>
      <c r="C338" s="16">
        <v>534351.0</v>
      </c>
      <c r="D338" s="16">
        <v>12322.0</v>
      </c>
      <c r="E338" s="5">
        <f t="shared" ref="E338:G338" si="2005">(B338-B337)/B337*100</f>
        <v>0.3520418078</v>
      </c>
      <c r="F338" s="5">
        <f t="shared" si="2005"/>
        <v>0.01497367441</v>
      </c>
      <c r="G338" s="5">
        <f t="shared" si="2005"/>
        <v>0.03247280403</v>
      </c>
      <c r="H338" s="3">
        <f t="shared" ref="H338:J338" si="2006">B338-B337</f>
        <v>2029</v>
      </c>
      <c r="I338" s="3">
        <f t="shared" si="2006"/>
        <v>80</v>
      </c>
      <c r="J338" s="3">
        <f t="shared" si="2006"/>
        <v>4</v>
      </c>
      <c r="K338" s="3">
        <f t="shared" si="12"/>
        <v>1945</v>
      </c>
      <c r="L338" s="3">
        <f t="shared" si="5"/>
        <v>31708</v>
      </c>
      <c r="M338" s="3">
        <f t="shared" si="43"/>
        <v>3220</v>
      </c>
      <c r="N338" s="10">
        <f t="shared" ref="N338:P338" si="2007">B338/2</f>
        <v>289190.5</v>
      </c>
      <c r="O338" s="10">
        <f t="shared" si="2007"/>
        <v>267175.5</v>
      </c>
      <c r="P338" s="10">
        <f t="shared" si="2007"/>
        <v>6161</v>
      </c>
      <c r="R338" s="11">
        <f t="shared" ref="R338:T338" si="2008">ln (B338)</f>
        <v>13.2679881</v>
      </c>
      <c r="S338" s="11">
        <f t="shared" si="2008"/>
        <v>13.18880821</v>
      </c>
      <c r="T338" s="11">
        <f t="shared" si="2008"/>
        <v>9.419141562</v>
      </c>
      <c r="V338" s="14">
        <f t="shared" ref="V338:X338" si="2009">ln(2)/slope(R325:R338,$A325:$A338)</f>
        <v>192.0042333</v>
      </c>
      <c r="W338" s="14">
        <f t="shared" si="2009"/>
        <v>208.530246</v>
      </c>
      <c r="X338" s="14">
        <f t="shared" si="2009"/>
        <v>135.6586716</v>
      </c>
      <c r="Z338" s="12">
        <f t="shared" ref="Z338:AA338" si="2010">C338/$B338*100</f>
        <v>92.38737095</v>
      </c>
      <c r="AA338" s="12">
        <f t="shared" si="2010"/>
        <v>2.130429596</v>
      </c>
      <c r="AB338" s="12">
        <f t="shared" si="9"/>
        <v>5.48219945</v>
      </c>
    </row>
    <row r="339" ht="15.75" customHeight="1">
      <c r="A339" s="9">
        <v>44257.0</v>
      </c>
      <c r="B339" s="17">
        <v>580442.0</v>
      </c>
      <c r="C339" s="16">
        <v>534463.0</v>
      </c>
      <c r="D339" s="16">
        <v>12369.0</v>
      </c>
      <c r="E339" s="5">
        <f t="shared" ref="E339:G339" si="2011">(B339-B338)/B338*100</f>
        <v>0.3563395063</v>
      </c>
      <c r="F339" s="5">
        <f t="shared" si="2011"/>
        <v>0.02096000569</v>
      </c>
      <c r="G339" s="5">
        <f t="shared" si="2011"/>
        <v>0.3814315858</v>
      </c>
      <c r="H339" s="3">
        <f t="shared" ref="H339:J339" si="2012">B339-B338</f>
        <v>2061</v>
      </c>
      <c r="I339" s="3">
        <f t="shared" si="2012"/>
        <v>112</v>
      </c>
      <c r="J339" s="3">
        <f t="shared" si="2012"/>
        <v>47</v>
      </c>
      <c r="K339" s="3">
        <f t="shared" si="12"/>
        <v>1902</v>
      </c>
      <c r="L339" s="3">
        <f t="shared" si="5"/>
        <v>33610</v>
      </c>
      <c r="M339" s="3">
        <f t="shared" si="43"/>
        <v>3793</v>
      </c>
      <c r="N339" s="10">
        <f t="shared" ref="N339:P339" si="2013">B339/2</f>
        <v>290221</v>
      </c>
      <c r="O339" s="10">
        <f t="shared" si="2013"/>
        <v>267231.5</v>
      </c>
      <c r="P339" s="10">
        <f t="shared" si="2013"/>
        <v>6184.5</v>
      </c>
      <c r="R339" s="11">
        <f t="shared" ref="R339:T339" si="2014">ln (B339)</f>
        <v>13.27154516</v>
      </c>
      <c r="S339" s="11">
        <f t="shared" si="2014"/>
        <v>13.18901778</v>
      </c>
      <c r="T339" s="11">
        <f t="shared" si="2014"/>
        <v>9.422948621</v>
      </c>
      <c r="V339" s="14">
        <f t="shared" ref="V339:X339" si="2015">ln(2)/slope(R326:R339,$A326:$A339)</f>
        <v>187.540488</v>
      </c>
      <c r="W339" s="14">
        <f t="shared" si="2015"/>
        <v>200.7391608</v>
      </c>
      <c r="X339" s="14">
        <f t="shared" si="2015"/>
        <v>154.5526389</v>
      </c>
      <c r="Z339" s="12">
        <f t="shared" ref="Z339:AA339" si="2016">C339/$B339*100</f>
        <v>92.07862284</v>
      </c>
      <c r="AA339" s="12">
        <f t="shared" si="2016"/>
        <v>2.130962267</v>
      </c>
      <c r="AB339" s="12">
        <f t="shared" si="9"/>
        <v>5.790414891</v>
      </c>
    </row>
    <row r="340" ht="15.75" customHeight="1">
      <c r="A340" s="9">
        <v>44258.0</v>
      </c>
      <c r="B340" s="17">
        <v>582223.0</v>
      </c>
      <c r="C340" s="16">
        <v>534778.0</v>
      </c>
      <c r="D340" s="16">
        <v>12389.0</v>
      </c>
      <c r="E340" s="5">
        <f t="shared" ref="E340:G340" si="2017">(B340-B339)/B339*100</f>
        <v>0.306835136</v>
      </c>
      <c r="F340" s="5">
        <f t="shared" si="2017"/>
        <v>0.05893766266</v>
      </c>
      <c r="G340" s="5">
        <f t="shared" si="2017"/>
        <v>0.161694559</v>
      </c>
      <c r="H340" s="3">
        <f t="shared" ref="H340:J340" si="2018">B340-B339</f>
        <v>1781</v>
      </c>
      <c r="I340" s="3">
        <f t="shared" si="2018"/>
        <v>315</v>
      </c>
      <c r="J340" s="3">
        <f t="shared" si="2018"/>
        <v>20</v>
      </c>
      <c r="K340" s="3">
        <f t="shared" si="12"/>
        <v>1446</v>
      </c>
      <c r="L340" s="3">
        <f t="shared" si="5"/>
        <v>35056</v>
      </c>
      <c r="M340" s="3">
        <f t="shared" si="43"/>
        <v>4086</v>
      </c>
      <c r="N340" s="10">
        <f t="shared" ref="N340:P340" si="2019">B340/2</f>
        <v>291111.5</v>
      </c>
      <c r="O340" s="10">
        <f t="shared" si="2019"/>
        <v>267389</v>
      </c>
      <c r="P340" s="10">
        <f t="shared" si="2019"/>
        <v>6194.5</v>
      </c>
      <c r="R340" s="11">
        <f t="shared" ref="R340:T340" si="2020">ln (B340)</f>
        <v>13.27460881</v>
      </c>
      <c r="S340" s="11">
        <f t="shared" si="2020"/>
        <v>13.18960699</v>
      </c>
      <c r="T340" s="11">
        <f t="shared" si="2020"/>
        <v>9.424564261</v>
      </c>
      <c r="V340" s="14">
        <f t="shared" ref="V340:X340" si="2021">ln(2)/slope(R327:R340,$A327:$A340)</f>
        <v>186.2894602</v>
      </c>
      <c r="W340" s="14">
        <f t="shared" si="2021"/>
        <v>202.4620024</v>
      </c>
      <c r="X340" s="14">
        <f t="shared" si="2021"/>
        <v>185.0059313</v>
      </c>
      <c r="Z340" s="12">
        <f t="shared" ref="Z340:AA340" si="2022">C340/$B340*100</f>
        <v>91.8510605</v>
      </c>
      <c r="AA340" s="12">
        <f t="shared" si="2022"/>
        <v>2.127878837</v>
      </c>
      <c r="AB340" s="12">
        <f t="shared" si="9"/>
        <v>6.021060659</v>
      </c>
    </row>
    <row r="341" ht="15.75" customHeight="1">
      <c r="A341" s="9">
        <v>44259.0</v>
      </c>
      <c r="B341" s="17">
        <v>584667.0</v>
      </c>
      <c r="C341" s="16">
        <v>535037.0</v>
      </c>
      <c r="D341" s="16">
        <v>12404.0</v>
      </c>
      <c r="E341" s="5">
        <f t="shared" ref="E341:G341" si="2023">(B341-B340)/B340*100</f>
        <v>0.4197704316</v>
      </c>
      <c r="F341" s="5">
        <f t="shared" si="2023"/>
        <v>0.04843131168</v>
      </c>
      <c r="G341" s="5">
        <f t="shared" si="2023"/>
        <v>0.1210751473</v>
      </c>
      <c r="H341" s="3">
        <f t="shared" ref="H341:J341" si="2024">B341-B340</f>
        <v>2444</v>
      </c>
      <c r="I341" s="3">
        <f t="shared" si="2024"/>
        <v>259</v>
      </c>
      <c r="J341" s="3">
        <f t="shared" si="2024"/>
        <v>15</v>
      </c>
      <c r="K341" s="3">
        <f t="shared" si="12"/>
        <v>2170</v>
      </c>
      <c r="L341" s="3">
        <f t="shared" si="5"/>
        <v>37226</v>
      </c>
      <c r="M341" s="3">
        <f t="shared" si="43"/>
        <v>4789</v>
      </c>
      <c r="N341" s="10">
        <f t="shared" ref="N341:P341" si="2025">B341/2</f>
        <v>292333.5</v>
      </c>
      <c r="O341" s="10">
        <f t="shared" si="2025"/>
        <v>267518.5</v>
      </c>
      <c r="P341" s="10">
        <f t="shared" si="2025"/>
        <v>6202</v>
      </c>
      <c r="R341" s="11">
        <f t="shared" ref="R341:T341" si="2026">ln (B341)</f>
        <v>13.27879773</v>
      </c>
      <c r="S341" s="11">
        <f t="shared" si="2026"/>
        <v>13.19009118</v>
      </c>
      <c r="T341" s="11">
        <f t="shared" si="2026"/>
        <v>9.42577428</v>
      </c>
      <c r="V341" s="14">
        <f t="shared" ref="V341:X341" si="2027">ln(2)/slope(R328:R341,$A328:$A341)</f>
        <v>185.048749</v>
      </c>
      <c r="W341" s="14">
        <f t="shared" si="2027"/>
        <v>213.999682</v>
      </c>
      <c r="X341" s="14">
        <f t="shared" si="2027"/>
        <v>229.7298916</v>
      </c>
      <c r="Z341" s="12">
        <f t="shared" ref="Z341:AA341" si="2028">C341/$B341*100</f>
        <v>91.51140735</v>
      </c>
      <c r="AA341" s="12">
        <f t="shared" si="2028"/>
        <v>2.121549532</v>
      </c>
      <c r="AB341" s="12">
        <f t="shared" si="9"/>
        <v>6.36704312</v>
      </c>
    </row>
    <row r="342" ht="15.75" customHeight="1">
      <c r="A342" s="9">
        <v>44260.0</v>
      </c>
      <c r="B342" s="17">
        <v>587704.0</v>
      </c>
      <c r="C342" s="16">
        <v>535207.0</v>
      </c>
      <c r="D342" s="16">
        <v>12423.0</v>
      </c>
      <c r="E342" s="5">
        <f t="shared" ref="E342:G342" si="2029">(B342-B341)/B341*100</f>
        <v>0.5194409809</v>
      </c>
      <c r="F342" s="5">
        <f t="shared" si="2029"/>
        <v>0.03177350351</v>
      </c>
      <c r="G342" s="5">
        <f t="shared" si="2029"/>
        <v>0.1531763947</v>
      </c>
      <c r="H342" s="3">
        <f t="shared" ref="H342:J342" si="2030">B342-B341</f>
        <v>3037</v>
      </c>
      <c r="I342" s="3">
        <f t="shared" si="2030"/>
        <v>170</v>
      </c>
      <c r="J342" s="3">
        <f t="shared" si="2030"/>
        <v>19</v>
      </c>
      <c r="K342" s="3">
        <f t="shared" si="12"/>
        <v>2848</v>
      </c>
      <c r="L342" s="3">
        <f t="shared" si="5"/>
        <v>40074</v>
      </c>
      <c r="M342" s="3">
        <f t="shared" si="43"/>
        <v>5576</v>
      </c>
      <c r="N342" s="10">
        <f t="shared" ref="N342:P342" si="2031">B342/2</f>
        <v>293852</v>
      </c>
      <c r="O342" s="10">
        <f t="shared" si="2031"/>
        <v>267603.5</v>
      </c>
      <c r="P342" s="10">
        <f t="shared" si="2031"/>
        <v>6211.5</v>
      </c>
      <c r="R342" s="11">
        <f t="shared" ref="R342:T342" si="2032">ln (B342)</f>
        <v>13.2839787</v>
      </c>
      <c r="S342" s="11">
        <f t="shared" si="2032"/>
        <v>13.19040887</v>
      </c>
      <c r="T342" s="11">
        <f t="shared" si="2032"/>
        <v>9.427304872</v>
      </c>
      <c r="V342" s="14">
        <f t="shared" ref="V342:X342" si="2033">ln(2)/slope(R329:R342,$A329:$A342)</f>
        <v>182.2412043</v>
      </c>
      <c r="W342" s="14">
        <f t="shared" si="2033"/>
        <v>239.0249507</v>
      </c>
      <c r="X342" s="14">
        <f t="shared" si="2033"/>
        <v>277.0116427</v>
      </c>
      <c r="Z342" s="12">
        <f t="shared" ref="Z342:AA342" si="2034">C342/$B342*100</f>
        <v>91.06744211</v>
      </c>
      <c r="AA342" s="12">
        <f t="shared" si="2034"/>
        <v>2.113819202</v>
      </c>
      <c r="AB342" s="12">
        <f t="shared" si="9"/>
        <v>6.818738685</v>
      </c>
    </row>
    <row r="343" ht="15.75" customHeight="1">
      <c r="A343" s="9">
        <v>44261.0</v>
      </c>
      <c r="B343" s="17">
        <v>591138.0</v>
      </c>
      <c r="C343" s="16">
        <v>535350.0</v>
      </c>
      <c r="D343" s="16">
        <v>12465.0</v>
      </c>
      <c r="E343" s="5">
        <f t="shared" ref="E343:G343" si="2035">(B343-B342)/B342*100</f>
        <v>0.5843077468</v>
      </c>
      <c r="F343" s="5">
        <f t="shared" si="2035"/>
        <v>0.0267186341</v>
      </c>
      <c r="G343" s="5">
        <f t="shared" si="2035"/>
        <v>0.3380825887</v>
      </c>
      <c r="H343" s="3">
        <f t="shared" ref="H343:J343" si="2036">B343-B342</f>
        <v>3434</v>
      </c>
      <c r="I343" s="3">
        <f t="shared" si="2036"/>
        <v>143</v>
      </c>
      <c r="J343" s="3">
        <f t="shared" si="2036"/>
        <v>42</v>
      </c>
      <c r="K343" s="3">
        <f t="shared" si="12"/>
        <v>3249</v>
      </c>
      <c r="L343" s="3">
        <f t="shared" si="5"/>
        <v>43323</v>
      </c>
      <c r="M343" s="3">
        <f t="shared" si="43"/>
        <v>6230</v>
      </c>
      <c r="N343" s="10">
        <f t="shared" ref="N343:P343" si="2037">B343/2</f>
        <v>295569</v>
      </c>
      <c r="O343" s="10">
        <f t="shared" si="2037"/>
        <v>267675</v>
      </c>
      <c r="P343" s="10">
        <f t="shared" si="2037"/>
        <v>6232.5</v>
      </c>
      <c r="R343" s="11">
        <f t="shared" ref="R343:T343" si="2038">ln (B343)</f>
        <v>13.28980477</v>
      </c>
      <c r="S343" s="11">
        <f t="shared" si="2038"/>
        <v>13.19067602</v>
      </c>
      <c r="T343" s="11">
        <f t="shared" si="2038"/>
        <v>9.430679996</v>
      </c>
      <c r="V343" s="14">
        <f t="shared" ref="V343:X343" si="2039">ln(2)/slope(R330:R343,$A330:$A343)</f>
        <v>176.6460664</v>
      </c>
      <c r="W343" s="14">
        <f t="shared" si="2039"/>
        <v>288.6188168</v>
      </c>
      <c r="X343" s="14">
        <f t="shared" si="2039"/>
        <v>274.2152395</v>
      </c>
      <c r="Z343" s="12">
        <f t="shared" ref="Z343:AA343" si="2040">C343/$B343*100</f>
        <v>90.56260975</v>
      </c>
      <c r="AA343" s="12">
        <f t="shared" si="2040"/>
        <v>2.108644682</v>
      </c>
      <c r="AB343" s="12">
        <f t="shared" si="9"/>
        <v>7.328745572</v>
      </c>
    </row>
    <row r="344" ht="15.75" customHeight="1">
      <c r="A344" s="9">
        <v>44262.0</v>
      </c>
      <c r="B344" s="17">
        <v>594412.0</v>
      </c>
      <c r="C344" s="16">
        <v>545853.0</v>
      </c>
      <c r="D344" s="16">
        <v>12516.0</v>
      </c>
      <c r="E344" s="5">
        <f t="shared" ref="E344:G344" si="2041">(B344-B343)/B343*100</f>
        <v>0.5538469867</v>
      </c>
      <c r="F344" s="5">
        <f t="shared" si="2041"/>
        <v>1.961894088</v>
      </c>
      <c r="G344" s="5">
        <f t="shared" si="2041"/>
        <v>0.4091456077</v>
      </c>
      <c r="H344" s="3">
        <f t="shared" ref="H344:J344" si="2042">B344-B343</f>
        <v>3274</v>
      </c>
      <c r="I344" s="3">
        <f t="shared" si="2042"/>
        <v>10503</v>
      </c>
      <c r="J344" s="3">
        <f t="shared" si="2042"/>
        <v>51</v>
      </c>
      <c r="K344" s="3">
        <f t="shared" si="12"/>
        <v>-7280</v>
      </c>
      <c r="L344" s="3">
        <f t="shared" si="5"/>
        <v>36043</v>
      </c>
      <c r="M344" s="3">
        <f t="shared" si="43"/>
        <v>6280</v>
      </c>
      <c r="N344" s="10">
        <f t="shared" ref="N344:P344" si="2043">B344/2</f>
        <v>297206</v>
      </c>
      <c r="O344" s="10">
        <f t="shared" si="2043"/>
        <v>272926.5</v>
      </c>
      <c r="P344" s="10">
        <f t="shared" si="2043"/>
        <v>6258</v>
      </c>
      <c r="R344" s="11">
        <f t="shared" ref="R344:T344" si="2044">ln (B344)</f>
        <v>13.29532796</v>
      </c>
      <c r="S344" s="11">
        <f t="shared" si="2044"/>
        <v>13.21010499</v>
      </c>
      <c r="T344" s="11">
        <f t="shared" si="2044"/>
        <v>9.434763105</v>
      </c>
      <c r="V344" s="14">
        <f t="shared" ref="V344:X344" si="2045">ln(2)/slope(R331:R344,$A331:$A344)</f>
        <v>170.3295348</v>
      </c>
      <c r="W344" s="14">
        <f t="shared" si="2045"/>
        <v>239.7737262</v>
      </c>
      <c r="X344" s="14">
        <f t="shared" si="2045"/>
        <v>268.4284206</v>
      </c>
      <c r="Z344" s="12">
        <f t="shared" ref="Z344:AA344" si="2046">C344/$B344*100</f>
        <v>91.83075039</v>
      </c>
      <c r="AA344" s="12">
        <f t="shared" si="2046"/>
        <v>2.10561025</v>
      </c>
      <c r="AB344" s="12">
        <f t="shared" si="9"/>
        <v>6.063639361</v>
      </c>
    </row>
    <row r="345" ht="15.75" customHeight="1">
      <c r="A345" s="9">
        <v>44263.0</v>
      </c>
      <c r="B345" s="17">
        <v>597763.0</v>
      </c>
      <c r="C345" s="16">
        <v>545912.0</v>
      </c>
      <c r="D345" s="16">
        <v>12521.0</v>
      </c>
      <c r="E345" s="5">
        <f t="shared" ref="E345:G345" si="2047">(B345-B344)/B344*100</f>
        <v>0.5637503953</v>
      </c>
      <c r="F345" s="5">
        <f t="shared" si="2047"/>
        <v>0.01080877086</v>
      </c>
      <c r="G345" s="5">
        <f t="shared" si="2047"/>
        <v>0.03994886545</v>
      </c>
      <c r="H345" s="3">
        <f t="shared" ref="H345:J345" si="2048">B345-B344</f>
        <v>3351</v>
      </c>
      <c r="I345" s="3">
        <f t="shared" si="2048"/>
        <v>59</v>
      </c>
      <c r="J345" s="3">
        <f t="shared" si="2048"/>
        <v>5</v>
      </c>
      <c r="K345" s="3">
        <f t="shared" si="12"/>
        <v>3287</v>
      </c>
      <c r="L345" s="3">
        <f t="shared" si="5"/>
        <v>39330</v>
      </c>
      <c r="M345" s="3">
        <f t="shared" si="43"/>
        <v>7622</v>
      </c>
      <c r="N345" s="10">
        <f t="shared" ref="N345:P345" si="2049">B345/2</f>
        <v>298881.5</v>
      </c>
      <c r="O345" s="10">
        <f t="shared" si="2049"/>
        <v>272956</v>
      </c>
      <c r="P345" s="10">
        <f t="shared" si="2049"/>
        <v>6260.5</v>
      </c>
      <c r="R345" s="11">
        <f t="shared" ref="R345:T345" si="2050">ln (B345)</f>
        <v>13.30094963</v>
      </c>
      <c r="S345" s="11">
        <f t="shared" si="2050"/>
        <v>13.21021307</v>
      </c>
      <c r="T345" s="11">
        <f t="shared" si="2050"/>
        <v>9.435162514</v>
      </c>
      <c r="V345" s="14">
        <f t="shared" ref="V345:X345" si="2051">ln(2)/slope(R332:R345,$A332:$A345)</f>
        <v>162.8369394</v>
      </c>
      <c r="W345" s="14">
        <f t="shared" si="2051"/>
        <v>216.8926664</v>
      </c>
      <c r="X345" s="14">
        <f t="shared" si="2051"/>
        <v>275.9823374</v>
      </c>
      <c r="Z345" s="12">
        <f t="shared" ref="Z345:AA345" si="2052">C345/$B345*100</f>
        <v>91.32582646</v>
      </c>
      <c r="AA345" s="12">
        <f t="shared" si="2052"/>
        <v>2.09464286</v>
      </c>
      <c r="AB345" s="12">
        <f t="shared" si="9"/>
        <v>6.579530684</v>
      </c>
    </row>
    <row r="346" ht="15.75" customHeight="1">
      <c r="A346" s="9">
        <v>44264.0</v>
      </c>
      <c r="B346" s="17">
        <v>600428.0</v>
      </c>
      <c r="C346" s="16">
        <v>546078.0</v>
      </c>
      <c r="D346" s="16">
        <v>12528.0</v>
      </c>
      <c r="E346" s="5">
        <f t="shared" ref="E346:G346" si="2053">(B346-B345)/B345*100</f>
        <v>0.4458288653</v>
      </c>
      <c r="F346" s="5">
        <f t="shared" si="2053"/>
        <v>0.0304078313</v>
      </c>
      <c r="G346" s="5">
        <f t="shared" si="2053"/>
        <v>0.05590607779</v>
      </c>
      <c r="H346" s="3">
        <f t="shared" ref="H346:J346" si="2054">B346-B345</f>
        <v>2665</v>
      </c>
      <c r="I346" s="3">
        <f t="shared" si="2054"/>
        <v>166</v>
      </c>
      <c r="J346" s="3">
        <f t="shared" si="2054"/>
        <v>7</v>
      </c>
      <c r="K346" s="3">
        <f t="shared" si="12"/>
        <v>2492</v>
      </c>
      <c r="L346" s="3">
        <f t="shared" si="5"/>
        <v>41822</v>
      </c>
      <c r="M346" s="3">
        <f t="shared" si="43"/>
        <v>8212</v>
      </c>
      <c r="N346" s="10">
        <f t="shared" ref="N346:P346" si="2055">B346/2</f>
        <v>300214</v>
      </c>
      <c r="O346" s="10">
        <f t="shared" si="2055"/>
        <v>273039</v>
      </c>
      <c r="P346" s="10">
        <f t="shared" si="2055"/>
        <v>6264</v>
      </c>
      <c r="R346" s="11">
        <f t="shared" ref="R346:T346" si="2056">ln (B346)</f>
        <v>13.30539801</v>
      </c>
      <c r="S346" s="11">
        <f t="shared" si="2056"/>
        <v>13.2105171</v>
      </c>
      <c r="T346" s="11">
        <f t="shared" si="2056"/>
        <v>9.435721418</v>
      </c>
      <c r="V346" s="14">
        <f t="shared" ref="V346:X346" si="2057">ln(2)/slope(R333:R346,$A333:$A346)</f>
        <v>157.7639432</v>
      </c>
      <c r="W346" s="14">
        <f t="shared" si="2057"/>
        <v>208.5179842</v>
      </c>
      <c r="X346" s="14">
        <f t="shared" si="2057"/>
        <v>296.247932</v>
      </c>
      <c r="Z346" s="12">
        <f t="shared" ref="Z346:AA346" si="2058">C346/$B346*100</f>
        <v>90.94812367</v>
      </c>
      <c r="AA346" s="12">
        <f t="shared" si="2058"/>
        <v>2.086511622</v>
      </c>
      <c r="AB346" s="12">
        <f t="shared" si="9"/>
        <v>6.965364707</v>
      </c>
    </row>
    <row r="347" ht="15.75" customHeight="1">
      <c r="A347" s="9">
        <v>44265.0</v>
      </c>
      <c r="B347" s="17">
        <v>603308.0</v>
      </c>
      <c r="C347" s="16">
        <v>546293.0</v>
      </c>
      <c r="D347" s="16">
        <v>12545.0</v>
      </c>
      <c r="E347" s="5">
        <f t="shared" ref="E347:G347" si="2059">(B347-B346)/B346*100</f>
        <v>0.4796578441</v>
      </c>
      <c r="F347" s="5">
        <f t="shared" si="2059"/>
        <v>0.03937166485</v>
      </c>
      <c r="G347" s="5">
        <f t="shared" si="2059"/>
        <v>0.1356960409</v>
      </c>
      <c r="H347" s="3">
        <f t="shared" ref="H347:J347" si="2060">B347-B346</f>
        <v>2880</v>
      </c>
      <c r="I347" s="3">
        <f t="shared" si="2060"/>
        <v>215</v>
      </c>
      <c r="J347" s="3">
        <f t="shared" si="2060"/>
        <v>17</v>
      </c>
      <c r="K347" s="3">
        <f t="shared" si="12"/>
        <v>2648</v>
      </c>
      <c r="L347" s="3">
        <f t="shared" si="5"/>
        <v>44470</v>
      </c>
      <c r="M347" s="3">
        <f t="shared" si="43"/>
        <v>9414</v>
      </c>
      <c r="N347" s="10">
        <f t="shared" ref="N347:P347" si="2061">B347/2</f>
        <v>301654</v>
      </c>
      <c r="O347" s="10">
        <f t="shared" si="2061"/>
        <v>273146.5</v>
      </c>
      <c r="P347" s="10">
        <f t="shared" si="2061"/>
        <v>6272.5</v>
      </c>
      <c r="R347" s="11">
        <f t="shared" ref="R347:T347" si="2062">ln (B347)</f>
        <v>13.31018312</v>
      </c>
      <c r="S347" s="11">
        <f t="shared" si="2062"/>
        <v>13.21091074</v>
      </c>
      <c r="T347" s="11">
        <f t="shared" si="2062"/>
        <v>9.437077459</v>
      </c>
      <c r="V347" s="14">
        <f t="shared" ref="V347:X347" si="2063">ln(2)/slope(R334:R347,$A334:$A347)</f>
        <v>154.3958083</v>
      </c>
      <c r="W347" s="14">
        <f t="shared" si="2063"/>
        <v>210.209757</v>
      </c>
      <c r="X347" s="14">
        <f t="shared" si="2063"/>
        <v>327.5298961</v>
      </c>
      <c r="Z347" s="12">
        <f t="shared" ref="Z347:AA347" si="2064">C347/$B347*100</f>
        <v>90.54960319</v>
      </c>
      <c r="AA347" s="12">
        <f t="shared" si="2064"/>
        <v>2.079369078</v>
      </c>
      <c r="AB347" s="12">
        <f t="shared" si="9"/>
        <v>7.371027734</v>
      </c>
    </row>
    <row r="348" ht="15.75" customHeight="1">
      <c r="A348" s="9">
        <v>44266.0</v>
      </c>
      <c r="B348" s="17">
        <v>607048.0</v>
      </c>
      <c r="C348" s="16">
        <v>546671.0</v>
      </c>
      <c r="D348" s="16">
        <v>12608.0</v>
      </c>
      <c r="E348" s="5">
        <f t="shared" ref="E348:G348" si="2065">(B348-B347)/B347*100</f>
        <v>0.6199155324</v>
      </c>
      <c r="F348" s="5">
        <f t="shared" si="2065"/>
        <v>0.06919363785</v>
      </c>
      <c r="G348" s="5">
        <f t="shared" si="2065"/>
        <v>0.5021921084</v>
      </c>
      <c r="H348" s="3">
        <f t="shared" ref="H348:J348" si="2066">B348-B347</f>
        <v>3740</v>
      </c>
      <c r="I348" s="3">
        <f t="shared" si="2066"/>
        <v>378</v>
      </c>
      <c r="J348" s="3">
        <f t="shared" si="2066"/>
        <v>63</v>
      </c>
      <c r="K348" s="3">
        <f t="shared" si="12"/>
        <v>3299</v>
      </c>
      <c r="L348" s="3">
        <f t="shared" si="5"/>
        <v>47769</v>
      </c>
      <c r="M348" s="3">
        <f t="shared" si="43"/>
        <v>10543</v>
      </c>
      <c r="N348" s="10">
        <f t="shared" ref="N348:P348" si="2067">B348/2</f>
        <v>303524</v>
      </c>
      <c r="O348" s="10">
        <f t="shared" si="2067"/>
        <v>273335.5</v>
      </c>
      <c r="P348" s="10">
        <f t="shared" si="2067"/>
        <v>6304</v>
      </c>
      <c r="R348" s="11">
        <f t="shared" ref="R348:T348" si="2068">ln (B348)</f>
        <v>13.31636314</v>
      </c>
      <c r="S348" s="11">
        <f t="shared" si="2068"/>
        <v>13.21160244</v>
      </c>
      <c r="T348" s="11">
        <f t="shared" si="2068"/>
        <v>9.442086812</v>
      </c>
      <c r="V348" s="14">
        <f t="shared" ref="V348:X348" si="2069">ln(2)/slope(R335:R348,$A335:$A348)</f>
        <v>150.1689287</v>
      </c>
      <c r="W348" s="14">
        <f t="shared" si="2069"/>
        <v>220.2586728</v>
      </c>
      <c r="X348" s="14">
        <f t="shared" si="2069"/>
        <v>332.7907959</v>
      </c>
      <c r="Z348" s="12">
        <f t="shared" ref="Z348:AA348" si="2070">C348/$B348*100</f>
        <v>90.05399902</v>
      </c>
      <c r="AA348" s="12">
        <f t="shared" si="2070"/>
        <v>2.076936255</v>
      </c>
      <c r="AB348" s="12">
        <f t="shared" si="9"/>
        <v>7.86906472</v>
      </c>
    </row>
    <row r="349" ht="15.75" customHeight="1">
      <c r="A349" s="9">
        <v>44267.0</v>
      </c>
      <c r="B349" s="17">
        <v>611618.0</v>
      </c>
      <c r="C349" s="16">
        <v>546912.0</v>
      </c>
      <c r="D349" s="16">
        <v>12694.0</v>
      </c>
      <c r="E349" s="5">
        <f t="shared" ref="E349:G349" si="2071">(B349-B348)/B348*100</f>
        <v>0.7528235</v>
      </c>
      <c r="F349" s="5">
        <f t="shared" si="2071"/>
        <v>0.0440850164</v>
      </c>
      <c r="G349" s="5">
        <f t="shared" si="2071"/>
        <v>0.682106599</v>
      </c>
      <c r="H349" s="3">
        <f t="shared" ref="H349:J349" si="2072">B349-B348</f>
        <v>4570</v>
      </c>
      <c r="I349" s="3">
        <f t="shared" si="2072"/>
        <v>241</v>
      </c>
      <c r="J349" s="3">
        <f t="shared" si="2072"/>
        <v>86</v>
      </c>
      <c r="K349" s="3">
        <f t="shared" si="12"/>
        <v>4243</v>
      </c>
      <c r="L349" s="3">
        <f t="shared" si="5"/>
        <v>52012</v>
      </c>
      <c r="M349" s="3">
        <f t="shared" si="43"/>
        <v>11938</v>
      </c>
      <c r="N349" s="10">
        <f t="shared" ref="N349:P349" si="2073">B349/2</f>
        <v>305809</v>
      </c>
      <c r="O349" s="10">
        <f t="shared" si="2073"/>
        <v>273456</v>
      </c>
      <c r="P349" s="10">
        <f t="shared" si="2073"/>
        <v>6347</v>
      </c>
      <c r="R349" s="11">
        <f t="shared" ref="R349:T349" si="2074">ln (B349)</f>
        <v>13.32386318</v>
      </c>
      <c r="S349" s="11">
        <f t="shared" si="2074"/>
        <v>13.21204319</v>
      </c>
      <c r="T349" s="11">
        <f t="shared" si="2074"/>
        <v>9.44888472</v>
      </c>
      <c r="V349" s="14">
        <f t="shared" ref="V349:X349" si="2075">ln(2)/slope(R336:R349,$A336:$A349)</f>
        <v>143.7307173</v>
      </c>
      <c r="W349" s="14">
        <f t="shared" si="2075"/>
        <v>242.5923141</v>
      </c>
      <c r="X349" s="14">
        <f t="shared" si="2075"/>
        <v>311.7475407</v>
      </c>
      <c r="Z349" s="12">
        <f t="shared" ref="Z349:AA349" si="2076">C349/$B349*100</f>
        <v>89.42052065</v>
      </c>
      <c r="AA349" s="12">
        <f t="shared" si="2076"/>
        <v>2.075478485</v>
      </c>
      <c r="AB349" s="12">
        <f t="shared" si="9"/>
        <v>8.504000863</v>
      </c>
    </row>
    <row r="350" ht="15.75" customHeight="1">
      <c r="A350" s="9">
        <v>44268.0</v>
      </c>
      <c r="B350" s="17">
        <v>616611.0</v>
      </c>
      <c r="C350" s="16">
        <v>547166.0</v>
      </c>
      <c r="D350" s="16">
        <v>12766.0</v>
      </c>
      <c r="E350" s="5">
        <f t="shared" ref="E350:G350" si="2077">(B350-B349)/B349*100</f>
        <v>0.8163592308</v>
      </c>
      <c r="F350" s="5">
        <f t="shared" si="2077"/>
        <v>0.04644257211</v>
      </c>
      <c r="G350" s="5">
        <f t="shared" si="2077"/>
        <v>0.567197101</v>
      </c>
      <c r="H350" s="3">
        <f t="shared" ref="H350:J350" si="2078">B350-B349</f>
        <v>4993</v>
      </c>
      <c r="I350" s="3">
        <f t="shared" si="2078"/>
        <v>254</v>
      </c>
      <c r="J350" s="3">
        <f t="shared" si="2078"/>
        <v>72</v>
      </c>
      <c r="K350" s="3">
        <f t="shared" si="12"/>
        <v>4667</v>
      </c>
      <c r="L350" s="3">
        <f t="shared" si="5"/>
        <v>56679</v>
      </c>
      <c r="M350" s="3">
        <f t="shared" si="43"/>
        <v>13356</v>
      </c>
      <c r="N350" s="10">
        <f t="shared" ref="N350:P350" si="2079">B350/2</f>
        <v>308305.5</v>
      </c>
      <c r="O350" s="10">
        <f t="shared" si="2079"/>
        <v>273583</v>
      </c>
      <c r="P350" s="10">
        <f t="shared" si="2079"/>
        <v>6383</v>
      </c>
      <c r="R350" s="11">
        <f t="shared" ref="R350:T350" si="2080">ln (B350)</f>
        <v>13.33199363</v>
      </c>
      <c r="S350" s="11">
        <f t="shared" si="2080"/>
        <v>13.21250751</v>
      </c>
      <c r="T350" s="11">
        <f t="shared" si="2080"/>
        <v>9.454540666</v>
      </c>
      <c r="V350" s="14">
        <f t="shared" ref="V350:X350" si="2081">ln(2)/slope(R337:R350,$A337:$A350)</f>
        <v>135.1133799</v>
      </c>
      <c r="W350" s="14">
        <f t="shared" si="2081"/>
        <v>286.9765769</v>
      </c>
      <c r="X350" s="14">
        <f t="shared" si="2081"/>
        <v>279.3928938</v>
      </c>
      <c r="Z350" s="12">
        <f t="shared" ref="Z350:AA350" si="2082">C350/$B350*100</f>
        <v>88.73763199</v>
      </c>
      <c r="AA350" s="12">
        <f t="shared" si="2082"/>
        <v>2.070349053</v>
      </c>
      <c r="AB350" s="12">
        <f t="shared" si="9"/>
        <v>9.192018955</v>
      </c>
    </row>
    <row r="351" ht="15.75" customHeight="1">
      <c r="A351" s="9">
        <v>44269.0</v>
      </c>
      <c r="B351" s="17">
        <v>621498.0</v>
      </c>
      <c r="C351" s="16">
        <v>560512.0</v>
      </c>
      <c r="D351" s="16">
        <v>12829.0</v>
      </c>
      <c r="E351" s="5">
        <f t="shared" ref="E351:G351" si="2083">(B351-B350)/B350*100</f>
        <v>0.7925580309</v>
      </c>
      <c r="F351" s="5">
        <f t="shared" si="2083"/>
        <v>2.439113541</v>
      </c>
      <c r="G351" s="5">
        <f t="shared" si="2083"/>
        <v>0.493498355</v>
      </c>
      <c r="H351" s="3">
        <f t="shared" ref="H351:J351" si="2084">B351-B350</f>
        <v>4887</v>
      </c>
      <c r="I351" s="3">
        <f t="shared" si="2084"/>
        <v>13346</v>
      </c>
      <c r="J351" s="3">
        <f t="shared" si="2084"/>
        <v>63</v>
      </c>
      <c r="K351" s="3">
        <f t="shared" si="12"/>
        <v>-8522</v>
      </c>
      <c r="L351" s="3">
        <f t="shared" si="5"/>
        <v>48157</v>
      </c>
      <c r="M351" s="3">
        <f t="shared" si="43"/>
        <v>12114</v>
      </c>
      <c r="N351" s="10">
        <f t="shared" ref="N351:P351" si="2085">B351/2</f>
        <v>310749</v>
      </c>
      <c r="O351" s="10">
        <f t="shared" si="2085"/>
        <v>280256</v>
      </c>
      <c r="P351" s="10">
        <f t="shared" si="2085"/>
        <v>6414.5</v>
      </c>
      <c r="R351" s="11">
        <f t="shared" ref="R351:T351" si="2086">ln (B351)</f>
        <v>13.33988797</v>
      </c>
      <c r="S351" s="11">
        <f t="shared" si="2086"/>
        <v>13.23660593</v>
      </c>
      <c r="T351" s="11">
        <f t="shared" si="2086"/>
        <v>9.459463512</v>
      </c>
      <c r="V351" s="14">
        <f t="shared" ref="V351:X351" si="2087">ln(2)/slope(R338:R351,$A338:$A351)</f>
        <v>126.6949267</v>
      </c>
      <c r="W351" s="14">
        <f t="shared" si="2087"/>
        <v>226.1770992</v>
      </c>
      <c r="X351" s="14">
        <f t="shared" si="2087"/>
        <v>248.4973404</v>
      </c>
      <c r="Z351" s="12">
        <f t="shared" ref="Z351:AA351" si="2088">C351/$B351*100</f>
        <v>90.18725724</v>
      </c>
      <c r="AA351" s="12">
        <f t="shared" si="2088"/>
        <v>2.06420616</v>
      </c>
      <c r="AB351" s="12">
        <f t="shared" si="9"/>
        <v>7.7485366</v>
      </c>
    </row>
    <row r="352" ht="15.75" customHeight="1">
      <c r="A352" s="9">
        <v>44270.0</v>
      </c>
      <c r="B352" s="17">
        <v>626893.0</v>
      </c>
      <c r="C352" s="16">
        <v>560577.0</v>
      </c>
      <c r="D352" s="16">
        <v>12837.0</v>
      </c>
      <c r="E352" s="5">
        <f t="shared" ref="E352:G352" si="2089">(B352-B351)/B351*100</f>
        <v>0.8680639358</v>
      </c>
      <c r="F352" s="5">
        <f t="shared" si="2089"/>
        <v>0.01159654031</v>
      </c>
      <c r="G352" s="5">
        <f t="shared" si="2089"/>
        <v>0.06235871853</v>
      </c>
      <c r="H352" s="3">
        <f t="shared" ref="H352:J352" si="2090">B352-B351</f>
        <v>5395</v>
      </c>
      <c r="I352" s="3">
        <f t="shared" si="2090"/>
        <v>65</v>
      </c>
      <c r="J352" s="3">
        <f t="shared" si="2090"/>
        <v>8</v>
      </c>
      <c r="K352" s="3">
        <f t="shared" si="12"/>
        <v>5322</v>
      </c>
      <c r="L352" s="3">
        <f t="shared" si="5"/>
        <v>53479</v>
      </c>
      <c r="M352" s="3">
        <f t="shared" si="43"/>
        <v>14149</v>
      </c>
      <c r="N352" s="10">
        <f t="shared" ref="N352:P352" si="2091">B352/2</f>
        <v>313446.5</v>
      </c>
      <c r="O352" s="10">
        <f t="shared" si="2091"/>
        <v>280288.5</v>
      </c>
      <c r="P352" s="10">
        <f t="shared" si="2091"/>
        <v>6418.5</v>
      </c>
      <c r="R352" s="11">
        <f t="shared" ref="R352:T352" si="2092">ln (B352)</f>
        <v>13.34853115</v>
      </c>
      <c r="S352" s="11">
        <f t="shared" si="2092"/>
        <v>13.23672189</v>
      </c>
      <c r="T352" s="11">
        <f t="shared" si="2092"/>
        <v>9.460086905</v>
      </c>
      <c r="V352" s="14">
        <f t="shared" ref="V352:X352" si="2093">ln(2)/slope(R339:R352,$A339:$A352)</f>
        <v>118.6249058</v>
      </c>
      <c r="W352" s="14">
        <f t="shared" si="2093"/>
        <v>197.3996674</v>
      </c>
      <c r="X352" s="14">
        <f t="shared" si="2093"/>
        <v>235.1522688</v>
      </c>
      <c r="Z352" s="12">
        <f t="shared" ref="Z352:AA352" si="2094">C352/$B352*100</f>
        <v>89.42148022</v>
      </c>
      <c r="AA352" s="12">
        <f t="shared" si="2094"/>
        <v>2.047717872</v>
      </c>
      <c r="AB352" s="12">
        <f t="shared" si="9"/>
        <v>8.530801907</v>
      </c>
    </row>
    <row r="353" ht="15.75" customHeight="1">
      <c r="A353" s="9">
        <v>44271.0</v>
      </c>
      <c r="B353" s="17">
        <v>631320.0</v>
      </c>
      <c r="C353" s="16">
        <v>560736.0</v>
      </c>
      <c r="D353" s="16">
        <v>12848.0</v>
      </c>
      <c r="E353" s="5">
        <f t="shared" ref="E353:G353" si="2095">(B353-B352)/B352*100</f>
        <v>0.7061811186</v>
      </c>
      <c r="F353" s="5">
        <f t="shared" si="2095"/>
        <v>0.02836363247</v>
      </c>
      <c r="G353" s="5">
        <f t="shared" si="2095"/>
        <v>0.08568980291</v>
      </c>
      <c r="H353" s="3">
        <f t="shared" ref="H353:J353" si="2096">B353-B352</f>
        <v>4427</v>
      </c>
      <c r="I353" s="3">
        <f t="shared" si="2096"/>
        <v>159</v>
      </c>
      <c r="J353" s="3">
        <f t="shared" si="2096"/>
        <v>11</v>
      </c>
      <c r="K353" s="3">
        <f t="shared" si="12"/>
        <v>4257</v>
      </c>
      <c r="L353" s="3">
        <f t="shared" si="5"/>
        <v>57736</v>
      </c>
      <c r="M353" s="3">
        <f t="shared" si="43"/>
        <v>15914</v>
      </c>
      <c r="N353" s="10">
        <f t="shared" ref="N353:P353" si="2097">B353/2</f>
        <v>315660</v>
      </c>
      <c r="O353" s="10">
        <f t="shared" si="2097"/>
        <v>280368</v>
      </c>
      <c r="P353" s="10">
        <f t="shared" si="2097"/>
        <v>6424</v>
      </c>
      <c r="R353" s="11">
        <f t="shared" ref="R353:T353" si="2098">ln (B353)</f>
        <v>13.35556814</v>
      </c>
      <c r="S353" s="11">
        <f t="shared" si="2098"/>
        <v>13.23700549</v>
      </c>
      <c r="T353" s="11">
        <f t="shared" si="2098"/>
        <v>9.460943436</v>
      </c>
      <c r="V353" s="14">
        <f t="shared" ref="V353:X353" si="2099">ln(2)/slope(R340:R353,$A340:$A353)</f>
        <v>112.1658756</v>
      </c>
      <c r="W353" s="14">
        <f t="shared" si="2099"/>
        <v>184.2222009</v>
      </c>
      <c r="X353" s="14">
        <f t="shared" si="2099"/>
        <v>225.3440408</v>
      </c>
      <c r="Z353" s="12">
        <f t="shared" ref="Z353:AA353" si="2100">C353/$B353*100</f>
        <v>88.81961604</v>
      </c>
      <c r="AA353" s="12">
        <f t="shared" si="2100"/>
        <v>2.035101058</v>
      </c>
      <c r="AB353" s="12">
        <f t="shared" si="9"/>
        <v>9.145282899</v>
      </c>
    </row>
    <row r="354" ht="15.75" customHeight="1">
      <c r="A354" s="9">
        <v>44272.0</v>
      </c>
      <c r="B354" s="17">
        <v>635698.0</v>
      </c>
      <c r="C354" s="16">
        <v>561099.0</v>
      </c>
      <c r="D354" s="16">
        <v>12866.0</v>
      </c>
      <c r="E354" s="5">
        <f t="shared" ref="E354:G354" si="2101">(B354-B353)/B353*100</f>
        <v>0.6934676551</v>
      </c>
      <c r="F354" s="5">
        <f t="shared" si="2101"/>
        <v>0.06473634652</v>
      </c>
      <c r="G354" s="5">
        <f t="shared" si="2101"/>
        <v>0.1400996264</v>
      </c>
      <c r="H354" s="3">
        <f t="shared" ref="H354:J354" si="2102">B354-B353</f>
        <v>4378</v>
      </c>
      <c r="I354" s="3">
        <f t="shared" si="2102"/>
        <v>363</v>
      </c>
      <c r="J354" s="3">
        <f t="shared" si="2102"/>
        <v>18</v>
      </c>
      <c r="K354" s="3">
        <f t="shared" si="12"/>
        <v>3997</v>
      </c>
      <c r="L354" s="3">
        <f t="shared" si="5"/>
        <v>61733</v>
      </c>
      <c r="M354" s="3">
        <f t="shared" si="43"/>
        <v>17263</v>
      </c>
      <c r="N354" s="10">
        <f t="shared" ref="N354:P354" si="2103">B354/2</f>
        <v>317849</v>
      </c>
      <c r="O354" s="10">
        <f t="shared" si="2103"/>
        <v>280549.5</v>
      </c>
      <c r="P354" s="10">
        <f t="shared" si="2103"/>
        <v>6433</v>
      </c>
      <c r="R354" s="11">
        <f t="shared" ref="R354:T354" si="2104">ln (B354)</f>
        <v>13.36247889</v>
      </c>
      <c r="S354" s="11">
        <f t="shared" si="2104"/>
        <v>13.23765264</v>
      </c>
      <c r="T354" s="11">
        <f t="shared" si="2104"/>
        <v>9.462343452</v>
      </c>
      <c r="V354" s="14">
        <f t="shared" ref="V354:X354" si="2105">ln(2)/slope(R341:R354,$A341:$A354)</f>
        <v>107.5437617</v>
      </c>
      <c r="W354" s="14">
        <f t="shared" si="2105"/>
        <v>180.4736778</v>
      </c>
      <c r="X354" s="14">
        <f t="shared" si="2105"/>
        <v>221.4172493</v>
      </c>
      <c r="Z354" s="12">
        <f t="shared" ref="Z354:AA354" si="2106">C354/$B354*100</f>
        <v>88.26502522</v>
      </c>
      <c r="AA354" s="12">
        <f t="shared" si="2106"/>
        <v>2.023917017</v>
      </c>
      <c r="AB354" s="12">
        <f t="shared" si="9"/>
        <v>9.711057766</v>
      </c>
    </row>
    <row r="355" ht="15.75" customHeight="1">
      <c r="A355" s="9">
        <v>44273.0</v>
      </c>
      <c r="B355" s="17">
        <v>640984.0</v>
      </c>
      <c r="C355" s="16">
        <v>561530.0</v>
      </c>
      <c r="D355" s="16">
        <v>12887.0</v>
      </c>
      <c r="E355" s="5">
        <f t="shared" ref="E355:G355" si="2107">(B355-B354)/B354*100</f>
        <v>0.83152692</v>
      </c>
      <c r="F355" s="5">
        <f t="shared" si="2107"/>
        <v>0.07681353914</v>
      </c>
      <c r="G355" s="5">
        <f t="shared" si="2107"/>
        <v>0.1632208923</v>
      </c>
      <c r="H355" s="3">
        <f t="shared" ref="H355:J355" si="2108">B355-B354</f>
        <v>5286</v>
      </c>
      <c r="I355" s="3">
        <f t="shared" si="2108"/>
        <v>431</v>
      </c>
      <c r="J355" s="3">
        <f t="shared" si="2108"/>
        <v>21</v>
      </c>
      <c r="K355" s="3">
        <f t="shared" si="12"/>
        <v>4834</v>
      </c>
      <c r="L355" s="3">
        <f t="shared" si="5"/>
        <v>66567</v>
      </c>
      <c r="M355" s="3">
        <f t="shared" si="43"/>
        <v>18798</v>
      </c>
      <c r="N355" s="10">
        <f t="shared" ref="N355:P355" si="2109">B355/2</f>
        <v>320492</v>
      </c>
      <c r="O355" s="10">
        <f t="shared" si="2109"/>
        <v>280765</v>
      </c>
      <c r="P355" s="10">
        <f t="shared" si="2109"/>
        <v>6443.5</v>
      </c>
      <c r="R355" s="11">
        <f t="shared" ref="R355:T355" si="2110">ln (B355)</f>
        <v>13.37075977</v>
      </c>
      <c r="S355" s="11">
        <f t="shared" si="2110"/>
        <v>13.23842048</v>
      </c>
      <c r="T355" s="11">
        <f t="shared" si="2110"/>
        <v>9.46397433</v>
      </c>
      <c r="V355" s="14">
        <f t="shared" ref="V355:X355" si="2111">ln(2)/slope(R342:R355,$A342:$A355)</f>
        <v>103.4655656</v>
      </c>
      <c r="W355" s="14">
        <f t="shared" si="2111"/>
        <v>185.0577673</v>
      </c>
      <c r="X355" s="14">
        <f t="shared" si="2111"/>
        <v>223.2014142</v>
      </c>
      <c r="Z355" s="12">
        <f t="shared" ref="Z355:AA355" si="2112">C355/$B355*100</f>
        <v>87.60437078</v>
      </c>
      <c r="AA355" s="12">
        <f t="shared" si="2112"/>
        <v>2.010502602</v>
      </c>
      <c r="AB355" s="12">
        <f t="shared" si="9"/>
        <v>10.38512662</v>
      </c>
    </row>
    <row r="356" ht="15.75" customHeight="1">
      <c r="A356" s="9">
        <v>44274.0</v>
      </c>
      <c r="B356" s="17">
        <v>648066.0</v>
      </c>
      <c r="C356" s="16">
        <v>561902.0</v>
      </c>
      <c r="D356" s="16">
        <v>12900.0</v>
      </c>
      <c r="E356" s="5">
        <f t="shared" ref="E356:G356" si="2113">(B356-B355)/B355*100</f>
        <v>1.104863772</v>
      </c>
      <c r="F356" s="5">
        <f t="shared" si="2113"/>
        <v>0.06624757359</v>
      </c>
      <c r="G356" s="5">
        <f t="shared" si="2113"/>
        <v>0.1008768526</v>
      </c>
      <c r="H356" s="3">
        <f t="shared" ref="H356:J356" si="2114">B356-B355</f>
        <v>7082</v>
      </c>
      <c r="I356" s="3">
        <f t="shared" si="2114"/>
        <v>372</v>
      </c>
      <c r="J356" s="3">
        <f t="shared" si="2114"/>
        <v>13</v>
      </c>
      <c r="K356" s="3">
        <f t="shared" si="12"/>
        <v>6697</v>
      </c>
      <c r="L356" s="3">
        <f t="shared" si="5"/>
        <v>73264</v>
      </c>
      <c r="M356" s="3">
        <f t="shared" si="43"/>
        <v>21252</v>
      </c>
      <c r="N356" s="10">
        <f t="shared" ref="N356:P356" si="2115">B356/2</f>
        <v>324033</v>
      </c>
      <c r="O356" s="10">
        <f t="shared" si="2115"/>
        <v>280951</v>
      </c>
      <c r="P356" s="10">
        <f t="shared" si="2115"/>
        <v>6450</v>
      </c>
      <c r="R356" s="11">
        <f t="shared" ref="R356:T356" si="2116">ln (B356)</f>
        <v>13.38174782</v>
      </c>
      <c r="S356" s="11">
        <f t="shared" si="2116"/>
        <v>13.23908274</v>
      </c>
      <c r="T356" s="11">
        <f t="shared" si="2116"/>
        <v>9.46498259</v>
      </c>
      <c r="V356" s="14">
        <f t="shared" ref="V356:X356" si="2117">ln(2)/slope(R343:R356,$A343:$A356)</f>
        <v>98.54427344</v>
      </c>
      <c r="W356" s="14">
        <f t="shared" si="2117"/>
        <v>199.9045068</v>
      </c>
      <c r="X356" s="14">
        <f t="shared" si="2117"/>
        <v>231.6816349</v>
      </c>
      <c r="Z356" s="12">
        <f t="shared" ref="Z356:AA356" si="2118">C356/$B356*100</f>
        <v>86.7044406</v>
      </c>
      <c r="AA356" s="12">
        <f t="shared" si="2118"/>
        <v>1.990538001</v>
      </c>
      <c r="AB356" s="12">
        <f t="shared" si="9"/>
        <v>11.3050214</v>
      </c>
    </row>
    <row r="357" ht="15.75" customHeight="1">
      <c r="A357" s="9">
        <v>44275.0</v>
      </c>
      <c r="B357" s="17">
        <v>656056.0</v>
      </c>
      <c r="C357" s="16">
        <v>562484.0</v>
      </c>
      <c r="D357" s="16">
        <v>12930.0</v>
      </c>
      <c r="E357" s="5">
        <f t="shared" ref="E357:G357" si="2119">(B357-B356)/B356*100</f>
        <v>1.232899118</v>
      </c>
      <c r="F357" s="5">
        <f t="shared" si="2119"/>
        <v>0.1035767803</v>
      </c>
      <c r="G357" s="5">
        <f t="shared" si="2119"/>
        <v>0.2325581395</v>
      </c>
      <c r="H357" s="3">
        <f t="shared" ref="H357:J357" si="2120">B357-B356</f>
        <v>7990</v>
      </c>
      <c r="I357" s="3">
        <f t="shared" si="2120"/>
        <v>582</v>
      </c>
      <c r="J357" s="3">
        <f t="shared" si="2120"/>
        <v>30</v>
      </c>
      <c r="K357" s="3">
        <f t="shared" si="12"/>
        <v>7378</v>
      </c>
      <c r="L357" s="3">
        <f t="shared" si="5"/>
        <v>80642</v>
      </c>
      <c r="M357" s="3">
        <f t="shared" si="43"/>
        <v>23963</v>
      </c>
      <c r="N357" s="10">
        <f t="shared" ref="N357:P357" si="2121">B357/2</f>
        <v>328028</v>
      </c>
      <c r="O357" s="10">
        <f t="shared" si="2121"/>
        <v>281242</v>
      </c>
      <c r="P357" s="10">
        <f t="shared" si="2121"/>
        <v>6465</v>
      </c>
      <c r="R357" s="11">
        <f t="shared" ref="R357:T357" si="2122">ln (B357)</f>
        <v>13.39400143</v>
      </c>
      <c r="S357" s="11">
        <f t="shared" si="2122"/>
        <v>13.24011797</v>
      </c>
      <c r="T357" s="11">
        <f t="shared" si="2122"/>
        <v>9.467305472</v>
      </c>
      <c r="V357" s="14">
        <f t="shared" ref="V357:X357" si="2123">ln(2)/slope(R344:R357,$A344:$A357)</f>
        <v>92.65626458</v>
      </c>
      <c r="W357" s="14">
        <f t="shared" si="2123"/>
        <v>230.0029204</v>
      </c>
      <c r="X357" s="14">
        <f t="shared" si="2123"/>
        <v>239.8301289</v>
      </c>
      <c r="Z357" s="12">
        <f t="shared" ref="Z357:AA357" si="2124">C357/$B357*100</f>
        <v>85.73719317</v>
      </c>
      <c r="AA357" s="12">
        <f t="shared" si="2124"/>
        <v>1.970868341</v>
      </c>
      <c r="AB357" s="12">
        <f t="shared" si="9"/>
        <v>12.29193849</v>
      </c>
    </row>
    <row r="358" ht="15.75" customHeight="1">
      <c r="A358" s="9">
        <v>44276.0</v>
      </c>
      <c r="B358" s="17">
        <v>663794.0</v>
      </c>
      <c r="C358" s="16">
        <v>577754.0</v>
      </c>
      <c r="D358" s="16">
        <v>12968.0</v>
      </c>
      <c r="E358" s="5">
        <f t="shared" ref="E358:G358" si="2125">(B358-B357)/B357*100</f>
        <v>1.179472484</v>
      </c>
      <c r="F358" s="5">
        <f t="shared" si="2125"/>
        <v>2.714743886</v>
      </c>
      <c r="G358" s="5">
        <f t="shared" si="2125"/>
        <v>0.2938901779</v>
      </c>
      <c r="H358" s="3">
        <f t="shared" ref="H358:J358" si="2126">B358-B357</f>
        <v>7738</v>
      </c>
      <c r="I358" s="3">
        <f t="shared" si="2126"/>
        <v>15270</v>
      </c>
      <c r="J358" s="3">
        <f t="shared" si="2126"/>
        <v>38</v>
      </c>
      <c r="K358" s="3">
        <f t="shared" si="12"/>
        <v>-7570</v>
      </c>
      <c r="L358" s="3">
        <f t="shared" si="5"/>
        <v>73072</v>
      </c>
      <c r="M358" s="3">
        <f t="shared" si="43"/>
        <v>24915</v>
      </c>
      <c r="N358" s="10">
        <f t="shared" ref="N358:P358" si="2127">B358/2</f>
        <v>331897</v>
      </c>
      <c r="O358" s="10">
        <f t="shared" si="2127"/>
        <v>288877</v>
      </c>
      <c r="P358" s="10">
        <f t="shared" si="2127"/>
        <v>6484</v>
      </c>
      <c r="R358" s="11">
        <f t="shared" ref="R358:T358" si="2128">ln (B358)</f>
        <v>13.40572714</v>
      </c>
      <c r="S358" s="11">
        <f t="shared" si="2128"/>
        <v>13.26690345</v>
      </c>
      <c r="T358" s="11">
        <f t="shared" si="2128"/>
        <v>9.470240063</v>
      </c>
      <c r="V358" s="14">
        <f t="shared" ref="V358:X358" si="2129">ln(2)/slope(R345:R358,$A345:$A358)</f>
        <v>86.7852801</v>
      </c>
      <c r="W358" s="14">
        <f t="shared" si="2129"/>
        <v>184.9188097</v>
      </c>
      <c r="X358" s="14">
        <f t="shared" si="2129"/>
        <v>243.5538253</v>
      </c>
      <c r="Z358" s="12">
        <f t="shared" ref="Z358:AA358" si="2130">C358/$B358*100</f>
        <v>87.03814738</v>
      </c>
      <c r="AA358" s="12">
        <f t="shared" si="2130"/>
        <v>1.953618141</v>
      </c>
      <c r="AB358" s="12">
        <f t="shared" si="9"/>
        <v>11.00823448</v>
      </c>
    </row>
    <row r="359" ht="15.75" customHeight="1">
      <c r="A359" s="9">
        <v>44277.0</v>
      </c>
      <c r="B359" s="17">
        <v>671792.0</v>
      </c>
      <c r="C359" s="16">
        <v>577850.0</v>
      </c>
      <c r="D359" s="16">
        <v>12972.0</v>
      </c>
      <c r="E359" s="5">
        <f t="shared" ref="E359:G359" si="2131">(B359-B358)/B358*100</f>
        <v>1.204891879</v>
      </c>
      <c r="F359" s="5">
        <f t="shared" si="2131"/>
        <v>0.01661606843</v>
      </c>
      <c r="G359" s="5">
        <f t="shared" si="2131"/>
        <v>0.03084515731</v>
      </c>
      <c r="H359" s="3">
        <f t="shared" ref="H359:J359" si="2132">B359-B358</f>
        <v>7998</v>
      </c>
      <c r="I359" s="3">
        <f t="shared" si="2132"/>
        <v>96</v>
      </c>
      <c r="J359" s="3">
        <f t="shared" si="2132"/>
        <v>4</v>
      </c>
      <c r="K359" s="3">
        <f t="shared" si="12"/>
        <v>7898</v>
      </c>
      <c r="L359" s="3">
        <f t="shared" si="5"/>
        <v>80970</v>
      </c>
      <c r="M359" s="3">
        <f t="shared" si="43"/>
        <v>27491</v>
      </c>
      <c r="N359" s="10">
        <f t="shared" ref="N359:P359" si="2133">B359/2</f>
        <v>335896</v>
      </c>
      <c r="O359" s="10">
        <f t="shared" si="2133"/>
        <v>288925</v>
      </c>
      <c r="P359" s="10">
        <f t="shared" si="2133"/>
        <v>6486</v>
      </c>
      <c r="R359" s="11">
        <f t="shared" ref="R359:T359" si="2134">ln (B359)</f>
        <v>13.41770405</v>
      </c>
      <c r="S359" s="11">
        <f t="shared" si="2134"/>
        <v>13.2670696</v>
      </c>
      <c r="T359" s="11">
        <f t="shared" si="2134"/>
        <v>9.470548467</v>
      </c>
      <c r="V359" s="14">
        <f t="shared" ref="V359:X359" si="2135">ln(2)/slope(R346:R359,$A346:$A359)</f>
        <v>81.20991665</v>
      </c>
      <c r="W359" s="14">
        <f t="shared" si="2135"/>
        <v>163.4097153</v>
      </c>
      <c r="X359" s="14">
        <f t="shared" si="2135"/>
        <v>259.8178443</v>
      </c>
      <c r="Z359" s="12">
        <f t="shared" ref="Z359:AA359" si="2136">C359/$B359*100</f>
        <v>86.0162074</v>
      </c>
      <c r="AA359" s="12">
        <f t="shared" si="2136"/>
        <v>1.930954819</v>
      </c>
      <c r="AB359" s="12">
        <f t="shared" si="9"/>
        <v>12.05283778</v>
      </c>
    </row>
    <row r="360" ht="15.75" customHeight="1">
      <c r="A360" s="9">
        <v>44278.0</v>
      </c>
      <c r="B360" s="17">
        <v>677653.0</v>
      </c>
      <c r="C360" s="16">
        <v>578461.0</v>
      </c>
      <c r="D360" s="16">
        <v>12992.0</v>
      </c>
      <c r="E360" s="5">
        <f t="shared" ref="E360:G360" si="2137">(B360-B359)/B359*100</f>
        <v>0.8724426608</v>
      </c>
      <c r="F360" s="5">
        <f t="shared" si="2137"/>
        <v>0.1057367829</v>
      </c>
      <c r="G360" s="5">
        <f t="shared" si="2137"/>
        <v>0.15417823</v>
      </c>
      <c r="H360" s="3">
        <f t="shared" ref="H360:J360" si="2138">B360-B359</f>
        <v>5861</v>
      </c>
      <c r="I360" s="3">
        <f t="shared" si="2138"/>
        <v>611</v>
      </c>
      <c r="J360" s="3">
        <f t="shared" si="2138"/>
        <v>20</v>
      </c>
      <c r="K360" s="3">
        <f t="shared" si="12"/>
        <v>5230</v>
      </c>
      <c r="L360" s="3">
        <f t="shared" si="5"/>
        <v>86200</v>
      </c>
      <c r="M360" s="3">
        <f t="shared" si="43"/>
        <v>28464</v>
      </c>
      <c r="N360" s="10">
        <f t="shared" ref="N360:P360" si="2139">B360/2</f>
        <v>338826.5</v>
      </c>
      <c r="O360" s="10">
        <f t="shared" si="2139"/>
        <v>289230.5</v>
      </c>
      <c r="P360" s="10">
        <f t="shared" si="2139"/>
        <v>6496</v>
      </c>
      <c r="R360" s="11">
        <f t="shared" ref="R360:T360" si="2140">ln (B360)</f>
        <v>13.42639064</v>
      </c>
      <c r="S360" s="11">
        <f t="shared" si="2140"/>
        <v>13.26812641</v>
      </c>
      <c r="T360" s="11">
        <f t="shared" si="2140"/>
        <v>9.472089062</v>
      </c>
      <c r="V360" s="14">
        <f t="shared" ref="V360:X360" si="2141">ln(2)/slope(R347:R360,$A347:$A360)</f>
        <v>77.31516133</v>
      </c>
      <c r="W360" s="14">
        <f t="shared" si="2141"/>
        <v>153.1660786</v>
      </c>
      <c r="X360" s="14">
        <f t="shared" si="2141"/>
        <v>289.2249087</v>
      </c>
      <c r="Z360" s="12">
        <f t="shared" ref="Z360:AA360" si="2142">C360/$B360*100</f>
        <v>85.36242</v>
      </c>
      <c r="AA360" s="12">
        <f t="shared" si="2142"/>
        <v>1.917205413</v>
      </c>
      <c r="AB360" s="12">
        <f t="shared" si="9"/>
        <v>12.72037459</v>
      </c>
    </row>
    <row r="361" ht="15.75" customHeight="1">
      <c r="A361" s="9">
        <v>44279.0</v>
      </c>
      <c r="B361" s="17">
        <v>684311.0</v>
      </c>
      <c r="C361" s="16">
        <v>579518.0</v>
      </c>
      <c r="D361" s="16">
        <v>13039.0</v>
      </c>
      <c r="E361" s="5">
        <f t="shared" ref="E361:G361" si="2143">(B361-B360)/B360*100</f>
        <v>0.9825087471</v>
      </c>
      <c r="F361" s="5">
        <f t="shared" si="2143"/>
        <v>0.1827262339</v>
      </c>
      <c r="G361" s="5">
        <f t="shared" si="2143"/>
        <v>0.3617610837</v>
      </c>
      <c r="H361" s="3">
        <f t="shared" ref="H361:J361" si="2144">B361-B360</f>
        <v>6658</v>
      </c>
      <c r="I361" s="3">
        <f t="shared" si="2144"/>
        <v>1057</v>
      </c>
      <c r="J361" s="3">
        <f t="shared" si="2144"/>
        <v>47</v>
      </c>
      <c r="K361" s="3">
        <f t="shared" si="12"/>
        <v>5554</v>
      </c>
      <c r="L361" s="3">
        <f t="shared" si="5"/>
        <v>91754</v>
      </c>
      <c r="M361" s="3">
        <f t="shared" si="43"/>
        <v>30021</v>
      </c>
      <c r="N361" s="10">
        <f t="shared" ref="N361:P361" si="2145">B361/2</f>
        <v>342155.5</v>
      </c>
      <c r="O361" s="10">
        <f t="shared" si="2145"/>
        <v>289759</v>
      </c>
      <c r="P361" s="10">
        <f t="shared" si="2145"/>
        <v>6519.5</v>
      </c>
      <c r="R361" s="11">
        <f t="shared" ref="R361:T361" si="2146">ln (B361)</f>
        <v>13.43616777</v>
      </c>
      <c r="S361" s="11">
        <f t="shared" si="2146"/>
        <v>13.269952</v>
      </c>
      <c r="T361" s="11">
        <f t="shared" si="2146"/>
        <v>9.475700145</v>
      </c>
      <c r="V361" s="14">
        <f t="shared" ref="V361:X361" si="2147">ln(2)/slope(R348:R361,$A348:$A361)</f>
        <v>74.52840861</v>
      </c>
      <c r="W361" s="14">
        <f t="shared" si="2147"/>
        <v>149.9975234</v>
      </c>
      <c r="X361" s="14">
        <f t="shared" si="2147"/>
        <v>327.9870514</v>
      </c>
      <c r="Z361" s="12">
        <f t="shared" ref="Z361:AA361" si="2148">C361/$B361*100</f>
        <v>84.68634875</v>
      </c>
      <c r="AA361" s="12">
        <f t="shared" si="2148"/>
        <v>1.905420196</v>
      </c>
      <c r="AB361" s="12">
        <f t="shared" si="9"/>
        <v>13.40823105</v>
      </c>
    </row>
    <row r="362" ht="15.75" customHeight="1">
      <c r="A362" s="9">
        <v>44280.0</v>
      </c>
      <c r="B362" s="17">
        <v>693048.0</v>
      </c>
      <c r="C362" s="16">
        <v>580062.0</v>
      </c>
      <c r="D362" s="16">
        <v>13095.0</v>
      </c>
      <c r="E362" s="5">
        <f t="shared" ref="E362:G362" si="2149">(B362-B361)/B361*100</f>
        <v>1.276758667</v>
      </c>
      <c r="F362" s="5">
        <f t="shared" si="2149"/>
        <v>0.09387111358</v>
      </c>
      <c r="G362" s="5">
        <f t="shared" si="2149"/>
        <v>0.4294807884</v>
      </c>
      <c r="H362" s="3">
        <f t="shared" ref="H362:J362" si="2150">B362-B361</f>
        <v>8737</v>
      </c>
      <c r="I362" s="3">
        <f t="shared" si="2150"/>
        <v>544</v>
      </c>
      <c r="J362" s="3">
        <f t="shared" si="2150"/>
        <v>56</v>
      </c>
      <c r="K362" s="3">
        <f t="shared" si="12"/>
        <v>8137</v>
      </c>
      <c r="L362" s="3">
        <f t="shared" si="5"/>
        <v>99891</v>
      </c>
      <c r="M362" s="3">
        <f t="shared" si="43"/>
        <v>33324</v>
      </c>
      <c r="N362" s="10">
        <f t="shared" ref="N362:P362" si="2151">B362/2</f>
        <v>346524</v>
      </c>
      <c r="O362" s="10">
        <f t="shared" si="2151"/>
        <v>290031</v>
      </c>
      <c r="P362" s="10">
        <f t="shared" si="2151"/>
        <v>6547.5</v>
      </c>
      <c r="R362" s="11">
        <f t="shared" ref="R362:T362" si="2152">ln (B362)</f>
        <v>13.44885454</v>
      </c>
      <c r="S362" s="11">
        <f t="shared" si="2152"/>
        <v>13.27089027</v>
      </c>
      <c r="T362" s="11">
        <f t="shared" si="2152"/>
        <v>9.479985757</v>
      </c>
      <c r="V362" s="14">
        <f t="shared" ref="V362:X362" si="2153">ln(2)/slope(R349:R362,$A349:$A362)</f>
        <v>71.8428268</v>
      </c>
      <c r="W362" s="14">
        <f t="shared" si="2153"/>
        <v>153.8022603</v>
      </c>
      <c r="X362" s="14">
        <f t="shared" si="2153"/>
        <v>355.8386508</v>
      </c>
      <c r="Z362" s="12">
        <f t="shared" ref="Z362:AA362" si="2154">C362/$B362*100</f>
        <v>83.69723309</v>
      </c>
      <c r="AA362" s="12">
        <f t="shared" si="2154"/>
        <v>1.889479517</v>
      </c>
      <c r="AB362" s="12">
        <f t="shared" si="9"/>
        <v>14.41328739</v>
      </c>
    </row>
    <row r="363" ht="15.75" customHeight="1">
      <c r="A363" s="9">
        <v>44281.0</v>
      </c>
      <c r="B363" s="17">
        <v>702856.0</v>
      </c>
      <c r="C363" s="16">
        <v>580689.0</v>
      </c>
      <c r="D363" s="16">
        <v>13149.0</v>
      </c>
      <c r="E363" s="5">
        <f t="shared" ref="E363:G363" si="2155">(B363-B362)/B362*100</f>
        <v>1.415197793</v>
      </c>
      <c r="F363" s="5">
        <f t="shared" si="2155"/>
        <v>0.1080918936</v>
      </c>
      <c r="G363" s="5">
        <f t="shared" si="2155"/>
        <v>0.412371134</v>
      </c>
      <c r="H363" s="3">
        <f t="shared" ref="H363:J363" si="2156">B363-B362</f>
        <v>9808</v>
      </c>
      <c r="I363" s="3">
        <f t="shared" si="2156"/>
        <v>627</v>
      </c>
      <c r="J363" s="3">
        <f t="shared" si="2156"/>
        <v>54</v>
      </c>
      <c r="K363" s="3">
        <f t="shared" si="12"/>
        <v>9127</v>
      </c>
      <c r="L363" s="3">
        <f t="shared" si="5"/>
        <v>109018</v>
      </c>
      <c r="M363" s="3">
        <f t="shared" si="43"/>
        <v>35754</v>
      </c>
      <c r="N363" s="10">
        <f t="shared" ref="N363:P363" si="2157">B363/2</f>
        <v>351428</v>
      </c>
      <c r="O363" s="10">
        <f t="shared" si="2157"/>
        <v>290344.5</v>
      </c>
      <c r="P363" s="10">
        <f t="shared" si="2157"/>
        <v>6574.5</v>
      </c>
      <c r="R363" s="11">
        <f t="shared" ref="R363:T363" si="2158">ln (B363)</f>
        <v>13.46290731</v>
      </c>
      <c r="S363" s="11">
        <f t="shared" si="2158"/>
        <v>13.27197061</v>
      </c>
      <c r="T363" s="11">
        <f t="shared" si="2158"/>
        <v>9.484100989</v>
      </c>
      <c r="V363" s="14">
        <f t="shared" ref="V363:X363" si="2159">ln(2)/slope(R350:R363,$A350:$A363)</f>
        <v>68.88658243</v>
      </c>
      <c r="W363" s="14">
        <f t="shared" si="2159"/>
        <v>165.9350973</v>
      </c>
      <c r="X363" s="14">
        <f t="shared" si="2159"/>
        <v>354.07826</v>
      </c>
      <c r="Z363" s="12">
        <f t="shared" ref="Z363:AA363" si="2160">C363/$B363*100</f>
        <v>82.618488</v>
      </c>
      <c r="AA363" s="12">
        <f t="shared" si="2160"/>
        <v>1.870795725</v>
      </c>
      <c r="AB363" s="12">
        <f t="shared" si="9"/>
        <v>15.51071628</v>
      </c>
    </row>
    <row r="364" ht="15.75" customHeight="1">
      <c r="A364" s="9">
        <v>44282.0</v>
      </c>
      <c r="B364" s="17">
        <v>712442.0</v>
      </c>
      <c r="C364" s="16">
        <v>581161.0</v>
      </c>
      <c r="D364" s="16">
        <v>13159.0</v>
      </c>
      <c r="E364" s="5">
        <f t="shared" ref="E364:G364" si="2161">(B364-B363)/B363*100</f>
        <v>1.363864006</v>
      </c>
      <c r="F364" s="5">
        <f t="shared" si="2161"/>
        <v>0.08128275204</v>
      </c>
      <c r="G364" s="5">
        <f t="shared" si="2161"/>
        <v>0.07605141075</v>
      </c>
      <c r="H364" s="3">
        <f t="shared" ref="H364:J364" si="2162">B364-B363</f>
        <v>9586</v>
      </c>
      <c r="I364" s="3">
        <f t="shared" si="2162"/>
        <v>472</v>
      </c>
      <c r="J364" s="3">
        <f t="shared" si="2162"/>
        <v>10</v>
      </c>
      <c r="K364" s="3">
        <f t="shared" si="12"/>
        <v>9104</v>
      </c>
      <c r="L364" s="3">
        <f t="shared" si="5"/>
        <v>118122</v>
      </c>
      <c r="M364" s="3">
        <f t="shared" si="43"/>
        <v>37480</v>
      </c>
      <c r="N364" s="10">
        <f t="shared" ref="N364:P364" si="2163">B364/2</f>
        <v>356221</v>
      </c>
      <c r="O364" s="10">
        <f t="shared" si="2163"/>
        <v>290580.5</v>
      </c>
      <c r="P364" s="10">
        <f t="shared" si="2163"/>
        <v>6579.5</v>
      </c>
      <c r="R364" s="11">
        <f t="shared" ref="R364:T364" si="2164">ln (B364)</f>
        <v>13.47645378</v>
      </c>
      <c r="S364" s="11">
        <f t="shared" si="2164"/>
        <v>13.27278311</v>
      </c>
      <c r="T364" s="11">
        <f t="shared" si="2164"/>
        <v>9.484861214</v>
      </c>
      <c r="V364" s="14">
        <f t="shared" ref="V364:X364" si="2165">ln(2)/slope(R351:R364,$A351:$A364)</f>
        <v>65.88793997</v>
      </c>
      <c r="W364" s="14">
        <f t="shared" si="2165"/>
        <v>191.3291873</v>
      </c>
      <c r="X364" s="14">
        <f t="shared" si="2165"/>
        <v>343.0269654</v>
      </c>
      <c r="Z364" s="12">
        <f t="shared" ref="Z364:AA364" si="2166">C364/$B364*100</f>
        <v>81.57309648</v>
      </c>
      <c r="AA364" s="12">
        <f t="shared" si="2166"/>
        <v>1.847027548</v>
      </c>
      <c r="AB364" s="12">
        <f t="shared" si="9"/>
        <v>16.57987598</v>
      </c>
    </row>
    <row r="365" ht="15.75" customHeight="1">
      <c r="A365" s="9">
        <v>44283.0</v>
      </c>
      <c r="B365" s="17">
        <v>721892.0</v>
      </c>
      <c r="C365" s="16">
        <v>603154.0</v>
      </c>
      <c r="D365" s="16">
        <v>13170.0</v>
      </c>
      <c r="E365" s="5">
        <f t="shared" ref="E365:G365" si="2167">(B365-B364)/B364*100</f>
        <v>1.326423765</v>
      </c>
      <c r="F365" s="5">
        <f t="shared" si="2167"/>
        <v>3.784321384</v>
      </c>
      <c r="G365" s="5">
        <f t="shared" si="2167"/>
        <v>0.08359297819</v>
      </c>
      <c r="H365" s="3">
        <f t="shared" ref="H365:J365" si="2168">B365-B364</f>
        <v>9450</v>
      </c>
      <c r="I365" s="3">
        <f t="shared" si="2168"/>
        <v>21993</v>
      </c>
      <c r="J365" s="3">
        <f t="shared" si="2168"/>
        <v>11</v>
      </c>
      <c r="K365" s="3">
        <f t="shared" si="12"/>
        <v>-12554</v>
      </c>
      <c r="L365" s="3">
        <f t="shared" si="5"/>
        <v>105568</v>
      </c>
      <c r="M365" s="3">
        <f t="shared" si="43"/>
        <v>32496</v>
      </c>
      <c r="N365" s="10">
        <f t="shared" ref="N365:P365" si="2169">B365/2</f>
        <v>360946</v>
      </c>
      <c r="O365" s="10">
        <f t="shared" si="2169"/>
        <v>301577</v>
      </c>
      <c r="P365" s="10">
        <f t="shared" si="2169"/>
        <v>6585</v>
      </c>
      <c r="R365" s="11">
        <f t="shared" ref="R365:T365" si="2170">ln (B365)</f>
        <v>13.48963082</v>
      </c>
      <c r="S365" s="11">
        <f t="shared" si="2170"/>
        <v>13.30992783</v>
      </c>
      <c r="T365" s="11">
        <f t="shared" si="2170"/>
        <v>9.485696795</v>
      </c>
      <c r="V365" s="14">
        <f t="shared" ref="V365:X365" si="2171">ln(2)/slope(R352:R365,$A352:$A365)</f>
        <v>63.12940656</v>
      </c>
      <c r="W365" s="14">
        <f t="shared" si="2171"/>
        <v>148.7707519</v>
      </c>
      <c r="X365" s="14">
        <f t="shared" si="2171"/>
        <v>324.4106747</v>
      </c>
      <c r="Z365" s="12">
        <f t="shared" ref="Z365:AA365" si="2172">C365/$B365*100</f>
        <v>83.55183324</v>
      </c>
      <c r="AA365" s="12">
        <f t="shared" si="2172"/>
        <v>1.824372621</v>
      </c>
      <c r="AB365" s="12">
        <f t="shared" si="9"/>
        <v>14.62379414</v>
      </c>
    </row>
    <row r="366" ht="15.75" customHeight="1">
      <c r="A366" s="9">
        <v>44284.0</v>
      </c>
      <c r="B366" s="17">
        <v>731894.0</v>
      </c>
      <c r="C366" s="16">
        <v>603213.0</v>
      </c>
      <c r="D366" s="16">
        <v>13186.0</v>
      </c>
      <c r="E366" s="5">
        <f t="shared" ref="E366:G366" si="2173">(B366-B365)/B365*100</f>
        <v>1.385525813</v>
      </c>
      <c r="F366" s="5">
        <f t="shared" si="2173"/>
        <v>0.009781913077</v>
      </c>
      <c r="G366" s="5">
        <f t="shared" si="2173"/>
        <v>0.1214882308</v>
      </c>
      <c r="H366" s="3">
        <f t="shared" ref="H366:J366" si="2174">B366-B365</f>
        <v>10002</v>
      </c>
      <c r="I366" s="3">
        <f t="shared" si="2174"/>
        <v>59</v>
      </c>
      <c r="J366" s="3">
        <f t="shared" si="2174"/>
        <v>16</v>
      </c>
      <c r="K366" s="3">
        <f t="shared" si="12"/>
        <v>9927</v>
      </c>
      <c r="L366" s="3">
        <f t="shared" si="5"/>
        <v>115495</v>
      </c>
      <c r="M366" s="3">
        <f t="shared" si="43"/>
        <v>34525</v>
      </c>
      <c r="N366" s="10">
        <f t="shared" ref="N366:P366" si="2175">B366/2</f>
        <v>365947</v>
      </c>
      <c r="O366" s="10">
        <f t="shared" si="2175"/>
        <v>301606.5</v>
      </c>
      <c r="P366" s="10">
        <f t="shared" si="2175"/>
        <v>6593</v>
      </c>
      <c r="R366" s="11">
        <f t="shared" ref="R366:T366" si="2176">ln (B366)</f>
        <v>13.50339097</v>
      </c>
      <c r="S366" s="11">
        <f t="shared" si="2176"/>
        <v>13.31002565</v>
      </c>
      <c r="T366" s="11">
        <f t="shared" si="2176"/>
        <v>9.48691094</v>
      </c>
      <c r="V366" s="14">
        <f t="shared" ref="V366:X366" si="2177">ln(2)/slope(R353:R366,$A353:$A366)</f>
        <v>60.48747355</v>
      </c>
      <c r="W366" s="14">
        <f t="shared" si="2177"/>
        <v>128.8413475</v>
      </c>
      <c r="X366" s="14">
        <f t="shared" si="2177"/>
        <v>316.1415514</v>
      </c>
      <c r="Z366" s="12">
        <f t="shared" ref="Z366:AA366" si="2178">C366/$B366*100</f>
        <v>82.4180824</v>
      </c>
      <c r="AA366" s="12">
        <f t="shared" si="2178"/>
        <v>1.801627012</v>
      </c>
      <c r="AB366" s="12">
        <f t="shared" si="9"/>
        <v>15.78029059</v>
      </c>
    </row>
    <row r="367" ht="15.75" customHeight="1">
      <c r="A367" s="9">
        <v>44285.0</v>
      </c>
      <c r="B367" s="17">
        <v>741181.0</v>
      </c>
      <c r="C367" s="16">
        <v>603310.0</v>
      </c>
      <c r="D367" s="16">
        <v>13191.0</v>
      </c>
      <c r="E367" s="5">
        <f t="shared" ref="E367:G367" si="2179">(B367-B366)/B366*100</f>
        <v>1.268899595</v>
      </c>
      <c r="F367" s="5">
        <f t="shared" si="2179"/>
        <v>0.01608055529</v>
      </c>
      <c r="G367" s="5">
        <f t="shared" si="2179"/>
        <v>0.03791900501</v>
      </c>
      <c r="H367" s="3">
        <f t="shared" ref="H367:J367" si="2180">B367-B366</f>
        <v>9287</v>
      </c>
      <c r="I367" s="3">
        <f t="shared" si="2180"/>
        <v>97</v>
      </c>
      <c r="J367" s="3">
        <f t="shared" si="2180"/>
        <v>5</v>
      </c>
      <c r="K367" s="3">
        <f t="shared" si="12"/>
        <v>9185</v>
      </c>
      <c r="L367" s="3">
        <f t="shared" si="5"/>
        <v>124680</v>
      </c>
      <c r="M367" s="3">
        <f t="shared" si="43"/>
        <v>38480</v>
      </c>
      <c r="N367" s="10">
        <f t="shared" ref="N367:P367" si="2181">B367/2</f>
        <v>370590.5</v>
      </c>
      <c r="O367" s="10">
        <f t="shared" si="2181"/>
        <v>301655</v>
      </c>
      <c r="P367" s="10">
        <f t="shared" si="2181"/>
        <v>6595.5</v>
      </c>
      <c r="R367" s="11">
        <f t="shared" ref="R367:T367" si="2182">ln (B367)</f>
        <v>13.51600014</v>
      </c>
      <c r="S367" s="11">
        <f t="shared" si="2182"/>
        <v>13.31018644</v>
      </c>
      <c r="T367" s="11">
        <f t="shared" si="2182"/>
        <v>9.487290058</v>
      </c>
      <c r="V367" s="14">
        <f t="shared" ref="V367:X367" si="2183">ln(2)/slope(R354:R367,$A354:$A367)</f>
        <v>58.49112845</v>
      </c>
      <c r="W367" s="14">
        <f t="shared" si="2183"/>
        <v>119.6676849</v>
      </c>
      <c r="X367" s="14">
        <f t="shared" si="2183"/>
        <v>319.4860221</v>
      </c>
      <c r="Z367" s="12">
        <f t="shared" ref="Z367:AA367" si="2184">C367/$B367*100</f>
        <v>81.39847082</v>
      </c>
      <c r="AA367" s="12">
        <f t="shared" si="2184"/>
        <v>1.779727219</v>
      </c>
      <c r="AB367" s="12">
        <f t="shared" si="9"/>
        <v>16.82180196</v>
      </c>
    </row>
    <row r="368" ht="15.75" customHeight="1">
      <c r="A368" s="9">
        <v>44286.0</v>
      </c>
      <c r="B368" s="17">
        <v>747288.0</v>
      </c>
      <c r="C368" s="16">
        <v>603746.0</v>
      </c>
      <c r="D368" s="16">
        <v>13297.0</v>
      </c>
      <c r="E368" s="5">
        <f t="shared" ref="E368:G368" si="2185">(B368-B367)/B367*100</f>
        <v>0.8239552822</v>
      </c>
      <c r="F368" s="5">
        <f t="shared" si="2185"/>
        <v>0.07226798826</v>
      </c>
      <c r="G368" s="5">
        <f t="shared" si="2185"/>
        <v>0.8035781973</v>
      </c>
      <c r="H368" s="3">
        <f t="shared" ref="H368:J368" si="2186">B368-B367</f>
        <v>6107</v>
      </c>
      <c r="I368" s="3">
        <f t="shared" si="2186"/>
        <v>436</v>
      </c>
      <c r="J368" s="3">
        <f t="shared" si="2186"/>
        <v>106</v>
      </c>
      <c r="K368" s="3">
        <f t="shared" si="12"/>
        <v>5565</v>
      </c>
      <c r="L368" s="3">
        <f t="shared" si="5"/>
        <v>130245</v>
      </c>
      <c r="M368" s="3">
        <f t="shared" si="43"/>
        <v>38491</v>
      </c>
      <c r="N368" s="10">
        <f t="shared" ref="N368:P368" si="2187">B368/2</f>
        <v>373644</v>
      </c>
      <c r="O368" s="10">
        <f t="shared" si="2187"/>
        <v>301873</v>
      </c>
      <c r="P368" s="10">
        <f t="shared" si="2187"/>
        <v>6648.5</v>
      </c>
      <c r="R368" s="11">
        <f t="shared" ref="R368:T368" si="2188">ln (B368)</f>
        <v>13.52420593</v>
      </c>
      <c r="S368" s="11">
        <f t="shared" si="2188"/>
        <v>13.31090886</v>
      </c>
      <c r="T368" s="11">
        <f t="shared" si="2188"/>
        <v>9.495293725</v>
      </c>
      <c r="V368" s="14">
        <f t="shared" ref="V368:X368" si="2189">ln(2)/slope(R355:R368,$A355:$A368)</f>
        <v>57.76869064</v>
      </c>
      <c r="W368" s="14">
        <f t="shared" si="2189"/>
        <v>116.9871762</v>
      </c>
      <c r="X368" s="14">
        <f t="shared" si="2189"/>
        <v>300.6312749</v>
      </c>
      <c r="Z368" s="12">
        <f t="shared" ref="Z368:AA368" si="2190">C368/$B368*100</f>
        <v>80.79160913</v>
      </c>
      <c r="AA368" s="12">
        <f t="shared" si="2190"/>
        <v>1.779367526</v>
      </c>
      <c r="AB368" s="12">
        <f t="shared" si="9"/>
        <v>17.42902335</v>
      </c>
    </row>
    <row r="369" ht="15.75" customHeight="1">
      <c r="A369" s="9">
        <v>44287.0</v>
      </c>
      <c r="B369" s="17">
        <v>756199.0</v>
      </c>
      <c r="C369" s="16">
        <v>603948.0</v>
      </c>
      <c r="D369" s="16">
        <v>13303.0</v>
      </c>
      <c r="E369" s="5">
        <f t="shared" ref="E369:G369" si="2191">(B369-B368)/B368*100</f>
        <v>1.192445215</v>
      </c>
      <c r="F369" s="5">
        <f t="shared" si="2191"/>
        <v>0.0334577786</v>
      </c>
      <c r="G369" s="5">
        <f t="shared" si="2191"/>
        <v>0.04512296007</v>
      </c>
      <c r="H369" s="3">
        <f t="shared" ref="H369:J369" si="2192">B369-B368</f>
        <v>8911</v>
      </c>
      <c r="I369" s="3">
        <f t="shared" si="2192"/>
        <v>202</v>
      </c>
      <c r="J369" s="3">
        <f t="shared" si="2192"/>
        <v>6</v>
      </c>
      <c r="K369" s="3">
        <f t="shared" si="12"/>
        <v>8703</v>
      </c>
      <c r="L369" s="3">
        <f t="shared" si="5"/>
        <v>138948</v>
      </c>
      <c r="M369" s="3">
        <f t="shared" si="43"/>
        <v>39057</v>
      </c>
      <c r="N369" s="10">
        <f t="shared" ref="N369:P369" si="2193">B369/2</f>
        <v>378099.5</v>
      </c>
      <c r="O369" s="10">
        <f t="shared" si="2193"/>
        <v>301974</v>
      </c>
      <c r="P369" s="10">
        <f t="shared" si="2193"/>
        <v>6651.5</v>
      </c>
      <c r="R369" s="11">
        <f t="shared" ref="R369:T369" si="2194">ln (B369)</f>
        <v>13.53605985</v>
      </c>
      <c r="S369" s="11">
        <f t="shared" si="2194"/>
        <v>13.31124338</v>
      </c>
      <c r="T369" s="11">
        <f t="shared" si="2194"/>
        <v>9.495744853</v>
      </c>
      <c r="V369" s="14">
        <f t="shared" ref="V369:X369" si="2195">ln(2)/slope(R356:R369,$A356:$A369)</f>
        <v>57.53378346</v>
      </c>
      <c r="W369" s="14">
        <f t="shared" si="2195"/>
        <v>120.1176818</v>
      </c>
      <c r="X369" s="14">
        <f t="shared" si="2195"/>
        <v>293.2682098</v>
      </c>
      <c r="Z369" s="12">
        <f t="shared" ref="Z369:AA369" si="2196">C369/$B369*100</f>
        <v>79.86627859</v>
      </c>
      <c r="AA369" s="12">
        <f t="shared" si="2196"/>
        <v>1.759193017</v>
      </c>
      <c r="AB369" s="12">
        <f t="shared" si="9"/>
        <v>18.3745284</v>
      </c>
    </row>
    <row r="370" ht="15.75" customHeight="1">
      <c r="A370" s="9">
        <v>44288.0</v>
      </c>
      <c r="B370" s="17">
        <v>771497.0</v>
      </c>
      <c r="C370" s="16">
        <v>604368.0</v>
      </c>
      <c r="D370" s="16">
        <v>13320.0</v>
      </c>
      <c r="E370" s="5">
        <f t="shared" ref="E370:G370" si="2197">(B370-B369)/B369*100</f>
        <v>2.023012461</v>
      </c>
      <c r="F370" s="5">
        <f t="shared" si="2197"/>
        <v>0.06954241094</v>
      </c>
      <c r="G370" s="5">
        <f t="shared" si="2197"/>
        <v>0.1277907239</v>
      </c>
      <c r="H370" s="3">
        <f t="shared" ref="H370:J370" si="2198">B370-B369</f>
        <v>15298</v>
      </c>
      <c r="I370" s="3">
        <f t="shared" si="2198"/>
        <v>420</v>
      </c>
      <c r="J370" s="3">
        <f t="shared" si="2198"/>
        <v>17</v>
      </c>
      <c r="K370" s="3">
        <f t="shared" si="12"/>
        <v>14861</v>
      </c>
      <c r="L370" s="3">
        <f t="shared" si="5"/>
        <v>153809</v>
      </c>
      <c r="M370" s="3">
        <f t="shared" si="43"/>
        <v>44791</v>
      </c>
      <c r="N370" s="10">
        <f t="shared" ref="N370:P370" si="2199">B370/2</f>
        <v>385748.5</v>
      </c>
      <c r="O370" s="10">
        <f t="shared" si="2199"/>
        <v>302184</v>
      </c>
      <c r="P370" s="10">
        <f t="shared" si="2199"/>
        <v>6660</v>
      </c>
      <c r="R370" s="11">
        <f t="shared" ref="R370:T370" si="2200">ln (B370)</f>
        <v>13.55608806</v>
      </c>
      <c r="S370" s="11">
        <f t="shared" si="2200"/>
        <v>13.31193856</v>
      </c>
      <c r="T370" s="11">
        <f t="shared" si="2200"/>
        <v>9.497021944</v>
      </c>
      <c r="V370" s="14">
        <f t="shared" ref="V370:X370" si="2201">ln(2)/slope(R357:R370,$A357:$A370)</f>
        <v>56.33268576</v>
      </c>
      <c r="W370" s="14">
        <f t="shared" si="2201"/>
        <v>129.8576828</v>
      </c>
      <c r="X370" s="14">
        <f t="shared" si="2201"/>
        <v>294.7692221</v>
      </c>
      <c r="Z370" s="12">
        <f t="shared" ref="Z370:AA370" si="2202">C370/$B370*100</f>
        <v>78.33705121</v>
      </c>
      <c r="AA370" s="12">
        <f t="shared" si="2202"/>
        <v>1.726513519</v>
      </c>
      <c r="AB370" s="12">
        <f t="shared" si="9"/>
        <v>19.93643527</v>
      </c>
    </row>
    <row r="371" ht="15.75" customHeight="1">
      <c r="A371" s="9">
        <v>44289.0</v>
      </c>
      <c r="B371" s="17">
        <v>784043.0</v>
      </c>
      <c r="C371" s="16">
        <v>604905.0</v>
      </c>
      <c r="D371" s="16">
        <v>13423.0</v>
      </c>
      <c r="E371" s="5">
        <f t="shared" ref="E371:G371" si="2203">(B371-B370)/B370*100</f>
        <v>1.626189084</v>
      </c>
      <c r="F371" s="5">
        <f t="shared" si="2203"/>
        <v>0.08885314907</v>
      </c>
      <c r="G371" s="5">
        <f t="shared" si="2203"/>
        <v>0.7732732733</v>
      </c>
      <c r="H371" s="3">
        <f t="shared" ref="H371:J371" si="2204">B371-B370</f>
        <v>12546</v>
      </c>
      <c r="I371" s="3">
        <f t="shared" si="2204"/>
        <v>537</v>
      </c>
      <c r="J371" s="3">
        <f t="shared" si="2204"/>
        <v>103</v>
      </c>
      <c r="K371" s="3">
        <f t="shared" si="12"/>
        <v>11906</v>
      </c>
      <c r="L371" s="3">
        <f t="shared" si="5"/>
        <v>165715</v>
      </c>
      <c r="M371" s="3">
        <f t="shared" si="43"/>
        <v>47593</v>
      </c>
      <c r="N371" s="10">
        <f t="shared" ref="N371:P371" si="2205">B371/2</f>
        <v>392021.5</v>
      </c>
      <c r="O371" s="10">
        <f t="shared" si="2205"/>
        <v>302452.5</v>
      </c>
      <c r="P371" s="10">
        <f t="shared" si="2205"/>
        <v>6711.5</v>
      </c>
      <c r="R371" s="11">
        <f t="shared" ref="R371:T371" si="2206">ln (B371)</f>
        <v>13.57221914</v>
      </c>
      <c r="S371" s="11">
        <f t="shared" si="2206"/>
        <v>13.3128267</v>
      </c>
      <c r="T371" s="11">
        <f t="shared" si="2206"/>
        <v>9.504724932</v>
      </c>
      <c r="V371" s="14">
        <f t="shared" ref="V371:X371" si="2207">ln(2)/slope(R358:R371,$A358:$A371)</f>
        <v>54.75128273</v>
      </c>
      <c r="W371" s="14">
        <f t="shared" si="2207"/>
        <v>149.2506883</v>
      </c>
      <c r="X371" s="14">
        <f t="shared" si="2207"/>
        <v>277.7825328</v>
      </c>
      <c r="Z371" s="12">
        <f t="shared" ref="Z371:AA371" si="2208">C371/$B371*100</f>
        <v>77.15201845</v>
      </c>
      <c r="AA371" s="12">
        <f t="shared" si="2208"/>
        <v>1.712023448</v>
      </c>
      <c r="AB371" s="12">
        <f t="shared" si="9"/>
        <v>21.1359581</v>
      </c>
    </row>
    <row r="372" ht="15.75" customHeight="1">
      <c r="A372" s="9">
        <v>44290.0</v>
      </c>
      <c r="B372" s="17">
        <v>795051.0</v>
      </c>
      <c r="C372" s="16">
        <v>646100.0</v>
      </c>
      <c r="D372" s="16">
        <v>13425.0</v>
      </c>
      <c r="E372" s="5">
        <f t="shared" ref="E372:G372" si="2209">(B372-B371)/B371*100</f>
        <v>1.404004627</v>
      </c>
      <c r="F372" s="5">
        <f t="shared" si="2209"/>
        <v>6.810160273</v>
      </c>
      <c r="G372" s="5">
        <f t="shared" si="2209"/>
        <v>0.01489979885</v>
      </c>
      <c r="H372" s="3">
        <f t="shared" ref="H372:J372" si="2210">B372-B371</f>
        <v>11008</v>
      </c>
      <c r="I372" s="3">
        <f t="shared" si="2210"/>
        <v>41195</v>
      </c>
      <c r="J372" s="3">
        <f t="shared" si="2210"/>
        <v>2</v>
      </c>
      <c r="K372" s="3">
        <f t="shared" si="12"/>
        <v>-30189</v>
      </c>
      <c r="L372" s="3">
        <f t="shared" si="5"/>
        <v>135526</v>
      </c>
      <c r="M372" s="3">
        <f t="shared" si="43"/>
        <v>29958</v>
      </c>
      <c r="N372" s="10">
        <f t="shared" ref="N372:P372" si="2211">B372/2</f>
        <v>397525.5</v>
      </c>
      <c r="O372" s="10">
        <f t="shared" si="2211"/>
        <v>323050</v>
      </c>
      <c r="P372" s="10">
        <f t="shared" si="2211"/>
        <v>6712.5</v>
      </c>
      <c r="R372" s="11">
        <f t="shared" ref="R372:T372" si="2212">ln (B372)</f>
        <v>13.58616154</v>
      </c>
      <c r="S372" s="11">
        <f t="shared" si="2212"/>
        <v>13.37870957</v>
      </c>
      <c r="T372" s="11">
        <f t="shared" si="2212"/>
        <v>9.504873919</v>
      </c>
      <c r="V372" s="14">
        <f t="shared" ref="V372:X372" si="2213">ln(2)/slope(R359:R372,$A359:$A372)</f>
        <v>53.24993658</v>
      </c>
      <c r="W372" s="14">
        <f t="shared" si="2213"/>
        <v>108.364804</v>
      </c>
      <c r="X372" s="14">
        <f t="shared" si="2213"/>
        <v>269.1202823</v>
      </c>
      <c r="Z372" s="12">
        <f t="shared" ref="Z372:AA372" si="2214">C372/$B372*100</f>
        <v>81.26522701</v>
      </c>
      <c r="AA372" s="12">
        <f t="shared" si="2214"/>
        <v>1.688570922</v>
      </c>
      <c r="AB372" s="12">
        <f t="shared" si="9"/>
        <v>17.04620207</v>
      </c>
    </row>
    <row r="373" ht="15.75" customHeight="1">
      <c r="A373" s="9">
        <v>44291.0</v>
      </c>
      <c r="B373" s="17">
        <v>803398.0</v>
      </c>
      <c r="C373" s="16">
        <v>646237.0</v>
      </c>
      <c r="D373" s="16">
        <v>13435.0</v>
      </c>
      <c r="E373" s="5">
        <f t="shared" ref="E373:G373" si="2215">(B373-B372)/B372*100</f>
        <v>1.049869757</v>
      </c>
      <c r="F373" s="5">
        <f t="shared" si="2215"/>
        <v>0.02120414796</v>
      </c>
      <c r="G373" s="5">
        <f t="shared" si="2215"/>
        <v>0.07448789572</v>
      </c>
      <c r="H373" s="3">
        <f t="shared" ref="H373:J373" si="2216">B373-B372</f>
        <v>8347</v>
      </c>
      <c r="I373" s="3">
        <f t="shared" si="2216"/>
        <v>137</v>
      </c>
      <c r="J373" s="3">
        <f t="shared" si="2216"/>
        <v>10</v>
      </c>
      <c r="K373" s="3">
        <f t="shared" si="12"/>
        <v>8200</v>
      </c>
      <c r="L373" s="3">
        <f t="shared" si="5"/>
        <v>143726</v>
      </c>
      <c r="M373" s="3">
        <f t="shared" si="43"/>
        <v>28231</v>
      </c>
      <c r="N373" s="10">
        <f t="shared" ref="N373:P373" si="2217">B373/2</f>
        <v>401699</v>
      </c>
      <c r="O373" s="10">
        <f t="shared" si="2217"/>
        <v>323118.5</v>
      </c>
      <c r="P373" s="10">
        <f t="shared" si="2217"/>
        <v>6717.5</v>
      </c>
      <c r="R373" s="11">
        <f t="shared" ref="R373:T373" si="2218">ln (B373)</f>
        <v>13.59660551</v>
      </c>
      <c r="S373" s="11">
        <f t="shared" si="2218"/>
        <v>13.37892159</v>
      </c>
      <c r="T373" s="11">
        <f t="shared" si="2218"/>
        <v>9.505618521</v>
      </c>
      <c r="V373" s="14">
        <f t="shared" ref="V373:X373" si="2219">ln(2)/slope(R360:R373,$A360:$A373)</f>
        <v>52.21870137</v>
      </c>
      <c r="W373" s="14">
        <f t="shared" si="2219"/>
        <v>90.38598958</v>
      </c>
      <c r="X373" s="14">
        <f t="shared" si="2219"/>
        <v>273.4173661</v>
      </c>
      <c r="Z373" s="12">
        <f t="shared" ref="Z373:AA373" si="2220">C373/$B373*100</f>
        <v>80.43796474</v>
      </c>
      <c r="AA373" s="12">
        <f t="shared" si="2220"/>
        <v>1.672272025</v>
      </c>
      <c r="AB373" s="12">
        <f t="shared" si="9"/>
        <v>17.88976323</v>
      </c>
    </row>
    <row r="374" ht="15.75" customHeight="1">
      <c r="A374" s="9">
        <v>44292.0</v>
      </c>
      <c r="B374" s="17">
        <v>812760.0</v>
      </c>
      <c r="C374" s="16">
        <v>646381.0</v>
      </c>
      <c r="D374" s="16">
        <v>13817.0</v>
      </c>
      <c r="E374" s="5">
        <f t="shared" ref="E374:G374" si="2221">(B374-B373)/B373*100</f>
        <v>1.165300387</v>
      </c>
      <c r="F374" s="5">
        <f t="shared" si="2221"/>
        <v>0.0222828467</v>
      </c>
      <c r="G374" s="5">
        <f t="shared" si="2221"/>
        <v>2.843319687</v>
      </c>
      <c r="H374" s="3">
        <f t="shared" ref="H374:J374" si="2222">B374-B373</f>
        <v>9362</v>
      </c>
      <c r="I374" s="3">
        <f t="shared" si="2222"/>
        <v>144</v>
      </c>
      <c r="J374" s="3">
        <f t="shared" si="2222"/>
        <v>382</v>
      </c>
      <c r="K374" s="3">
        <f t="shared" si="12"/>
        <v>8836</v>
      </c>
      <c r="L374" s="3">
        <f t="shared" si="5"/>
        <v>152562</v>
      </c>
      <c r="M374" s="3">
        <f t="shared" si="43"/>
        <v>27882</v>
      </c>
      <c r="N374" s="10">
        <f t="shared" ref="N374:P374" si="2223">B374/2</f>
        <v>406380</v>
      </c>
      <c r="O374" s="10">
        <f t="shared" si="2223"/>
        <v>323190.5</v>
      </c>
      <c r="P374" s="10">
        <f t="shared" si="2223"/>
        <v>6908.5</v>
      </c>
      <c r="R374" s="11">
        <f t="shared" ref="R374:T374" si="2224">ln (B374)</f>
        <v>13.60819114</v>
      </c>
      <c r="S374" s="11">
        <f t="shared" si="2224"/>
        <v>13.37914439</v>
      </c>
      <c r="T374" s="11">
        <f t="shared" si="2224"/>
        <v>9.533654997</v>
      </c>
      <c r="V374" s="14">
        <f t="shared" ref="V374:X374" si="2225">ln(2)/slope(R361:R374,$A361:$A374)</f>
        <v>51.8745194</v>
      </c>
      <c r="W374" s="14">
        <f t="shared" si="2225"/>
        <v>81.63684726</v>
      </c>
      <c r="X374" s="14">
        <f t="shared" si="2225"/>
        <v>217.1293912</v>
      </c>
      <c r="Z374" s="12">
        <f t="shared" ref="Z374:AA374" si="2226">C374/$B374*100</f>
        <v>79.52913529</v>
      </c>
      <c r="AA374" s="12">
        <f t="shared" si="2226"/>
        <v>1.700009843</v>
      </c>
      <c r="AB374" s="12">
        <f t="shared" si="9"/>
        <v>18.77085486</v>
      </c>
    </row>
    <row r="375" ht="15.75" customHeight="1">
      <c r="A375" s="9">
        <v>44293.0</v>
      </c>
      <c r="B375" s="17">
        <v>819164.0</v>
      </c>
      <c r="C375" s="16">
        <v>646404.0</v>
      </c>
      <c r="D375" s="16">
        <v>14059.0</v>
      </c>
      <c r="E375" s="5">
        <f t="shared" ref="E375:G375" si="2227">(B375-B374)/B374*100</f>
        <v>0.787932477</v>
      </c>
      <c r="F375" s="5">
        <f t="shared" si="2227"/>
        <v>0.003558272907</v>
      </c>
      <c r="G375" s="5">
        <f t="shared" si="2227"/>
        <v>1.751465586</v>
      </c>
      <c r="H375" s="3">
        <f t="shared" ref="H375:J375" si="2228">B375-B374</f>
        <v>6404</v>
      </c>
      <c r="I375" s="3">
        <f t="shared" si="2228"/>
        <v>23</v>
      </c>
      <c r="J375" s="3">
        <f t="shared" si="2228"/>
        <v>242</v>
      </c>
      <c r="K375" s="3">
        <f t="shared" si="12"/>
        <v>6139</v>
      </c>
      <c r="L375" s="3">
        <f t="shared" si="5"/>
        <v>158701</v>
      </c>
      <c r="M375" s="3">
        <f t="shared" si="43"/>
        <v>28456</v>
      </c>
      <c r="N375" s="10">
        <f t="shared" ref="N375:P375" si="2229">B375/2</f>
        <v>409582</v>
      </c>
      <c r="O375" s="10">
        <f t="shared" si="2229"/>
        <v>323202</v>
      </c>
      <c r="P375" s="10">
        <f t="shared" si="2229"/>
        <v>7029.5</v>
      </c>
      <c r="R375" s="11">
        <f t="shared" ref="R375:T375" si="2230">ln (B375)</f>
        <v>13.61603959</v>
      </c>
      <c r="S375" s="11">
        <f t="shared" si="2230"/>
        <v>13.37917997</v>
      </c>
      <c r="T375" s="11">
        <f t="shared" si="2230"/>
        <v>9.551018039</v>
      </c>
      <c r="V375" s="14">
        <f t="shared" ref="V375:X375" si="2231">ln(2)/slope(R362:R375,$A362:$A375)</f>
        <v>52.52105912</v>
      </c>
      <c r="W375" s="14">
        <f t="shared" si="2231"/>
        <v>78.00706429</v>
      </c>
      <c r="X375" s="14">
        <f t="shared" si="2231"/>
        <v>165.2697467</v>
      </c>
      <c r="Z375" s="12">
        <f t="shared" ref="Z375:AA375" si="2232">C375/$B375*100</f>
        <v>78.91020601</v>
      </c>
      <c r="AA375" s="12">
        <f t="shared" si="2232"/>
        <v>1.716261945</v>
      </c>
      <c r="AB375" s="12">
        <f t="shared" si="9"/>
        <v>19.37353204</v>
      </c>
    </row>
    <row r="376" ht="15.75" customHeight="1">
      <c r="A376" s="9">
        <v>44294.0</v>
      </c>
      <c r="B376" s="17">
        <v>828366.0</v>
      </c>
      <c r="C376" s="16">
        <v>646968.0</v>
      </c>
      <c r="D376" s="16">
        <v>14119.0</v>
      </c>
      <c r="E376" s="5">
        <f t="shared" ref="E376:G376" si="2233">(B376-B375)/B375*100</f>
        <v>1.123340381</v>
      </c>
      <c r="F376" s="5">
        <f t="shared" si="2233"/>
        <v>0.08725193532</v>
      </c>
      <c r="G376" s="5">
        <f t="shared" si="2233"/>
        <v>0.4267728857</v>
      </c>
      <c r="H376" s="3">
        <f t="shared" ref="H376:J376" si="2234">B376-B375</f>
        <v>9202</v>
      </c>
      <c r="I376" s="3">
        <f t="shared" si="2234"/>
        <v>564</v>
      </c>
      <c r="J376" s="3">
        <f t="shared" si="2234"/>
        <v>60</v>
      </c>
      <c r="K376" s="3">
        <f t="shared" si="12"/>
        <v>8578</v>
      </c>
      <c r="L376" s="3">
        <f t="shared" si="5"/>
        <v>167279</v>
      </c>
      <c r="M376" s="3">
        <f t="shared" si="43"/>
        <v>28331</v>
      </c>
      <c r="N376" s="10">
        <f t="shared" ref="N376:P376" si="2235">B376/2</f>
        <v>414183</v>
      </c>
      <c r="O376" s="10">
        <f t="shared" si="2235"/>
        <v>323484</v>
      </c>
      <c r="P376" s="10">
        <f t="shared" si="2235"/>
        <v>7059.5</v>
      </c>
      <c r="R376" s="11">
        <f t="shared" ref="R376:T376" si="2236">ln (B376)</f>
        <v>13.62721036</v>
      </c>
      <c r="S376" s="11">
        <f t="shared" si="2236"/>
        <v>13.38005211</v>
      </c>
      <c r="T376" s="11">
        <f t="shared" si="2236"/>
        <v>9.555276687</v>
      </c>
      <c r="V376" s="14">
        <f t="shared" ref="V376:X376" si="2237">ln(2)/slope(R363:R376,$A363:$A376)</f>
        <v>53.40204654</v>
      </c>
      <c r="W376" s="14">
        <f t="shared" si="2237"/>
        <v>78.26418276</v>
      </c>
      <c r="X376" s="14">
        <f t="shared" si="2237"/>
        <v>135.178605</v>
      </c>
      <c r="Z376" s="12">
        <f t="shared" ref="Z376:AA376" si="2238">C376/$B376*100</f>
        <v>78.10170867</v>
      </c>
      <c r="AA376" s="12">
        <f t="shared" si="2238"/>
        <v>1.704439825</v>
      </c>
      <c r="AB376" s="12">
        <f t="shared" si="9"/>
        <v>20.19385151</v>
      </c>
    </row>
    <row r="377" ht="15.75" customHeight="1">
      <c r="A377" s="9">
        <v>44295.0</v>
      </c>
      <c r="B377" s="17">
        <v>840554.0</v>
      </c>
      <c r="C377" s="16">
        <v>647683.0</v>
      </c>
      <c r="D377" s="16">
        <v>14520.0</v>
      </c>
      <c r="E377" s="5">
        <f t="shared" ref="E377:G377" si="2239">(B377-B376)/B376*100</f>
        <v>1.471330306</v>
      </c>
      <c r="F377" s="5">
        <f t="shared" si="2239"/>
        <v>0.1105155124</v>
      </c>
      <c r="G377" s="5">
        <f t="shared" si="2239"/>
        <v>2.840144486</v>
      </c>
      <c r="H377" s="3">
        <f t="shared" ref="H377:J377" si="2240">B377-B376</f>
        <v>12188</v>
      </c>
      <c r="I377" s="3">
        <f t="shared" si="2240"/>
        <v>715</v>
      </c>
      <c r="J377" s="3">
        <f t="shared" si="2240"/>
        <v>401</v>
      </c>
      <c r="K377" s="3">
        <f t="shared" si="12"/>
        <v>11072</v>
      </c>
      <c r="L377" s="3">
        <f t="shared" si="5"/>
        <v>178351</v>
      </c>
      <c r="M377" s="3">
        <f t="shared" si="43"/>
        <v>24542</v>
      </c>
      <c r="N377" s="10">
        <f t="shared" ref="N377:P377" si="2241">B377/2</f>
        <v>420277</v>
      </c>
      <c r="O377" s="10">
        <f t="shared" si="2241"/>
        <v>323841.5</v>
      </c>
      <c r="P377" s="10">
        <f t="shared" si="2241"/>
        <v>7260</v>
      </c>
      <c r="R377" s="11">
        <f t="shared" ref="R377:T377" si="2242">ln (B377)</f>
        <v>13.64181648</v>
      </c>
      <c r="S377" s="11">
        <f t="shared" si="2242"/>
        <v>13.38115666</v>
      </c>
      <c r="T377" s="11">
        <f t="shared" si="2242"/>
        <v>9.583282288</v>
      </c>
      <c r="V377" s="14">
        <f t="shared" ref="V377:X377" si="2243">ln(2)/slope(R364:R377,$A364:$A377)</f>
        <v>53.90501029</v>
      </c>
      <c r="W377" s="14">
        <f t="shared" si="2243"/>
        <v>82.37380426</v>
      </c>
      <c r="X377" s="14">
        <f t="shared" si="2243"/>
        <v>103.9805754</v>
      </c>
      <c r="Z377" s="12">
        <f t="shared" ref="Z377:AA377" si="2244">C377/$B377*100</f>
        <v>77.0542999</v>
      </c>
      <c r="AA377" s="12">
        <f t="shared" si="2244"/>
        <v>1.727432146</v>
      </c>
      <c r="AB377" s="12">
        <f t="shared" si="9"/>
        <v>21.21826795</v>
      </c>
    </row>
    <row r="378" ht="15.75" customHeight="1">
      <c r="A378" s="9">
        <v>44296.0</v>
      </c>
      <c r="B378" s="17">
        <v>853209.0</v>
      </c>
      <c r="C378" s="16">
        <v>648220.0</v>
      </c>
      <c r="D378" s="16">
        <v>14744.0</v>
      </c>
      <c r="E378" s="5">
        <f t="shared" ref="E378:G378" si="2245">(B378-B377)/B377*100</f>
        <v>1.50555467</v>
      </c>
      <c r="F378" s="5">
        <f t="shared" si="2245"/>
        <v>0.08291093019</v>
      </c>
      <c r="G378" s="5">
        <f t="shared" si="2245"/>
        <v>1.542699725</v>
      </c>
      <c r="H378" s="3">
        <f t="shared" ref="H378:J378" si="2246">B378-B377</f>
        <v>12655</v>
      </c>
      <c r="I378" s="3">
        <f t="shared" si="2246"/>
        <v>537</v>
      </c>
      <c r="J378" s="3">
        <f t="shared" si="2246"/>
        <v>224</v>
      </c>
      <c r="K378" s="3">
        <f t="shared" si="12"/>
        <v>11894</v>
      </c>
      <c r="L378" s="3">
        <f t="shared" si="5"/>
        <v>190245</v>
      </c>
      <c r="M378" s="3">
        <f t="shared" si="43"/>
        <v>24530</v>
      </c>
      <c r="N378" s="10">
        <f t="shared" ref="N378:P378" si="2247">B378/2</f>
        <v>426604.5</v>
      </c>
      <c r="O378" s="10">
        <f t="shared" si="2247"/>
        <v>324110</v>
      </c>
      <c r="P378" s="10">
        <f t="shared" si="2247"/>
        <v>7372</v>
      </c>
      <c r="R378" s="11">
        <f t="shared" ref="R378:T378" si="2248">ln (B378)</f>
        <v>13.65675981</v>
      </c>
      <c r="S378" s="11">
        <f t="shared" si="2248"/>
        <v>13.38198542</v>
      </c>
      <c r="T378" s="11">
        <f t="shared" si="2248"/>
        <v>9.598591499</v>
      </c>
      <c r="V378" s="14">
        <f t="shared" ref="V378:X378" si="2249">ln(2)/slope(R365:R378,$A365:$A378)</f>
        <v>54.04784877</v>
      </c>
      <c r="W378" s="14">
        <f t="shared" si="2249"/>
        <v>91.88873795</v>
      </c>
      <c r="X378" s="14">
        <f t="shared" si="2249"/>
        <v>84.21065139</v>
      </c>
      <c r="Z378" s="12">
        <f t="shared" ref="Z378:AA378" si="2250">C378/$B378*100</f>
        <v>75.97435095</v>
      </c>
      <c r="AA378" s="12">
        <f t="shared" si="2250"/>
        <v>1.728064284</v>
      </c>
      <c r="AB378" s="12">
        <f t="shared" si="9"/>
        <v>22.29758477</v>
      </c>
    </row>
    <row r="379" ht="15.75" customHeight="1">
      <c r="A379" s="9">
        <v>44297.0</v>
      </c>
      <c r="B379" s="17">
        <v>864868.0</v>
      </c>
      <c r="C379" s="16">
        <v>703404.0</v>
      </c>
      <c r="D379" s="16">
        <v>14945.0</v>
      </c>
      <c r="E379" s="5">
        <f t="shared" ref="E379:G379" si="2251">(B379-B378)/B378*100</f>
        <v>1.366488164</v>
      </c>
      <c r="F379" s="5">
        <f t="shared" si="2251"/>
        <v>8.513159113</v>
      </c>
      <c r="G379" s="5">
        <f t="shared" si="2251"/>
        <v>1.363266413</v>
      </c>
      <c r="H379" s="3">
        <f t="shared" ref="H379:J379" si="2252">B379-B378</f>
        <v>11659</v>
      </c>
      <c r="I379" s="3">
        <f t="shared" si="2252"/>
        <v>55184</v>
      </c>
      <c r="J379" s="3">
        <f t="shared" si="2252"/>
        <v>201</v>
      </c>
      <c r="K379" s="3">
        <f t="shared" si="12"/>
        <v>-43726</v>
      </c>
      <c r="L379" s="3">
        <f t="shared" si="5"/>
        <v>146519</v>
      </c>
      <c r="M379" s="3">
        <f t="shared" si="43"/>
        <v>10993</v>
      </c>
      <c r="N379" s="10">
        <f t="shared" ref="N379:P379" si="2253">B379/2</f>
        <v>432434</v>
      </c>
      <c r="O379" s="10">
        <f t="shared" si="2253"/>
        <v>351702</v>
      </c>
      <c r="P379" s="10">
        <f t="shared" si="2253"/>
        <v>7472.5</v>
      </c>
      <c r="R379" s="11">
        <f t="shared" ref="R379:T379" si="2254">ln (B379)</f>
        <v>13.67033217</v>
      </c>
      <c r="S379" s="11">
        <f t="shared" si="2254"/>
        <v>13.46368669</v>
      </c>
      <c r="T379" s="11">
        <f t="shared" si="2254"/>
        <v>9.612132075</v>
      </c>
      <c r="V379" s="14">
        <f t="shared" ref="V379:X379" si="2255">ln(2)/slope(R366:R379,$A366:$A379)</f>
        <v>54.06617714</v>
      </c>
      <c r="W379" s="14">
        <f t="shared" si="2255"/>
        <v>71.08567625</v>
      </c>
      <c r="X379" s="14">
        <f t="shared" si="2255"/>
        <v>71.38042368</v>
      </c>
      <c r="Z379" s="12">
        <f t="shared" ref="Z379:AA379" si="2256">C379/$B379*100</f>
        <v>81.33079268</v>
      </c>
      <c r="AA379" s="12">
        <f t="shared" si="2256"/>
        <v>1.728009361</v>
      </c>
      <c r="AB379" s="12">
        <f t="shared" si="9"/>
        <v>16.94119796</v>
      </c>
    </row>
    <row r="380" ht="15.75" customHeight="1">
      <c r="A380" s="9">
        <v>44298.0</v>
      </c>
      <c r="B380" s="17">
        <v>876225.0</v>
      </c>
      <c r="C380" s="16">
        <v>703625.0</v>
      </c>
      <c r="D380" s="16">
        <v>15149.0</v>
      </c>
      <c r="E380" s="5">
        <f t="shared" ref="E380:G380" si="2257">(B380-B379)/B379*100</f>
        <v>1.313148365</v>
      </c>
      <c r="F380" s="5">
        <f t="shared" si="2257"/>
        <v>0.03141864419</v>
      </c>
      <c r="G380" s="5">
        <f t="shared" si="2257"/>
        <v>1.365005018</v>
      </c>
      <c r="H380" s="3">
        <f t="shared" ref="H380:J380" si="2258">B380-B379</f>
        <v>11357</v>
      </c>
      <c r="I380" s="3">
        <f t="shared" si="2258"/>
        <v>221</v>
      </c>
      <c r="J380" s="3">
        <f t="shared" si="2258"/>
        <v>204</v>
      </c>
      <c r="K380" s="3">
        <f t="shared" si="12"/>
        <v>10932</v>
      </c>
      <c r="L380" s="3">
        <f t="shared" si="5"/>
        <v>157451</v>
      </c>
      <c r="M380" s="3">
        <f t="shared" si="43"/>
        <v>13725</v>
      </c>
      <c r="N380" s="10">
        <f t="shared" ref="N380:P380" si="2259">B380/2</f>
        <v>438112.5</v>
      </c>
      <c r="O380" s="10">
        <f t="shared" si="2259"/>
        <v>351812.5</v>
      </c>
      <c r="P380" s="10">
        <f t="shared" si="2259"/>
        <v>7574.5</v>
      </c>
      <c r="R380" s="11">
        <f t="shared" ref="R380:T380" si="2260">ln (B380)</f>
        <v>13.68337819</v>
      </c>
      <c r="S380" s="11">
        <f t="shared" si="2260"/>
        <v>13.46400082</v>
      </c>
      <c r="T380" s="11">
        <f t="shared" si="2260"/>
        <v>9.625689802</v>
      </c>
      <c r="V380" s="14">
        <f t="shared" ref="V380:X380" si="2261">ln(2)/slope(R367:R380,$A367:$A380)</f>
        <v>53.94946349</v>
      </c>
      <c r="W380" s="14">
        <f t="shared" si="2261"/>
        <v>61.36899486</v>
      </c>
      <c r="X380" s="14">
        <f t="shared" si="2261"/>
        <v>62.6617187</v>
      </c>
      <c r="Z380" s="12">
        <f t="shared" ref="Z380:AA380" si="2262">C380/$B380*100</f>
        <v>80.30186311</v>
      </c>
      <c r="AA380" s="12">
        <f t="shared" si="2262"/>
        <v>1.728893834</v>
      </c>
      <c r="AB380" s="12">
        <f t="shared" si="9"/>
        <v>17.96924306</v>
      </c>
    </row>
    <row r="381" ht="15.75" customHeight="1">
      <c r="A381" s="9">
        <v>44299.0</v>
      </c>
      <c r="B381" s="17">
        <v>884783.0</v>
      </c>
      <c r="C381" s="16">
        <v>703963.0</v>
      </c>
      <c r="D381" s="16">
        <v>15286.0</v>
      </c>
      <c r="E381" s="5">
        <f t="shared" ref="E381:G381" si="2263">(B381-B380)/B380*100</f>
        <v>0.9766897772</v>
      </c>
      <c r="F381" s="5">
        <f t="shared" si="2263"/>
        <v>0.0480369515</v>
      </c>
      <c r="G381" s="5">
        <f t="shared" si="2263"/>
        <v>0.9043501221</v>
      </c>
      <c r="H381" s="3">
        <f t="shared" ref="H381:J381" si="2264">B381-B380</f>
        <v>8558</v>
      </c>
      <c r="I381" s="3">
        <f t="shared" si="2264"/>
        <v>338</v>
      </c>
      <c r="J381" s="3">
        <f t="shared" si="2264"/>
        <v>137</v>
      </c>
      <c r="K381" s="3">
        <f t="shared" si="12"/>
        <v>8083</v>
      </c>
      <c r="L381" s="3">
        <f t="shared" si="5"/>
        <v>165534</v>
      </c>
      <c r="M381" s="3">
        <f t="shared" si="43"/>
        <v>12972</v>
      </c>
      <c r="N381" s="10">
        <f t="shared" ref="N381:P381" si="2265">B381/2</f>
        <v>442391.5</v>
      </c>
      <c r="O381" s="10">
        <f t="shared" si="2265"/>
        <v>351981.5</v>
      </c>
      <c r="P381" s="10">
        <f t="shared" si="2265"/>
        <v>7643</v>
      </c>
      <c r="R381" s="11">
        <f t="shared" ref="R381:T381" si="2266">ln (B381)</f>
        <v>13.6930977</v>
      </c>
      <c r="S381" s="11">
        <f t="shared" si="2266"/>
        <v>13.46448108</v>
      </c>
      <c r="T381" s="11">
        <f t="shared" si="2266"/>
        <v>9.634692656</v>
      </c>
      <c r="V381" s="14">
        <f t="shared" ref="V381:X381" si="2267">ln(2)/slope(R368:R381,$A368:$A381)</f>
        <v>54.24513362</v>
      </c>
      <c r="W381" s="14">
        <f t="shared" si="2267"/>
        <v>56.90475957</v>
      </c>
      <c r="X381" s="14">
        <f t="shared" si="2267"/>
        <v>57.41507132</v>
      </c>
      <c r="Z381" s="12">
        <f t="shared" ref="Z381:AA381" si="2268">C381/$B381*100</f>
        <v>79.56335056</v>
      </c>
      <c r="AA381" s="12">
        <f t="shared" si="2268"/>
        <v>1.727655256</v>
      </c>
      <c r="AB381" s="12">
        <f t="shared" si="9"/>
        <v>18.70899418</v>
      </c>
    </row>
    <row r="382" ht="15.75" customHeight="1">
      <c r="A382" s="9">
        <v>44300.0</v>
      </c>
      <c r="B382" s="17">
        <v>892880.0</v>
      </c>
      <c r="C382" s="16">
        <v>704386.0</v>
      </c>
      <c r="D382" s="16">
        <v>15447.0</v>
      </c>
      <c r="E382" s="5">
        <f t="shared" ref="E382:G382" si="2269">(B382-B381)/B381*100</f>
        <v>0.9151396444</v>
      </c>
      <c r="F382" s="5">
        <f t="shared" si="2269"/>
        <v>0.06008838533</v>
      </c>
      <c r="G382" s="5">
        <f t="shared" si="2269"/>
        <v>1.053251341</v>
      </c>
      <c r="H382" s="3">
        <f t="shared" ref="H382:J382" si="2270">B382-B381</f>
        <v>8097</v>
      </c>
      <c r="I382" s="3">
        <f t="shared" si="2270"/>
        <v>423</v>
      </c>
      <c r="J382" s="3">
        <f t="shared" si="2270"/>
        <v>161</v>
      </c>
      <c r="K382" s="3">
        <f t="shared" si="12"/>
        <v>7513</v>
      </c>
      <c r="L382" s="3">
        <f t="shared" si="5"/>
        <v>173047</v>
      </c>
      <c r="M382" s="3">
        <f t="shared" si="43"/>
        <v>14346</v>
      </c>
      <c r="N382" s="10">
        <f t="shared" ref="N382:P382" si="2271">B382/2</f>
        <v>446440</v>
      </c>
      <c r="O382" s="10">
        <f t="shared" si="2271"/>
        <v>352193</v>
      </c>
      <c r="P382" s="10">
        <f t="shared" si="2271"/>
        <v>7723.5</v>
      </c>
      <c r="R382" s="11">
        <f t="shared" ref="R382:T382" si="2272">ln (B382)</f>
        <v>13.70220747</v>
      </c>
      <c r="S382" s="11">
        <f t="shared" si="2272"/>
        <v>13.46508178</v>
      </c>
      <c r="T382" s="11">
        <f t="shared" si="2272"/>
        <v>9.645170089</v>
      </c>
      <c r="V382" s="14">
        <f t="shared" ref="V382:X382" si="2273">ln(2)/slope(R369:R382,$A369:$A382)</f>
        <v>55.62812982</v>
      </c>
      <c r="W382" s="14">
        <f t="shared" si="2273"/>
        <v>55.76551358</v>
      </c>
      <c r="X382" s="14">
        <f t="shared" si="2273"/>
        <v>53.3244029</v>
      </c>
      <c r="Z382" s="12">
        <f t="shared" ref="Z382:AA382" si="2274">C382/$B382*100</f>
        <v>78.88921244</v>
      </c>
      <c r="AA382" s="12">
        <f t="shared" si="2274"/>
        <v>1.730019711</v>
      </c>
      <c r="AB382" s="12">
        <f t="shared" si="9"/>
        <v>19.38076785</v>
      </c>
    </row>
    <row r="383" ht="15.75" customHeight="1">
      <c r="A383" s="9">
        <v>44301.0</v>
      </c>
      <c r="B383" s="17">
        <v>904285.0</v>
      </c>
      <c r="C383" s="16">
        <v>705164.0</v>
      </c>
      <c r="D383" s="16">
        <v>15594.0</v>
      </c>
      <c r="E383" s="5">
        <f t="shared" ref="E383:G383" si="2275">(B383-B382)/B382*100</f>
        <v>1.2773273</v>
      </c>
      <c r="F383" s="5">
        <f t="shared" si="2275"/>
        <v>0.110450804</v>
      </c>
      <c r="G383" s="5">
        <f t="shared" si="2275"/>
        <v>0.9516410954</v>
      </c>
      <c r="H383" s="3">
        <f t="shared" ref="H383:J383" si="2276">B383-B382</f>
        <v>11405</v>
      </c>
      <c r="I383" s="3">
        <f t="shared" si="2276"/>
        <v>778</v>
      </c>
      <c r="J383" s="3">
        <f t="shared" si="2276"/>
        <v>147</v>
      </c>
      <c r="K383" s="3">
        <f t="shared" si="12"/>
        <v>10480</v>
      </c>
      <c r="L383" s="3">
        <f t="shared" si="5"/>
        <v>183527</v>
      </c>
      <c r="M383" s="3">
        <f t="shared" si="43"/>
        <v>16248</v>
      </c>
      <c r="N383" s="10">
        <f t="shared" ref="N383:P383" si="2277">B383/2</f>
        <v>452142.5</v>
      </c>
      <c r="O383" s="10">
        <f t="shared" si="2277"/>
        <v>352582</v>
      </c>
      <c r="P383" s="10">
        <f t="shared" si="2277"/>
        <v>7797</v>
      </c>
      <c r="R383" s="11">
        <f t="shared" ref="R383:T383" si="2278">ln (B383)</f>
        <v>13.71489986</v>
      </c>
      <c r="S383" s="11">
        <f t="shared" si="2278"/>
        <v>13.46618568</v>
      </c>
      <c r="T383" s="11">
        <f t="shared" si="2278"/>
        <v>9.654641504</v>
      </c>
      <c r="V383" s="14">
        <f t="shared" ref="V383:X383" si="2279">ln(2)/slope(R370:R383,$A370:$A383)</f>
        <v>57.22013085</v>
      </c>
      <c r="W383" s="14">
        <f t="shared" si="2279"/>
        <v>57.55409043</v>
      </c>
      <c r="X383" s="14">
        <f t="shared" si="2279"/>
        <v>51.14913227</v>
      </c>
      <c r="Z383" s="12">
        <f t="shared" ref="Z383:AA383" si="2280">C383/$B383*100</f>
        <v>77.98028276</v>
      </c>
      <c r="AA383" s="12">
        <f t="shared" si="2280"/>
        <v>1.724456338</v>
      </c>
      <c r="AB383" s="12">
        <f t="shared" si="9"/>
        <v>20.2952609</v>
      </c>
    </row>
    <row r="384" ht="15.75" customHeight="1">
      <c r="A384" s="9">
        <v>44302.0</v>
      </c>
      <c r="B384" s="17">
        <v>914971.0</v>
      </c>
      <c r="C384" s="16">
        <v>705757.0</v>
      </c>
      <c r="D384" s="16">
        <v>15738.0</v>
      </c>
      <c r="E384" s="5">
        <f t="shared" ref="E384:G384" si="2281">(B384-B383)/B383*100</f>
        <v>1.181707095</v>
      </c>
      <c r="F384" s="5">
        <f t="shared" si="2281"/>
        <v>0.08409391291</v>
      </c>
      <c r="G384" s="5">
        <f t="shared" si="2281"/>
        <v>0.9234320893</v>
      </c>
      <c r="H384" s="3">
        <f t="shared" ref="H384:J384" si="2282">B384-B383</f>
        <v>10686</v>
      </c>
      <c r="I384" s="3">
        <f t="shared" si="2282"/>
        <v>593</v>
      </c>
      <c r="J384" s="3">
        <f t="shared" si="2282"/>
        <v>144</v>
      </c>
      <c r="K384" s="3">
        <f t="shared" si="12"/>
        <v>9949</v>
      </c>
      <c r="L384" s="3">
        <f t="shared" si="5"/>
        <v>193476</v>
      </c>
      <c r="M384" s="3">
        <f t="shared" si="43"/>
        <v>15125</v>
      </c>
      <c r="N384" s="10">
        <f t="shared" ref="N384:P384" si="2283">B384/2</f>
        <v>457485.5</v>
      </c>
      <c r="O384" s="10">
        <f t="shared" si="2283"/>
        <v>352878.5</v>
      </c>
      <c r="P384" s="10">
        <f t="shared" si="2283"/>
        <v>7869</v>
      </c>
      <c r="R384" s="11">
        <f t="shared" ref="R384:T384" si="2284">ln (B384)</f>
        <v>13.72664765</v>
      </c>
      <c r="S384" s="11">
        <f t="shared" si="2284"/>
        <v>13.46702626</v>
      </c>
      <c r="T384" s="11">
        <f t="shared" si="2284"/>
        <v>9.663833449</v>
      </c>
      <c r="V384" s="14">
        <f t="shared" ref="V384:X384" si="2285">ln(2)/slope(R371:R384,$A371:$A384)</f>
        <v>57.87401394</v>
      </c>
      <c r="W384" s="14">
        <f t="shared" si="2285"/>
        <v>62.88187729</v>
      </c>
      <c r="X384" s="14">
        <f t="shared" si="2285"/>
        <v>50.55562501</v>
      </c>
      <c r="Z384" s="12">
        <f t="shared" ref="Z384:AA384" si="2286">C384/$B384*100</f>
        <v>77.13435726</v>
      </c>
      <c r="AA384" s="12">
        <f t="shared" si="2286"/>
        <v>1.720054515</v>
      </c>
      <c r="AB384" s="12">
        <f t="shared" si="9"/>
        <v>21.14558822</v>
      </c>
    </row>
    <row r="385" ht="15.75" customHeight="1">
      <c r="A385" s="9">
        <v>44303.0</v>
      </c>
      <c r="B385" s="17">
        <v>926052.0</v>
      </c>
      <c r="C385" s="16">
        <v>706532.0</v>
      </c>
      <c r="D385" s="16">
        <v>15810.0</v>
      </c>
      <c r="E385" s="5">
        <f t="shared" ref="E385:G385" si="2287">(B385-B384)/B384*100</f>
        <v>1.211076635</v>
      </c>
      <c r="F385" s="5">
        <f t="shared" si="2287"/>
        <v>0.1098111673</v>
      </c>
      <c r="G385" s="5">
        <f t="shared" si="2287"/>
        <v>0.457491422</v>
      </c>
      <c r="H385" s="3">
        <f t="shared" ref="H385:J385" si="2288">B385-B384</f>
        <v>11081</v>
      </c>
      <c r="I385" s="3">
        <f t="shared" si="2288"/>
        <v>775</v>
      </c>
      <c r="J385" s="3">
        <f t="shared" si="2288"/>
        <v>72</v>
      </c>
      <c r="K385" s="3">
        <f t="shared" si="12"/>
        <v>10234</v>
      </c>
      <c r="L385" s="3">
        <f t="shared" si="5"/>
        <v>203710</v>
      </c>
      <c r="M385" s="3">
        <f t="shared" si="43"/>
        <v>13465</v>
      </c>
      <c r="N385" s="10">
        <f t="shared" ref="N385:P385" si="2289">B385/2</f>
        <v>463026</v>
      </c>
      <c r="O385" s="10">
        <f t="shared" si="2289"/>
        <v>353266</v>
      </c>
      <c r="P385" s="10">
        <f t="shared" si="2289"/>
        <v>7905</v>
      </c>
      <c r="R385" s="11">
        <f t="shared" ref="R385:T385" si="2290">ln (B385)</f>
        <v>13.73868567</v>
      </c>
      <c r="S385" s="11">
        <f t="shared" si="2290"/>
        <v>13.46812377</v>
      </c>
      <c r="T385" s="11">
        <f t="shared" si="2290"/>
        <v>9.66839793</v>
      </c>
      <c r="V385" s="14">
        <f t="shared" ref="V385:X385" si="2291">ln(2)/slope(R372:R385,$A372:$A385)</f>
        <v>57.92644401</v>
      </c>
      <c r="W385" s="14">
        <f t="shared" si="2291"/>
        <v>73.88418903</v>
      </c>
      <c r="X385" s="14">
        <f t="shared" si="2291"/>
        <v>51.26526398</v>
      </c>
      <c r="Z385" s="12">
        <f t="shared" ref="Z385:AA385" si="2292">C385/$B385*100</f>
        <v>76.29506766</v>
      </c>
      <c r="AA385" s="12">
        <f t="shared" si="2292"/>
        <v>1.707247541</v>
      </c>
      <c r="AB385" s="12">
        <f t="shared" si="9"/>
        <v>21.9976848</v>
      </c>
    </row>
    <row r="386" ht="15.75" customHeight="1">
      <c r="A386" s="9">
        <v>44304.0</v>
      </c>
      <c r="B386" s="17">
        <v>936133.0</v>
      </c>
      <c r="C386" s="16">
        <v>779084.0</v>
      </c>
      <c r="D386" s="16">
        <v>15960.0</v>
      </c>
      <c r="E386" s="5">
        <f t="shared" ref="E386:G386" si="2293">(B386-B385)/B385*100</f>
        <v>1.088599776</v>
      </c>
      <c r="F386" s="5">
        <f t="shared" si="2293"/>
        <v>10.26874933</v>
      </c>
      <c r="G386" s="5">
        <f t="shared" si="2293"/>
        <v>0.9487666034</v>
      </c>
      <c r="H386" s="3">
        <f t="shared" ref="H386:J386" si="2294">B386-B385</f>
        <v>10081</v>
      </c>
      <c r="I386" s="3">
        <f t="shared" si="2294"/>
        <v>72552</v>
      </c>
      <c r="J386" s="3">
        <f t="shared" si="2294"/>
        <v>150</v>
      </c>
      <c r="K386" s="3">
        <f t="shared" si="12"/>
        <v>-62621</v>
      </c>
      <c r="L386" s="3">
        <f t="shared" si="5"/>
        <v>141089</v>
      </c>
      <c r="M386" s="3">
        <f t="shared" si="43"/>
        <v>-5430</v>
      </c>
      <c r="N386" s="10">
        <f t="shared" ref="N386:P386" si="2295">B386/2</f>
        <v>468066.5</v>
      </c>
      <c r="O386" s="10">
        <f t="shared" si="2295"/>
        <v>389542</v>
      </c>
      <c r="P386" s="10">
        <f t="shared" si="2295"/>
        <v>7980</v>
      </c>
      <c r="R386" s="11">
        <f t="shared" ref="R386:T386" si="2296">ln (B386)</f>
        <v>13.74951284</v>
      </c>
      <c r="S386" s="11">
        <f t="shared" si="2296"/>
        <v>13.56587415</v>
      </c>
      <c r="T386" s="11">
        <f t="shared" si="2296"/>
        <v>9.677840871</v>
      </c>
      <c r="V386" s="14">
        <f t="shared" ref="V386:X386" si="2297">ln(2)/slope(R373:R386,$A373:$A386)</f>
        <v>57.79880027</v>
      </c>
      <c r="W386" s="14">
        <f t="shared" si="2297"/>
        <v>57.65524624</v>
      </c>
      <c r="X386" s="14">
        <f t="shared" si="2297"/>
        <v>53.78956647</v>
      </c>
      <c r="Z386" s="12">
        <f t="shared" ref="Z386:AA386" si="2298">C386/$B386*100</f>
        <v>83.2236445</v>
      </c>
      <c r="AA386" s="12">
        <f t="shared" si="2298"/>
        <v>1.704885951</v>
      </c>
      <c r="AB386" s="12">
        <f t="shared" si="9"/>
        <v>15.07146955</v>
      </c>
    </row>
    <row r="387" ht="15.75" customHeight="1">
      <c r="A387" s="9">
        <v>44305.0</v>
      </c>
      <c r="B387" s="17">
        <v>945745.0</v>
      </c>
      <c r="C387" s="16">
        <v>788322.0</v>
      </c>
      <c r="D387" s="16">
        <v>16048.0</v>
      </c>
      <c r="E387" s="5">
        <f t="shared" ref="E387:G387" si="2299">(B387-B386)/B386*100</f>
        <v>1.026777178</v>
      </c>
      <c r="F387" s="5">
        <f t="shared" si="2299"/>
        <v>1.185751472</v>
      </c>
      <c r="G387" s="5">
        <f t="shared" si="2299"/>
        <v>0.5513784461</v>
      </c>
      <c r="H387" s="3">
        <f t="shared" ref="H387:J387" si="2300">B387-B386</f>
        <v>9612</v>
      </c>
      <c r="I387" s="3">
        <f t="shared" si="2300"/>
        <v>9238</v>
      </c>
      <c r="J387" s="3">
        <f t="shared" si="2300"/>
        <v>88</v>
      </c>
      <c r="K387" s="3">
        <f t="shared" si="12"/>
        <v>286</v>
      </c>
      <c r="L387" s="3">
        <f t="shared" si="5"/>
        <v>141375</v>
      </c>
      <c r="M387" s="3">
        <f t="shared" si="43"/>
        <v>-16076</v>
      </c>
      <c r="N387" s="10">
        <f t="shared" ref="N387:P387" si="2301">B387/2</f>
        <v>472872.5</v>
      </c>
      <c r="O387" s="10">
        <f t="shared" si="2301"/>
        <v>394161</v>
      </c>
      <c r="P387" s="10">
        <f t="shared" si="2301"/>
        <v>8024</v>
      </c>
      <c r="R387" s="11">
        <f t="shared" ref="R387:T387" si="2302">ln (B387)</f>
        <v>13.75972826</v>
      </c>
      <c r="S387" s="11">
        <f t="shared" si="2302"/>
        <v>13.57766191</v>
      </c>
      <c r="T387" s="11">
        <f t="shared" si="2302"/>
        <v>9.68333951</v>
      </c>
      <c r="V387" s="14">
        <f t="shared" ref="V387:X387" si="2303">ln(2)/slope(R374:R387,$A374:$A387)</f>
        <v>58.067173</v>
      </c>
      <c r="W387" s="14">
        <f t="shared" si="2303"/>
        <v>48.86792102</v>
      </c>
      <c r="X387" s="14">
        <f t="shared" si="2303"/>
        <v>59.37980962</v>
      </c>
      <c r="Z387" s="12">
        <f t="shared" ref="Z387:AA387" si="2304">C387/$B387*100</f>
        <v>83.35460404</v>
      </c>
      <c r="AA387" s="12">
        <f t="shared" si="2304"/>
        <v>1.696863319</v>
      </c>
      <c r="AB387" s="12">
        <f t="shared" si="9"/>
        <v>14.94853264</v>
      </c>
    </row>
    <row r="388" ht="15.75" customHeight="1">
      <c r="A388" s="9">
        <v>44306.0</v>
      </c>
      <c r="B388" s="17">
        <v>953106.0</v>
      </c>
      <c r="C388" s="16">
        <v>809959.0</v>
      </c>
      <c r="D388" s="16">
        <v>16141.0</v>
      </c>
      <c r="E388" s="5">
        <f t="shared" ref="E388:G388" si="2305">(B388-B387)/B387*100</f>
        <v>0.7783281963</v>
      </c>
      <c r="F388" s="5">
        <f t="shared" si="2305"/>
        <v>2.744690621</v>
      </c>
      <c r="G388" s="5">
        <f t="shared" si="2305"/>
        <v>0.5795114656</v>
      </c>
      <c r="H388" s="3">
        <f t="shared" ref="H388:J388" si="2306">B388-B387</f>
        <v>7361</v>
      </c>
      <c r="I388" s="3">
        <f t="shared" si="2306"/>
        <v>21637</v>
      </c>
      <c r="J388" s="3">
        <f t="shared" si="2306"/>
        <v>93</v>
      </c>
      <c r="K388" s="3">
        <f t="shared" si="12"/>
        <v>-14369</v>
      </c>
      <c r="L388" s="3">
        <f t="shared" si="5"/>
        <v>127006</v>
      </c>
      <c r="M388" s="3">
        <f t="shared" si="43"/>
        <v>-38528</v>
      </c>
      <c r="N388" s="10">
        <f t="shared" ref="N388:P388" si="2307">B388/2</f>
        <v>476553</v>
      </c>
      <c r="O388" s="10">
        <f t="shared" si="2307"/>
        <v>404979.5</v>
      </c>
      <c r="P388" s="10">
        <f t="shared" si="2307"/>
        <v>8070.5</v>
      </c>
      <c r="R388" s="11">
        <f t="shared" ref="R388:T388" si="2308">ln (B388)</f>
        <v>13.7674814</v>
      </c>
      <c r="S388" s="11">
        <f t="shared" si="2308"/>
        <v>13.60473891</v>
      </c>
      <c r="T388" s="11">
        <f t="shared" si="2308"/>
        <v>9.689117898</v>
      </c>
      <c r="V388" s="14">
        <f t="shared" ref="V388:X388" si="2309">ln(2)/slope(R375:R388,$A375:$A388)</f>
        <v>58.901009</v>
      </c>
      <c r="W388" s="14">
        <f t="shared" si="2309"/>
        <v>42.64654196</v>
      </c>
      <c r="X388" s="14">
        <f t="shared" si="2309"/>
        <v>64.3702235</v>
      </c>
      <c r="Z388" s="12">
        <f t="shared" ref="Z388:AA388" si="2310">C388/$B388*100</f>
        <v>84.98099897</v>
      </c>
      <c r="AA388" s="12">
        <f t="shared" si="2310"/>
        <v>1.693515726</v>
      </c>
      <c r="AB388" s="12">
        <f t="shared" si="9"/>
        <v>13.32548531</v>
      </c>
    </row>
    <row r="389" ht="15.75" customHeight="1">
      <c r="A389" s="9">
        <v>44307.0</v>
      </c>
      <c r="B389" s="17">
        <v>962307.0</v>
      </c>
      <c r="C389" s="16">
        <v>829608.0</v>
      </c>
      <c r="D389" s="16">
        <v>16265.0</v>
      </c>
      <c r="E389" s="5">
        <f t="shared" ref="E389:G389" si="2311">(B389-B388)/B388*100</f>
        <v>0.9653700638</v>
      </c>
      <c r="F389" s="5">
        <f t="shared" si="2311"/>
        <v>2.425925263</v>
      </c>
      <c r="G389" s="5">
        <f t="shared" si="2311"/>
        <v>0.7682299734</v>
      </c>
      <c r="H389" s="3">
        <f t="shared" ref="H389:J389" si="2312">B389-B388</f>
        <v>9201</v>
      </c>
      <c r="I389" s="3">
        <f t="shared" si="2312"/>
        <v>19649</v>
      </c>
      <c r="J389" s="3">
        <f t="shared" si="2312"/>
        <v>124</v>
      </c>
      <c r="K389" s="3">
        <f t="shared" si="12"/>
        <v>-10572</v>
      </c>
      <c r="L389" s="3">
        <f t="shared" si="5"/>
        <v>116434</v>
      </c>
      <c r="M389" s="3">
        <f t="shared" si="43"/>
        <v>-56613</v>
      </c>
      <c r="N389" s="10">
        <f t="shared" ref="N389:P389" si="2313">B389/2</f>
        <v>481153.5</v>
      </c>
      <c r="O389" s="10">
        <f t="shared" si="2313"/>
        <v>414804</v>
      </c>
      <c r="P389" s="10">
        <f t="shared" si="2313"/>
        <v>8132.5</v>
      </c>
      <c r="R389" s="11">
        <f t="shared" ref="R389:T389" si="2314">ln (B389)</f>
        <v>13.77708881</v>
      </c>
      <c r="S389" s="11">
        <f t="shared" si="2314"/>
        <v>13.62870858</v>
      </c>
      <c r="T389" s="11">
        <f t="shared" si="2314"/>
        <v>9.696770839</v>
      </c>
      <c r="V389" s="14">
        <f t="shared" ref="V389:X389" si="2315">ln(2)/slope(R376:R389,$A376:$A389)</f>
        <v>60.6317898</v>
      </c>
      <c r="W389" s="14">
        <f t="shared" si="2315"/>
        <v>38.47203606</v>
      </c>
      <c r="X389" s="14">
        <f t="shared" si="2315"/>
        <v>69.51725337</v>
      </c>
      <c r="Z389" s="12">
        <f t="shared" ref="Z389:AA389" si="2316">C389/$B389*100</f>
        <v>86.21032581</v>
      </c>
      <c r="AA389" s="12">
        <f t="shared" si="2316"/>
        <v>1.69020905</v>
      </c>
      <c r="AB389" s="12">
        <f t="shared" si="9"/>
        <v>12.09946514</v>
      </c>
    </row>
    <row r="390" ht="15.75" customHeight="1">
      <c r="A390" s="9">
        <v>44308.0</v>
      </c>
      <c r="B390" s="17">
        <v>971049.0</v>
      </c>
      <c r="C390" s="16">
        <v>846691.0</v>
      </c>
      <c r="D390" s="16">
        <v>16370.0</v>
      </c>
      <c r="E390" s="5">
        <f t="shared" ref="E390:G390" si="2317">(B390-B389)/B389*100</f>
        <v>0.9084419006</v>
      </c>
      <c r="F390" s="5">
        <f t="shared" si="2317"/>
        <v>2.059165293</v>
      </c>
      <c r="G390" s="5">
        <f t="shared" si="2317"/>
        <v>0.6455579465</v>
      </c>
      <c r="H390" s="3">
        <f t="shared" ref="H390:J390" si="2318">B390-B389</f>
        <v>8742</v>
      </c>
      <c r="I390" s="3">
        <f t="shared" si="2318"/>
        <v>17083</v>
      </c>
      <c r="J390" s="3">
        <f t="shared" si="2318"/>
        <v>105</v>
      </c>
      <c r="K390" s="3">
        <f t="shared" si="12"/>
        <v>-8446</v>
      </c>
      <c r="L390" s="3">
        <f t="shared" si="5"/>
        <v>107988</v>
      </c>
      <c r="M390" s="3">
        <f t="shared" si="43"/>
        <v>-75539</v>
      </c>
      <c r="N390" s="10">
        <f t="shared" ref="N390:P390" si="2319">B390/2</f>
        <v>485524.5</v>
      </c>
      <c r="O390" s="10">
        <f t="shared" si="2319"/>
        <v>423345.5</v>
      </c>
      <c r="P390" s="10">
        <f t="shared" si="2319"/>
        <v>8185</v>
      </c>
      <c r="R390" s="11">
        <f t="shared" ref="R390:T390" si="2320">ln (B390)</f>
        <v>13.78613221</v>
      </c>
      <c r="S390" s="11">
        <f t="shared" si="2320"/>
        <v>13.64909109</v>
      </c>
      <c r="T390" s="11">
        <f t="shared" si="2320"/>
        <v>9.70320567</v>
      </c>
      <c r="V390" s="14">
        <f t="shared" ref="V390:X390" si="2321">ln(2)/slope(R377:R390,$A377:$A390)</f>
        <v>62.92819644</v>
      </c>
      <c r="W390" s="14">
        <f t="shared" si="2321"/>
        <v>35.92404931</v>
      </c>
      <c r="X390" s="14">
        <f t="shared" si="2321"/>
        <v>78.25828834</v>
      </c>
      <c r="Z390" s="12">
        <f t="shared" ref="Z390:AA390" si="2322">C390/$B390*100</f>
        <v>87.1934372</v>
      </c>
      <c r="AA390" s="12">
        <f t="shared" si="2322"/>
        <v>1.685805763</v>
      </c>
      <c r="AB390" s="12">
        <f t="shared" si="9"/>
        <v>11.12075704</v>
      </c>
    </row>
    <row r="391" ht="15.75" customHeight="1">
      <c r="A391" s="9">
        <v>44309.0</v>
      </c>
      <c r="B391" s="17">
        <v>979740.0</v>
      </c>
      <c r="C391" s="16">
        <v>860412.0</v>
      </c>
      <c r="D391" s="16">
        <v>16529.0</v>
      </c>
      <c r="E391" s="5">
        <f t="shared" ref="E391:G391" si="2323">(B391-B390)/B390*100</f>
        <v>0.8950114773</v>
      </c>
      <c r="F391" s="5">
        <f t="shared" si="2323"/>
        <v>1.620543976</v>
      </c>
      <c r="G391" s="5">
        <f t="shared" si="2323"/>
        <v>0.9712889432</v>
      </c>
      <c r="H391" s="3">
        <f t="shared" ref="H391:J391" si="2324">B391-B390</f>
        <v>8691</v>
      </c>
      <c r="I391" s="3">
        <f t="shared" si="2324"/>
        <v>13721</v>
      </c>
      <c r="J391" s="3">
        <f t="shared" si="2324"/>
        <v>159</v>
      </c>
      <c r="K391" s="3">
        <f t="shared" si="12"/>
        <v>-5189</v>
      </c>
      <c r="L391" s="3">
        <f t="shared" si="5"/>
        <v>102799</v>
      </c>
      <c r="M391" s="3">
        <f t="shared" si="43"/>
        <v>-90677</v>
      </c>
      <c r="N391" s="10">
        <f t="shared" ref="N391:P391" si="2325">B391/2</f>
        <v>489870</v>
      </c>
      <c r="O391" s="10">
        <f t="shared" si="2325"/>
        <v>430206</v>
      </c>
      <c r="P391" s="10">
        <f t="shared" si="2325"/>
        <v>8264.5</v>
      </c>
      <c r="R391" s="11">
        <f t="shared" ref="R391:T391" si="2326">ln (B391)</f>
        <v>13.79504251</v>
      </c>
      <c r="S391" s="11">
        <f t="shared" si="2326"/>
        <v>13.66516662</v>
      </c>
      <c r="T391" s="11">
        <f t="shared" si="2326"/>
        <v>9.712871693</v>
      </c>
      <c r="V391" s="14">
        <f t="shared" ref="V391:X391" si="2327">ln(2)/slope(R378:R391,$A378:$A391)</f>
        <v>65.17451953</v>
      </c>
      <c r="W391" s="14">
        <f t="shared" si="2327"/>
        <v>34.85637645</v>
      </c>
      <c r="X391" s="14">
        <f t="shared" si="2327"/>
        <v>83.58546062</v>
      </c>
      <c r="Z391" s="12">
        <f t="shared" ref="Z391:AA391" si="2328">C391/$B391*100</f>
        <v>87.82044216</v>
      </c>
      <c r="AA391" s="12">
        <f t="shared" si="2328"/>
        <v>1.687080246</v>
      </c>
      <c r="AB391" s="12">
        <f t="shared" si="9"/>
        <v>10.4924776</v>
      </c>
    </row>
    <row r="392" ht="15.75" customHeight="1">
      <c r="A392" s="9">
        <v>44310.0</v>
      </c>
      <c r="B392" s="17">
        <v>989380.0</v>
      </c>
      <c r="C392" s="16">
        <v>883221.0</v>
      </c>
      <c r="D392" s="16">
        <v>16674.0</v>
      </c>
      <c r="E392" s="5">
        <f t="shared" ref="E392:G392" si="2329">(B392-B391)/B391*100</f>
        <v>0.9839345132</v>
      </c>
      <c r="F392" s="5">
        <f t="shared" si="2329"/>
        <v>2.650939317</v>
      </c>
      <c r="G392" s="5">
        <f t="shared" si="2329"/>
        <v>0.8772460524</v>
      </c>
      <c r="H392" s="3">
        <f t="shared" ref="H392:J392" si="2330">B392-B391</f>
        <v>9640</v>
      </c>
      <c r="I392" s="3">
        <f t="shared" si="2330"/>
        <v>22809</v>
      </c>
      <c r="J392" s="3">
        <f t="shared" si="2330"/>
        <v>145</v>
      </c>
      <c r="K392" s="3">
        <f t="shared" si="12"/>
        <v>-13314</v>
      </c>
      <c r="L392" s="3">
        <f t="shared" si="5"/>
        <v>89485</v>
      </c>
      <c r="M392" s="3">
        <f t="shared" si="43"/>
        <v>-114225</v>
      </c>
      <c r="N392" s="10">
        <f t="shared" ref="N392:P392" si="2331">B392/2</f>
        <v>494690</v>
      </c>
      <c r="O392" s="10">
        <f t="shared" si="2331"/>
        <v>441610.5</v>
      </c>
      <c r="P392" s="10">
        <f t="shared" si="2331"/>
        <v>8337</v>
      </c>
      <c r="R392" s="11">
        <f t="shared" ref="R392:T392" si="2332">ln (B392)</f>
        <v>13.80483376</v>
      </c>
      <c r="S392" s="11">
        <f t="shared" si="2332"/>
        <v>13.69133073</v>
      </c>
      <c r="T392" s="11">
        <f t="shared" si="2332"/>
        <v>9.721605899</v>
      </c>
      <c r="V392" s="14">
        <f t="shared" ref="V392:X392" si="2333">ln(2)/slope(R379:R392,$A379:$A392)</f>
        <v>66.94181588</v>
      </c>
      <c r="W392" s="14">
        <f t="shared" si="2333"/>
        <v>34.65165642</v>
      </c>
      <c r="X392" s="14">
        <f t="shared" si="2333"/>
        <v>87.59816974</v>
      </c>
      <c r="Z392" s="12">
        <f t="shared" ref="Z392:AA392" si="2334">C392/$B392*100</f>
        <v>89.27014898</v>
      </c>
      <c r="AA392" s="12">
        <f t="shared" si="2334"/>
        <v>1.685297863</v>
      </c>
      <c r="AB392" s="12">
        <f t="shared" si="9"/>
        <v>9.044553155</v>
      </c>
    </row>
    <row r="393" ht="15.75" customHeight="1">
      <c r="A393" s="9">
        <v>44311.0</v>
      </c>
      <c r="B393" s="17">
        <v>997523.0</v>
      </c>
      <c r="C393" s="16">
        <v>903665.0</v>
      </c>
      <c r="D393" s="16">
        <v>16783.0</v>
      </c>
      <c r="E393" s="5">
        <f t="shared" ref="E393:G393" si="2335">(B393-B392)/B392*100</f>
        <v>0.8230406922</v>
      </c>
      <c r="F393" s="5">
        <f t="shared" si="2335"/>
        <v>2.314709456</v>
      </c>
      <c r="G393" s="5">
        <f t="shared" si="2335"/>
        <v>0.6537123666</v>
      </c>
      <c r="H393" s="3">
        <f t="shared" ref="H393:J393" si="2336">B393-B392</f>
        <v>8143</v>
      </c>
      <c r="I393" s="3">
        <f t="shared" si="2336"/>
        <v>20444</v>
      </c>
      <c r="J393" s="3">
        <f t="shared" si="2336"/>
        <v>109</v>
      </c>
      <c r="K393" s="3">
        <f t="shared" si="12"/>
        <v>-12410</v>
      </c>
      <c r="L393" s="3">
        <f t="shared" si="5"/>
        <v>77075</v>
      </c>
      <c r="M393" s="3">
        <f t="shared" si="43"/>
        <v>-64014</v>
      </c>
      <c r="N393" s="10">
        <f t="shared" ref="N393:P393" si="2337">B393/2</f>
        <v>498761.5</v>
      </c>
      <c r="O393" s="10">
        <f t="shared" si="2337"/>
        <v>451832.5</v>
      </c>
      <c r="P393" s="10">
        <f t="shared" si="2337"/>
        <v>8391.5</v>
      </c>
      <c r="R393" s="11">
        <f t="shared" ref="R393:T393" si="2338">ln (B393)</f>
        <v>13.81303049</v>
      </c>
      <c r="S393" s="11">
        <f t="shared" si="2338"/>
        <v>13.714214</v>
      </c>
      <c r="T393" s="11">
        <f t="shared" si="2338"/>
        <v>9.728121748</v>
      </c>
      <c r="V393" s="14">
        <f t="shared" ref="V393:X393" si="2339">ln(2)/slope(R380:R393,$A380:$A393)</f>
        <v>68.59817855</v>
      </c>
      <c r="W393" s="14">
        <f t="shared" si="2339"/>
        <v>31.352391</v>
      </c>
      <c r="X393" s="14">
        <f t="shared" si="2339"/>
        <v>90.90729775</v>
      </c>
      <c r="Z393" s="12">
        <f t="shared" ref="Z393:AA393" si="2340">C393/$B393*100</f>
        <v>90.59089364</v>
      </c>
      <c r="AA393" s="12">
        <f t="shared" si="2340"/>
        <v>1.682467472</v>
      </c>
      <c r="AB393" s="12">
        <f t="shared" si="9"/>
        <v>7.726638885</v>
      </c>
    </row>
    <row r="394" ht="15.75" customHeight="1">
      <c r="A394" s="9">
        <v>44312.0</v>
      </c>
      <c r="B394" s="17">
        <v>1006428.0</v>
      </c>
      <c r="C394" s="16">
        <v>914952.0</v>
      </c>
      <c r="D394" s="16">
        <v>16853.0</v>
      </c>
      <c r="E394" s="5">
        <f t="shared" ref="E394:G394" si="2341">(B394-B393)/B393*100</f>
        <v>0.8927112458</v>
      </c>
      <c r="F394" s="5">
        <f t="shared" si="2341"/>
        <v>1.249024805</v>
      </c>
      <c r="G394" s="5">
        <f t="shared" si="2341"/>
        <v>0.4170887207</v>
      </c>
      <c r="H394" s="3">
        <f t="shared" ref="H394:J394" si="2342">B394-B393</f>
        <v>8905</v>
      </c>
      <c r="I394" s="3">
        <f t="shared" si="2342"/>
        <v>11287</v>
      </c>
      <c r="J394" s="3">
        <f t="shared" si="2342"/>
        <v>70</v>
      </c>
      <c r="K394" s="3">
        <f t="shared" si="12"/>
        <v>-2452</v>
      </c>
      <c r="L394" s="3">
        <f t="shared" si="5"/>
        <v>74623</v>
      </c>
      <c r="M394" s="3">
        <f t="shared" si="43"/>
        <v>-66752</v>
      </c>
      <c r="N394" s="10">
        <f t="shared" ref="N394:P394" si="2343">B394/2</f>
        <v>503214</v>
      </c>
      <c r="O394" s="10">
        <f t="shared" si="2343"/>
        <v>457476</v>
      </c>
      <c r="P394" s="10">
        <f t="shared" si="2343"/>
        <v>8426.5</v>
      </c>
      <c r="R394" s="11">
        <f t="shared" ref="R394:T394" si="2344">ln (B394)</f>
        <v>13.82191799</v>
      </c>
      <c r="S394" s="11">
        <f t="shared" si="2344"/>
        <v>13.72662688</v>
      </c>
      <c r="T394" s="11">
        <f t="shared" si="2344"/>
        <v>9.732283961</v>
      </c>
      <c r="V394" s="14">
        <f t="shared" ref="V394:X394" si="2345">ln(2)/slope(R381:R394,$A381:$A394)</f>
        <v>69.93568762</v>
      </c>
      <c r="W394" s="14">
        <f t="shared" si="2345"/>
        <v>29.52446659</v>
      </c>
      <c r="X394" s="14">
        <f t="shared" si="2345"/>
        <v>93.76016825</v>
      </c>
      <c r="Z394" s="12">
        <f t="shared" ref="Z394:AA394" si="2346">C394/$B394*100</f>
        <v>90.91082522</v>
      </c>
      <c r="AA394" s="12">
        <f t="shared" si="2346"/>
        <v>1.674536082</v>
      </c>
      <c r="AB394" s="12">
        <f t="shared" si="9"/>
        <v>7.414638702</v>
      </c>
    </row>
    <row r="395" ht="15.75" customHeight="1">
      <c r="A395" s="9">
        <v>44313.0</v>
      </c>
      <c r="B395" s="17">
        <v>1013618.0</v>
      </c>
      <c r="C395" s="16">
        <v>925027.0</v>
      </c>
      <c r="D395" s="16">
        <v>16916.0</v>
      </c>
      <c r="E395" s="5">
        <f t="shared" ref="E395:G395" si="2347">(B395-B394)/B394*100</f>
        <v>0.7144077867</v>
      </c>
      <c r="F395" s="5">
        <f t="shared" si="2347"/>
        <v>1.101150661</v>
      </c>
      <c r="G395" s="5">
        <f t="shared" si="2347"/>
        <v>0.3738206847</v>
      </c>
      <c r="H395" s="3">
        <f t="shared" ref="H395:J395" si="2348">B395-B394</f>
        <v>7190</v>
      </c>
      <c r="I395" s="3">
        <f t="shared" si="2348"/>
        <v>10075</v>
      </c>
      <c r="J395" s="3">
        <f t="shared" si="2348"/>
        <v>63</v>
      </c>
      <c r="K395" s="3">
        <f t="shared" si="12"/>
        <v>-2948</v>
      </c>
      <c r="L395" s="3">
        <f t="shared" si="5"/>
        <v>71675</v>
      </c>
      <c r="M395" s="3">
        <f t="shared" si="43"/>
        <v>-55331</v>
      </c>
      <c r="N395" s="10">
        <f t="shared" ref="N395:P395" si="2349">B395/2</f>
        <v>506809</v>
      </c>
      <c r="O395" s="10">
        <f t="shared" si="2349"/>
        <v>462513.5</v>
      </c>
      <c r="P395" s="10">
        <f t="shared" si="2349"/>
        <v>8458</v>
      </c>
      <c r="R395" s="11">
        <f t="shared" ref="R395:T395" si="2350">ln (B395)</f>
        <v>13.82903667</v>
      </c>
      <c r="S395" s="11">
        <f t="shared" si="2350"/>
        <v>13.73757821</v>
      </c>
      <c r="T395" s="11">
        <f t="shared" si="2350"/>
        <v>9.736015199</v>
      </c>
      <c r="V395" s="14">
        <f t="shared" ref="V395:X395" si="2351">ln(2)/slope(R382:R395,$A382:$A395)</f>
        <v>71.95690004</v>
      </c>
      <c r="W395" s="14">
        <f t="shared" si="2351"/>
        <v>28.85691432</v>
      </c>
      <c r="X395" s="14">
        <f t="shared" si="2351"/>
        <v>97.68655484</v>
      </c>
      <c r="Z395" s="12">
        <f t="shared" ref="Z395:AA395" si="2352">C395/$B395*100</f>
        <v>91.25992238</v>
      </c>
      <c r="AA395" s="12">
        <f t="shared" si="2352"/>
        <v>1.668873284</v>
      </c>
      <c r="AB395" s="12">
        <f t="shared" si="9"/>
        <v>7.071204339</v>
      </c>
    </row>
    <row r="396" ht="15.75" customHeight="1">
      <c r="A396" s="9">
        <v>44314.0</v>
      </c>
      <c r="B396" s="17">
        <v>1020495.0</v>
      </c>
      <c r="C396" s="16">
        <v>935695.0</v>
      </c>
      <c r="D396" s="16">
        <v>17031.0</v>
      </c>
      <c r="E396" s="5">
        <f t="shared" ref="E396:G396" si="2353">(B396-B395)/B395*100</f>
        <v>0.6784607219</v>
      </c>
      <c r="F396" s="5">
        <f t="shared" si="2353"/>
        <v>1.153263634</v>
      </c>
      <c r="G396" s="5">
        <f t="shared" si="2353"/>
        <v>0.679829747</v>
      </c>
      <c r="H396" s="3">
        <f t="shared" ref="H396:J396" si="2354">B396-B395</f>
        <v>6877</v>
      </c>
      <c r="I396" s="3">
        <f t="shared" si="2354"/>
        <v>10668</v>
      </c>
      <c r="J396" s="3">
        <f t="shared" si="2354"/>
        <v>115</v>
      </c>
      <c r="K396" s="3">
        <f t="shared" si="12"/>
        <v>-3906</v>
      </c>
      <c r="L396" s="3">
        <f t="shared" si="5"/>
        <v>67769</v>
      </c>
      <c r="M396" s="3">
        <f t="shared" si="43"/>
        <v>-48665</v>
      </c>
      <c r="N396" s="10">
        <f t="shared" ref="N396:P396" si="2355">B396/2</f>
        <v>510247.5</v>
      </c>
      <c r="O396" s="10">
        <f t="shared" si="2355"/>
        <v>467847.5</v>
      </c>
      <c r="P396" s="10">
        <f t="shared" si="2355"/>
        <v>8515.5</v>
      </c>
      <c r="R396" s="11">
        <f t="shared" ref="R396:T396" si="2356">ln (B396)</f>
        <v>13.83579836</v>
      </c>
      <c r="S396" s="11">
        <f t="shared" si="2356"/>
        <v>13.74904485</v>
      </c>
      <c r="T396" s="11">
        <f t="shared" si="2356"/>
        <v>9.742790492</v>
      </c>
      <c r="V396" s="14">
        <f t="shared" ref="V396:X396" si="2357">ln(2)/slope(R383:R396,$A383:$A396)</f>
        <v>74.93165388</v>
      </c>
      <c r="W396" s="14">
        <f t="shared" si="2357"/>
        <v>29.23409082</v>
      </c>
      <c r="X396" s="14">
        <f t="shared" si="2357"/>
        <v>100.5712865</v>
      </c>
      <c r="Z396" s="12">
        <f t="shared" ref="Z396:AA396" si="2358">C396/$B396*100</f>
        <v>91.69030715</v>
      </c>
      <c r="AA396" s="12">
        <f t="shared" si="2358"/>
        <v>1.668895977</v>
      </c>
      <c r="AB396" s="12">
        <f t="shared" si="9"/>
        <v>6.640796868</v>
      </c>
    </row>
    <row r="397" ht="15.75" customHeight="1">
      <c r="A397" s="9">
        <v>44315.0</v>
      </c>
      <c r="B397" s="17">
        <v>1028738.0</v>
      </c>
      <c r="C397" s="16">
        <v>942239.0</v>
      </c>
      <c r="D397" s="16">
        <v>17145.0</v>
      </c>
      <c r="E397" s="5">
        <f t="shared" ref="E397:G397" si="2359">(B397-B396)/B396*100</f>
        <v>0.8077452609</v>
      </c>
      <c r="F397" s="5">
        <f t="shared" si="2359"/>
        <v>0.6993731932</v>
      </c>
      <c r="G397" s="5">
        <f t="shared" si="2359"/>
        <v>0.6693676237</v>
      </c>
      <c r="H397" s="3">
        <f t="shared" ref="H397:J397" si="2360">B397-B396</f>
        <v>8243</v>
      </c>
      <c r="I397" s="3">
        <f t="shared" si="2360"/>
        <v>6544</v>
      </c>
      <c r="J397" s="3">
        <f t="shared" si="2360"/>
        <v>114</v>
      </c>
      <c r="K397" s="3">
        <f t="shared" si="12"/>
        <v>1585</v>
      </c>
      <c r="L397" s="3">
        <f t="shared" si="5"/>
        <v>69354</v>
      </c>
      <c r="M397" s="3">
        <f t="shared" si="43"/>
        <v>-38634</v>
      </c>
      <c r="N397" s="10">
        <f t="shared" ref="N397:P397" si="2361">B397/2</f>
        <v>514369</v>
      </c>
      <c r="O397" s="10">
        <f t="shared" si="2361"/>
        <v>471119.5</v>
      </c>
      <c r="P397" s="10">
        <f t="shared" si="2361"/>
        <v>8572.5</v>
      </c>
      <c r="R397" s="11">
        <f t="shared" ref="R397:T397" si="2362">ln (B397)</f>
        <v>13.84384337</v>
      </c>
      <c r="S397" s="11">
        <f t="shared" si="2362"/>
        <v>13.75601424</v>
      </c>
      <c r="T397" s="11">
        <f t="shared" si="2362"/>
        <v>9.749461865</v>
      </c>
      <c r="V397" s="14">
        <f t="shared" ref="V397:X397" si="2363">ln(2)/slope(R384:R397,$A384:$A397)</f>
        <v>77.62833604</v>
      </c>
      <c r="W397" s="14">
        <f t="shared" si="2363"/>
        <v>30.96113028</v>
      </c>
      <c r="X397" s="14">
        <f t="shared" si="2363"/>
        <v>102.5013024</v>
      </c>
      <c r="Z397" s="12">
        <f t="shared" ref="Z397:AA397" si="2364">C397/$B397*100</f>
        <v>91.59173667</v>
      </c>
      <c r="AA397" s="12">
        <f t="shared" si="2364"/>
        <v>1.666605103</v>
      </c>
      <c r="AB397" s="12">
        <f t="shared" si="9"/>
        <v>6.741658226</v>
      </c>
    </row>
    <row r="398" ht="15.75" customHeight="1">
      <c r="A398" s="9">
        <v>44316.0</v>
      </c>
      <c r="B398" s="17">
        <v>1037460.0</v>
      </c>
      <c r="C398" s="16">
        <v>946318.0</v>
      </c>
      <c r="D398" s="16">
        <v>17234.0</v>
      </c>
      <c r="E398" s="5">
        <f t="shared" ref="E398:G398" si="2365">(B398-B397)/B397*100</f>
        <v>0.8478349201</v>
      </c>
      <c r="F398" s="5">
        <f t="shared" si="2365"/>
        <v>0.4329050273</v>
      </c>
      <c r="G398" s="5">
        <f t="shared" si="2365"/>
        <v>0.5191017789</v>
      </c>
      <c r="H398" s="3">
        <f t="shared" ref="H398:J398" si="2366">B398-B397</f>
        <v>8722</v>
      </c>
      <c r="I398" s="3">
        <f t="shared" si="2366"/>
        <v>4079</v>
      </c>
      <c r="J398" s="3">
        <f t="shared" si="2366"/>
        <v>89</v>
      </c>
      <c r="K398" s="3">
        <f t="shared" si="12"/>
        <v>4554</v>
      </c>
      <c r="L398" s="3">
        <f t="shared" si="5"/>
        <v>73908</v>
      </c>
      <c r="M398" s="3">
        <f t="shared" si="43"/>
        <v>-28891</v>
      </c>
      <c r="N398" s="10">
        <f t="shared" ref="N398:P398" si="2367">B398/2</f>
        <v>518730</v>
      </c>
      <c r="O398" s="10">
        <f t="shared" si="2367"/>
        <v>473159</v>
      </c>
      <c r="P398" s="10">
        <f t="shared" si="2367"/>
        <v>8617</v>
      </c>
      <c r="R398" s="11">
        <f t="shared" ref="R398:T398" si="2368">ln (B398)</f>
        <v>13.85228598</v>
      </c>
      <c r="S398" s="11">
        <f t="shared" si="2368"/>
        <v>13.76033394</v>
      </c>
      <c r="T398" s="11">
        <f t="shared" si="2368"/>
        <v>9.754639456</v>
      </c>
      <c r="V398" s="14">
        <f t="shared" ref="V398:X398" si="2369">ln(2)/slope(R385:R398,$A385:$A398)</f>
        <v>79.95304977</v>
      </c>
      <c r="W398" s="14">
        <f t="shared" si="2369"/>
        <v>34.75774017</v>
      </c>
      <c r="X398" s="14">
        <f t="shared" si="2369"/>
        <v>103.9712056</v>
      </c>
      <c r="Z398" s="12">
        <f t="shared" ref="Z398:AA398" si="2370">C398/$B398*100</f>
        <v>91.21489021</v>
      </c>
      <c r="AA398" s="12">
        <f t="shared" si="2370"/>
        <v>1.661172479</v>
      </c>
      <c r="AB398" s="12">
        <f t="shared" si="9"/>
        <v>7.123937308</v>
      </c>
    </row>
    <row r="399" ht="15.75" customHeight="1">
      <c r="A399" s="9">
        <v>44317.0</v>
      </c>
      <c r="B399" s="17">
        <v>1046653.0</v>
      </c>
      <c r="C399" s="16">
        <v>957051.0</v>
      </c>
      <c r="D399" s="16">
        <v>17354.0</v>
      </c>
      <c r="E399" s="5">
        <f t="shared" ref="E399:G399" si="2371">(B399-B398)/B398*100</f>
        <v>0.8861064523</v>
      </c>
      <c r="F399" s="5">
        <f t="shared" si="2371"/>
        <v>1.134185337</v>
      </c>
      <c r="G399" s="5">
        <f t="shared" si="2371"/>
        <v>0.6962980156</v>
      </c>
      <c r="H399" s="3">
        <f t="shared" ref="H399:J399" si="2372">B399-B398</f>
        <v>9193</v>
      </c>
      <c r="I399" s="3">
        <f t="shared" si="2372"/>
        <v>10733</v>
      </c>
      <c r="J399" s="3">
        <f t="shared" si="2372"/>
        <v>120</v>
      </c>
      <c r="K399" s="3">
        <f t="shared" si="12"/>
        <v>-1660</v>
      </c>
      <c r="L399" s="3">
        <f t="shared" si="5"/>
        <v>72248</v>
      </c>
      <c r="M399" s="3">
        <f t="shared" si="43"/>
        <v>-17237</v>
      </c>
      <c r="N399" s="10">
        <f t="shared" ref="N399:P399" si="2373">B399/2</f>
        <v>523326.5</v>
      </c>
      <c r="O399" s="10">
        <f t="shared" si="2373"/>
        <v>478525.5</v>
      </c>
      <c r="P399" s="10">
        <f t="shared" si="2373"/>
        <v>8677</v>
      </c>
      <c r="R399" s="11">
        <f t="shared" ref="R399:T399" si="2374">ln (B399)</f>
        <v>13.86110801</v>
      </c>
      <c r="S399" s="11">
        <f t="shared" si="2374"/>
        <v>13.77161196</v>
      </c>
      <c r="T399" s="11">
        <f t="shared" si="2374"/>
        <v>9.761578306</v>
      </c>
      <c r="V399" s="14">
        <f t="shared" ref="V399:X399" si="2375">ln(2)/slope(R386:R399,$A386:$A399)</f>
        <v>81.48473855</v>
      </c>
      <c r="W399" s="14">
        <f t="shared" si="2375"/>
        <v>41.8416353</v>
      </c>
      <c r="X399" s="14">
        <f t="shared" si="2375"/>
        <v>106.2994642</v>
      </c>
      <c r="Z399" s="12">
        <f t="shared" ref="Z399:AA399" si="2376">C399/$B399*100</f>
        <v>91.43918758</v>
      </c>
      <c r="AA399" s="12">
        <f t="shared" si="2376"/>
        <v>1.658047127</v>
      </c>
      <c r="AB399" s="12">
        <f t="shared" si="9"/>
        <v>6.902765291</v>
      </c>
    </row>
    <row r="400" ht="15.75" customHeight="1">
      <c r="A400" s="9">
        <v>44318.0</v>
      </c>
      <c r="B400" s="17">
        <v>1054983.0</v>
      </c>
      <c r="C400" s="16">
        <v>966080.0</v>
      </c>
      <c r="D400" s="16">
        <v>17431.0</v>
      </c>
      <c r="E400" s="5">
        <f t="shared" ref="E400:G400" si="2377">(B400-B399)/B399*100</f>
        <v>0.7958702645</v>
      </c>
      <c r="F400" s="5">
        <f t="shared" si="2377"/>
        <v>0.9434188983</v>
      </c>
      <c r="G400" s="5">
        <f t="shared" si="2377"/>
        <v>0.4437017402</v>
      </c>
      <c r="H400" s="3">
        <f t="shared" ref="H400:J400" si="2378">B400-B399</f>
        <v>8330</v>
      </c>
      <c r="I400" s="3">
        <f t="shared" si="2378"/>
        <v>9029</v>
      </c>
      <c r="J400" s="3">
        <f t="shared" si="2378"/>
        <v>77</v>
      </c>
      <c r="K400" s="3">
        <f t="shared" si="12"/>
        <v>-776</v>
      </c>
      <c r="L400" s="3">
        <f t="shared" si="5"/>
        <v>71472</v>
      </c>
      <c r="M400" s="3">
        <f t="shared" si="43"/>
        <v>-5603</v>
      </c>
      <c r="N400" s="10">
        <f t="shared" ref="N400:P400" si="2379">B400/2</f>
        <v>527491.5</v>
      </c>
      <c r="O400" s="10">
        <f t="shared" si="2379"/>
        <v>483040</v>
      </c>
      <c r="P400" s="10">
        <f t="shared" si="2379"/>
        <v>8715.5</v>
      </c>
      <c r="R400" s="11">
        <f t="shared" ref="R400:T400" si="2380">ln (B400)</f>
        <v>13.86903521</v>
      </c>
      <c r="S400" s="11">
        <f t="shared" si="2380"/>
        <v>13.78100193</v>
      </c>
      <c r="T400" s="11">
        <f t="shared" si="2380"/>
        <v>9.766005509</v>
      </c>
      <c r="V400" s="14">
        <f t="shared" ref="V400:X400" si="2381">ln(2)/slope(R387:R400,$A387:$A400)</f>
        <v>82.6275357</v>
      </c>
      <c r="W400" s="14">
        <f t="shared" si="2381"/>
        <v>45.16644752</v>
      </c>
      <c r="X400" s="14">
        <f t="shared" si="2381"/>
        <v>108.2552681</v>
      </c>
      <c r="Z400" s="12">
        <f t="shared" ref="Z400:AA400" si="2382">C400/$B400*100</f>
        <v>91.57303957</v>
      </c>
      <c r="AA400" s="12">
        <f t="shared" si="2382"/>
        <v>1.652254112</v>
      </c>
      <c r="AB400" s="12">
        <f t="shared" si="9"/>
        <v>6.774706322</v>
      </c>
    </row>
    <row r="401" ht="15.75" customHeight="1">
      <c r="A401" s="9">
        <v>44319.0</v>
      </c>
      <c r="B401" s="17">
        <v>1062225.0</v>
      </c>
      <c r="C401" s="16">
        <v>975234.0</v>
      </c>
      <c r="D401" s="16">
        <v>17525.0</v>
      </c>
      <c r="E401" s="5">
        <f t="shared" ref="E401:G401" si="2383">(B401-B400)/B400*100</f>
        <v>0.686456559</v>
      </c>
      <c r="F401" s="5">
        <f t="shared" si="2383"/>
        <v>0.9475405763</v>
      </c>
      <c r="G401" s="5">
        <f t="shared" si="2383"/>
        <v>0.5392691182</v>
      </c>
      <c r="H401" s="3">
        <f t="shared" ref="H401:J401" si="2384">B401-B400</f>
        <v>7242</v>
      </c>
      <c r="I401" s="3">
        <f t="shared" si="2384"/>
        <v>9154</v>
      </c>
      <c r="J401" s="3">
        <f t="shared" si="2384"/>
        <v>94</v>
      </c>
      <c r="K401" s="3">
        <f t="shared" si="12"/>
        <v>-2006</v>
      </c>
      <c r="L401" s="3">
        <f t="shared" si="5"/>
        <v>69466</v>
      </c>
      <c r="M401" s="3">
        <f t="shared" si="43"/>
        <v>-5157</v>
      </c>
      <c r="N401" s="10">
        <f t="shared" ref="N401:P401" si="2385">B401/2</f>
        <v>531112.5</v>
      </c>
      <c r="O401" s="10">
        <f t="shared" si="2385"/>
        <v>487617</v>
      </c>
      <c r="P401" s="10">
        <f t="shared" si="2385"/>
        <v>8762.5</v>
      </c>
      <c r="R401" s="11">
        <f t="shared" ref="R401:T401" si="2386">ln (B401)</f>
        <v>13.87587632</v>
      </c>
      <c r="S401" s="11">
        <f t="shared" si="2386"/>
        <v>13.79043272</v>
      </c>
      <c r="T401" s="11">
        <f t="shared" si="2386"/>
        <v>9.771383712</v>
      </c>
      <c r="V401" s="14">
        <f t="shared" ref="V401:X401" si="2387">ln(2)/slope(R388:R401,$A388:$A401)</f>
        <v>83.7334038</v>
      </c>
      <c r="W401" s="14">
        <f t="shared" si="2387"/>
        <v>50.08474301</v>
      </c>
      <c r="X401" s="14">
        <f t="shared" si="2387"/>
        <v>111.215154</v>
      </c>
      <c r="Z401" s="12">
        <f t="shared" ref="Z401:AA401" si="2388">C401/$B401*100</f>
        <v>91.81049213</v>
      </c>
      <c r="AA401" s="12">
        <f t="shared" si="2388"/>
        <v>1.649838782</v>
      </c>
      <c r="AB401" s="12">
        <f t="shared" si="9"/>
        <v>6.539669091</v>
      </c>
    </row>
    <row r="402" ht="15.75" customHeight="1">
      <c r="A402" s="9">
        <v>44320.0</v>
      </c>
      <c r="B402" s="17">
        <v>1067892.0</v>
      </c>
      <c r="C402" s="16">
        <v>984210.0</v>
      </c>
      <c r="D402" s="16">
        <v>17622.0</v>
      </c>
      <c r="E402" s="5">
        <f t="shared" ref="E402:G402" si="2389">(B402-B401)/B401*100</f>
        <v>0.533502789</v>
      </c>
      <c r="F402" s="5">
        <f t="shared" si="2389"/>
        <v>0.9203944899</v>
      </c>
      <c r="G402" s="5">
        <f t="shared" si="2389"/>
        <v>0.5534950071</v>
      </c>
      <c r="H402" s="3">
        <f t="shared" ref="H402:J402" si="2390">B402-B401</f>
        <v>5667</v>
      </c>
      <c r="I402" s="3">
        <f t="shared" si="2390"/>
        <v>8976</v>
      </c>
      <c r="J402" s="3">
        <f t="shared" si="2390"/>
        <v>97</v>
      </c>
      <c r="K402" s="3">
        <f t="shared" si="12"/>
        <v>-3406</v>
      </c>
      <c r="L402" s="3">
        <f t="shared" si="5"/>
        <v>66060</v>
      </c>
      <c r="M402" s="3">
        <f t="shared" si="43"/>
        <v>-5615</v>
      </c>
      <c r="N402" s="10">
        <f t="shared" ref="N402:P402" si="2391">B402/2</f>
        <v>533946</v>
      </c>
      <c r="O402" s="10">
        <f t="shared" si="2391"/>
        <v>492105</v>
      </c>
      <c r="P402" s="10">
        <f t="shared" si="2391"/>
        <v>8811</v>
      </c>
      <c r="R402" s="11">
        <f t="shared" ref="R402:T402" si="2392">ln (B402)</f>
        <v>13.88119717</v>
      </c>
      <c r="S402" s="11">
        <f t="shared" si="2392"/>
        <v>13.79959457</v>
      </c>
      <c r="T402" s="11">
        <f t="shared" si="2392"/>
        <v>9.7769034</v>
      </c>
      <c r="V402" s="14">
        <f t="shared" ref="V402:X402" si="2393">ln(2)/slope(R389:R402,$A389:$A402)</f>
        <v>85.95239402</v>
      </c>
      <c r="W402" s="14">
        <f t="shared" si="2393"/>
        <v>55.22368906</v>
      </c>
      <c r="X402" s="14">
        <f t="shared" si="2393"/>
        <v>115.0781073</v>
      </c>
      <c r="Z402" s="12">
        <f t="shared" ref="Z402:AA402" si="2394">C402/$B402*100</f>
        <v>92.16381432</v>
      </c>
      <c r="AA402" s="12">
        <f t="shared" si="2394"/>
        <v>1.650166871</v>
      </c>
      <c r="AB402" s="12">
        <f t="shared" si="9"/>
        <v>6.186018811</v>
      </c>
    </row>
    <row r="403" ht="15.75" customHeight="1">
      <c r="A403" s="9">
        <v>44321.0</v>
      </c>
      <c r="B403" s="17">
        <v>1073555.0</v>
      </c>
      <c r="C403" s="16">
        <v>993042.0</v>
      </c>
      <c r="D403" s="16">
        <v>17800.0</v>
      </c>
      <c r="E403" s="5">
        <f t="shared" ref="E403:G403" si="2395">(B403-B402)/B402*100</f>
        <v>0.5302970712</v>
      </c>
      <c r="F403" s="5">
        <f t="shared" si="2395"/>
        <v>0.8973694638</v>
      </c>
      <c r="G403" s="5">
        <f t="shared" si="2395"/>
        <v>1.01010101</v>
      </c>
      <c r="H403" s="3">
        <f t="shared" ref="H403:J403" si="2396">B403-B402</f>
        <v>5663</v>
      </c>
      <c r="I403" s="3">
        <f t="shared" si="2396"/>
        <v>8832</v>
      </c>
      <c r="J403" s="3">
        <f t="shared" si="2396"/>
        <v>178</v>
      </c>
      <c r="K403" s="3">
        <f t="shared" si="12"/>
        <v>-3347</v>
      </c>
      <c r="L403" s="3">
        <f t="shared" si="5"/>
        <v>62713</v>
      </c>
      <c r="M403" s="3">
        <f t="shared" si="43"/>
        <v>-5056</v>
      </c>
      <c r="N403" s="10">
        <f t="shared" ref="N403:P403" si="2397">B403/2</f>
        <v>536777.5</v>
      </c>
      <c r="O403" s="10">
        <f t="shared" si="2397"/>
        <v>496521</v>
      </c>
      <c r="P403" s="10">
        <f t="shared" si="2397"/>
        <v>8900</v>
      </c>
      <c r="R403" s="11">
        <f t="shared" ref="R403:T403" si="2398">ln (B403)</f>
        <v>13.88648613</v>
      </c>
      <c r="S403" s="11">
        <f t="shared" si="2398"/>
        <v>13.80852824</v>
      </c>
      <c r="T403" s="11">
        <f t="shared" si="2398"/>
        <v>9.786953736</v>
      </c>
      <c r="V403" s="14">
        <f t="shared" ref="V403:X403" si="2399">ln(2)/slope(R390:R403,$A390:$A403)</f>
        <v>88.65365824</v>
      </c>
      <c r="W403" s="14">
        <f t="shared" si="2399"/>
        <v>60.52251607</v>
      </c>
      <c r="X403" s="14">
        <f t="shared" si="2399"/>
        <v>116.1509731</v>
      </c>
      <c r="Z403" s="12">
        <f t="shared" ref="Z403:AA403" si="2400">C403/$B403*100</f>
        <v>92.50033766</v>
      </c>
      <c r="AA403" s="12">
        <f t="shared" si="2400"/>
        <v>1.658042671</v>
      </c>
      <c r="AB403" s="12">
        <f t="shared" si="9"/>
        <v>5.841619666</v>
      </c>
    </row>
    <row r="404" ht="15.75" customHeight="1">
      <c r="A404" s="9">
        <v>44322.0</v>
      </c>
      <c r="B404" s="17">
        <v>1080172.0</v>
      </c>
      <c r="C404" s="16">
        <v>999011.0</v>
      </c>
      <c r="D404" s="16">
        <v>17991.0</v>
      </c>
      <c r="E404" s="5">
        <f t="shared" ref="E404:G404" si="2401">(B404-B403)/B403*100</f>
        <v>0.6163633908</v>
      </c>
      <c r="F404" s="5">
        <f t="shared" si="2401"/>
        <v>0.6010823309</v>
      </c>
      <c r="G404" s="5">
        <f t="shared" si="2401"/>
        <v>1.073033708</v>
      </c>
      <c r="H404" s="3">
        <f t="shared" ref="H404:J404" si="2402">B404-B403</f>
        <v>6617</v>
      </c>
      <c r="I404" s="3">
        <f t="shared" si="2402"/>
        <v>5969</v>
      </c>
      <c r="J404" s="3">
        <f t="shared" si="2402"/>
        <v>191</v>
      </c>
      <c r="K404" s="3">
        <f t="shared" si="12"/>
        <v>457</v>
      </c>
      <c r="L404" s="3">
        <f t="shared" si="5"/>
        <v>63170</v>
      </c>
      <c r="M404" s="3">
        <f t="shared" si="43"/>
        <v>-6184</v>
      </c>
      <c r="N404" s="10">
        <f t="shared" ref="N404:P404" si="2403">B404/2</f>
        <v>540086</v>
      </c>
      <c r="O404" s="10">
        <f t="shared" si="2403"/>
        <v>499505.5</v>
      </c>
      <c r="P404" s="10">
        <f t="shared" si="2403"/>
        <v>8995.5</v>
      </c>
      <c r="R404" s="11">
        <f t="shared" ref="R404:T404" si="2404">ln (B404)</f>
        <v>13.89263085</v>
      </c>
      <c r="S404" s="11">
        <f t="shared" si="2404"/>
        <v>13.81452107</v>
      </c>
      <c r="T404" s="11">
        <f t="shared" si="2404"/>
        <v>9.797626912</v>
      </c>
      <c r="V404" s="14">
        <f t="shared" ref="V404:X404" si="2405">ln(2)/slope(R391:R404,$A391:$A404)</f>
        <v>91.61696022</v>
      </c>
      <c r="W404" s="14">
        <f t="shared" si="2405"/>
        <v>66.60673666</v>
      </c>
      <c r="X404" s="14">
        <f t="shared" si="2405"/>
        <v>114.8986998</v>
      </c>
      <c r="Z404" s="12">
        <f t="shared" ref="Z404:AA404" si="2406">C404/$B404*100</f>
        <v>92.48628922</v>
      </c>
      <c r="AA404" s="12">
        <f t="shared" si="2406"/>
        <v>1.665568076</v>
      </c>
      <c r="AB404" s="12">
        <f t="shared" si="9"/>
        <v>5.848142703</v>
      </c>
    </row>
    <row r="405" ht="15.75" customHeight="1">
      <c r="A405" s="9">
        <v>44323.0</v>
      </c>
      <c r="B405" s="17">
        <v>1087885.0</v>
      </c>
      <c r="C405" s="16">
        <v>1003160.0</v>
      </c>
      <c r="D405" s="16">
        <v>18099.0</v>
      </c>
      <c r="E405" s="5">
        <f t="shared" ref="E405:G405" si="2407">(B405-B404)/B404*100</f>
        <v>0.7140529471</v>
      </c>
      <c r="F405" s="5">
        <f t="shared" si="2407"/>
        <v>0.4153107423</v>
      </c>
      <c r="G405" s="5">
        <f t="shared" si="2407"/>
        <v>0.6003001501</v>
      </c>
      <c r="H405" s="3">
        <f t="shared" ref="H405:J405" si="2408">B405-B404</f>
        <v>7713</v>
      </c>
      <c r="I405" s="3">
        <f t="shared" si="2408"/>
        <v>4149</v>
      </c>
      <c r="J405" s="3">
        <f t="shared" si="2408"/>
        <v>108</v>
      </c>
      <c r="K405" s="3">
        <f t="shared" si="12"/>
        <v>3456</v>
      </c>
      <c r="L405" s="3">
        <f t="shared" si="5"/>
        <v>66626</v>
      </c>
      <c r="M405" s="3">
        <f t="shared" si="43"/>
        <v>-7282</v>
      </c>
      <c r="N405" s="10">
        <f t="shared" ref="N405:P405" si="2409">B405/2</f>
        <v>543942.5</v>
      </c>
      <c r="O405" s="10">
        <f t="shared" si="2409"/>
        <v>501580</v>
      </c>
      <c r="P405" s="10">
        <f t="shared" si="2409"/>
        <v>9049.5</v>
      </c>
      <c r="R405" s="11">
        <f t="shared" ref="R405:T405" si="2410">ln (B405)</f>
        <v>13.899746</v>
      </c>
      <c r="S405" s="11">
        <f t="shared" si="2410"/>
        <v>13.81866558</v>
      </c>
      <c r="T405" s="11">
        <f t="shared" si="2410"/>
        <v>9.803611967</v>
      </c>
      <c r="V405" s="14">
        <f t="shared" ref="V405:X405" si="2411">ln(2)/slope(R392:R405,$A392:$A405)</f>
        <v>94.41196533</v>
      </c>
      <c r="W405" s="14">
        <f t="shared" si="2411"/>
        <v>74.67953222</v>
      </c>
      <c r="X405" s="14">
        <f t="shared" si="2411"/>
        <v>112.2988403</v>
      </c>
      <c r="Z405" s="12">
        <f t="shared" ref="Z405:AA405" si="2412">C405/$B405*100</f>
        <v>92.21195255</v>
      </c>
      <c r="AA405" s="12">
        <f t="shared" si="2412"/>
        <v>1.663686879</v>
      </c>
      <c r="AB405" s="12">
        <f t="shared" si="9"/>
        <v>6.124360571</v>
      </c>
    </row>
    <row r="406" ht="15.75" customHeight="1">
      <c r="A406" s="9">
        <v>44324.0</v>
      </c>
      <c r="B406" s="17">
        <v>1094849.0</v>
      </c>
      <c r="C406" s="16">
        <v>1013204.0</v>
      </c>
      <c r="D406" s="16">
        <v>18269.0</v>
      </c>
      <c r="E406" s="5">
        <f t="shared" ref="E406:G406" si="2413">(B406-B405)/B405*100</f>
        <v>0.6401411914</v>
      </c>
      <c r="F406" s="5">
        <f t="shared" si="2413"/>
        <v>1.001236094</v>
      </c>
      <c r="G406" s="5">
        <f t="shared" si="2413"/>
        <v>0.9392784132</v>
      </c>
      <c r="H406" s="3">
        <f t="shared" ref="H406:J406" si="2414">B406-B405</f>
        <v>6964</v>
      </c>
      <c r="I406" s="3">
        <f t="shared" si="2414"/>
        <v>10044</v>
      </c>
      <c r="J406" s="3">
        <f t="shared" si="2414"/>
        <v>170</v>
      </c>
      <c r="K406" s="3">
        <f t="shared" si="12"/>
        <v>-3250</v>
      </c>
      <c r="L406" s="3">
        <f t="shared" si="5"/>
        <v>63376</v>
      </c>
      <c r="M406" s="3">
        <f t="shared" si="43"/>
        <v>-8872</v>
      </c>
      <c r="N406" s="10">
        <f t="shared" ref="N406:P406" si="2415">B406/2</f>
        <v>547424.5</v>
      </c>
      <c r="O406" s="10">
        <f t="shared" si="2415"/>
        <v>506602</v>
      </c>
      <c r="P406" s="10">
        <f t="shared" si="2415"/>
        <v>9134.5</v>
      </c>
      <c r="R406" s="11">
        <f t="shared" ref="R406:T406" si="2416">ln (B406)</f>
        <v>13.90612701</v>
      </c>
      <c r="S406" s="11">
        <f t="shared" si="2416"/>
        <v>13.82862814</v>
      </c>
      <c r="T406" s="11">
        <f t="shared" si="2416"/>
        <v>9.812960913</v>
      </c>
      <c r="V406" s="14">
        <f t="shared" ref="V406:X406" si="2417">ln(2)/slope(R393:R406,$A393:$A406)</f>
        <v>96.7728491</v>
      </c>
      <c r="W406" s="14">
        <f t="shared" si="2417"/>
        <v>80.32616386</v>
      </c>
      <c r="X406" s="14">
        <f t="shared" si="2417"/>
        <v>107.1622264</v>
      </c>
      <c r="Z406" s="12">
        <f t="shared" ref="Z406:AA406" si="2418">C406/$B406*100</f>
        <v>92.54280727</v>
      </c>
      <c r="AA406" s="12">
        <f t="shared" si="2418"/>
        <v>1.66863193</v>
      </c>
      <c r="AB406" s="12">
        <f t="shared" si="9"/>
        <v>5.788560797</v>
      </c>
    </row>
    <row r="407" ht="15.75" customHeight="1">
      <c r="A407" s="9">
        <v>44325.0</v>
      </c>
      <c r="B407" s="17">
        <v>1101990.0</v>
      </c>
      <c r="C407" s="16">
        <v>1022224.0</v>
      </c>
      <c r="D407" s="16">
        <v>18472.0</v>
      </c>
      <c r="E407" s="5">
        <f t="shared" ref="E407:G407" si="2419">(B407-B406)/B406*100</f>
        <v>0.6522360618</v>
      </c>
      <c r="F407" s="5">
        <f t="shared" si="2419"/>
        <v>0.8902452023</v>
      </c>
      <c r="G407" s="5">
        <f t="shared" si="2419"/>
        <v>1.111171931</v>
      </c>
      <c r="H407" s="3">
        <f t="shared" ref="H407:J407" si="2420">B407-B406</f>
        <v>7141</v>
      </c>
      <c r="I407" s="3">
        <f t="shared" si="2420"/>
        <v>9020</v>
      </c>
      <c r="J407" s="3">
        <f t="shared" si="2420"/>
        <v>203</v>
      </c>
      <c r="K407" s="3">
        <f t="shared" si="12"/>
        <v>-2082</v>
      </c>
      <c r="L407" s="3">
        <f t="shared" si="5"/>
        <v>61294</v>
      </c>
      <c r="M407" s="3">
        <f t="shared" si="43"/>
        <v>-10178</v>
      </c>
      <c r="N407" s="10">
        <f t="shared" ref="N407:P407" si="2421">B407/2</f>
        <v>550995</v>
      </c>
      <c r="O407" s="10">
        <f t="shared" si="2421"/>
        <v>511112</v>
      </c>
      <c r="P407" s="10">
        <f t="shared" si="2421"/>
        <v>9236</v>
      </c>
      <c r="R407" s="11">
        <f t="shared" ref="R407:T407" si="2422">ln (B407)</f>
        <v>13.91262819</v>
      </c>
      <c r="S407" s="11">
        <f t="shared" si="2422"/>
        <v>13.8374912</v>
      </c>
      <c r="T407" s="11">
        <f t="shared" si="2422"/>
        <v>9.824011351</v>
      </c>
      <c r="V407" s="14">
        <f t="shared" ref="V407:X407" si="2423">ln(2)/slope(R394:R407,$A394:$A407)</f>
        <v>99.10264224</v>
      </c>
      <c r="W407" s="14">
        <f t="shared" si="2423"/>
        <v>82.7064358</v>
      </c>
      <c r="X407" s="14">
        <f t="shared" si="2423"/>
        <v>100.5575701</v>
      </c>
      <c r="Z407" s="12">
        <f t="shared" ref="Z407:AA407" si="2424">C407/$B407*100</f>
        <v>92.76164031</v>
      </c>
      <c r="AA407" s="12">
        <f t="shared" si="2424"/>
        <v>1.676240256</v>
      </c>
      <c r="AB407" s="12">
        <f t="shared" si="9"/>
        <v>5.562119438</v>
      </c>
    </row>
    <row r="408" ht="15.75" customHeight="1">
      <c r="A408" s="9">
        <v>44326.0</v>
      </c>
      <c r="B408" s="17">
        <v>1108826.0</v>
      </c>
      <c r="C408" s="16">
        <v>1030367.0</v>
      </c>
      <c r="D408" s="16">
        <v>18562.0</v>
      </c>
      <c r="E408" s="5">
        <f t="shared" ref="E408:G408" si="2425">(B408-B407)/B407*100</f>
        <v>0.6203323079</v>
      </c>
      <c r="F408" s="5">
        <f t="shared" si="2425"/>
        <v>0.7965964407</v>
      </c>
      <c r="G408" s="5">
        <f t="shared" si="2425"/>
        <v>0.4872239065</v>
      </c>
      <c r="H408" s="3">
        <f t="shared" ref="H408:J408" si="2426">B408-B407</f>
        <v>6836</v>
      </c>
      <c r="I408" s="3">
        <f t="shared" si="2426"/>
        <v>8143</v>
      </c>
      <c r="J408" s="3">
        <f t="shared" si="2426"/>
        <v>90</v>
      </c>
      <c r="K408" s="3">
        <f t="shared" si="12"/>
        <v>-1397</v>
      </c>
      <c r="L408" s="3">
        <f t="shared" si="5"/>
        <v>59897</v>
      </c>
      <c r="M408" s="3">
        <f t="shared" si="43"/>
        <v>-9569</v>
      </c>
      <c r="N408" s="10">
        <f t="shared" ref="N408:P408" si="2427">B408/2</f>
        <v>554413</v>
      </c>
      <c r="O408" s="10">
        <f t="shared" si="2427"/>
        <v>515183.5</v>
      </c>
      <c r="P408" s="10">
        <f t="shared" si="2427"/>
        <v>9281</v>
      </c>
      <c r="R408" s="11">
        <f t="shared" ref="R408:T408" si="2428">ln (B408)</f>
        <v>13.91881236</v>
      </c>
      <c r="S408" s="11">
        <f t="shared" si="2428"/>
        <v>13.84542561</v>
      </c>
      <c r="T408" s="11">
        <f t="shared" si="2428"/>
        <v>9.828871759</v>
      </c>
      <c r="V408" s="14">
        <f t="shared" ref="V408:X408" si="2429">ln(2)/slope(R395:R408,$A395:$A408)</f>
        <v>101.0751233</v>
      </c>
      <c r="W408" s="14">
        <f t="shared" si="2429"/>
        <v>84.25781199</v>
      </c>
      <c r="X408" s="14">
        <f t="shared" si="2429"/>
        <v>96.64003528</v>
      </c>
      <c r="Z408" s="12">
        <f t="shared" ref="Z408:AA408" si="2430">C408/$B408*100</f>
        <v>92.92413778</v>
      </c>
      <c r="AA408" s="12">
        <f t="shared" si="2430"/>
        <v>1.674022795</v>
      </c>
      <c r="AB408" s="12">
        <f t="shared" si="9"/>
        <v>5.401839423</v>
      </c>
    </row>
    <row r="409" ht="15.75" customHeight="1">
      <c r="A409" s="9">
        <v>44327.0</v>
      </c>
      <c r="B409" s="17">
        <v>1113547.0</v>
      </c>
      <c r="C409" s="16">
        <v>1038175.0</v>
      </c>
      <c r="D409" s="16">
        <v>18620.0</v>
      </c>
      <c r="E409" s="5">
        <f t="shared" ref="E409:G409" si="2431">(B409-B408)/B408*100</f>
        <v>0.4257656296</v>
      </c>
      <c r="F409" s="5">
        <f t="shared" si="2431"/>
        <v>0.7577882444</v>
      </c>
      <c r="G409" s="5">
        <f t="shared" si="2431"/>
        <v>0.3124663291</v>
      </c>
      <c r="H409" s="3">
        <f t="shared" ref="H409:J409" si="2432">B409-B408</f>
        <v>4721</v>
      </c>
      <c r="I409" s="3">
        <f t="shared" si="2432"/>
        <v>7808</v>
      </c>
      <c r="J409" s="3">
        <f t="shared" si="2432"/>
        <v>58</v>
      </c>
      <c r="K409" s="3">
        <f t="shared" si="12"/>
        <v>-3145</v>
      </c>
      <c r="L409" s="3">
        <f t="shared" si="5"/>
        <v>56752</v>
      </c>
      <c r="M409" s="3">
        <f t="shared" si="43"/>
        <v>-9308</v>
      </c>
      <c r="N409" s="10">
        <f t="shared" ref="N409:P409" si="2433">B409/2</f>
        <v>556773.5</v>
      </c>
      <c r="O409" s="10">
        <f t="shared" si="2433"/>
        <v>519087.5</v>
      </c>
      <c r="P409" s="10">
        <f t="shared" si="2433"/>
        <v>9310</v>
      </c>
      <c r="R409" s="11">
        <f t="shared" ref="R409:T409" si="2434">ln (B409)</f>
        <v>13.92306097</v>
      </c>
      <c r="S409" s="11">
        <f t="shared" si="2434"/>
        <v>13.85297492</v>
      </c>
      <c r="T409" s="11">
        <f t="shared" si="2434"/>
        <v>9.831991551</v>
      </c>
      <c r="V409" s="14">
        <f t="shared" ref="V409:X409" si="2435">ln(2)/slope(R396:R409,$A396:$A409)</f>
        <v>104.2105372</v>
      </c>
      <c r="W409" s="14">
        <f t="shared" si="2435"/>
        <v>85.29227338</v>
      </c>
      <c r="X409" s="14">
        <f t="shared" si="2435"/>
        <v>95.7455325</v>
      </c>
      <c r="Z409" s="12">
        <f t="shared" ref="Z409:AA409" si="2436">C409/$B409*100</f>
        <v>93.23135889</v>
      </c>
      <c r="AA409" s="12">
        <f t="shared" si="2436"/>
        <v>1.67213418</v>
      </c>
      <c r="AB409" s="12">
        <f t="shared" si="9"/>
        <v>5.096506928</v>
      </c>
    </row>
    <row r="410" ht="15.75" customHeight="1">
      <c r="A410" s="9">
        <v>44328.0</v>
      </c>
      <c r="B410" s="17">
        <v>1118359.0</v>
      </c>
      <c r="C410" s="16">
        <v>1046431.0</v>
      </c>
      <c r="D410" s="16">
        <v>18714.0</v>
      </c>
      <c r="E410" s="5">
        <f t="shared" ref="E410:G410" si="2437">(B410-B409)/B409*100</f>
        <v>0.4321326356</v>
      </c>
      <c r="F410" s="5">
        <f t="shared" si="2437"/>
        <v>0.79524165</v>
      </c>
      <c r="G410" s="5">
        <f t="shared" si="2437"/>
        <v>0.5048335124</v>
      </c>
      <c r="H410" s="3">
        <f t="shared" ref="H410:J410" si="2438">B410-B409</f>
        <v>4812</v>
      </c>
      <c r="I410" s="3">
        <f t="shared" si="2438"/>
        <v>8256</v>
      </c>
      <c r="J410" s="3">
        <f t="shared" si="2438"/>
        <v>94</v>
      </c>
      <c r="K410" s="3">
        <f t="shared" si="12"/>
        <v>-3538</v>
      </c>
      <c r="L410" s="3">
        <f t="shared" si="5"/>
        <v>53214</v>
      </c>
      <c r="M410" s="3">
        <f t="shared" si="43"/>
        <v>-9499</v>
      </c>
      <c r="N410" s="10">
        <f t="shared" ref="N410:P410" si="2439">B410/2</f>
        <v>559179.5</v>
      </c>
      <c r="O410" s="10">
        <f t="shared" si="2439"/>
        <v>523215.5</v>
      </c>
      <c r="P410" s="10">
        <f t="shared" si="2439"/>
        <v>9357</v>
      </c>
      <c r="R410" s="11">
        <f t="shared" ref="R410:T410" si="2440">ln (B410)</f>
        <v>13.92737299</v>
      </c>
      <c r="S410" s="11">
        <f t="shared" si="2440"/>
        <v>13.86089588</v>
      </c>
      <c r="T410" s="11">
        <f t="shared" si="2440"/>
        <v>9.837027186</v>
      </c>
      <c r="V410" s="14">
        <f t="shared" ref="V410:X410" si="2441">ln(2)/slope(R397:R410,$A397:$A410)</f>
        <v>108.6795224</v>
      </c>
      <c r="W410" s="14">
        <f t="shared" si="2441"/>
        <v>85.32039414</v>
      </c>
      <c r="X410" s="14">
        <f t="shared" si="2441"/>
        <v>95.58219543</v>
      </c>
      <c r="Z410" s="12">
        <f t="shared" ref="Z410:AA410" si="2442">C410/$B410*100</f>
        <v>93.56843375</v>
      </c>
      <c r="AA410" s="12">
        <f t="shared" si="2442"/>
        <v>1.673344606</v>
      </c>
      <c r="AB410" s="12">
        <f t="shared" si="9"/>
        <v>4.758221644</v>
      </c>
    </row>
    <row r="411" ht="15.75" customHeight="1">
      <c r="A411" s="9">
        <v>44329.0</v>
      </c>
      <c r="B411" s="17">
        <v>1124724.0</v>
      </c>
      <c r="C411" s="16">
        <v>1050643.0</v>
      </c>
      <c r="D411" s="16">
        <v>18821.0</v>
      </c>
      <c r="E411" s="5">
        <f t="shared" ref="E411:G411" si="2443">(B411-B410)/B410*100</f>
        <v>0.5691374594</v>
      </c>
      <c r="F411" s="5">
        <f t="shared" si="2443"/>
        <v>0.4025110112</v>
      </c>
      <c r="G411" s="5">
        <f t="shared" si="2443"/>
        <v>0.5717644544</v>
      </c>
      <c r="H411" s="3">
        <f t="shared" ref="H411:J411" si="2444">B411-B410</f>
        <v>6365</v>
      </c>
      <c r="I411" s="3">
        <f t="shared" si="2444"/>
        <v>4212</v>
      </c>
      <c r="J411" s="3">
        <f t="shared" si="2444"/>
        <v>107</v>
      </c>
      <c r="K411" s="3">
        <f t="shared" si="12"/>
        <v>2046</v>
      </c>
      <c r="L411" s="3">
        <f t="shared" si="5"/>
        <v>55260</v>
      </c>
      <c r="M411" s="3">
        <f t="shared" si="43"/>
        <v>-7910</v>
      </c>
      <c r="N411" s="10">
        <f t="shared" ref="N411:P411" si="2445">B411/2</f>
        <v>562362</v>
      </c>
      <c r="O411" s="10">
        <f t="shared" si="2445"/>
        <v>525321.5</v>
      </c>
      <c r="P411" s="10">
        <f t="shared" si="2445"/>
        <v>9410.5</v>
      </c>
      <c r="R411" s="11">
        <f t="shared" ref="R411:T411" si="2446">ln (B411)</f>
        <v>13.93304823</v>
      </c>
      <c r="S411" s="11">
        <f t="shared" si="2446"/>
        <v>13.86491292</v>
      </c>
      <c r="T411" s="11">
        <f t="shared" si="2446"/>
        <v>9.842728547</v>
      </c>
      <c r="V411" s="14">
        <f t="shared" ref="V411:X411" si="2447">ln(2)/slope(R398:R411,$A398:$A411)</f>
        <v>113.0887276</v>
      </c>
      <c r="W411" s="14">
        <f t="shared" si="2447"/>
        <v>86.92316651</v>
      </c>
      <c r="X411" s="14">
        <f t="shared" si="2447"/>
        <v>95.83360605</v>
      </c>
      <c r="Z411" s="12">
        <f t="shared" ref="Z411:AA411" si="2448">C411/$B411*100</f>
        <v>93.41340631</v>
      </c>
      <c r="AA411" s="12">
        <f t="shared" si="2448"/>
        <v>1.673388316</v>
      </c>
      <c r="AB411" s="12">
        <f t="shared" si="9"/>
        <v>4.913205373</v>
      </c>
    </row>
    <row r="412" ht="15.75" customHeight="1">
      <c r="A412" s="9">
        <v>44330.0</v>
      </c>
      <c r="B412" s="17">
        <v>1131467.0</v>
      </c>
      <c r="C412" s="16">
        <v>1053523.0</v>
      </c>
      <c r="D412" s="16">
        <v>18958.0</v>
      </c>
      <c r="E412" s="5">
        <f t="shared" ref="E412:G412" si="2449">(B412-B411)/B411*100</f>
        <v>0.5995248612</v>
      </c>
      <c r="F412" s="5">
        <f t="shared" si="2449"/>
        <v>0.2741178497</v>
      </c>
      <c r="G412" s="5">
        <f t="shared" si="2449"/>
        <v>0.7279103129</v>
      </c>
      <c r="H412" s="3">
        <f t="shared" ref="H412:J412" si="2450">B412-B411</f>
        <v>6743</v>
      </c>
      <c r="I412" s="3">
        <f t="shared" si="2450"/>
        <v>2880</v>
      </c>
      <c r="J412" s="3">
        <f t="shared" si="2450"/>
        <v>137</v>
      </c>
      <c r="K412" s="3">
        <f t="shared" si="12"/>
        <v>3726</v>
      </c>
      <c r="L412" s="3">
        <f t="shared" si="5"/>
        <v>58986</v>
      </c>
      <c r="M412" s="3">
        <f t="shared" si="43"/>
        <v>-7640</v>
      </c>
      <c r="N412" s="10">
        <f t="shared" ref="N412:P412" si="2451">B412/2</f>
        <v>565733.5</v>
      </c>
      <c r="O412" s="10">
        <f t="shared" si="2451"/>
        <v>526761.5</v>
      </c>
      <c r="P412" s="10">
        <f t="shared" si="2451"/>
        <v>9479</v>
      </c>
      <c r="R412" s="11">
        <f t="shared" ref="R412:T412" si="2452">ln (B412)</f>
        <v>13.93902558</v>
      </c>
      <c r="S412" s="11">
        <f t="shared" si="2452"/>
        <v>13.86765034</v>
      </c>
      <c r="T412" s="11">
        <f t="shared" si="2452"/>
        <v>9.849981285</v>
      </c>
      <c r="V412" s="14">
        <f t="shared" ref="V412:X412" si="2453">ln(2)/slope(R399:R412,$A399:$A412)</f>
        <v>116.7392854</v>
      </c>
      <c r="W412" s="14">
        <f t="shared" si="2453"/>
        <v>91.60861877</v>
      </c>
      <c r="X412" s="14">
        <f t="shared" si="2453"/>
        <v>96.51518164</v>
      </c>
      <c r="Z412" s="12">
        <f t="shared" ref="Z412:AA412" si="2454">C412/$B412*100</f>
        <v>93.11124408</v>
      </c>
      <c r="AA412" s="12">
        <f t="shared" si="2454"/>
        <v>1.6755239</v>
      </c>
      <c r="AB412" s="12">
        <f t="shared" si="9"/>
        <v>5.213232025</v>
      </c>
    </row>
    <row r="413" ht="15.75" customHeight="1">
      <c r="A413" s="9">
        <v>44331.0</v>
      </c>
      <c r="B413" s="17">
        <v>1138187.0</v>
      </c>
      <c r="C413" s="16">
        <v>1062427.0</v>
      </c>
      <c r="D413" s="16">
        <v>19051.0</v>
      </c>
      <c r="E413" s="5">
        <f t="shared" ref="E413:G413" si="2455">(B413-B412)/B412*100</f>
        <v>0.5939192217</v>
      </c>
      <c r="F413" s="5">
        <f t="shared" si="2455"/>
        <v>0.8451642726</v>
      </c>
      <c r="G413" s="5">
        <f t="shared" si="2455"/>
        <v>0.4905580757</v>
      </c>
      <c r="H413" s="3">
        <f t="shared" ref="H413:J413" si="2456">B413-B412</f>
        <v>6720</v>
      </c>
      <c r="I413" s="3">
        <f t="shared" si="2456"/>
        <v>8904</v>
      </c>
      <c r="J413" s="3">
        <f t="shared" si="2456"/>
        <v>93</v>
      </c>
      <c r="K413" s="3">
        <f t="shared" si="12"/>
        <v>-2277</v>
      </c>
      <c r="L413" s="3">
        <f t="shared" si="5"/>
        <v>56709</v>
      </c>
      <c r="M413" s="3">
        <f t="shared" si="43"/>
        <v>-6667</v>
      </c>
      <c r="N413" s="10">
        <f t="shared" ref="N413:P413" si="2457">B413/2</f>
        <v>569093.5</v>
      </c>
      <c r="O413" s="10">
        <f t="shared" si="2457"/>
        <v>531213.5</v>
      </c>
      <c r="P413" s="10">
        <f t="shared" si="2457"/>
        <v>9525.5</v>
      </c>
      <c r="R413" s="11">
        <f t="shared" ref="R413:T413" si="2458">ln (B413)</f>
        <v>13.9449472</v>
      </c>
      <c r="S413" s="11">
        <f t="shared" si="2458"/>
        <v>13.87606647</v>
      </c>
      <c r="T413" s="11">
        <f t="shared" si="2458"/>
        <v>9.854874873</v>
      </c>
      <c r="V413" s="14">
        <f t="shared" ref="V413:X413" si="2459">ln(2)/slope(R400:R413,$A400:$A413)</f>
        <v>119.0023554</v>
      </c>
      <c r="W413" s="14">
        <f t="shared" si="2459"/>
        <v>94.96356153</v>
      </c>
      <c r="X413" s="14">
        <f t="shared" si="2459"/>
        <v>97.90006238</v>
      </c>
      <c r="Z413" s="12">
        <f t="shared" ref="Z413:AA413" si="2460">C413/$B413*100</f>
        <v>93.34380027</v>
      </c>
      <c r="AA413" s="12">
        <f t="shared" si="2460"/>
        <v>1.673802284</v>
      </c>
      <c r="AB413" s="12">
        <f t="shared" si="9"/>
        <v>4.982397444</v>
      </c>
    </row>
    <row r="414" ht="15.75" customHeight="1">
      <c r="A414" s="9">
        <v>44332.0</v>
      </c>
      <c r="B414" s="18">
        <v>1143963.0</v>
      </c>
      <c r="C414" s="19">
        <v>1069868.0</v>
      </c>
      <c r="D414" s="19">
        <v>19191.0</v>
      </c>
      <c r="E414" s="5">
        <f t="shared" ref="E414:G414" si="2461">(B414-B413)/B413*100</f>
        <v>0.507473728</v>
      </c>
      <c r="F414" s="5">
        <f t="shared" si="2461"/>
        <v>0.7003775318</v>
      </c>
      <c r="G414" s="5">
        <f t="shared" si="2461"/>
        <v>0.7348695607</v>
      </c>
      <c r="H414" s="3">
        <f t="shared" ref="H414:J414" si="2462">B414-B413</f>
        <v>5776</v>
      </c>
      <c r="I414" s="3">
        <f t="shared" si="2462"/>
        <v>7441</v>
      </c>
      <c r="J414" s="3">
        <f t="shared" si="2462"/>
        <v>140</v>
      </c>
      <c r="K414" s="3">
        <f t="shared" si="12"/>
        <v>-1805</v>
      </c>
      <c r="L414" s="3">
        <f t="shared" si="5"/>
        <v>54904</v>
      </c>
      <c r="M414" s="3">
        <f t="shared" si="43"/>
        <v>-6390</v>
      </c>
      <c r="N414" s="10">
        <f t="shared" ref="N414:P414" si="2463">B414/2</f>
        <v>571981.5</v>
      </c>
      <c r="O414" s="10">
        <f t="shared" si="2463"/>
        <v>534934</v>
      </c>
      <c r="P414" s="10">
        <f t="shared" si="2463"/>
        <v>9595.5</v>
      </c>
      <c r="R414" s="11">
        <f t="shared" ref="R414:T414" si="2464">ln (B414)</f>
        <v>13.95000911</v>
      </c>
      <c r="S414" s="11">
        <f t="shared" si="2464"/>
        <v>13.88304583</v>
      </c>
      <c r="T414" s="11">
        <f t="shared" si="2464"/>
        <v>9.862196698</v>
      </c>
      <c r="V414" s="14">
        <f t="shared" ref="V414:X414" si="2465">ln(2)/slope(R401:R414,$A401:$A414)</f>
        <v>120.5646491</v>
      </c>
      <c r="W414" s="14">
        <f t="shared" si="2465"/>
        <v>97.87997662</v>
      </c>
      <c r="X414" s="14">
        <f t="shared" si="2465"/>
        <v>100.1135424</v>
      </c>
      <c r="Z414" s="12">
        <f t="shared" ref="Z414:AA414" si="2466">C414/$B414*100</f>
        <v>93.52295485</v>
      </c>
      <c r="AA414" s="12">
        <f t="shared" si="2466"/>
        <v>1.677589223</v>
      </c>
      <c r="AB414" s="12">
        <f t="shared" si="9"/>
        <v>4.799455926</v>
      </c>
    </row>
    <row r="415" ht="15.75" customHeight="1">
      <c r="A415" s="9">
        <v>44333.0</v>
      </c>
      <c r="B415" s="18">
        <v>1149925.0</v>
      </c>
      <c r="C415" s="19">
        <v>1076428.0</v>
      </c>
      <c r="D415" s="19">
        <v>19262.0</v>
      </c>
      <c r="E415" s="5">
        <f t="shared" ref="E415:G415" si="2467">(B415-B414)/B414*100</f>
        <v>0.5211707022</v>
      </c>
      <c r="F415" s="5">
        <f t="shared" si="2467"/>
        <v>0.6131597543</v>
      </c>
      <c r="G415" s="5">
        <f t="shared" si="2467"/>
        <v>0.3699650878</v>
      </c>
      <c r="H415" s="3">
        <f t="shared" ref="H415:J415" si="2468">B415-B414</f>
        <v>5962</v>
      </c>
      <c r="I415" s="3">
        <f t="shared" si="2468"/>
        <v>6560</v>
      </c>
      <c r="J415" s="3">
        <f t="shared" si="2468"/>
        <v>71</v>
      </c>
      <c r="K415" s="3">
        <f t="shared" si="12"/>
        <v>-669</v>
      </c>
      <c r="L415" s="3">
        <f t="shared" si="5"/>
        <v>54235</v>
      </c>
      <c r="M415" s="3">
        <f t="shared" si="43"/>
        <v>-5662</v>
      </c>
      <c r="N415" s="10">
        <f t="shared" ref="N415:P415" si="2469">B415/2</f>
        <v>574962.5</v>
      </c>
      <c r="O415" s="10">
        <f t="shared" si="2469"/>
        <v>538214</v>
      </c>
      <c r="P415" s="10">
        <f t="shared" si="2469"/>
        <v>9631</v>
      </c>
      <c r="R415" s="11">
        <f t="shared" ref="R415:T415" si="2470">ln (B415)</f>
        <v>13.95520728</v>
      </c>
      <c r="S415" s="11">
        <f t="shared" si="2470"/>
        <v>13.88915871</v>
      </c>
      <c r="T415" s="11">
        <f t="shared" si="2470"/>
        <v>9.865889522</v>
      </c>
      <c r="V415" s="14">
        <f t="shared" ref="V415:X415" si="2471">ln(2)/slope(R402:R415,$A402:$A415)</f>
        <v>121.7795583</v>
      </c>
      <c r="W415" s="14">
        <f t="shared" si="2471"/>
        <v>100.4395852</v>
      </c>
      <c r="X415" s="14">
        <f t="shared" si="2471"/>
        <v>104.5933906</v>
      </c>
      <c r="Z415" s="12">
        <f t="shared" ref="Z415:AA415" si="2472">C415/$B415*100</f>
        <v>93.60853969</v>
      </c>
      <c r="AA415" s="12">
        <f t="shared" si="2472"/>
        <v>1.675065765</v>
      </c>
      <c r="AB415" s="12">
        <f t="shared" si="9"/>
        <v>4.716394547</v>
      </c>
    </row>
    <row r="416" ht="15.75" customHeight="1">
      <c r="A416" s="9">
        <v>44334.0</v>
      </c>
      <c r="B416" s="18">
        <v>1154388.0</v>
      </c>
      <c r="C416" s="19">
        <v>1082725.0</v>
      </c>
      <c r="D416" s="19">
        <v>19372.0</v>
      </c>
      <c r="E416" s="5">
        <f t="shared" ref="E416:G416" si="2473">(B416-B415)/B415*100</f>
        <v>0.3881122682</v>
      </c>
      <c r="F416" s="5">
        <f t="shared" si="2473"/>
        <v>0.584990357</v>
      </c>
      <c r="G416" s="5">
        <f t="shared" si="2473"/>
        <v>0.5710725781</v>
      </c>
      <c r="H416" s="3">
        <f t="shared" ref="H416:J416" si="2474">B416-B415</f>
        <v>4463</v>
      </c>
      <c r="I416" s="3">
        <f t="shared" si="2474"/>
        <v>6297</v>
      </c>
      <c r="J416" s="3">
        <f t="shared" si="2474"/>
        <v>110</v>
      </c>
      <c r="K416" s="3">
        <f t="shared" si="12"/>
        <v>-1944</v>
      </c>
      <c r="L416" s="3">
        <f t="shared" si="5"/>
        <v>52291</v>
      </c>
      <c r="M416" s="3">
        <f t="shared" si="43"/>
        <v>-4461</v>
      </c>
      <c r="N416" s="10">
        <f t="shared" ref="N416:P416" si="2475">B416/2</f>
        <v>577194</v>
      </c>
      <c r="O416" s="10">
        <f t="shared" si="2475"/>
        <v>541362.5</v>
      </c>
      <c r="P416" s="10">
        <f t="shared" si="2475"/>
        <v>9686</v>
      </c>
      <c r="R416" s="11">
        <f t="shared" ref="R416:T416" si="2476">ln (B416)</f>
        <v>13.95908089</v>
      </c>
      <c r="S416" s="11">
        <f t="shared" si="2476"/>
        <v>13.89499157</v>
      </c>
      <c r="T416" s="11">
        <f t="shared" si="2476"/>
        <v>9.871584004</v>
      </c>
      <c r="V416" s="14">
        <f t="shared" ref="V416:X416" si="2477">ln(2)/slope(R403:R416,$A403:$A416)</f>
        <v>124.4017798</v>
      </c>
      <c r="W416" s="14">
        <f t="shared" si="2477"/>
        <v>102.6064006</v>
      </c>
      <c r="X416" s="14">
        <f t="shared" si="2477"/>
        <v>110.7303462</v>
      </c>
      <c r="Z416" s="12">
        <f t="shared" ref="Z416:AA416" si="2478">C416/$B416*100</f>
        <v>93.79212189</v>
      </c>
      <c r="AA416" s="12">
        <f t="shared" si="2478"/>
        <v>1.678118622</v>
      </c>
      <c r="AB416" s="12">
        <f t="shared" si="9"/>
        <v>4.529759492</v>
      </c>
    </row>
    <row r="417" ht="15.75" customHeight="1">
      <c r="A417" s="9">
        <v>44335.0</v>
      </c>
      <c r="B417" s="18">
        <v>1159071.0</v>
      </c>
      <c r="C417" s="19">
        <v>1089613.0</v>
      </c>
      <c r="D417" s="19">
        <v>19507.0</v>
      </c>
      <c r="E417" s="5">
        <f t="shared" ref="E417:G417" si="2479">(B417-B416)/B416*100</f>
        <v>0.4056694976</v>
      </c>
      <c r="F417" s="5">
        <f t="shared" si="2479"/>
        <v>0.63617262</v>
      </c>
      <c r="G417" s="5">
        <f t="shared" si="2479"/>
        <v>0.6968820979</v>
      </c>
      <c r="H417" s="3">
        <f t="shared" ref="H417:J417" si="2480">B417-B416</f>
        <v>4683</v>
      </c>
      <c r="I417" s="3">
        <f t="shared" si="2480"/>
        <v>6888</v>
      </c>
      <c r="J417" s="3">
        <f t="shared" si="2480"/>
        <v>135</v>
      </c>
      <c r="K417" s="3">
        <f t="shared" si="12"/>
        <v>-2340</v>
      </c>
      <c r="L417" s="3">
        <f t="shared" si="5"/>
        <v>49951</v>
      </c>
      <c r="M417" s="3">
        <f t="shared" si="43"/>
        <v>-3263</v>
      </c>
      <c r="N417" s="10">
        <f t="shared" ref="N417:P417" si="2481">B417/2</f>
        <v>579535.5</v>
      </c>
      <c r="O417" s="10">
        <f t="shared" si="2481"/>
        <v>544806.5</v>
      </c>
      <c r="P417" s="10">
        <f t="shared" si="2481"/>
        <v>9753.5</v>
      </c>
      <c r="R417" s="11">
        <f t="shared" ref="R417:T417" si="2482">ln (B417)</f>
        <v>13.96312938</v>
      </c>
      <c r="S417" s="11">
        <f t="shared" si="2482"/>
        <v>13.90133315</v>
      </c>
      <c r="T417" s="11">
        <f t="shared" si="2482"/>
        <v>9.878528654</v>
      </c>
      <c r="V417" s="14">
        <f t="shared" ref="V417:X417" si="2483">ln(2)/slope(R404:R417,$A404:$A417)</f>
        <v>128.3712039</v>
      </c>
      <c r="W417" s="14">
        <f t="shared" si="2483"/>
        <v>103.9818566</v>
      </c>
      <c r="X417" s="14">
        <f t="shared" si="2483"/>
        <v>115.408019</v>
      </c>
      <c r="Z417" s="12">
        <f t="shared" ref="Z417:AA417" si="2484">C417/$B417*100</f>
        <v>94.00744217</v>
      </c>
      <c r="AA417" s="12">
        <f t="shared" si="2484"/>
        <v>1.682985771</v>
      </c>
      <c r="AB417" s="12">
        <f t="shared" si="9"/>
        <v>4.309572062</v>
      </c>
    </row>
    <row r="418" ht="15.75" customHeight="1">
      <c r="A418" s="9">
        <v>44336.0</v>
      </c>
      <c r="B418" s="18">
        <v>1165155.0</v>
      </c>
      <c r="C418" s="19">
        <v>1093602.0</v>
      </c>
      <c r="D418" s="19">
        <v>19641.0</v>
      </c>
      <c r="E418" s="5">
        <f t="shared" ref="E418:G418" si="2485">(B418-B417)/B417*100</f>
        <v>0.5249031336</v>
      </c>
      <c r="F418" s="5">
        <f t="shared" si="2485"/>
        <v>0.3660932827</v>
      </c>
      <c r="G418" s="5">
        <f t="shared" si="2485"/>
        <v>0.6869328959</v>
      </c>
      <c r="H418" s="3">
        <f t="shared" ref="H418:J418" si="2486">B418-B417</f>
        <v>6084</v>
      </c>
      <c r="I418" s="3">
        <f t="shared" si="2486"/>
        <v>3989</v>
      </c>
      <c r="J418" s="3">
        <f t="shared" si="2486"/>
        <v>134</v>
      </c>
      <c r="K418" s="3">
        <f t="shared" si="12"/>
        <v>1961</v>
      </c>
      <c r="L418" s="3">
        <f t="shared" si="5"/>
        <v>51912</v>
      </c>
      <c r="M418" s="3">
        <f t="shared" si="43"/>
        <v>-3348</v>
      </c>
      <c r="N418" s="10">
        <f t="shared" ref="N418:P418" si="2487">B418/2</f>
        <v>582577.5</v>
      </c>
      <c r="O418" s="10">
        <f t="shared" si="2487"/>
        <v>546801</v>
      </c>
      <c r="P418" s="10">
        <f t="shared" si="2487"/>
        <v>9820.5</v>
      </c>
      <c r="R418" s="11">
        <f t="shared" ref="R418:T418" si="2488">ln (B418)</f>
        <v>13.96836468</v>
      </c>
      <c r="S418" s="11">
        <f t="shared" si="2488"/>
        <v>13.90498739</v>
      </c>
      <c r="T418" s="11">
        <f t="shared" si="2488"/>
        <v>9.885374497</v>
      </c>
      <c r="V418" s="14">
        <f t="shared" ref="V418:X418" si="2489">ln(2)/slope(R405:R418,$A405:$A418)</f>
        <v>132.2163167</v>
      </c>
      <c r="W418" s="14">
        <f t="shared" si="2489"/>
        <v>107.1205723</v>
      </c>
      <c r="X418" s="14">
        <f t="shared" si="2489"/>
        <v>117.5369613</v>
      </c>
      <c r="Z418" s="12">
        <f t="shared" ref="Z418:AA418" si="2490">C418/$B418*100</f>
        <v>93.85892864</v>
      </c>
      <c r="AA418" s="12">
        <f t="shared" si="2490"/>
        <v>1.685698469</v>
      </c>
      <c r="AB418" s="12">
        <f t="shared" si="9"/>
        <v>4.45537289</v>
      </c>
    </row>
    <row r="419" ht="15.75" customHeight="1">
      <c r="A419" s="9">
        <v>44337.0</v>
      </c>
      <c r="B419" s="18">
        <v>1171403.0</v>
      </c>
      <c r="C419" s="19">
        <v>1096109.0</v>
      </c>
      <c r="D419" s="19">
        <v>19763.0</v>
      </c>
      <c r="E419" s="5">
        <f t="shared" ref="E419:G419" si="2491">(B419-B418)/B418*100</f>
        <v>0.5362376679</v>
      </c>
      <c r="F419" s="5">
        <f t="shared" si="2491"/>
        <v>0.2292424483</v>
      </c>
      <c r="G419" s="5">
        <f t="shared" si="2491"/>
        <v>0.621149636</v>
      </c>
      <c r="H419" s="3">
        <f t="shared" ref="H419:J419" si="2492">B419-B418</f>
        <v>6248</v>
      </c>
      <c r="I419" s="3">
        <f t="shared" si="2492"/>
        <v>2507</v>
      </c>
      <c r="J419" s="3">
        <f t="shared" si="2492"/>
        <v>122</v>
      </c>
      <c r="K419" s="3">
        <f t="shared" si="12"/>
        <v>3619</v>
      </c>
      <c r="L419" s="3">
        <f t="shared" si="5"/>
        <v>55531</v>
      </c>
      <c r="M419" s="3">
        <f t="shared" si="43"/>
        <v>-3455</v>
      </c>
      <c r="N419" s="10">
        <f t="shared" ref="N419:P419" si="2493">B419/2</f>
        <v>585701.5</v>
      </c>
      <c r="O419" s="10">
        <f t="shared" si="2493"/>
        <v>548054.5</v>
      </c>
      <c r="P419" s="10">
        <f t="shared" si="2493"/>
        <v>9881.5</v>
      </c>
      <c r="R419" s="11">
        <f t="shared" ref="R419:T419" si="2494">ln (B419)</f>
        <v>13.97371273</v>
      </c>
      <c r="S419" s="11">
        <f t="shared" si="2494"/>
        <v>13.90727719</v>
      </c>
      <c r="T419" s="11">
        <f t="shared" si="2494"/>
        <v>9.891566782</v>
      </c>
      <c r="V419" s="14">
        <f t="shared" ref="V419:X419" si="2495">ln(2)/slope(R406:R419,$A406:$A419)</f>
        <v>134.8544534</v>
      </c>
      <c r="W419" s="14">
        <f t="shared" si="2495"/>
        <v>114.0082164</v>
      </c>
      <c r="X419" s="14">
        <f t="shared" si="2495"/>
        <v>119.9837118</v>
      </c>
      <c r="Z419" s="12">
        <f t="shared" ref="Z419:AA419" si="2496">C419/$B419*100</f>
        <v>93.5723231</v>
      </c>
      <c r="AA419" s="12">
        <f t="shared" si="2496"/>
        <v>1.687122194</v>
      </c>
      <c r="AB419" s="12">
        <f t="shared" si="9"/>
        <v>4.740554702</v>
      </c>
    </row>
    <row r="420" ht="15.75" customHeight="1">
      <c r="A420" s="9">
        <v>44338.0</v>
      </c>
      <c r="B420" s="18">
        <v>1178217.0</v>
      </c>
      <c r="C420" s="19">
        <v>1103945.0</v>
      </c>
      <c r="D420" s="19">
        <v>19946.0</v>
      </c>
      <c r="E420" s="5">
        <f t="shared" ref="E420:G420" si="2497">(B420-B419)/B419*100</f>
        <v>0.5816956248</v>
      </c>
      <c r="F420" s="5">
        <f t="shared" si="2497"/>
        <v>0.7148924058</v>
      </c>
      <c r="G420" s="5">
        <f t="shared" si="2497"/>
        <v>0.9259727774</v>
      </c>
      <c r="H420" s="3">
        <f t="shared" ref="H420:J420" si="2498">B420-B419</f>
        <v>6814</v>
      </c>
      <c r="I420" s="3">
        <f t="shared" si="2498"/>
        <v>7836</v>
      </c>
      <c r="J420" s="3">
        <f t="shared" si="2498"/>
        <v>183</v>
      </c>
      <c r="K420" s="3">
        <f t="shared" si="12"/>
        <v>-1205</v>
      </c>
      <c r="L420" s="3">
        <f t="shared" si="5"/>
        <v>54326</v>
      </c>
      <c r="M420" s="3">
        <f t="shared" si="43"/>
        <v>-2383</v>
      </c>
      <c r="N420" s="10">
        <f t="shared" ref="N420:P420" si="2499">B420/2</f>
        <v>589108.5</v>
      </c>
      <c r="O420" s="10">
        <f t="shared" si="2499"/>
        <v>551972.5</v>
      </c>
      <c r="P420" s="10">
        <f t="shared" si="2499"/>
        <v>9973</v>
      </c>
      <c r="R420" s="11">
        <f t="shared" ref="R420:T420" si="2500">ln (B420)</f>
        <v>13.97951284</v>
      </c>
      <c r="S420" s="11">
        <f t="shared" si="2500"/>
        <v>13.91440069</v>
      </c>
      <c r="T420" s="11">
        <f t="shared" si="2500"/>
        <v>9.900783901</v>
      </c>
      <c r="V420" s="14">
        <f t="shared" ref="V420:X420" si="2501">ln(2)/slope(R407:R420,$A407:$A420)</f>
        <v>136.2221696</v>
      </c>
      <c r="W420" s="14">
        <f t="shared" si="2501"/>
        <v>118.8657678</v>
      </c>
      <c r="X420" s="14">
        <f t="shared" si="2501"/>
        <v>118.655246</v>
      </c>
      <c r="Z420" s="12">
        <f t="shared" ref="Z420:AA420" si="2502">C420/$B420*100</f>
        <v>93.69623762</v>
      </c>
      <c r="AA420" s="12">
        <f t="shared" si="2502"/>
        <v>1.692896979</v>
      </c>
      <c r="AB420" s="12">
        <f t="shared" si="9"/>
        <v>4.610865401</v>
      </c>
    </row>
    <row r="421" ht="15.75" customHeight="1">
      <c r="A421" s="9">
        <v>44339.0</v>
      </c>
      <c r="B421" s="18">
        <v>1179812.0</v>
      </c>
      <c r="C421" s="19">
        <v>1109226.0</v>
      </c>
      <c r="D421" s="19">
        <v>19951.0</v>
      </c>
      <c r="E421" s="5">
        <f t="shared" ref="E421:G421" si="2503">(B421-B420)/B420*100</f>
        <v>0.135374044</v>
      </c>
      <c r="F421" s="5">
        <f t="shared" si="2503"/>
        <v>0.4783752814</v>
      </c>
      <c r="G421" s="5">
        <f t="shared" si="2503"/>
        <v>0.02506768274</v>
      </c>
      <c r="H421" s="3">
        <f t="shared" ref="H421:J421" si="2504">B421-B420</f>
        <v>1595</v>
      </c>
      <c r="I421" s="3">
        <f t="shared" si="2504"/>
        <v>5281</v>
      </c>
      <c r="J421" s="3">
        <f t="shared" si="2504"/>
        <v>5</v>
      </c>
      <c r="K421" s="3">
        <f t="shared" si="12"/>
        <v>-3691</v>
      </c>
      <c r="L421" s="3">
        <f t="shared" si="5"/>
        <v>50635</v>
      </c>
      <c r="M421" s="3">
        <f t="shared" si="43"/>
        <v>-4269</v>
      </c>
      <c r="N421" s="10">
        <f t="shared" ref="N421:P421" si="2505">B421/2</f>
        <v>589906</v>
      </c>
      <c r="O421" s="10">
        <f t="shared" si="2505"/>
        <v>554613</v>
      </c>
      <c r="P421" s="10">
        <f t="shared" si="2505"/>
        <v>9975.5</v>
      </c>
      <c r="R421" s="11">
        <f t="shared" ref="R421:T421" si="2506">ln (B421)</f>
        <v>13.98086566</v>
      </c>
      <c r="S421" s="11">
        <f t="shared" si="2506"/>
        <v>13.91917303</v>
      </c>
      <c r="T421" s="11">
        <f t="shared" si="2506"/>
        <v>9.901034546</v>
      </c>
      <c r="V421" s="14">
        <f t="shared" ref="V421:X421" si="2507">ln(2)/slope(R408:R421,$A408:$A421)</f>
        <v>139.5461734</v>
      </c>
      <c r="W421" s="14">
        <f t="shared" si="2507"/>
        <v>123.0204291</v>
      </c>
      <c r="X421" s="14">
        <f t="shared" si="2507"/>
        <v>117.6461616</v>
      </c>
      <c r="Z421" s="12">
        <f t="shared" ref="Z421:AA421" si="2508">C421/$B421*100</f>
        <v>94.0171824</v>
      </c>
      <c r="AA421" s="12">
        <f t="shared" si="2508"/>
        <v>1.691032131</v>
      </c>
      <c r="AB421" s="12">
        <f t="shared" si="9"/>
        <v>4.291785471</v>
      </c>
    </row>
    <row r="422" ht="15.75" customHeight="1">
      <c r="A422" s="9">
        <v>44340.0</v>
      </c>
      <c r="B422" s="18">
        <v>1184706.0</v>
      </c>
      <c r="C422" s="19">
        <v>1115806.0</v>
      </c>
      <c r="D422" s="19">
        <v>19983.0</v>
      </c>
      <c r="E422" s="5">
        <f t="shared" ref="E422:G422" si="2509">(B422-B421)/B421*100</f>
        <v>0.4148118514</v>
      </c>
      <c r="F422" s="5">
        <f t="shared" si="2509"/>
        <v>0.593206434</v>
      </c>
      <c r="G422" s="5">
        <f t="shared" si="2509"/>
        <v>0.1603929628</v>
      </c>
      <c r="H422" s="3">
        <f t="shared" ref="H422:J422" si="2510">B422-B421</f>
        <v>4894</v>
      </c>
      <c r="I422" s="3">
        <f t="shared" si="2510"/>
        <v>6580</v>
      </c>
      <c r="J422" s="3">
        <f t="shared" si="2510"/>
        <v>32</v>
      </c>
      <c r="K422" s="3">
        <f t="shared" si="12"/>
        <v>-1718</v>
      </c>
      <c r="L422" s="3">
        <f t="shared" si="5"/>
        <v>48917</v>
      </c>
      <c r="M422" s="3">
        <f t="shared" si="43"/>
        <v>-5318</v>
      </c>
      <c r="N422" s="10">
        <f t="shared" ref="N422:P422" si="2511">B422/2</f>
        <v>592353</v>
      </c>
      <c r="O422" s="10">
        <f t="shared" si="2511"/>
        <v>557903</v>
      </c>
      <c r="P422" s="10">
        <f t="shared" si="2511"/>
        <v>9991.5</v>
      </c>
      <c r="R422" s="11">
        <f t="shared" ref="R422:T422" si="2512">ln (B422)</f>
        <v>13.9850052</v>
      </c>
      <c r="S422" s="11">
        <f t="shared" si="2512"/>
        <v>13.92508757</v>
      </c>
      <c r="T422" s="11">
        <f t="shared" si="2512"/>
        <v>9.902637191</v>
      </c>
      <c r="V422" s="14">
        <f t="shared" ref="V422:X422" si="2513">ln(2)/slope(R409:R422,$A409:$A422)</f>
        <v>142.3841403</v>
      </c>
      <c r="W422" s="14">
        <f t="shared" si="2513"/>
        <v>125.8211044</v>
      </c>
      <c r="X422" s="14">
        <f t="shared" si="2513"/>
        <v>119.3155556</v>
      </c>
      <c r="Z422" s="12">
        <f t="shared" ref="Z422:AA422" si="2514">C422/$B422*100</f>
        <v>94.1842111</v>
      </c>
      <c r="AA422" s="12">
        <f t="shared" si="2514"/>
        <v>1.686747598</v>
      </c>
      <c r="AB422" s="12">
        <f t="shared" si="9"/>
        <v>4.129041298</v>
      </c>
    </row>
    <row r="423" ht="15.75" customHeight="1">
      <c r="A423" s="9">
        <v>44341.0</v>
      </c>
      <c r="B423" s="18">
        <v>1188672.0</v>
      </c>
      <c r="C423" s="19">
        <v>1120452.0</v>
      </c>
      <c r="D423" s="19">
        <v>20019.0</v>
      </c>
      <c r="E423" s="5">
        <f t="shared" ref="E423:G423" si="2515">(B423-B422)/B422*100</f>
        <v>0.3347666003</v>
      </c>
      <c r="F423" s="5">
        <f t="shared" si="2515"/>
        <v>0.4163806253</v>
      </c>
      <c r="G423" s="5">
        <f t="shared" si="2515"/>
        <v>0.1801531302</v>
      </c>
      <c r="H423" s="3">
        <f t="shared" ref="H423:J423" si="2516">B423-B422</f>
        <v>3966</v>
      </c>
      <c r="I423" s="3">
        <f t="shared" si="2516"/>
        <v>4646</v>
      </c>
      <c r="J423" s="3">
        <f t="shared" si="2516"/>
        <v>36</v>
      </c>
      <c r="K423" s="3">
        <f t="shared" si="12"/>
        <v>-716</v>
      </c>
      <c r="L423" s="3">
        <f t="shared" si="5"/>
        <v>48201</v>
      </c>
      <c r="M423" s="3">
        <f t="shared" si="43"/>
        <v>-4090</v>
      </c>
      <c r="N423" s="10">
        <f t="shared" ref="N423:P423" si="2517">B423/2</f>
        <v>594336</v>
      </c>
      <c r="O423" s="10">
        <f t="shared" si="2517"/>
        <v>560226</v>
      </c>
      <c r="P423" s="10">
        <f t="shared" si="2517"/>
        <v>10009.5</v>
      </c>
      <c r="R423" s="11">
        <f t="shared" ref="R423:T423" si="2518">ln (B423)</f>
        <v>13.98834728</v>
      </c>
      <c r="S423" s="11">
        <f t="shared" si="2518"/>
        <v>13.92924273</v>
      </c>
      <c r="T423" s="11">
        <f t="shared" si="2518"/>
        <v>9.904437102</v>
      </c>
      <c r="V423" s="14">
        <f t="shared" ref="V423:X423" si="2519">ln(2)/slope(R410:R423,$A410:$A423)</f>
        <v>147.0482636</v>
      </c>
      <c r="W423" s="14">
        <f t="shared" si="2519"/>
        <v>128.3366469</v>
      </c>
      <c r="X423" s="14">
        <f t="shared" si="2519"/>
        <v>124.7349725</v>
      </c>
      <c r="Z423" s="12">
        <f t="shared" ref="Z423:AA423" si="2520">C423/$B423*100</f>
        <v>94.26082216</v>
      </c>
      <c r="AA423" s="12">
        <f t="shared" si="2520"/>
        <v>1.684148361</v>
      </c>
      <c r="AB423" s="12">
        <f t="shared" si="9"/>
        <v>4.055029478</v>
      </c>
    </row>
    <row r="424" ht="15.75" customHeight="1">
      <c r="A424" s="9">
        <v>44342.0</v>
      </c>
      <c r="B424" s="18">
        <v>1193976.0</v>
      </c>
      <c r="C424" s="19">
        <v>1127770.0</v>
      </c>
      <c r="D424" s="19">
        <v>20169.0</v>
      </c>
      <c r="E424" s="5">
        <f t="shared" ref="E424:G424" si="2521">(B424-B423)/B423*100</f>
        <v>0.4462122436</v>
      </c>
      <c r="F424" s="5">
        <f t="shared" si="2521"/>
        <v>0.6531292728</v>
      </c>
      <c r="G424" s="5">
        <f t="shared" si="2521"/>
        <v>0.7492881762</v>
      </c>
      <c r="H424" s="3">
        <f t="shared" ref="H424:J424" si="2522">B424-B423</f>
        <v>5304</v>
      </c>
      <c r="I424" s="3">
        <f t="shared" si="2522"/>
        <v>7318</v>
      </c>
      <c r="J424" s="3">
        <f t="shared" si="2522"/>
        <v>150</v>
      </c>
      <c r="K424" s="3">
        <f t="shared" si="12"/>
        <v>-2164</v>
      </c>
      <c r="L424" s="3">
        <f t="shared" si="5"/>
        <v>46037</v>
      </c>
      <c r="M424" s="3">
        <f t="shared" si="43"/>
        <v>-3914</v>
      </c>
      <c r="N424" s="10">
        <f t="shared" ref="N424:P424" si="2523">B424/2</f>
        <v>596988</v>
      </c>
      <c r="O424" s="10">
        <f t="shared" si="2523"/>
        <v>563885</v>
      </c>
      <c r="P424" s="10">
        <f t="shared" si="2523"/>
        <v>10084.5</v>
      </c>
      <c r="R424" s="11">
        <f t="shared" ref="R424:T424" si="2524">ln (B424)</f>
        <v>13.99279947</v>
      </c>
      <c r="S424" s="11">
        <f t="shared" si="2524"/>
        <v>13.93575279</v>
      </c>
      <c r="T424" s="11">
        <f t="shared" si="2524"/>
        <v>9.911902051</v>
      </c>
      <c r="V424" s="14">
        <f t="shared" ref="V424:X424" si="2525">ln(2)/slope(R411:R424,$A411:$A424)</f>
        <v>152.6178686</v>
      </c>
      <c r="W424" s="14">
        <f t="shared" si="2525"/>
        <v>128.2438838</v>
      </c>
      <c r="X424" s="14">
        <f t="shared" si="2525"/>
        <v>129.1881178</v>
      </c>
      <c r="Z424" s="12">
        <f t="shared" ref="Z424:AA424" si="2526">C424/$B424*100</f>
        <v>94.45499742</v>
      </c>
      <c r="AA424" s="12">
        <f t="shared" si="2526"/>
        <v>1.689229934</v>
      </c>
      <c r="AB424" s="12">
        <f t="shared" si="9"/>
        <v>3.855772645</v>
      </c>
    </row>
    <row r="425" ht="15.75" customHeight="1">
      <c r="A425" s="9">
        <v>44343.0</v>
      </c>
      <c r="B425" s="2"/>
      <c r="C425" s="3"/>
      <c r="D425" s="3"/>
      <c r="E425" s="5"/>
      <c r="F425" s="5"/>
      <c r="G425" s="5"/>
      <c r="N425" s="10"/>
      <c r="O425" s="10"/>
      <c r="P425" s="10"/>
      <c r="Z425" s="14"/>
      <c r="AB425" s="12"/>
    </row>
    <row r="426" ht="15.75" customHeight="1">
      <c r="A426" s="9">
        <v>44344.0</v>
      </c>
      <c r="B426" s="2"/>
      <c r="C426" s="3"/>
      <c r="D426" s="3"/>
      <c r="E426" s="5"/>
      <c r="F426" s="5"/>
      <c r="G426" s="5"/>
      <c r="N426" s="10"/>
      <c r="O426" s="10"/>
      <c r="P426" s="10"/>
      <c r="Z426" s="14"/>
      <c r="AB426" s="12"/>
    </row>
    <row r="427" ht="15.75" customHeight="1">
      <c r="A427" s="9">
        <v>44345.0</v>
      </c>
      <c r="B427" s="2"/>
      <c r="C427" s="3"/>
      <c r="D427" s="3"/>
      <c r="E427" s="5"/>
      <c r="F427" s="5"/>
      <c r="G427" s="5"/>
      <c r="N427" s="10"/>
      <c r="O427" s="10"/>
      <c r="P427" s="10"/>
      <c r="Z427" s="14"/>
      <c r="AB427" s="12"/>
    </row>
    <row r="428" ht="15.75" customHeight="1">
      <c r="A428" s="9">
        <v>44346.0</v>
      </c>
      <c r="B428" s="2"/>
      <c r="C428" s="3"/>
      <c r="D428" s="3"/>
      <c r="E428" s="5"/>
      <c r="F428" s="5"/>
      <c r="G428" s="5"/>
      <c r="N428" s="10"/>
      <c r="O428" s="10"/>
      <c r="P428" s="10"/>
      <c r="Z428" s="14"/>
      <c r="AB428" s="12"/>
    </row>
    <row r="429" ht="15.75" customHeight="1">
      <c r="A429" s="9">
        <v>44347.0</v>
      </c>
      <c r="B429" s="2"/>
      <c r="C429" s="3"/>
      <c r="D429" s="3"/>
      <c r="E429" s="5"/>
      <c r="F429" s="5"/>
      <c r="G429" s="5"/>
      <c r="N429" s="10"/>
      <c r="O429" s="10"/>
      <c r="P429" s="10"/>
      <c r="Z429" s="14"/>
      <c r="AB429" s="12"/>
    </row>
    <row r="430" ht="15.75" customHeight="1">
      <c r="A430" s="9">
        <v>44348.0</v>
      </c>
      <c r="B430" s="2"/>
      <c r="C430" s="3"/>
      <c r="D430" s="3"/>
      <c r="E430" s="5"/>
      <c r="F430" s="5"/>
      <c r="G430" s="5"/>
      <c r="N430" s="10"/>
      <c r="O430" s="10"/>
      <c r="P430" s="10"/>
      <c r="Z430" s="14"/>
      <c r="AB430" s="12"/>
    </row>
    <row r="431" ht="15.75" customHeight="1">
      <c r="A431" s="9">
        <v>44349.0</v>
      </c>
      <c r="B431" s="2"/>
      <c r="C431" s="3"/>
      <c r="D431" s="3"/>
      <c r="E431" s="5"/>
      <c r="F431" s="5"/>
      <c r="G431" s="5"/>
      <c r="N431" s="10"/>
      <c r="O431" s="10"/>
      <c r="P431" s="10"/>
      <c r="Z431" s="14"/>
      <c r="AB431" s="12"/>
    </row>
    <row r="432" ht="15.75" customHeight="1">
      <c r="A432" s="9">
        <v>44350.0</v>
      </c>
      <c r="B432" s="2"/>
      <c r="C432" s="3"/>
      <c r="D432" s="3"/>
      <c r="E432" s="5"/>
      <c r="F432" s="5"/>
      <c r="G432" s="5"/>
      <c r="N432" s="10"/>
      <c r="O432" s="10"/>
      <c r="P432" s="10"/>
      <c r="Z432" s="14"/>
      <c r="AB432" s="12"/>
    </row>
    <row r="433" ht="15.75" customHeight="1">
      <c r="A433" s="9">
        <v>44351.0</v>
      </c>
      <c r="B433" s="2"/>
      <c r="C433" s="3"/>
      <c r="D433" s="3"/>
      <c r="E433" s="5"/>
      <c r="F433" s="5"/>
      <c r="G433" s="5"/>
      <c r="N433" s="10"/>
      <c r="O433" s="10"/>
      <c r="P433" s="10"/>
      <c r="Z433" s="14"/>
      <c r="AB433" s="12"/>
    </row>
    <row r="434" ht="15.75" customHeight="1">
      <c r="A434" s="9">
        <v>44352.0</v>
      </c>
      <c r="B434" s="2"/>
      <c r="C434" s="3"/>
      <c r="D434" s="3"/>
      <c r="E434" s="5"/>
      <c r="F434" s="5"/>
      <c r="G434" s="5"/>
      <c r="N434" s="10"/>
      <c r="O434" s="10"/>
      <c r="P434" s="10"/>
      <c r="Z434" s="14"/>
      <c r="AB434" s="12"/>
    </row>
    <row r="435" ht="15.75" customHeight="1">
      <c r="A435" s="9">
        <v>44353.0</v>
      </c>
      <c r="B435" s="2"/>
      <c r="C435" s="3"/>
      <c r="D435" s="3"/>
      <c r="E435" s="5"/>
      <c r="F435" s="5"/>
      <c r="G435" s="5"/>
      <c r="N435" s="10"/>
      <c r="O435" s="10"/>
      <c r="P435" s="10"/>
      <c r="Z435" s="14"/>
      <c r="AB435" s="12"/>
    </row>
    <row r="436" ht="15.75" customHeight="1">
      <c r="A436" s="9">
        <v>44354.0</v>
      </c>
      <c r="B436" s="2"/>
      <c r="C436" s="3"/>
      <c r="D436" s="3"/>
      <c r="E436" s="5"/>
      <c r="F436" s="5"/>
      <c r="G436" s="5"/>
      <c r="N436" s="10"/>
      <c r="O436" s="10"/>
      <c r="P436" s="10"/>
      <c r="Z436" s="14"/>
      <c r="AB436" s="12"/>
    </row>
    <row r="437" ht="15.75" customHeight="1">
      <c r="A437" s="9">
        <v>44355.0</v>
      </c>
      <c r="B437" s="2"/>
      <c r="C437" s="3"/>
      <c r="D437" s="3"/>
      <c r="E437" s="5"/>
      <c r="F437" s="5"/>
      <c r="G437" s="5"/>
      <c r="N437" s="10"/>
      <c r="O437" s="10"/>
      <c r="P437" s="10"/>
      <c r="Z437" s="14"/>
      <c r="AB437" s="12"/>
    </row>
    <row r="438" ht="15.75" customHeight="1">
      <c r="A438" s="9">
        <v>44356.0</v>
      </c>
      <c r="B438" s="2"/>
      <c r="C438" s="3"/>
      <c r="D438" s="3"/>
      <c r="E438" s="5"/>
      <c r="F438" s="5"/>
      <c r="G438" s="5"/>
      <c r="N438" s="10"/>
      <c r="O438" s="10"/>
      <c r="P438" s="10"/>
      <c r="Z438" s="14"/>
      <c r="AB438" s="12"/>
    </row>
    <row r="439" ht="15.75" customHeight="1">
      <c r="A439" s="9">
        <v>44357.0</v>
      </c>
      <c r="B439" s="2"/>
      <c r="C439" s="3"/>
      <c r="D439" s="3"/>
      <c r="E439" s="5"/>
      <c r="F439" s="5"/>
      <c r="G439" s="5"/>
      <c r="N439" s="10"/>
      <c r="O439" s="10"/>
      <c r="P439" s="10"/>
      <c r="Z439" s="14"/>
      <c r="AB439" s="12"/>
    </row>
    <row r="440" ht="15.75" customHeight="1">
      <c r="A440" s="9">
        <v>44358.0</v>
      </c>
      <c r="B440" s="2"/>
      <c r="C440" s="3"/>
      <c r="D440" s="3"/>
      <c r="E440" s="5"/>
      <c r="F440" s="5"/>
      <c r="G440" s="5"/>
      <c r="N440" s="10"/>
      <c r="O440" s="10"/>
      <c r="P440" s="10"/>
      <c r="Z440" s="14"/>
      <c r="AB440" s="12"/>
    </row>
    <row r="441" ht="15.75" customHeight="1">
      <c r="A441" s="9">
        <v>44359.0</v>
      </c>
      <c r="B441" s="2"/>
      <c r="C441" s="3"/>
      <c r="D441" s="3"/>
      <c r="E441" s="5"/>
      <c r="F441" s="5"/>
      <c r="G441" s="5"/>
      <c r="N441" s="10"/>
      <c r="O441" s="10"/>
      <c r="P441" s="10"/>
      <c r="Z441" s="14"/>
      <c r="AB441" s="12"/>
    </row>
    <row r="442" ht="15.75" customHeight="1">
      <c r="A442" s="9">
        <v>44360.0</v>
      </c>
      <c r="B442" s="2"/>
      <c r="C442" s="3"/>
      <c r="D442" s="3"/>
      <c r="E442" s="5"/>
      <c r="F442" s="5"/>
      <c r="G442" s="5"/>
      <c r="N442" s="10"/>
      <c r="O442" s="10"/>
      <c r="P442" s="10"/>
      <c r="Z442" s="14"/>
      <c r="AB442" s="12"/>
    </row>
    <row r="443" ht="15.75" customHeight="1">
      <c r="A443" s="9">
        <v>44361.0</v>
      </c>
      <c r="B443" s="2"/>
      <c r="C443" s="3"/>
      <c r="D443" s="3"/>
      <c r="E443" s="5"/>
      <c r="F443" s="5"/>
      <c r="G443" s="5"/>
      <c r="N443" s="10"/>
      <c r="O443" s="10"/>
      <c r="P443" s="10"/>
      <c r="Z443" s="14"/>
      <c r="AB443" s="12"/>
    </row>
    <row r="444" ht="15.75" customHeight="1">
      <c r="A444" s="9">
        <v>44362.0</v>
      </c>
      <c r="B444" s="2"/>
      <c r="C444" s="3"/>
      <c r="D444" s="3"/>
      <c r="E444" s="5"/>
      <c r="F444" s="5"/>
      <c r="G444" s="5"/>
      <c r="N444" s="10"/>
      <c r="O444" s="10"/>
      <c r="P444" s="10"/>
      <c r="Z444" s="14"/>
      <c r="AB444" s="12"/>
    </row>
    <row r="445" ht="15.75" customHeight="1">
      <c r="A445" s="9">
        <v>44363.0</v>
      </c>
      <c r="B445" s="2"/>
      <c r="C445" s="3"/>
      <c r="D445" s="3"/>
      <c r="E445" s="5"/>
      <c r="F445" s="5"/>
      <c r="G445" s="5"/>
      <c r="N445" s="10"/>
      <c r="O445" s="10"/>
      <c r="P445" s="10"/>
      <c r="Z445" s="14"/>
      <c r="AB445" s="12"/>
    </row>
    <row r="446" ht="15.75" customHeight="1">
      <c r="A446" s="9">
        <v>44364.0</v>
      </c>
      <c r="B446" s="2"/>
      <c r="C446" s="3"/>
      <c r="D446" s="3"/>
      <c r="E446" s="5"/>
      <c r="F446" s="5"/>
      <c r="G446" s="5"/>
      <c r="N446" s="10"/>
      <c r="O446" s="10"/>
      <c r="P446" s="10"/>
      <c r="Z446" s="14"/>
      <c r="AB446" s="12"/>
    </row>
    <row r="447" ht="15.75" customHeight="1">
      <c r="A447" s="9">
        <v>44365.0</v>
      </c>
      <c r="B447" s="2"/>
      <c r="C447" s="3"/>
      <c r="D447" s="3"/>
      <c r="E447" s="5"/>
      <c r="F447" s="5"/>
      <c r="G447" s="5"/>
      <c r="N447" s="10"/>
      <c r="O447" s="10"/>
      <c r="P447" s="10"/>
      <c r="Z447" s="14"/>
      <c r="AB447" s="12"/>
    </row>
    <row r="448" ht="15.75" customHeight="1">
      <c r="A448" s="9">
        <v>44366.0</v>
      </c>
      <c r="B448" s="2"/>
      <c r="C448" s="3"/>
      <c r="D448" s="3"/>
      <c r="E448" s="5"/>
      <c r="F448" s="5"/>
      <c r="G448" s="5"/>
      <c r="N448" s="10"/>
      <c r="O448" s="10"/>
      <c r="P448" s="10"/>
      <c r="Z448" s="14"/>
      <c r="AB448" s="12"/>
    </row>
    <row r="449" ht="15.75" customHeight="1">
      <c r="A449" s="9">
        <v>44367.0</v>
      </c>
      <c r="B449" s="2"/>
      <c r="C449" s="3"/>
      <c r="D449" s="3"/>
      <c r="E449" s="5"/>
      <c r="F449" s="5"/>
      <c r="G449" s="5"/>
      <c r="N449" s="10"/>
      <c r="O449" s="10"/>
      <c r="P449" s="10"/>
      <c r="Z449" s="14"/>
      <c r="AB449" s="12"/>
    </row>
    <row r="450" ht="15.75" customHeight="1">
      <c r="A450" s="9">
        <v>44368.0</v>
      </c>
      <c r="B450" s="2"/>
      <c r="C450" s="3"/>
      <c r="D450" s="3"/>
      <c r="E450" s="5"/>
      <c r="F450" s="5"/>
      <c r="G450" s="5"/>
      <c r="N450" s="10"/>
      <c r="O450" s="10"/>
      <c r="P450" s="10"/>
      <c r="Z450" s="14"/>
      <c r="AB450" s="12"/>
    </row>
    <row r="451" ht="15.75" customHeight="1">
      <c r="A451" s="9">
        <v>44369.0</v>
      </c>
      <c r="B451" s="2"/>
      <c r="C451" s="3"/>
      <c r="D451" s="3"/>
      <c r="E451" s="5"/>
      <c r="F451" s="5"/>
      <c r="G451" s="5"/>
      <c r="N451" s="10"/>
      <c r="O451" s="10"/>
      <c r="P451" s="10"/>
      <c r="Z451" s="14"/>
      <c r="AB451" s="12"/>
    </row>
    <row r="452" ht="15.75" customHeight="1">
      <c r="A452" s="9">
        <v>44370.0</v>
      </c>
      <c r="B452" s="2"/>
      <c r="C452" s="3"/>
      <c r="D452" s="3"/>
      <c r="E452" s="5"/>
      <c r="F452" s="5"/>
      <c r="G452" s="5"/>
      <c r="N452" s="10"/>
      <c r="O452" s="10"/>
      <c r="P452" s="10"/>
      <c r="Z452" s="14"/>
      <c r="AB452" s="12"/>
    </row>
    <row r="453" ht="15.75" customHeight="1">
      <c r="A453" s="9">
        <v>44371.0</v>
      </c>
      <c r="B453" s="2"/>
      <c r="C453" s="3"/>
      <c r="D453" s="3"/>
      <c r="E453" s="5"/>
      <c r="F453" s="5"/>
      <c r="G453" s="5"/>
      <c r="N453" s="10"/>
      <c r="O453" s="10"/>
      <c r="P453" s="10"/>
      <c r="Z453" s="14"/>
      <c r="AB453" s="12"/>
    </row>
    <row r="454" ht="15.75" customHeight="1">
      <c r="A454" s="9">
        <v>44372.0</v>
      </c>
      <c r="B454" s="2"/>
      <c r="C454" s="3"/>
      <c r="D454" s="3"/>
      <c r="E454" s="5"/>
      <c r="F454" s="5"/>
      <c r="G454" s="5"/>
      <c r="N454" s="10"/>
      <c r="O454" s="10"/>
      <c r="P454" s="10"/>
      <c r="Z454" s="14"/>
      <c r="AB454" s="12"/>
    </row>
    <row r="455" ht="15.75" customHeight="1">
      <c r="A455" s="9">
        <v>44373.0</v>
      </c>
      <c r="B455" s="2"/>
      <c r="C455" s="3"/>
      <c r="D455" s="3"/>
      <c r="E455" s="5"/>
      <c r="F455" s="5"/>
      <c r="G455" s="5"/>
      <c r="N455" s="10"/>
      <c r="O455" s="10"/>
      <c r="P455" s="10"/>
      <c r="Z455" s="14"/>
      <c r="AB455" s="12"/>
    </row>
    <row r="456" ht="15.75" customHeight="1">
      <c r="A456" s="9">
        <v>44374.0</v>
      </c>
      <c r="B456" s="2"/>
      <c r="C456" s="3"/>
      <c r="D456" s="3"/>
      <c r="E456" s="5"/>
      <c r="F456" s="5"/>
      <c r="G456" s="5"/>
      <c r="N456" s="10"/>
      <c r="O456" s="10"/>
      <c r="P456" s="10"/>
      <c r="Z456" s="14"/>
      <c r="AB456" s="12"/>
    </row>
    <row r="457" ht="15.75" customHeight="1">
      <c r="A457" s="9">
        <v>44375.0</v>
      </c>
      <c r="B457" s="2"/>
      <c r="C457" s="3"/>
      <c r="D457" s="3"/>
      <c r="E457" s="5"/>
      <c r="F457" s="5"/>
      <c r="G457" s="5"/>
      <c r="N457" s="10"/>
      <c r="O457" s="10"/>
      <c r="P457" s="10"/>
      <c r="Z457" s="14"/>
      <c r="AB457" s="12"/>
    </row>
    <row r="458" ht="15.75" customHeight="1">
      <c r="A458" s="9">
        <v>44376.0</v>
      </c>
      <c r="B458" s="2"/>
      <c r="C458" s="3"/>
      <c r="D458" s="3"/>
      <c r="E458" s="5"/>
      <c r="F458" s="5"/>
      <c r="G458" s="5"/>
      <c r="N458" s="10"/>
      <c r="O458" s="10"/>
      <c r="P458" s="10"/>
      <c r="Z458" s="14"/>
      <c r="AB458" s="12"/>
    </row>
    <row r="459" ht="15.75" customHeight="1">
      <c r="A459" s="9">
        <v>44377.0</v>
      </c>
      <c r="B459" s="2"/>
      <c r="C459" s="3"/>
      <c r="D459" s="3"/>
      <c r="E459" s="5"/>
      <c r="F459" s="5"/>
      <c r="G459" s="5"/>
      <c r="N459" s="10"/>
      <c r="O459" s="10"/>
      <c r="P459" s="10"/>
      <c r="Z459" s="14"/>
      <c r="AB459" s="12"/>
    </row>
    <row r="460" ht="15.75" customHeight="1">
      <c r="A460" s="9">
        <v>44378.0</v>
      </c>
      <c r="B460" s="2"/>
      <c r="C460" s="3"/>
      <c r="D460" s="3"/>
      <c r="E460" s="5"/>
      <c r="F460" s="5"/>
      <c r="G460" s="5"/>
      <c r="N460" s="10"/>
      <c r="O460" s="10"/>
      <c r="P460" s="10"/>
      <c r="Z460" s="14"/>
      <c r="AB460" s="12"/>
    </row>
    <row r="461" ht="15.75" customHeight="1">
      <c r="A461" s="9">
        <v>44379.0</v>
      </c>
      <c r="B461" s="2"/>
      <c r="C461" s="3"/>
      <c r="D461" s="3"/>
      <c r="E461" s="5"/>
      <c r="F461" s="5"/>
      <c r="G461" s="5"/>
      <c r="N461" s="10"/>
      <c r="O461" s="10"/>
      <c r="P461" s="10"/>
      <c r="Z461" s="14"/>
      <c r="AB461" s="12"/>
    </row>
    <row r="462" ht="15.75" customHeight="1">
      <c r="A462" s="9">
        <v>44380.0</v>
      </c>
      <c r="B462" s="2"/>
      <c r="C462" s="3"/>
      <c r="D462" s="3"/>
      <c r="E462" s="5"/>
      <c r="F462" s="5"/>
      <c r="G462" s="5"/>
      <c r="N462" s="10"/>
      <c r="O462" s="10"/>
      <c r="P462" s="10"/>
      <c r="Z462" s="14"/>
      <c r="AB462" s="12"/>
    </row>
    <row r="463" ht="15.75" customHeight="1">
      <c r="A463" s="9">
        <v>44381.0</v>
      </c>
      <c r="B463" s="2"/>
      <c r="C463" s="3"/>
      <c r="D463" s="3"/>
      <c r="E463" s="5"/>
      <c r="F463" s="5"/>
      <c r="G463" s="5"/>
      <c r="N463" s="10"/>
      <c r="O463" s="10"/>
      <c r="P463" s="10"/>
      <c r="Z463" s="14"/>
      <c r="AB463" s="12"/>
    </row>
    <row r="464" ht="15.75" customHeight="1">
      <c r="A464" s="9">
        <v>44382.0</v>
      </c>
      <c r="B464" s="2"/>
      <c r="C464" s="3"/>
      <c r="D464" s="3"/>
      <c r="E464" s="5"/>
      <c r="F464" s="5"/>
      <c r="G464" s="5"/>
      <c r="N464" s="10"/>
      <c r="O464" s="10"/>
      <c r="P464" s="10"/>
      <c r="Z464" s="14"/>
      <c r="AB464" s="12"/>
    </row>
    <row r="465" ht="15.75" customHeight="1">
      <c r="A465" s="9">
        <v>44383.0</v>
      </c>
      <c r="B465" s="2"/>
      <c r="C465" s="3"/>
      <c r="D465" s="3"/>
      <c r="E465" s="5"/>
      <c r="F465" s="5"/>
      <c r="G465" s="5"/>
      <c r="N465" s="10"/>
      <c r="O465" s="10"/>
      <c r="P465" s="10"/>
      <c r="Z465" s="14"/>
      <c r="AB465" s="12"/>
    </row>
    <row r="466" ht="15.75" customHeight="1">
      <c r="A466" s="9">
        <v>44384.0</v>
      </c>
      <c r="B466" s="2"/>
      <c r="C466" s="3"/>
      <c r="D466" s="3"/>
      <c r="E466" s="5"/>
      <c r="F466" s="5"/>
      <c r="G466" s="5"/>
      <c r="N466" s="10"/>
      <c r="O466" s="10"/>
      <c r="P466" s="10"/>
      <c r="Z466" s="14"/>
      <c r="AB466" s="12"/>
    </row>
    <row r="467" ht="15.75" customHeight="1">
      <c r="A467" s="9">
        <v>44385.0</v>
      </c>
      <c r="B467" s="2"/>
      <c r="C467" s="3"/>
      <c r="D467" s="3"/>
      <c r="E467" s="5"/>
      <c r="F467" s="5"/>
      <c r="G467" s="5"/>
      <c r="N467" s="10"/>
      <c r="O467" s="10"/>
      <c r="P467" s="10"/>
      <c r="Z467" s="14"/>
      <c r="AB467" s="12"/>
    </row>
    <row r="468" ht="15.75" customHeight="1">
      <c r="A468" s="9">
        <v>44386.0</v>
      </c>
      <c r="B468" s="2"/>
      <c r="C468" s="3"/>
      <c r="D468" s="3"/>
      <c r="E468" s="5"/>
      <c r="F468" s="5"/>
      <c r="G468" s="5"/>
      <c r="N468" s="10"/>
      <c r="O468" s="10"/>
      <c r="P468" s="10"/>
      <c r="Z468" s="14"/>
      <c r="AB468" s="12"/>
    </row>
    <row r="469" ht="15.75" customHeight="1">
      <c r="A469" s="9">
        <v>44387.0</v>
      </c>
      <c r="B469" s="2"/>
      <c r="C469" s="3"/>
      <c r="D469" s="3"/>
      <c r="E469" s="5"/>
      <c r="F469" s="5"/>
      <c r="G469" s="5"/>
      <c r="N469" s="10"/>
      <c r="O469" s="10"/>
      <c r="P469" s="10"/>
      <c r="Z469" s="14"/>
      <c r="AB469" s="12"/>
    </row>
    <row r="470" ht="15.75" customHeight="1">
      <c r="A470" s="9">
        <v>44388.0</v>
      </c>
      <c r="B470" s="2"/>
      <c r="C470" s="3"/>
      <c r="D470" s="3"/>
      <c r="E470" s="5"/>
      <c r="F470" s="5"/>
      <c r="G470" s="5"/>
      <c r="N470" s="10"/>
      <c r="O470" s="10"/>
      <c r="P470" s="10"/>
      <c r="Z470" s="14"/>
      <c r="AB470" s="12"/>
    </row>
    <row r="471" ht="15.75" customHeight="1">
      <c r="A471" s="9">
        <v>44389.0</v>
      </c>
      <c r="B471" s="2"/>
      <c r="C471" s="3"/>
      <c r="D471" s="3"/>
      <c r="E471" s="5"/>
      <c r="F471" s="5"/>
      <c r="G471" s="5"/>
      <c r="N471" s="10"/>
      <c r="O471" s="10"/>
      <c r="P471" s="10"/>
      <c r="Z471" s="14"/>
      <c r="AB471" s="12"/>
    </row>
    <row r="472" ht="15.75" customHeight="1">
      <c r="A472" s="9">
        <v>44390.0</v>
      </c>
      <c r="B472" s="2"/>
      <c r="C472" s="3"/>
      <c r="D472" s="3"/>
      <c r="E472" s="5"/>
      <c r="F472" s="5"/>
      <c r="G472" s="5"/>
      <c r="N472" s="10"/>
      <c r="O472" s="10"/>
      <c r="P472" s="10"/>
      <c r="Z472" s="14"/>
      <c r="AB472" s="12"/>
    </row>
    <row r="473" ht="15.75" customHeight="1">
      <c r="A473" s="9">
        <v>44391.0</v>
      </c>
      <c r="B473" s="2"/>
      <c r="C473" s="3"/>
      <c r="D473" s="3"/>
      <c r="E473" s="5"/>
      <c r="F473" s="5"/>
      <c r="G473" s="5"/>
      <c r="N473" s="10"/>
      <c r="O473" s="10"/>
      <c r="P473" s="10"/>
      <c r="Z473" s="14"/>
      <c r="AB473" s="12"/>
    </row>
    <row r="474" ht="15.75" customHeight="1">
      <c r="A474" s="9">
        <v>44392.0</v>
      </c>
      <c r="B474" s="2"/>
      <c r="C474" s="3"/>
      <c r="D474" s="3"/>
      <c r="E474" s="5"/>
      <c r="F474" s="5"/>
      <c r="G474" s="5"/>
      <c r="N474" s="10"/>
      <c r="O474" s="10"/>
      <c r="P474" s="10"/>
      <c r="Z474" s="14"/>
      <c r="AB474" s="12"/>
    </row>
    <row r="475" ht="15.75" customHeight="1">
      <c r="A475" s="9">
        <v>44393.0</v>
      </c>
      <c r="B475" s="2"/>
      <c r="C475" s="3"/>
      <c r="D475" s="3"/>
      <c r="E475" s="5"/>
      <c r="F475" s="5"/>
      <c r="G475" s="5"/>
      <c r="N475" s="10"/>
      <c r="O475" s="10"/>
      <c r="P475" s="10"/>
      <c r="Z475" s="14"/>
      <c r="AB475" s="12"/>
    </row>
    <row r="476" ht="15.75" customHeight="1">
      <c r="A476" s="9">
        <v>44394.0</v>
      </c>
      <c r="B476" s="2"/>
      <c r="C476" s="3"/>
      <c r="D476" s="3"/>
      <c r="E476" s="5"/>
      <c r="F476" s="5"/>
      <c r="G476" s="5"/>
      <c r="N476" s="10"/>
      <c r="O476" s="10"/>
      <c r="P476" s="10"/>
      <c r="Z476" s="14"/>
      <c r="AB476" s="12"/>
    </row>
    <row r="477" ht="15.75" customHeight="1">
      <c r="A477" s="9">
        <v>44395.0</v>
      </c>
      <c r="B477" s="2"/>
      <c r="C477" s="3"/>
      <c r="D477" s="3"/>
      <c r="E477" s="5"/>
      <c r="F477" s="5"/>
      <c r="G477" s="5"/>
      <c r="N477" s="10"/>
      <c r="O477" s="10"/>
      <c r="P477" s="10"/>
      <c r="Z477" s="14"/>
      <c r="AB477" s="12"/>
    </row>
    <row r="478" ht="15.75" customHeight="1">
      <c r="A478" s="9">
        <v>44396.0</v>
      </c>
      <c r="B478" s="2"/>
      <c r="C478" s="3"/>
      <c r="D478" s="3"/>
      <c r="E478" s="5"/>
      <c r="F478" s="5"/>
      <c r="G478" s="5"/>
      <c r="N478" s="10"/>
      <c r="O478" s="10"/>
      <c r="P478" s="10"/>
      <c r="Z478" s="14"/>
      <c r="AB478" s="12"/>
    </row>
    <row r="479" ht="15.75" customHeight="1">
      <c r="A479" s="9">
        <v>44397.0</v>
      </c>
      <c r="B479" s="2"/>
      <c r="C479" s="3"/>
      <c r="D479" s="3"/>
      <c r="E479" s="5"/>
      <c r="F479" s="5"/>
      <c r="G479" s="5"/>
      <c r="N479" s="10"/>
      <c r="O479" s="10"/>
      <c r="P479" s="10"/>
      <c r="Z479" s="14"/>
      <c r="AB479" s="12"/>
    </row>
    <row r="480" ht="15.75" customHeight="1">
      <c r="A480" s="9">
        <v>44398.0</v>
      </c>
      <c r="B480" s="2"/>
      <c r="C480" s="3"/>
      <c r="D480" s="3"/>
      <c r="E480" s="5"/>
      <c r="F480" s="5"/>
      <c r="G480" s="5"/>
      <c r="N480" s="10"/>
      <c r="O480" s="10"/>
      <c r="P480" s="10"/>
      <c r="Z480" s="14"/>
      <c r="AB480" s="12"/>
    </row>
    <row r="481" ht="15.75" customHeight="1">
      <c r="A481" s="9">
        <v>44399.0</v>
      </c>
      <c r="B481" s="2"/>
      <c r="C481" s="3"/>
      <c r="D481" s="3"/>
      <c r="E481" s="5"/>
      <c r="F481" s="5"/>
      <c r="G481" s="5"/>
      <c r="N481" s="10"/>
      <c r="O481" s="10"/>
      <c r="P481" s="10"/>
      <c r="Z481" s="14"/>
      <c r="AB481" s="12"/>
    </row>
    <row r="482" ht="15.75" customHeight="1">
      <c r="A482" s="9">
        <v>44400.0</v>
      </c>
      <c r="B482" s="2"/>
      <c r="C482" s="3"/>
      <c r="D482" s="3"/>
      <c r="E482" s="5"/>
      <c r="F482" s="5"/>
      <c r="G482" s="5"/>
      <c r="N482" s="10"/>
      <c r="O482" s="10"/>
      <c r="P482" s="10"/>
      <c r="Z482" s="14"/>
      <c r="AB482" s="12"/>
    </row>
    <row r="483" ht="15.75" customHeight="1">
      <c r="A483" s="9">
        <v>44401.0</v>
      </c>
      <c r="B483" s="2"/>
      <c r="C483" s="3"/>
      <c r="D483" s="3"/>
      <c r="E483" s="5"/>
      <c r="F483" s="5"/>
      <c r="G483" s="5"/>
      <c r="N483" s="10"/>
      <c r="O483" s="10"/>
      <c r="P483" s="10"/>
      <c r="Z483" s="14"/>
      <c r="AB483" s="12"/>
    </row>
    <row r="484" ht="15.75" customHeight="1">
      <c r="A484" s="9">
        <v>44402.0</v>
      </c>
      <c r="B484" s="2"/>
      <c r="C484" s="3"/>
      <c r="D484" s="3"/>
      <c r="E484" s="5"/>
      <c r="F484" s="5"/>
      <c r="G484" s="5"/>
      <c r="N484" s="10"/>
      <c r="O484" s="10"/>
      <c r="P484" s="10"/>
      <c r="Z484" s="14"/>
      <c r="AB484" s="12"/>
    </row>
    <row r="485" ht="15.75" customHeight="1">
      <c r="A485" s="9">
        <v>44403.0</v>
      </c>
      <c r="B485" s="2"/>
      <c r="C485" s="3"/>
      <c r="D485" s="3"/>
      <c r="E485" s="5"/>
      <c r="F485" s="5"/>
      <c r="G485" s="5"/>
      <c r="N485" s="10"/>
      <c r="O485" s="10"/>
      <c r="P485" s="10"/>
      <c r="Z485" s="14"/>
      <c r="AB485" s="12"/>
    </row>
    <row r="486" ht="15.75" customHeight="1">
      <c r="A486" s="9">
        <v>44404.0</v>
      </c>
      <c r="B486" s="2"/>
      <c r="C486" s="3"/>
      <c r="D486" s="3"/>
      <c r="E486" s="5"/>
      <c r="F486" s="5"/>
      <c r="G486" s="5"/>
      <c r="N486" s="10"/>
      <c r="O486" s="10"/>
      <c r="P486" s="10"/>
      <c r="Z486" s="14"/>
      <c r="AB486" s="12"/>
    </row>
    <row r="487" ht="15.75" customHeight="1">
      <c r="A487" s="9">
        <v>44405.0</v>
      </c>
      <c r="B487" s="2"/>
      <c r="C487" s="3"/>
      <c r="D487" s="3"/>
      <c r="E487" s="5"/>
      <c r="F487" s="5"/>
      <c r="G487" s="5"/>
      <c r="N487" s="10"/>
      <c r="O487" s="10"/>
      <c r="P487" s="10"/>
      <c r="Z487" s="14"/>
      <c r="AB487" s="12"/>
    </row>
    <row r="488" ht="15.75" customHeight="1">
      <c r="A488" s="9">
        <v>44406.0</v>
      </c>
      <c r="B488" s="2"/>
      <c r="C488" s="3"/>
      <c r="D488" s="3"/>
      <c r="E488" s="5"/>
      <c r="F488" s="5"/>
      <c r="G488" s="5"/>
      <c r="N488" s="10"/>
      <c r="O488" s="10"/>
      <c r="P488" s="10"/>
      <c r="Z488" s="14"/>
      <c r="AB488" s="12"/>
    </row>
    <row r="489" ht="15.75" customHeight="1">
      <c r="A489" s="9">
        <v>44407.0</v>
      </c>
      <c r="B489" s="2"/>
      <c r="C489" s="3"/>
      <c r="D489" s="3"/>
      <c r="E489" s="5"/>
      <c r="F489" s="5"/>
      <c r="G489" s="5"/>
      <c r="N489" s="10"/>
      <c r="O489" s="10"/>
      <c r="P489" s="10"/>
      <c r="Z489" s="14"/>
      <c r="AB489" s="12"/>
    </row>
    <row r="490" ht="15.75" customHeight="1">
      <c r="A490" s="9">
        <v>44408.0</v>
      </c>
      <c r="B490" s="2"/>
      <c r="C490" s="3"/>
      <c r="D490" s="3"/>
      <c r="E490" s="5"/>
      <c r="F490" s="5"/>
      <c r="G490" s="5"/>
      <c r="N490" s="10"/>
      <c r="O490" s="10"/>
      <c r="P490" s="10"/>
      <c r="Z490" s="14"/>
      <c r="AB490" s="12"/>
    </row>
    <row r="491" ht="15.75" customHeight="1">
      <c r="A491" s="9">
        <v>44409.0</v>
      </c>
      <c r="B491" s="2"/>
      <c r="C491" s="3"/>
      <c r="D491" s="3"/>
      <c r="E491" s="5"/>
      <c r="F491" s="5"/>
      <c r="G491" s="5"/>
      <c r="N491" s="10"/>
      <c r="O491" s="10"/>
      <c r="P491" s="10"/>
      <c r="Z491" s="14"/>
      <c r="AB491" s="12"/>
    </row>
    <row r="492" ht="15.75" customHeight="1">
      <c r="A492" s="9">
        <v>44410.0</v>
      </c>
      <c r="B492" s="2"/>
      <c r="C492" s="3"/>
      <c r="D492" s="3"/>
      <c r="E492" s="5"/>
      <c r="F492" s="5"/>
      <c r="G492" s="5"/>
      <c r="N492" s="10"/>
      <c r="O492" s="10"/>
      <c r="P492" s="10"/>
      <c r="Z492" s="14"/>
      <c r="AB492" s="12"/>
    </row>
    <row r="493" ht="15.75" customHeight="1">
      <c r="A493" s="9">
        <v>44411.0</v>
      </c>
      <c r="B493" s="2"/>
      <c r="C493" s="3"/>
      <c r="D493" s="3"/>
      <c r="E493" s="5"/>
      <c r="F493" s="5"/>
      <c r="G493" s="5"/>
      <c r="N493" s="10"/>
      <c r="O493" s="10"/>
      <c r="P493" s="10"/>
      <c r="Z493" s="14"/>
      <c r="AB493" s="12"/>
    </row>
    <row r="494" ht="15.75" customHeight="1">
      <c r="A494" s="9">
        <v>44412.0</v>
      </c>
      <c r="B494" s="2"/>
      <c r="C494" s="3"/>
      <c r="D494" s="3"/>
      <c r="E494" s="5"/>
      <c r="F494" s="5"/>
      <c r="G494" s="5"/>
      <c r="N494" s="10"/>
      <c r="O494" s="10"/>
      <c r="P494" s="10"/>
      <c r="Z494" s="14"/>
      <c r="AB494" s="12"/>
    </row>
    <row r="495" ht="15.75" customHeight="1">
      <c r="A495" s="9">
        <v>44413.0</v>
      </c>
      <c r="B495" s="2"/>
      <c r="C495" s="3"/>
      <c r="D495" s="3"/>
      <c r="E495" s="5"/>
      <c r="F495" s="5"/>
      <c r="G495" s="5"/>
      <c r="N495" s="10"/>
      <c r="O495" s="10"/>
      <c r="P495" s="10"/>
      <c r="Z495" s="14"/>
      <c r="AB495" s="12"/>
    </row>
    <row r="496" ht="15.75" customHeight="1">
      <c r="A496" s="9">
        <v>44414.0</v>
      </c>
      <c r="B496" s="2"/>
      <c r="C496" s="3"/>
      <c r="D496" s="3"/>
      <c r="E496" s="5"/>
      <c r="F496" s="5"/>
      <c r="G496" s="5"/>
      <c r="N496" s="10"/>
      <c r="O496" s="10"/>
      <c r="P496" s="10"/>
      <c r="Z496" s="14"/>
      <c r="AB496" s="12"/>
    </row>
    <row r="497" ht="15.75" customHeight="1">
      <c r="A497" s="9">
        <v>44415.0</v>
      </c>
      <c r="B497" s="2"/>
      <c r="C497" s="3"/>
      <c r="D497" s="3"/>
      <c r="E497" s="5"/>
      <c r="F497" s="5"/>
      <c r="G497" s="5"/>
      <c r="N497" s="10"/>
      <c r="O497" s="10"/>
      <c r="P497" s="10"/>
      <c r="Z497" s="14"/>
      <c r="AB497" s="12"/>
    </row>
    <row r="498" ht="15.75" customHeight="1">
      <c r="A498" s="9">
        <v>44416.0</v>
      </c>
      <c r="B498" s="2"/>
      <c r="C498" s="3"/>
      <c r="D498" s="3"/>
      <c r="E498" s="5"/>
      <c r="F498" s="5"/>
      <c r="G498" s="5"/>
      <c r="N498" s="10"/>
      <c r="O498" s="10"/>
      <c r="P498" s="10"/>
      <c r="Z498" s="14"/>
      <c r="AB498" s="12"/>
    </row>
    <row r="499" ht="15.75" customHeight="1">
      <c r="A499" s="9">
        <v>44417.0</v>
      </c>
      <c r="B499" s="2"/>
      <c r="C499" s="3"/>
      <c r="D499" s="3"/>
      <c r="E499" s="5"/>
      <c r="F499" s="5"/>
      <c r="G499" s="5"/>
      <c r="N499" s="10"/>
      <c r="O499" s="10"/>
      <c r="P499" s="10"/>
      <c r="Z499" s="14"/>
      <c r="AB499" s="12"/>
    </row>
    <row r="500" ht="15.75" customHeight="1">
      <c r="A500" s="9">
        <v>44418.0</v>
      </c>
      <c r="B500" s="2"/>
      <c r="C500" s="3"/>
      <c r="D500" s="3"/>
      <c r="E500" s="5"/>
      <c r="F500" s="5"/>
      <c r="G500" s="5"/>
      <c r="N500" s="10"/>
      <c r="O500" s="10"/>
      <c r="P500" s="10"/>
      <c r="Z500" s="14"/>
      <c r="AB500" s="12"/>
    </row>
    <row r="501" ht="15.75" customHeight="1">
      <c r="A501" s="9">
        <v>44419.0</v>
      </c>
      <c r="B501" s="2"/>
      <c r="C501" s="3"/>
      <c r="D501" s="3"/>
      <c r="E501" s="5"/>
      <c r="F501" s="5"/>
      <c r="G501" s="5"/>
      <c r="N501" s="10"/>
      <c r="O501" s="10"/>
      <c r="P501" s="10"/>
      <c r="Z501" s="14"/>
      <c r="AB501" s="12"/>
    </row>
    <row r="502" ht="15.75" customHeight="1">
      <c r="A502" s="9">
        <v>44420.0</v>
      </c>
      <c r="B502" s="2"/>
      <c r="C502" s="3"/>
      <c r="D502" s="3"/>
      <c r="E502" s="5"/>
      <c r="F502" s="5"/>
      <c r="G502" s="5"/>
      <c r="N502" s="10"/>
      <c r="O502" s="10"/>
      <c r="P502" s="10"/>
      <c r="Z502" s="14"/>
      <c r="AB502" s="12"/>
    </row>
    <row r="503" ht="15.75" customHeight="1">
      <c r="A503" s="9">
        <v>44421.0</v>
      </c>
      <c r="B503" s="2"/>
      <c r="C503" s="3"/>
      <c r="D503" s="3"/>
      <c r="E503" s="5"/>
      <c r="F503" s="5"/>
      <c r="G503" s="5"/>
      <c r="N503" s="10"/>
      <c r="O503" s="10"/>
      <c r="P503" s="10"/>
      <c r="Z503" s="14"/>
      <c r="AB503" s="12"/>
    </row>
    <row r="504" ht="15.75" customHeight="1">
      <c r="A504" s="9">
        <v>44422.0</v>
      </c>
      <c r="B504" s="2"/>
      <c r="C504" s="3"/>
      <c r="D504" s="3"/>
      <c r="E504" s="5"/>
      <c r="F504" s="5"/>
      <c r="G504" s="5"/>
      <c r="N504" s="10"/>
      <c r="O504" s="10"/>
      <c r="P504" s="10"/>
      <c r="Z504" s="14"/>
      <c r="AB504" s="12"/>
    </row>
    <row r="505" ht="15.75" customHeight="1">
      <c r="A505" s="9">
        <v>44423.0</v>
      </c>
      <c r="B505" s="2"/>
      <c r="C505" s="3"/>
      <c r="D505" s="3"/>
      <c r="E505" s="5"/>
      <c r="F505" s="5"/>
      <c r="G505" s="5"/>
      <c r="N505" s="10"/>
      <c r="O505" s="10"/>
      <c r="P505" s="10"/>
      <c r="Z505" s="14"/>
      <c r="AB505" s="12"/>
    </row>
    <row r="506" ht="15.75" customHeight="1">
      <c r="A506" s="9">
        <v>44424.0</v>
      </c>
      <c r="B506" s="2"/>
      <c r="C506" s="3"/>
      <c r="D506" s="3"/>
      <c r="E506" s="5"/>
      <c r="F506" s="5"/>
      <c r="G506" s="5"/>
      <c r="N506" s="10"/>
      <c r="O506" s="10"/>
      <c r="P506" s="10"/>
      <c r="Z506" s="14"/>
      <c r="AB506" s="12"/>
    </row>
    <row r="507" ht="15.75" customHeight="1">
      <c r="A507" s="9">
        <v>44425.0</v>
      </c>
      <c r="B507" s="2"/>
      <c r="C507" s="3"/>
      <c r="D507" s="3"/>
      <c r="E507" s="5"/>
      <c r="F507" s="5"/>
      <c r="G507" s="5"/>
      <c r="N507" s="10"/>
      <c r="O507" s="10"/>
      <c r="P507" s="10"/>
      <c r="Z507" s="14"/>
      <c r="AB507" s="12"/>
    </row>
    <row r="508" ht="15.75" customHeight="1">
      <c r="A508" s="9">
        <v>44426.0</v>
      </c>
      <c r="B508" s="2"/>
      <c r="C508" s="3"/>
      <c r="D508" s="3"/>
      <c r="E508" s="5"/>
      <c r="F508" s="5"/>
      <c r="G508" s="5"/>
      <c r="N508" s="10"/>
      <c r="O508" s="10"/>
      <c r="P508" s="10"/>
      <c r="Z508" s="14"/>
      <c r="AB508" s="12"/>
    </row>
    <row r="509" ht="15.75" customHeight="1">
      <c r="A509" s="9">
        <v>44427.0</v>
      </c>
      <c r="B509" s="2"/>
      <c r="C509" s="3"/>
      <c r="D509" s="3"/>
      <c r="E509" s="5"/>
      <c r="F509" s="5"/>
      <c r="G509" s="5"/>
      <c r="N509" s="10"/>
      <c r="O509" s="10"/>
      <c r="P509" s="10"/>
      <c r="Z509" s="14"/>
      <c r="AB509" s="12"/>
    </row>
    <row r="510" ht="15.75" customHeight="1">
      <c r="A510" s="9">
        <v>44428.0</v>
      </c>
      <c r="B510" s="2"/>
      <c r="C510" s="3"/>
      <c r="D510" s="3"/>
      <c r="E510" s="5"/>
      <c r="F510" s="5"/>
      <c r="G510" s="5"/>
      <c r="N510" s="10"/>
      <c r="O510" s="10"/>
      <c r="P510" s="10"/>
      <c r="Z510" s="14"/>
      <c r="AB510" s="12"/>
    </row>
    <row r="511" ht="15.75" customHeight="1">
      <c r="A511" s="9">
        <v>44429.0</v>
      </c>
      <c r="B511" s="2"/>
      <c r="C511" s="3"/>
      <c r="D511" s="3"/>
      <c r="E511" s="5"/>
      <c r="F511" s="5"/>
      <c r="G511" s="5"/>
      <c r="N511" s="10"/>
      <c r="O511" s="10"/>
      <c r="P511" s="10"/>
      <c r="Z511" s="14"/>
      <c r="AB511" s="12"/>
    </row>
    <row r="512" ht="15.75" customHeight="1">
      <c r="A512" s="9">
        <v>44430.0</v>
      </c>
      <c r="B512" s="2"/>
      <c r="C512" s="3"/>
      <c r="D512" s="3"/>
      <c r="E512" s="5"/>
      <c r="F512" s="5"/>
      <c r="G512" s="5"/>
      <c r="N512" s="10"/>
      <c r="O512" s="10"/>
      <c r="P512" s="10"/>
      <c r="Z512" s="14"/>
      <c r="AB512" s="12"/>
    </row>
    <row r="513" ht="15.75" customHeight="1">
      <c r="B513" s="2"/>
      <c r="C513" s="3"/>
      <c r="D513" s="3"/>
      <c r="E513" s="5"/>
      <c r="F513" s="5"/>
      <c r="G513" s="5"/>
      <c r="N513" s="10"/>
      <c r="O513" s="10"/>
      <c r="P513" s="10"/>
      <c r="Z513" s="14"/>
      <c r="AB513" s="12"/>
    </row>
    <row r="514" ht="15.75" customHeight="1">
      <c r="B514" s="2"/>
      <c r="C514" s="3"/>
      <c r="D514" s="3"/>
      <c r="E514" s="5"/>
      <c r="F514" s="5"/>
      <c r="G514" s="5"/>
      <c r="N514" s="10"/>
      <c r="O514" s="10"/>
      <c r="P514" s="10"/>
      <c r="Z514" s="14"/>
      <c r="AB514" s="12"/>
    </row>
    <row r="515" ht="15.75" customHeight="1">
      <c r="B515" s="2"/>
      <c r="C515" s="3"/>
      <c r="D515" s="3"/>
      <c r="E515" s="5"/>
      <c r="F515" s="5"/>
      <c r="G515" s="5"/>
      <c r="N515" s="10"/>
      <c r="O515" s="10"/>
      <c r="P515" s="10"/>
      <c r="Z515" s="14"/>
      <c r="AB515" s="12"/>
    </row>
    <row r="516" ht="15.75" customHeight="1">
      <c r="B516" s="2"/>
      <c r="C516" s="3"/>
      <c r="D516" s="3"/>
      <c r="E516" s="5"/>
      <c r="F516" s="5"/>
      <c r="G516" s="5"/>
      <c r="N516" s="10"/>
      <c r="O516" s="10"/>
      <c r="P516" s="10"/>
      <c r="Z516" s="14"/>
      <c r="AB516" s="12"/>
    </row>
    <row r="517" ht="15.75" customHeight="1">
      <c r="B517" s="2"/>
      <c r="C517" s="3"/>
      <c r="D517" s="3"/>
      <c r="E517" s="5"/>
      <c r="F517" s="5"/>
      <c r="G517" s="5"/>
      <c r="N517" s="10"/>
      <c r="O517" s="10"/>
      <c r="P517" s="10"/>
      <c r="Z517" s="14"/>
      <c r="AB517" s="12"/>
    </row>
    <row r="518" ht="15.75" customHeight="1">
      <c r="B518" s="2"/>
      <c r="C518" s="3"/>
      <c r="D518" s="3"/>
      <c r="E518" s="5"/>
      <c r="F518" s="5"/>
      <c r="G518" s="5"/>
      <c r="N518" s="10"/>
      <c r="O518" s="10"/>
      <c r="P518" s="10"/>
      <c r="Z518" s="14"/>
      <c r="AB518" s="12"/>
    </row>
    <row r="519" ht="15.75" customHeight="1">
      <c r="B519" s="2"/>
      <c r="C519" s="3"/>
      <c r="D519" s="3"/>
      <c r="E519" s="5"/>
      <c r="F519" s="5"/>
      <c r="G519" s="5"/>
      <c r="N519" s="10"/>
      <c r="O519" s="10"/>
      <c r="P519" s="10"/>
      <c r="Z519" s="14"/>
      <c r="AB519" s="12"/>
    </row>
    <row r="520" ht="15.75" customHeight="1">
      <c r="B520" s="2"/>
      <c r="C520" s="3"/>
      <c r="D520" s="3"/>
      <c r="E520" s="5"/>
      <c r="F520" s="5"/>
      <c r="G520" s="5"/>
      <c r="N520" s="10"/>
      <c r="O520" s="10"/>
      <c r="P520" s="10"/>
      <c r="Z520" s="14"/>
      <c r="AB520" s="12"/>
    </row>
    <row r="521" ht="15.75" customHeight="1">
      <c r="B521" s="2"/>
      <c r="C521" s="3"/>
      <c r="D521" s="3"/>
      <c r="E521" s="5"/>
      <c r="F521" s="5"/>
      <c r="G521" s="5"/>
      <c r="N521" s="10"/>
      <c r="O521" s="10"/>
      <c r="P521" s="10"/>
      <c r="Z521" s="14"/>
      <c r="AB521" s="12"/>
    </row>
    <row r="522" ht="15.75" customHeight="1">
      <c r="B522" s="2"/>
      <c r="C522" s="3"/>
      <c r="D522" s="3"/>
      <c r="E522" s="5"/>
      <c r="F522" s="5"/>
      <c r="G522" s="5"/>
      <c r="N522" s="10"/>
      <c r="O522" s="10"/>
      <c r="P522" s="10"/>
      <c r="Z522" s="14"/>
      <c r="AB522" s="12"/>
    </row>
    <row r="523" ht="15.75" customHeight="1">
      <c r="B523" s="2"/>
      <c r="C523" s="3"/>
      <c r="D523" s="3"/>
      <c r="E523" s="5"/>
      <c r="F523" s="5"/>
      <c r="G523" s="5"/>
      <c r="N523" s="10"/>
      <c r="O523" s="10"/>
      <c r="P523" s="10"/>
      <c r="Z523" s="14"/>
      <c r="AB523" s="12"/>
    </row>
    <row r="524" ht="15.75" customHeight="1">
      <c r="B524" s="2"/>
      <c r="C524" s="3"/>
      <c r="D524" s="3"/>
      <c r="E524" s="5"/>
      <c r="F524" s="5"/>
      <c r="G524" s="5"/>
      <c r="N524" s="10"/>
      <c r="O524" s="10"/>
      <c r="P524" s="10"/>
      <c r="Z524" s="14"/>
      <c r="AB524" s="12"/>
    </row>
    <row r="525" ht="15.75" customHeight="1">
      <c r="B525" s="2"/>
      <c r="C525" s="3"/>
      <c r="D525" s="3"/>
      <c r="E525" s="5"/>
      <c r="F525" s="5"/>
      <c r="G525" s="5"/>
      <c r="N525" s="10"/>
      <c r="O525" s="10"/>
      <c r="P525" s="10"/>
      <c r="Z525" s="14"/>
      <c r="AB525" s="12"/>
    </row>
    <row r="526" ht="15.75" customHeight="1">
      <c r="B526" s="2"/>
      <c r="C526" s="3"/>
      <c r="D526" s="3"/>
      <c r="E526" s="5"/>
      <c r="F526" s="5"/>
      <c r="G526" s="5"/>
      <c r="N526" s="10"/>
      <c r="O526" s="10"/>
      <c r="P526" s="10"/>
      <c r="Z526" s="14"/>
      <c r="AB526" s="12"/>
    </row>
    <row r="527" ht="15.75" customHeight="1">
      <c r="B527" s="2"/>
      <c r="C527" s="3"/>
      <c r="D527" s="3"/>
      <c r="E527" s="5"/>
      <c r="F527" s="5"/>
      <c r="G527" s="5"/>
      <c r="N527" s="10"/>
      <c r="O527" s="10"/>
      <c r="P527" s="10"/>
      <c r="Z527" s="14"/>
      <c r="AB527" s="12"/>
    </row>
    <row r="528" ht="15.75" customHeight="1">
      <c r="B528" s="2"/>
      <c r="C528" s="3"/>
      <c r="D528" s="3"/>
      <c r="E528" s="5"/>
      <c r="F528" s="5"/>
      <c r="G528" s="5"/>
      <c r="N528" s="10"/>
      <c r="O528" s="10"/>
      <c r="P528" s="10"/>
      <c r="Z528" s="14"/>
      <c r="AB528" s="12"/>
    </row>
    <row r="529" ht="15.75" customHeight="1">
      <c r="B529" s="2"/>
      <c r="C529" s="3"/>
      <c r="D529" s="3"/>
      <c r="E529" s="5"/>
      <c r="F529" s="5"/>
      <c r="G529" s="5"/>
      <c r="N529" s="10"/>
      <c r="O529" s="10"/>
      <c r="P529" s="10"/>
      <c r="Z529" s="14"/>
      <c r="AB529" s="12"/>
    </row>
    <row r="530" ht="15.75" customHeight="1">
      <c r="B530" s="2"/>
      <c r="C530" s="3"/>
      <c r="D530" s="3"/>
      <c r="E530" s="5"/>
      <c r="F530" s="5"/>
      <c r="G530" s="5"/>
      <c r="N530" s="10"/>
      <c r="O530" s="10"/>
      <c r="P530" s="10"/>
      <c r="Z530" s="14"/>
      <c r="AB530" s="12"/>
    </row>
    <row r="531" ht="15.75" customHeight="1">
      <c r="B531" s="2"/>
      <c r="C531" s="3"/>
      <c r="D531" s="3"/>
      <c r="E531" s="5"/>
      <c r="F531" s="5"/>
      <c r="G531" s="5"/>
      <c r="N531" s="10"/>
      <c r="O531" s="10"/>
      <c r="P531" s="10"/>
      <c r="Z531" s="14"/>
      <c r="AB531" s="12"/>
    </row>
    <row r="532" ht="15.75" customHeight="1">
      <c r="B532" s="2"/>
      <c r="C532" s="3"/>
      <c r="D532" s="3"/>
      <c r="E532" s="5"/>
      <c r="F532" s="5"/>
      <c r="G532" s="5"/>
      <c r="N532" s="10"/>
      <c r="O532" s="10"/>
      <c r="P532" s="10"/>
      <c r="Z532" s="14"/>
      <c r="AB532" s="12"/>
    </row>
    <row r="533" ht="15.75" customHeight="1">
      <c r="B533" s="2"/>
      <c r="C533" s="3"/>
      <c r="D533" s="3"/>
      <c r="E533" s="5"/>
      <c r="F533" s="5"/>
      <c r="G533" s="5"/>
      <c r="N533" s="10"/>
      <c r="O533" s="10"/>
      <c r="P533" s="10"/>
      <c r="Z533" s="14"/>
      <c r="AB533" s="12"/>
    </row>
    <row r="534" ht="15.75" customHeight="1">
      <c r="B534" s="2"/>
      <c r="C534" s="3"/>
      <c r="D534" s="3"/>
      <c r="E534" s="5"/>
      <c r="F534" s="5"/>
      <c r="G534" s="5"/>
      <c r="N534" s="10"/>
      <c r="O534" s="10"/>
      <c r="P534" s="10"/>
      <c r="Z534" s="14"/>
      <c r="AB534" s="12"/>
    </row>
    <row r="535" ht="15.75" customHeight="1">
      <c r="B535" s="2"/>
      <c r="C535" s="3"/>
      <c r="D535" s="3"/>
      <c r="E535" s="5"/>
      <c r="F535" s="5"/>
      <c r="G535" s="5"/>
      <c r="N535" s="10"/>
      <c r="O535" s="10"/>
      <c r="P535" s="10"/>
      <c r="Z535" s="14"/>
      <c r="AB535" s="12"/>
    </row>
    <row r="536" ht="15.75" customHeight="1">
      <c r="B536" s="2"/>
      <c r="C536" s="3"/>
      <c r="D536" s="3"/>
      <c r="E536" s="5"/>
      <c r="F536" s="5"/>
      <c r="G536" s="5"/>
      <c r="N536" s="10"/>
      <c r="O536" s="10"/>
      <c r="P536" s="10"/>
      <c r="Z536" s="14"/>
      <c r="AB536" s="12"/>
    </row>
    <row r="537" ht="15.75" customHeight="1">
      <c r="B537" s="2"/>
      <c r="C537" s="3"/>
      <c r="D537" s="3"/>
      <c r="E537" s="5"/>
      <c r="F537" s="5"/>
      <c r="G537" s="5"/>
      <c r="N537" s="10"/>
      <c r="O537" s="10"/>
      <c r="P537" s="10"/>
      <c r="Z537" s="14"/>
      <c r="AB537" s="12"/>
    </row>
    <row r="538" ht="15.75" customHeight="1">
      <c r="B538" s="2"/>
      <c r="C538" s="3"/>
      <c r="D538" s="3"/>
      <c r="E538" s="5"/>
      <c r="F538" s="5"/>
      <c r="G538" s="5"/>
      <c r="N538" s="10"/>
      <c r="O538" s="10"/>
      <c r="P538" s="10"/>
      <c r="Z538" s="14"/>
      <c r="AB538" s="12"/>
    </row>
    <row r="539" ht="15.75" customHeight="1">
      <c r="B539" s="2"/>
      <c r="C539" s="3"/>
      <c r="D539" s="3"/>
      <c r="E539" s="5"/>
      <c r="F539" s="5"/>
      <c r="G539" s="5"/>
      <c r="N539" s="10"/>
      <c r="O539" s="10"/>
      <c r="P539" s="10"/>
      <c r="Z539" s="14"/>
      <c r="AB539" s="12"/>
    </row>
    <row r="540" ht="15.75" customHeight="1">
      <c r="B540" s="2"/>
      <c r="C540" s="3"/>
      <c r="D540" s="3"/>
      <c r="E540" s="5"/>
      <c r="F540" s="5"/>
      <c r="G540" s="5"/>
      <c r="N540" s="10"/>
      <c r="O540" s="10"/>
      <c r="P540" s="10"/>
      <c r="Z540" s="14"/>
      <c r="AB540" s="12"/>
    </row>
    <row r="541" ht="15.75" customHeight="1">
      <c r="B541" s="2"/>
      <c r="C541" s="3"/>
      <c r="D541" s="3"/>
      <c r="E541" s="5"/>
      <c r="F541" s="5"/>
      <c r="G541" s="5"/>
      <c r="N541" s="10"/>
      <c r="O541" s="10"/>
      <c r="P541" s="10"/>
      <c r="Z541" s="14"/>
      <c r="AB541" s="12"/>
    </row>
    <row r="542" ht="15.75" customHeight="1">
      <c r="B542" s="2"/>
      <c r="C542" s="3"/>
      <c r="D542" s="3"/>
      <c r="E542" s="5"/>
      <c r="F542" s="5"/>
      <c r="G542" s="5"/>
      <c r="N542" s="10"/>
      <c r="O542" s="10"/>
      <c r="P542" s="10"/>
      <c r="Z542" s="14"/>
      <c r="AB542" s="12"/>
    </row>
    <row r="543" ht="15.75" customHeight="1">
      <c r="B543" s="2"/>
      <c r="C543" s="3"/>
      <c r="D543" s="3"/>
      <c r="E543" s="5"/>
      <c r="F543" s="5"/>
      <c r="G543" s="5"/>
      <c r="N543" s="10"/>
      <c r="O543" s="10"/>
      <c r="P543" s="10"/>
      <c r="Z543" s="14"/>
      <c r="AB543" s="12"/>
    </row>
    <row r="544" ht="15.75" customHeight="1">
      <c r="B544" s="2"/>
      <c r="C544" s="3"/>
      <c r="D544" s="3"/>
      <c r="E544" s="5"/>
      <c r="F544" s="5"/>
      <c r="G544" s="5"/>
      <c r="N544" s="10"/>
      <c r="O544" s="10"/>
      <c r="P544" s="10"/>
      <c r="Z544" s="14"/>
      <c r="AB544" s="12"/>
    </row>
    <row r="545" ht="15.75" customHeight="1">
      <c r="B545" s="2"/>
      <c r="C545" s="3"/>
      <c r="D545" s="3"/>
      <c r="E545" s="5"/>
      <c r="F545" s="5"/>
      <c r="G545" s="5"/>
      <c r="N545" s="10"/>
      <c r="O545" s="10"/>
      <c r="P545" s="10"/>
      <c r="Z545" s="14"/>
      <c r="AB545" s="12"/>
    </row>
    <row r="546" ht="15.75" customHeight="1">
      <c r="B546" s="2"/>
      <c r="C546" s="3"/>
      <c r="D546" s="3"/>
      <c r="E546" s="5"/>
      <c r="F546" s="5"/>
      <c r="G546" s="5"/>
      <c r="N546" s="10"/>
      <c r="O546" s="10"/>
      <c r="P546" s="10"/>
      <c r="Z546" s="14"/>
      <c r="AB546" s="12"/>
    </row>
    <row r="547" ht="15.75" customHeight="1">
      <c r="B547" s="2"/>
      <c r="C547" s="3"/>
      <c r="D547" s="3"/>
      <c r="E547" s="5"/>
      <c r="F547" s="5"/>
      <c r="G547" s="5"/>
      <c r="N547" s="10"/>
      <c r="O547" s="10"/>
      <c r="P547" s="10"/>
      <c r="Z547" s="14"/>
      <c r="AB547" s="12"/>
    </row>
    <row r="548" ht="15.75" customHeight="1">
      <c r="B548" s="2"/>
      <c r="C548" s="3"/>
      <c r="D548" s="3"/>
      <c r="E548" s="5"/>
      <c r="F548" s="5"/>
      <c r="G548" s="5"/>
      <c r="N548" s="10"/>
      <c r="O548" s="10"/>
      <c r="P548" s="10"/>
      <c r="Z548" s="14"/>
      <c r="AB548" s="12"/>
    </row>
    <row r="549" ht="15.75" customHeight="1">
      <c r="B549" s="2"/>
      <c r="C549" s="3"/>
      <c r="D549" s="3"/>
      <c r="E549" s="5"/>
      <c r="F549" s="5"/>
      <c r="G549" s="5"/>
      <c r="N549" s="10"/>
      <c r="O549" s="10"/>
      <c r="P549" s="10"/>
      <c r="Z549" s="14"/>
      <c r="AB549" s="12"/>
    </row>
    <row r="550" ht="15.75" customHeight="1">
      <c r="B550" s="2"/>
      <c r="C550" s="3"/>
      <c r="D550" s="3"/>
      <c r="E550" s="5"/>
      <c r="F550" s="5"/>
      <c r="G550" s="5"/>
      <c r="N550" s="10"/>
      <c r="O550" s="10"/>
      <c r="P550" s="10"/>
      <c r="Z550" s="14"/>
      <c r="AB550" s="12"/>
    </row>
    <row r="551" ht="15.75" customHeight="1">
      <c r="B551" s="2"/>
      <c r="C551" s="3"/>
      <c r="D551" s="3"/>
      <c r="E551" s="5"/>
      <c r="F551" s="5"/>
      <c r="G551" s="5"/>
      <c r="N551" s="10"/>
      <c r="O551" s="10"/>
      <c r="P551" s="10"/>
      <c r="Z551" s="14"/>
      <c r="AB551" s="12"/>
    </row>
    <row r="552" ht="15.75" customHeight="1">
      <c r="B552" s="2"/>
      <c r="C552" s="3"/>
      <c r="D552" s="3"/>
      <c r="E552" s="5"/>
      <c r="F552" s="5"/>
      <c r="G552" s="5"/>
      <c r="N552" s="10"/>
      <c r="O552" s="10"/>
      <c r="P552" s="10"/>
      <c r="Z552" s="14"/>
      <c r="AB552" s="12"/>
    </row>
    <row r="553" ht="15.75" customHeight="1">
      <c r="B553" s="2"/>
      <c r="C553" s="3"/>
      <c r="D553" s="3"/>
      <c r="E553" s="5"/>
      <c r="F553" s="5"/>
      <c r="G553" s="5"/>
      <c r="N553" s="10"/>
      <c r="O553" s="10"/>
      <c r="P553" s="10"/>
      <c r="Z553" s="14"/>
      <c r="AB553" s="12"/>
    </row>
    <row r="554" ht="15.75" customHeight="1">
      <c r="B554" s="2"/>
      <c r="C554" s="3"/>
      <c r="D554" s="3"/>
      <c r="E554" s="5"/>
      <c r="F554" s="5"/>
      <c r="G554" s="5"/>
      <c r="N554" s="10"/>
      <c r="O554" s="10"/>
      <c r="P554" s="10"/>
      <c r="Z554" s="14"/>
      <c r="AB554" s="12"/>
    </row>
    <row r="555" ht="15.75" customHeight="1">
      <c r="B555" s="2"/>
      <c r="C555" s="3"/>
      <c r="D555" s="3"/>
      <c r="E555" s="5"/>
      <c r="F555" s="5"/>
      <c r="G555" s="5"/>
      <c r="N555" s="10"/>
      <c r="O555" s="10"/>
      <c r="P555" s="10"/>
      <c r="Z555" s="14"/>
      <c r="AB555" s="12"/>
    </row>
    <row r="556" ht="15.75" customHeight="1">
      <c r="B556" s="2"/>
      <c r="C556" s="3"/>
      <c r="D556" s="3"/>
      <c r="E556" s="5"/>
      <c r="F556" s="5"/>
      <c r="G556" s="5"/>
      <c r="N556" s="10"/>
      <c r="O556" s="10"/>
      <c r="P556" s="10"/>
      <c r="Z556" s="14"/>
      <c r="AB556" s="12"/>
    </row>
    <row r="557" ht="15.75" customHeight="1">
      <c r="B557" s="2"/>
      <c r="C557" s="3"/>
      <c r="D557" s="3"/>
      <c r="E557" s="5"/>
      <c r="F557" s="5"/>
      <c r="G557" s="5"/>
      <c r="N557" s="10"/>
      <c r="O557" s="10"/>
      <c r="P557" s="10"/>
      <c r="Z557" s="14"/>
      <c r="AB557" s="12"/>
    </row>
    <row r="558" ht="15.75" customHeight="1">
      <c r="B558" s="2"/>
      <c r="C558" s="3"/>
      <c r="D558" s="3"/>
      <c r="E558" s="5"/>
      <c r="F558" s="5"/>
      <c r="G558" s="5"/>
      <c r="N558" s="10"/>
      <c r="O558" s="10"/>
      <c r="P558" s="10"/>
      <c r="Z558" s="14"/>
      <c r="AB558" s="12"/>
    </row>
    <row r="559" ht="15.75" customHeight="1">
      <c r="B559" s="2"/>
      <c r="C559" s="3"/>
      <c r="D559" s="3"/>
      <c r="E559" s="5"/>
      <c r="F559" s="5"/>
      <c r="G559" s="5"/>
      <c r="N559" s="10"/>
      <c r="O559" s="10"/>
      <c r="P559" s="10"/>
      <c r="Z559" s="14"/>
      <c r="AB559" s="12"/>
    </row>
    <row r="560" ht="15.75" customHeight="1">
      <c r="B560" s="2"/>
      <c r="C560" s="3"/>
      <c r="D560" s="3"/>
      <c r="E560" s="5"/>
      <c r="F560" s="5"/>
      <c r="G560" s="5"/>
      <c r="N560" s="10"/>
      <c r="O560" s="10"/>
      <c r="P560" s="10"/>
      <c r="Z560" s="14"/>
      <c r="AB560" s="12"/>
    </row>
    <row r="561" ht="15.75" customHeight="1">
      <c r="B561" s="2"/>
      <c r="C561" s="3"/>
      <c r="D561" s="3"/>
      <c r="E561" s="5"/>
      <c r="F561" s="5"/>
      <c r="G561" s="5"/>
      <c r="N561" s="10"/>
      <c r="O561" s="10"/>
      <c r="P561" s="10"/>
      <c r="Z561" s="14"/>
      <c r="AB561" s="12"/>
    </row>
    <row r="562" ht="15.75" customHeight="1">
      <c r="B562" s="2"/>
      <c r="C562" s="3"/>
      <c r="D562" s="3"/>
      <c r="E562" s="5"/>
      <c r="F562" s="5"/>
      <c r="G562" s="5"/>
      <c r="N562" s="10"/>
      <c r="O562" s="10"/>
      <c r="P562" s="10"/>
      <c r="Z562" s="14"/>
      <c r="AB562" s="12"/>
    </row>
    <row r="563" ht="15.75" customHeight="1">
      <c r="B563" s="2"/>
      <c r="C563" s="3"/>
      <c r="D563" s="3"/>
      <c r="E563" s="5"/>
      <c r="F563" s="5"/>
      <c r="G563" s="5"/>
      <c r="N563" s="10"/>
      <c r="O563" s="10"/>
      <c r="P563" s="10"/>
      <c r="Z563" s="14"/>
      <c r="AB563" s="12"/>
    </row>
    <row r="564" ht="15.75" customHeight="1">
      <c r="B564" s="2"/>
      <c r="C564" s="3"/>
      <c r="D564" s="3"/>
      <c r="E564" s="5"/>
      <c r="F564" s="5"/>
      <c r="G564" s="5"/>
      <c r="N564" s="10"/>
      <c r="O564" s="10"/>
      <c r="P564" s="10"/>
      <c r="Z564" s="14"/>
      <c r="AB564" s="12"/>
    </row>
    <row r="565" ht="15.75" customHeight="1">
      <c r="B565" s="2"/>
      <c r="C565" s="3"/>
      <c r="D565" s="3"/>
      <c r="E565" s="5"/>
      <c r="F565" s="5"/>
      <c r="G565" s="5"/>
      <c r="N565" s="10"/>
      <c r="O565" s="10"/>
      <c r="P565" s="10"/>
      <c r="Z565" s="14"/>
      <c r="AB565" s="12"/>
    </row>
    <row r="566" ht="15.75" customHeight="1">
      <c r="B566" s="2"/>
      <c r="C566" s="3"/>
      <c r="D566" s="3"/>
      <c r="E566" s="5"/>
      <c r="F566" s="5"/>
      <c r="G566" s="5"/>
      <c r="N566" s="10"/>
      <c r="O566" s="10"/>
      <c r="P566" s="10"/>
      <c r="Z566" s="14"/>
      <c r="AB566" s="12"/>
    </row>
    <row r="567" ht="15.75" customHeight="1">
      <c r="B567" s="2"/>
      <c r="C567" s="3"/>
      <c r="D567" s="3"/>
      <c r="E567" s="5"/>
      <c r="F567" s="5"/>
      <c r="G567" s="5"/>
      <c r="N567" s="10"/>
      <c r="O567" s="10"/>
      <c r="P567" s="10"/>
      <c r="Z567" s="14"/>
      <c r="AB567" s="12"/>
    </row>
    <row r="568" ht="15.75" customHeight="1">
      <c r="B568" s="2"/>
      <c r="C568" s="3"/>
      <c r="D568" s="3"/>
      <c r="E568" s="5"/>
      <c r="F568" s="5"/>
      <c r="G568" s="5"/>
      <c r="N568" s="10"/>
      <c r="O568" s="10"/>
      <c r="P568" s="10"/>
      <c r="Z568" s="14"/>
      <c r="AB568" s="12"/>
    </row>
    <row r="569" ht="15.75" customHeight="1">
      <c r="B569" s="2"/>
      <c r="C569" s="3"/>
      <c r="D569" s="3"/>
      <c r="E569" s="5"/>
      <c r="F569" s="5"/>
      <c r="G569" s="5"/>
      <c r="N569" s="10"/>
      <c r="O569" s="10"/>
      <c r="P569" s="10"/>
      <c r="Z569" s="14"/>
      <c r="AB569" s="12"/>
    </row>
    <row r="570" ht="15.75" customHeight="1">
      <c r="B570" s="2"/>
      <c r="C570" s="3"/>
      <c r="D570" s="3"/>
      <c r="E570" s="5"/>
      <c r="F570" s="5"/>
      <c r="G570" s="5"/>
      <c r="N570" s="10"/>
      <c r="O570" s="10"/>
      <c r="P570" s="10"/>
      <c r="Z570" s="14"/>
      <c r="AB570" s="12"/>
    </row>
    <row r="571" ht="15.75" customHeight="1">
      <c r="B571" s="2"/>
      <c r="C571" s="3"/>
      <c r="D571" s="3"/>
      <c r="E571" s="5"/>
      <c r="F571" s="5"/>
      <c r="G571" s="5"/>
      <c r="N571" s="10"/>
      <c r="O571" s="10"/>
      <c r="P571" s="10"/>
      <c r="Z571" s="14"/>
      <c r="AB571" s="12"/>
    </row>
    <row r="572" ht="15.75" customHeight="1">
      <c r="B572" s="2"/>
      <c r="C572" s="3"/>
      <c r="D572" s="3"/>
      <c r="E572" s="5"/>
      <c r="F572" s="5"/>
      <c r="G572" s="5"/>
      <c r="N572" s="10"/>
      <c r="O572" s="10"/>
      <c r="P572" s="10"/>
      <c r="Z572" s="14"/>
      <c r="AB572" s="12"/>
    </row>
    <row r="573" ht="15.75" customHeight="1">
      <c r="B573" s="2"/>
      <c r="C573" s="3"/>
      <c r="D573" s="3"/>
      <c r="E573" s="5"/>
      <c r="F573" s="5"/>
      <c r="G573" s="5"/>
      <c r="N573" s="10"/>
      <c r="O573" s="10"/>
      <c r="P573" s="10"/>
      <c r="Z573" s="14"/>
      <c r="AB573" s="12"/>
    </row>
    <row r="574" ht="15.75" customHeight="1">
      <c r="B574" s="2"/>
      <c r="C574" s="3"/>
      <c r="D574" s="3"/>
      <c r="E574" s="5"/>
      <c r="F574" s="5"/>
      <c r="G574" s="5"/>
      <c r="N574" s="10"/>
      <c r="O574" s="10"/>
      <c r="P574" s="10"/>
      <c r="Z574" s="14"/>
      <c r="AB574" s="12"/>
    </row>
    <row r="575" ht="15.75" customHeight="1">
      <c r="B575" s="2"/>
      <c r="C575" s="3"/>
      <c r="D575" s="3"/>
      <c r="E575" s="5"/>
      <c r="F575" s="5"/>
      <c r="G575" s="5"/>
      <c r="N575" s="10"/>
      <c r="O575" s="10"/>
      <c r="P575" s="10"/>
      <c r="Z575" s="14"/>
      <c r="AB575" s="12"/>
    </row>
    <row r="576" ht="15.75" customHeight="1">
      <c r="B576" s="2"/>
      <c r="C576" s="3"/>
      <c r="D576" s="3"/>
      <c r="E576" s="5"/>
      <c r="F576" s="5"/>
      <c r="G576" s="5"/>
      <c r="N576" s="10"/>
      <c r="O576" s="10"/>
      <c r="P576" s="10"/>
      <c r="Z576" s="14"/>
      <c r="AB576" s="12"/>
    </row>
    <row r="577" ht="15.75" customHeight="1">
      <c r="B577" s="2"/>
      <c r="C577" s="3"/>
      <c r="D577" s="3"/>
      <c r="E577" s="5"/>
      <c r="F577" s="5"/>
      <c r="G577" s="5"/>
      <c r="N577" s="10"/>
      <c r="O577" s="10"/>
      <c r="P577" s="10"/>
      <c r="Z577" s="14"/>
      <c r="AB577" s="12"/>
    </row>
    <row r="578" ht="15.75" customHeight="1">
      <c r="B578" s="2"/>
      <c r="C578" s="3"/>
      <c r="D578" s="3"/>
      <c r="E578" s="5"/>
      <c r="F578" s="5"/>
      <c r="G578" s="5"/>
      <c r="N578" s="10"/>
      <c r="O578" s="10"/>
      <c r="P578" s="10"/>
      <c r="Z578" s="14"/>
      <c r="AB578" s="12"/>
    </row>
    <row r="579" ht="15.75" customHeight="1">
      <c r="B579" s="2"/>
      <c r="C579" s="3"/>
      <c r="D579" s="3"/>
      <c r="E579" s="5"/>
      <c r="F579" s="5"/>
      <c r="G579" s="5"/>
      <c r="N579" s="10"/>
      <c r="O579" s="10"/>
      <c r="P579" s="10"/>
      <c r="Z579" s="14"/>
      <c r="AB579" s="12"/>
    </row>
    <row r="580" ht="15.75" customHeight="1">
      <c r="B580" s="2"/>
      <c r="C580" s="3"/>
      <c r="D580" s="3"/>
      <c r="E580" s="5"/>
      <c r="F580" s="5"/>
      <c r="G580" s="5"/>
      <c r="N580" s="10"/>
      <c r="O580" s="10"/>
      <c r="P580" s="10"/>
      <c r="Z580" s="14"/>
      <c r="AB580" s="12"/>
    </row>
    <row r="581" ht="15.75" customHeight="1">
      <c r="B581" s="2"/>
      <c r="C581" s="3"/>
      <c r="D581" s="3"/>
      <c r="E581" s="5"/>
      <c r="F581" s="5"/>
      <c r="G581" s="5"/>
      <c r="N581" s="10"/>
      <c r="O581" s="10"/>
      <c r="P581" s="10"/>
      <c r="Z581" s="14"/>
      <c r="AB581" s="12"/>
    </row>
    <row r="582" ht="15.75" customHeight="1">
      <c r="B582" s="2"/>
      <c r="C582" s="3"/>
      <c r="D582" s="3"/>
      <c r="E582" s="5"/>
      <c r="F582" s="5"/>
      <c r="G582" s="5"/>
      <c r="N582" s="10"/>
      <c r="O582" s="10"/>
      <c r="P582" s="10"/>
      <c r="Z582" s="14"/>
      <c r="AB582" s="12"/>
    </row>
    <row r="583" ht="15.75" customHeight="1">
      <c r="B583" s="2"/>
      <c r="C583" s="3"/>
      <c r="D583" s="3"/>
      <c r="E583" s="5"/>
      <c r="F583" s="5"/>
      <c r="G583" s="5"/>
      <c r="N583" s="10"/>
      <c r="O583" s="10"/>
      <c r="P583" s="10"/>
      <c r="Z583" s="14"/>
      <c r="AB583" s="12"/>
    </row>
    <row r="584" ht="15.75" customHeight="1">
      <c r="B584" s="2"/>
      <c r="C584" s="3"/>
      <c r="D584" s="3"/>
      <c r="E584" s="5"/>
      <c r="F584" s="5"/>
      <c r="G584" s="5"/>
      <c r="N584" s="10"/>
      <c r="O584" s="10"/>
      <c r="P584" s="10"/>
      <c r="Z584" s="14"/>
      <c r="AB584" s="12"/>
    </row>
    <row r="585" ht="15.75" customHeight="1">
      <c r="B585" s="2"/>
      <c r="C585" s="3"/>
      <c r="D585" s="3"/>
      <c r="E585" s="5"/>
      <c r="F585" s="5"/>
      <c r="G585" s="5"/>
      <c r="N585" s="10"/>
      <c r="O585" s="10"/>
      <c r="P585" s="10"/>
      <c r="Z585" s="14"/>
      <c r="AB585" s="12"/>
    </row>
    <row r="586" ht="15.75" customHeight="1">
      <c r="B586" s="2"/>
      <c r="C586" s="3"/>
      <c r="D586" s="3"/>
      <c r="E586" s="5"/>
      <c r="F586" s="5"/>
      <c r="G586" s="5"/>
      <c r="N586" s="10"/>
      <c r="O586" s="10"/>
      <c r="P586" s="10"/>
      <c r="Z586" s="14"/>
      <c r="AB586" s="12"/>
    </row>
    <row r="587" ht="15.75" customHeight="1">
      <c r="B587" s="2"/>
      <c r="C587" s="3"/>
      <c r="D587" s="3"/>
      <c r="E587" s="5"/>
      <c r="F587" s="5"/>
      <c r="G587" s="5"/>
      <c r="N587" s="10"/>
      <c r="O587" s="10"/>
      <c r="P587" s="10"/>
      <c r="Z587" s="14"/>
      <c r="AB587" s="12"/>
    </row>
    <row r="588" ht="15.75" customHeight="1">
      <c r="B588" s="2"/>
      <c r="C588" s="3"/>
      <c r="D588" s="3"/>
      <c r="E588" s="5"/>
      <c r="F588" s="5"/>
      <c r="G588" s="5"/>
      <c r="N588" s="10"/>
      <c r="O588" s="10"/>
      <c r="P588" s="10"/>
      <c r="Z588" s="14"/>
      <c r="AB588" s="12"/>
    </row>
    <row r="589" ht="15.75" customHeight="1">
      <c r="B589" s="2"/>
      <c r="C589" s="3"/>
      <c r="D589" s="3"/>
      <c r="E589" s="5"/>
      <c r="F589" s="5"/>
      <c r="G589" s="5"/>
      <c r="N589" s="10"/>
      <c r="O589" s="10"/>
      <c r="P589" s="10"/>
      <c r="Z589" s="14"/>
      <c r="AB589" s="12"/>
    </row>
    <row r="590" ht="15.75" customHeight="1">
      <c r="B590" s="2"/>
      <c r="C590" s="3"/>
      <c r="D590" s="3"/>
      <c r="E590" s="5"/>
      <c r="F590" s="5"/>
      <c r="G590" s="5"/>
      <c r="N590" s="10"/>
      <c r="O590" s="10"/>
      <c r="P590" s="10"/>
      <c r="Z590" s="14"/>
      <c r="AB590" s="12"/>
    </row>
    <row r="591" ht="15.75" customHeight="1">
      <c r="B591" s="2"/>
      <c r="C591" s="3"/>
      <c r="D591" s="3"/>
      <c r="E591" s="5"/>
      <c r="F591" s="5"/>
      <c r="G591" s="5"/>
      <c r="N591" s="10"/>
      <c r="O591" s="10"/>
      <c r="P591" s="10"/>
      <c r="Z591" s="14"/>
      <c r="AB591" s="12"/>
    </row>
    <row r="592" ht="15.75" customHeight="1">
      <c r="B592" s="2"/>
      <c r="C592" s="3"/>
      <c r="D592" s="3"/>
      <c r="E592" s="5"/>
      <c r="F592" s="5"/>
      <c r="G592" s="5"/>
      <c r="N592" s="10"/>
      <c r="O592" s="10"/>
      <c r="P592" s="10"/>
      <c r="Z592" s="14"/>
      <c r="AB592" s="12"/>
    </row>
    <row r="593" ht="15.75" customHeight="1">
      <c r="B593" s="2"/>
      <c r="C593" s="3"/>
      <c r="D593" s="3"/>
      <c r="E593" s="5"/>
      <c r="F593" s="5"/>
      <c r="G593" s="5"/>
      <c r="N593" s="10"/>
      <c r="O593" s="10"/>
      <c r="P593" s="10"/>
      <c r="Z593" s="14"/>
      <c r="AB593" s="12"/>
    </row>
    <row r="594" ht="15.75" customHeight="1">
      <c r="B594" s="2"/>
      <c r="C594" s="3"/>
      <c r="D594" s="3"/>
      <c r="E594" s="5"/>
      <c r="F594" s="5"/>
      <c r="G594" s="5"/>
      <c r="N594" s="10"/>
      <c r="O594" s="10"/>
      <c r="P594" s="10"/>
      <c r="Z594" s="14"/>
      <c r="AB594" s="12"/>
    </row>
    <row r="595" ht="15.75" customHeight="1">
      <c r="B595" s="2"/>
      <c r="C595" s="3"/>
      <c r="D595" s="3"/>
      <c r="E595" s="5"/>
      <c r="F595" s="5"/>
      <c r="G595" s="5"/>
      <c r="N595" s="10"/>
      <c r="O595" s="10"/>
      <c r="P595" s="10"/>
      <c r="Z595" s="14"/>
      <c r="AB595" s="12"/>
    </row>
    <row r="596" ht="15.75" customHeight="1">
      <c r="B596" s="2"/>
      <c r="C596" s="3"/>
      <c r="D596" s="3"/>
      <c r="E596" s="5"/>
      <c r="F596" s="5"/>
      <c r="G596" s="5"/>
      <c r="N596" s="10"/>
      <c r="O596" s="10"/>
      <c r="P596" s="10"/>
      <c r="Z596" s="14"/>
      <c r="AB596" s="12"/>
    </row>
    <row r="597" ht="15.75" customHeight="1">
      <c r="B597" s="2"/>
      <c r="C597" s="3"/>
      <c r="D597" s="3"/>
      <c r="E597" s="5"/>
      <c r="F597" s="5"/>
      <c r="G597" s="5"/>
      <c r="N597" s="10"/>
      <c r="O597" s="10"/>
      <c r="P597" s="10"/>
      <c r="Z597" s="14"/>
      <c r="AB597" s="12"/>
    </row>
    <row r="598" ht="15.75" customHeight="1">
      <c r="B598" s="2"/>
      <c r="C598" s="3"/>
      <c r="D598" s="3"/>
      <c r="E598" s="5"/>
      <c r="F598" s="5"/>
      <c r="G598" s="5"/>
      <c r="N598" s="10"/>
      <c r="O598" s="10"/>
      <c r="P598" s="10"/>
      <c r="Z598" s="14"/>
      <c r="AB598" s="12"/>
    </row>
    <row r="599" ht="15.75" customHeight="1">
      <c r="B599" s="2"/>
      <c r="C599" s="3"/>
      <c r="D599" s="3"/>
      <c r="E599" s="5"/>
      <c r="F599" s="5"/>
      <c r="G599" s="5"/>
      <c r="N599" s="10"/>
      <c r="O599" s="10"/>
      <c r="P599" s="10"/>
      <c r="Z599" s="14"/>
      <c r="AB599" s="12"/>
    </row>
    <row r="600" ht="15.75" customHeight="1">
      <c r="B600" s="2"/>
      <c r="C600" s="3"/>
      <c r="D600" s="3"/>
      <c r="E600" s="5"/>
      <c r="F600" s="5"/>
      <c r="G600" s="5"/>
      <c r="N600" s="10"/>
      <c r="O600" s="10"/>
      <c r="P600" s="10"/>
      <c r="Z600" s="14"/>
      <c r="AB600" s="12"/>
    </row>
    <row r="601" ht="15.75" customHeight="1">
      <c r="B601" s="2"/>
      <c r="C601" s="3"/>
      <c r="D601" s="3"/>
      <c r="E601" s="5"/>
      <c r="F601" s="5"/>
      <c r="G601" s="5"/>
      <c r="N601" s="10"/>
      <c r="O601" s="10"/>
      <c r="P601" s="10"/>
      <c r="Z601" s="14"/>
      <c r="AB601" s="12"/>
    </row>
    <row r="602" ht="15.75" customHeight="1">
      <c r="B602" s="2"/>
      <c r="C602" s="3"/>
      <c r="D602" s="3"/>
      <c r="E602" s="5"/>
      <c r="F602" s="5"/>
      <c r="G602" s="5"/>
      <c r="N602" s="10"/>
      <c r="O602" s="10"/>
      <c r="P602" s="10"/>
      <c r="Z602" s="14"/>
      <c r="AB602" s="12"/>
    </row>
    <row r="603" ht="15.75" customHeight="1">
      <c r="B603" s="2"/>
      <c r="C603" s="3"/>
      <c r="D603" s="3"/>
      <c r="E603" s="5"/>
      <c r="F603" s="5"/>
      <c r="G603" s="5"/>
      <c r="N603" s="10"/>
      <c r="O603" s="10"/>
      <c r="P603" s="10"/>
      <c r="Z603" s="14"/>
      <c r="AB603" s="12"/>
    </row>
    <row r="604" ht="15.75" customHeight="1">
      <c r="B604" s="2"/>
      <c r="C604" s="3"/>
      <c r="D604" s="3"/>
      <c r="E604" s="5"/>
      <c r="F604" s="5"/>
      <c r="G604" s="5"/>
      <c r="N604" s="10"/>
      <c r="O604" s="10"/>
      <c r="P604" s="10"/>
      <c r="Z604" s="14"/>
      <c r="AB604" s="12"/>
    </row>
    <row r="605" ht="15.75" customHeight="1">
      <c r="B605" s="2"/>
      <c r="C605" s="3"/>
      <c r="D605" s="3"/>
      <c r="E605" s="5"/>
      <c r="F605" s="5"/>
      <c r="G605" s="5"/>
      <c r="N605" s="10"/>
      <c r="O605" s="10"/>
      <c r="P605" s="10"/>
      <c r="Z605" s="14"/>
      <c r="AB605" s="12"/>
    </row>
    <row r="606" ht="15.75" customHeight="1">
      <c r="B606" s="2"/>
      <c r="C606" s="3"/>
      <c r="D606" s="3"/>
      <c r="E606" s="5"/>
      <c r="F606" s="5"/>
      <c r="G606" s="5"/>
      <c r="N606" s="10"/>
      <c r="O606" s="10"/>
      <c r="P606" s="10"/>
      <c r="Z606" s="14"/>
      <c r="AB606" s="12"/>
    </row>
    <row r="607" ht="15.75" customHeight="1">
      <c r="B607" s="2"/>
      <c r="C607" s="3"/>
      <c r="D607" s="3"/>
      <c r="E607" s="5"/>
      <c r="F607" s="5"/>
      <c r="G607" s="5"/>
      <c r="N607" s="10"/>
      <c r="O607" s="10"/>
      <c r="P607" s="10"/>
      <c r="Z607" s="14"/>
      <c r="AB607" s="12"/>
    </row>
    <row r="608" ht="15.75" customHeight="1">
      <c r="B608" s="2"/>
      <c r="C608" s="3"/>
      <c r="D608" s="3"/>
      <c r="E608" s="5"/>
      <c r="F608" s="5"/>
      <c r="G608" s="5"/>
      <c r="N608" s="10"/>
      <c r="O608" s="10"/>
      <c r="P608" s="10"/>
      <c r="Z608" s="14"/>
      <c r="AB608" s="12"/>
    </row>
    <row r="609" ht="15.75" customHeight="1">
      <c r="B609" s="2"/>
      <c r="C609" s="3"/>
      <c r="D609" s="3"/>
      <c r="E609" s="5"/>
      <c r="F609" s="5"/>
      <c r="G609" s="5"/>
      <c r="N609" s="10"/>
      <c r="O609" s="10"/>
      <c r="P609" s="10"/>
      <c r="Z609" s="14"/>
      <c r="AB609" s="12"/>
    </row>
    <row r="610" ht="15.75" customHeight="1">
      <c r="B610" s="2"/>
      <c r="C610" s="3"/>
      <c r="D610" s="3"/>
      <c r="E610" s="5"/>
      <c r="F610" s="5"/>
      <c r="G610" s="5"/>
      <c r="N610" s="10"/>
      <c r="O610" s="10"/>
      <c r="P610" s="10"/>
      <c r="Z610" s="14"/>
      <c r="AB610" s="12"/>
    </row>
    <row r="611" ht="15.75" customHeight="1">
      <c r="B611" s="2"/>
      <c r="C611" s="3"/>
      <c r="D611" s="3"/>
      <c r="E611" s="5"/>
      <c r="F611" s="5"/>
      <c r="G611" s="5"/>
      <c r="N611" s="10"/>
      <c r="O611" s="10"/>
      <c r="P611" s="10"/>
      <c r="Z611" s="14"/>
      <c r="AB611" s="12"/>
    </row>
    <row r="612" ht="15.75" customHeight="1">
      <c r="B612" s="2"/>
      <c r="C612" s="3"/>
      <c r="D612" s="3"/>
      <c r="E612" s="5"/>
      <c r="F612" s="5"/>
      <c r="G612" s="5"/>
      <c r="N612" s="10"/>
      <c r="O612" s="10"/>
      <c r="P612" s="10"/>
      <c r="Z612" s="14"/>
      <c r="AB612" s="12"/>
    </row>
    <row r="613" ht="15.75" customHeight="1">
      <c r="B613" s="2"/>
      <c r="C613" s="3"/>
      <c r="D613" s="3"/>
      <c r="E613" s="5"/>
      <c r="F613" s="5"/>
      <c r="G613" s="5"/>
      <c r="N613" s="10"/>
      <c r="O613" s="10"/>
      <c r="P613" s="10"/>
      <c r="Z613" s="14"/>
      <c r="AB613" s="12"/>
    </row>
    <row r="614" ht="15.75" customHeight="1">
      <c r="B614" s="2"/>
      <c r="C614" s="3"/>
      <c r="D614" s="3"/>
      <c r="E614" s="5"/>
      <c r="F614" s="5"/>
      <c r="G614" s="5"/>
      <c r="N614" s="10"/>
      <c r="O614" s="10"/>
      <c r="P614" s="10"/>
      <c r="Z614" s="14"/>
      <c r="AB614" s="12"/>
    </row>
    <row r="615" ht="15.75" customHeight="1">
      <c r="B615" s="2"/>
      <c r="C615" s="3"/>
      <c r="D615" s="3"/>
      <c r="E615" s="5"/>
      <c r="F615" s="5"/>
      <c r="G615" s="5"/>
      <c r="N615" s="10"/>
      <c r="O615" s="10"/>
      <c r="P615" s="10"/>
      <c r="Z615" s="14"/>
      <c r="AB615" s="12"/>
    </row>
    <row r="616" ht="15.75" customHeight="1">
      <c r="B616" s="2"/>
      <c r="C616" s="3"/>
      <c r="D616" s="3"/>
      <c r="E616" s="5"/>
      <c r="F616" s="5"/>
      <c r="G616" s="5"/>
      <c r="N616" s="10"/>
      <c r="O616" s="10"/>
      <c r="P616" s="10"/>
      <c r="Z616" s="14"/>
      <c r="AB616" s="12"/>
    </row>
    <row r="617" ht="15.75" customHeight="1">
      <c r="B617" s="2"/>
      <c r="C617" s="3"/>
      <c r="D617" s="3"/>
      <c r="E617" s="5"/>
      <c r="F617" s="5"/>
      <c r="G617" s="5"/>
      <c r="N617" s="10"/>
      <c r="O617" s="10"/>
      <c r="P617" s="10"/>
      <c r="Z617" s="14"/>
      <c r="AB617" s="12"/>
    </row>
    <row r="618" ht="15.75" customHeight="1">
      <c r="B618" s="2"/>
      <c r="C618" s="3"/>
      <c r="D618" s="3"/>
      <c r="E618" s="5"/>
      <c r="F618" s="5"/>
      <c r="G618" s="5"/>
      <c r="N618" s="10"/>
      <c r="O618" s="10"/>
      <c r="P618" s="10"/>
      <c r="Z618" s="14"/>
      <c r="AB618" s="12"/>
    </row>
    <row r="619" ht="15.75" customHeight="1">
      <c r="B619" s="2"/>
      <c r="C619" s="3"/>
      <c r="D619" s="3"/>
      <c r="E619" s="5"/>
      <c r="F619" s="5"/>
      <c r="G619" s="5"/>
      <c r="N619" s="10"/>
      <c r="O619" s="10"/>
      <c r="P619" s="10"/>
      <c r="Z619" s="14"/>
      <c r="AB619" s="12"/>
    </row>
    <row r="620" ht="15.75" customHeight="1">
      <c r="B620" s="2"/>
      <c r="C620" s="3"/>
      <c r="D620" s="3"/>
      <c r="E620" s="5"/>
      <c r="F620" s="5"/>
      <c r="G620" s="5"/>
      <c r="N620" s="10"/>
      <c r="O620" s="10"/>
      <c r="P620" s="10"/>
      <c r="Z620" s="14"/>
      <c r="AB620" s="12"/>
    </row>
    <row r="621" ht="15.75" customHeight="1">
      <c r="B621" s="2"/>
      <c r="C621" s="3"/>
      <c r="D621" s="3"/>
      <c r="E621" s="5"/>
      <c r="F621" s="5"/>
      <c r="G621" s="5"/>
      <c r="N621" s="10"/>
      <c r="O621" s="10"/>
      <c r="P621" s="10"/>
      <c r="Z621" s="14"/>
      <c r="AB621" s="12"/>
    </row>
    <row r="622" ht="15.75" customHeight="1">
      <c r="B622" s="2"/>
      <c r="C622" s="3"/>
      <c r="D622" s="3"/>
      <c r="E622" s="5"/>
      <c r="F622" s="5"/>
      <c r="G622" s="5"/>
      <c r="N622" s="10"/>
      <c r="O622" s="10"/>
      <c r="P622" s="10"/>
      <c r="Z622" s="14"/>
      <c r="AB622" s="12"/>
    </row>
    <row r="623" ht="15.75" customHeight="1">
      <c r="B623" s="2"/>
      <c r="C623" s="3"/>
      <c r="D623" s="3"/>
      <c r="E623" s="5"/>
      <c r="F623" s="5"/>
      <c r="G623" s="5"/>
      <c r="N623" s="10"/>
      <c r="O623" s="10"/>
      <c r="P623" s="10"/>
      <c r="Z623" s="14"/>
      <c r="AB623" s="12"/>
    </row>
    <row r="624" ht="15.75" customHeight="1">
      <c r="B624" s="2"/>
      <c r="C624" s="3"/>
      <c r="D624" s="3"/>
      <c r="E624" s="5"/>
      <c r="F624" s="5"/>
      <c r="G624" s="5"/>
      <c r="N624" s="10"/>
      <c r="O624" s="10"/>
      <c r="P624" s="10"/>
      <c r="Z624" s="14"/>
      <c r="AB624" s="12"/>
    </row>
    <row r="625" ht="15.75" customHeight="1">
      <c r="B625" s="2"/>
      <c r="C625" s="3"/>
      <c r="D625" s="3"/>
      <c r="E625" s="5"/>
      <c r="F625" s="5"/>
      <c r="G625" s="5"/>
      <c r="N625" s="10"/>
      <c r="O625" s="10"/>
      <c r="P625" s="10"/>
      <c r="Z625" s="14"/>
      <c r="AB625" s="12"/>
    </row>
    <row r="626" ht="15.75" customHeight="1">
      <c r="B626" s="2"/>
      <c r="C626" s="3"/>
      <c r="D626" s="3"/>
      <c r="E626" s="5"/>
      <c r="F626" s="5"/>
      <c r="G626" s="5"/>
      <c r="N626" s="10"/>
      <c r="O626" s="10"/>
      <c r="P626" s="10"/>
      <c r="Z626" s="14"/>
      <c r="AB626" s="12"/>
    </row>
    <row r="627" ht="15.75" customHeight="1">
      <c r="B627" s="2"/>
      <c r="C627" s="3"/>
      <c r="D627" s="3"/>
      <c r="E627" s="5"/>
      <c r="F627" s="5"/>
      <c r="G627" s="5"/>
      <c r="N627" s="10"/>
      <c r="O627" s="10"/>
      <c r="P627" s="10"/>
      <c r="Z627" s="14"/>
      <c r="AB627" s="12"/>
    </row>
    <row r="628" ht="15.75" customHeight="1">
      <c r="B628" s="2"/>
      <c r="C628" s="3"/>
      <c r="D628" s="3"/>
      <c r="E628" s="5"/>
      <c r="F628" s="5"/>
      <c r="G628" s="5"/>
      <c r="N628" s="10"/>
      <c r="O628" s="10"/>
      <c r="P628" s="10"/>
      <c r="Z628" s="14"/>
      <c r="AB628" s="12"/>
    </row>
    <row r="629" ht="15.75" customHeight="1">
      <c r="B629" s="2"/>
      <c r="C629" s="3"/>
      <c r="D629" s="3"/>
      <c r="E629" s="5"/>
      <c r="F629" s="5"/>
      <c r="G629" s="5"/>
      <c r="N629" s="10"/>
      <c r="O629" s="10"/>
      <c r="P629" s="10"/>
      <c r="Z629" s="14"/>
      <c r="AB629" s="12"/>
    </row>
    <row r="630" ht="15.75" customHeight="1">
      <c r="B630" s="2"/>
      <c r="C630" s="3"/>
      <c r="D630" s="3"/>
      <c r="E630" s="5"/>
      <c r="F630" s="5"/>
      <c r="G630" s="5"/>
      <c r="N630" s="10"/>
      <c r="O630" s="10"/>
      <c r="P630" s="10"/>
      <c r="Z630" s="14"/>
      <c r="AB630" s="12"/>
    </row>
    <row r="631" ht="15.75" customHeight="1">
      <c r="B631" s="2"/>
      <c r="C631" s="3"/>
      <c r="D631" s="3"/>
      <c r="E631" s="5"/>
      <c r="F631" s="5"/>
      <c r="G631" s="5"/>
      <c r="N631" s="10"/>
      <c r="O631" s="10"/>
      <c r="P631" s="10"/>
      <c r="Z631" s="14"/>
      <c r="AB631" s="12"/>
    </row>
    <row r="632" ht="15.75" customHeight="1">
      <c r="B632" s="2"/>
      <c r="C632" s="3"/>
      <c r="D632" s="3"/>
      <c r="E632" s="5"/>
      <c r="F632" s="5"/>
      <c r="G632" s="5"/>
      <c r="N632" s="10"/>
      <c r="O632" s="10"/>
      <c r="P632" s="10"/>
      <c r="Z632" s="14"/>
      <c r="AB632" s="12"/>
    </row>
    <row r="633" ht="15.75" customHeight="1">
      <c r="B633" s="2"/>
      <c r="C633" s="3"/>
      <c r="D633" s="3"/>
      <c r="E633" s="5"/>
      <c r="F633" s="5"/>
      <c r="G633" s="5"/>
      <c r="N633" s="10"/>
      <c r="O633" s="10"/>
      <c r="P633" s="10"/>
      <c r="Z633" s="14"/>
      <c r="AB633" s="12"/>
    </row>
    <row r="634" ht="15.75" customHeight="1">
      <c r="B634" s="2"/>
      <c r="C634" s="3"/>
      <c r="D634" s="3"/>
      <c r="E634" s="5"/>
      <c r="F634" s="5"/>
      <c r="G634" s="5"/>
      <c r="N634" s="10"/>
      <c r="O634" s="10"/>
      <c r="P634" s="10"/>
      <c r="Z634" s="14"/>
      <c r="AB634" s="12"/>
    </row>
    <row r="635" ht="15.75" customHeight="1">
      <c r="B635" s="2"/>
      <c r="C635" s="3"/>
      <c r="D635" s="3"/>
      <c r="E635" s="5"/>
      <c r="F635" s="5"/>
      <c r="G635" s="5"/>
      <c r="N635" s="10"/>
      <c r="O635" s="10"/>
      <c r="P635" s="10"/>
      <c r="Z635" s="14"/>
      <c r="AB635" s="12"/>
    </row>
    <row r="636" ht="15.75" customHeight="1">
      <c r="B636" s="2"/>
      <c r="C636" s="3"/>
      <c r="D636" s="3"/>
      <c r="E636" s="5"/>
      <c r="F636" s="5"/>
      <c r="G636" s="5"/>
      <c r="N636" s="10"/>
      <c r="O636" s="10"/>
      <c r="P636" s="10"/>
      <c r="Z636" s="14"/>
      <c r="AB636" s="12"/>
    </row>
    <row r="637" ht="15.75" customHeight="1">
      <c r="B637" s="2"/>
      <c r="C637" s="3"/>
      <c r="D637" s="3"/>
      <c r="E637" s="5"/>
      <c r="F637" s="5"/>
      <c r="G637" s="5"/>
      <c r="N637" s="10"/>
      <c r="O637" s="10"/>
      <c r="P637" s="10"/>
      <c r="Z637" s="14"/>
      <c r="AB637" s="12"/>
    </row>
    <row r="638" ht="15.75" customHeight="1">
      <c r="B638" s="2"/>
      <c r="C638" s="3"/>
      <c r="D638" s="3"/>
      <c r="E638" s="5"/>
      <c r="F638" s="5"/>
      <c r="G638" s="5"/>
      <c r="N638" s="10"/>
      <c r="O638" s="10"/>
      <c r="P638" s="10"/>
      <c r="Z638" s="14"/>
      <c r="AB638" s="12"/>
    </row>
    <row r="639" ht="15.75" customHeight="1">
      <c r="B639" s="2"/>
      <c r="C639" s="3"/>
      <c r="D639" s="3"/>
      <c r="E639" s="5"/>
      <c r="F639" s="5"/>
      <c r="G639" s="5"/>
      <c r="N639" s="10"/>
      <c r="O639" s="10"/>
      <c r="P639" s="10"/>
      <c r="Z639" s="14"/>
      <c r="AB639" s="12"/>
    </row>
    <row r="640" ht="15.75" customHeight="1">
      <c r="B640" s="2"/>
      <c r="C640" s="3"/>
      <c r="D640" s="3"/>
      <c r="E640" s="5"/>
      <c r="F640" s="5"/>
      <c r="G640" s="5"/>
      <c r="N640" s="10"/>
      <c r="O640" s="10"/>
      <c r="P640" s="10"/>
      <c r="Z640" s="14"/>
      <c r="AB640" s="12"/>
    </row>
    <row r="641" ht="15.75" customHeight="1">
      <c r="B641" s="2"/>
      <c r="C641" s="3"/>
      <c r="D641" s="3"/>
      <c r="E641" s="5"/>
      <c r="F641" s="5"/>
      <c r="G641" s="5"/>
      <c r="N641" s="10"/>
      <c r="O641" s="10"/>
      <c r="P641" s="10"/>
      <c r="Z641" s="14"/>
      <c r="AB641" s="12"/>
    </row>
    <row r="642" ht="15.75" customHeight="1">
      <c r="B642" s="2"/>
      <c r="C642" s="3"/>
      <c r="D642" s="3"/>
      <c r="E642" s="5"/>
      <c r="F642" s="5"/>
      <c r="G642" s="5"/>
      <c r="N642" s="10"/>
      <c r="O642" s="10"/>
      <c r="P642" s="10"/>
      <c r="Z642" s="14"/>
      <c r="AB642" s="12"/>
    </row>
    <row r="643" ht="15.75" customHeight="1">
      <c r="B643" s="2"/>
      <c r="C643" s="3"/>
      <c r="D643" s="3"/>
      <c r="E643" s="5"/>
      <c r="F643" s="5"/>
      <c r="G643" s="5"/>
      <c r="N643" s="10"/>
      <c r="O643" s="10"/>
      <c r="P643" s="10"/>
      <c r="Z643" s="14"/>
      <c r="AB643" s="12"/>
    </row>
    <row r="644" ht="15.75" customHeight="1">
      <c r="B644" s="2"/>
      <c r="C644" s="3"/>
      <c r="D644" s="3"/>
      <c r="E644" s="5"/>
      <c r="F644" s="5"/>
      <c r="G644" s="5"/>
      <c r="N644" s="10"/>
      <c r="O644" s="10"/>
      <c r="P644" s="10"/>
      <c r="Z644" s="14"/>
      <c r="AB644" s="12"/>
    </row>
    <row r="645" ht="15.75" customHeight="1">
      <c r="B645" s="2"/>
      <c r="C645" s="3"/>
      <c r="D645" s="3"/>
      <c r="E645" s="5"/>
      <c r="F645" s="5"/>
      <c r="G645" s="5"/>
      <c r="N645" s="10"/>
      <c r="O645" s="10"/>
      <c r="P645" s="10"/>
      <c r="Z645" s="14"/>
      <c r="AB645" s="12"/>
    </row>
    <row r="646" ht="15.75" customHeight="1">
      <c r="B646" s="2"/>
      <c r="C646" s="3"/>
      <c r="D646" s="3"/>
      <c r="E646" s="5"/>
      <c r="F646" s="5"/>
      <c r="G646" s="5"/>
      <c r="N646" s="10"/>
      <c r="O646" s="10"/>
      <c r="P646" s="10"/>
      <c r="Z646" s="14"/>
      <c r="AB646" s="12"/>
    </row>
    <row r="647" ht="15.75" customHeight="1">
      <c r="B647" s="2"/>
      <c r="C647" s="3"/>
      <c r="D647" s="3"/>
      <c r="E647" s="5"/>
      <c r="F647" s="5"/>
      <c r="G647" s="5"/>
      <c r="N647" s="10"/>
      <c r="O647" s="10"/>
      <c r="P647" s="10"/>
      <c r="Z647" s="14"/>
      <c r="AB647" s="12"/>
    </row>
    <row r="648" ht="15.75" customHeight="1">
      <c r="B648" s="2"/>
      <c r="C648" s="3"/>
      <c r="D648" s="3"/>
      <c r="E648" s="5"/>
      <c r="F648" s="5"/>
      <c r="G648" s="5"/>
      <c r="N648" s="10"/>
      <c r="O648" s="10"/>
      <c r="P648" s="10"/>
      <c r="Z648" s="14"/>
      <c r="AB648" s="12"/>
    </row>
    <row r="649" ht="15.75" customHeight="1">
      <c r="B649" s="2"/>
      <c r="C649" s="3"/>
      <c r="D649" s="3"/>
      <c r="E649" s="5"/>
      <c r="F649" s="5"/>
      <c r="G649" s="5"/>
      <c r="N649" s="10"/>
      <c r="O649" s="10"/>
      <c r="P649" s="10"/>
      <c r="Z649" s="14"/>
      <c r="AB649" s="12"/>
    </row>
    <row r="650" ht="15.75" customHeight="1">
      <c r="B650" s="2"/>
      <c r="C650" s="3"/>
      <c r="D650" s="3"/>
      <c r="E650" s="5"/>
      <c r="F650" s="5"/>
      <c r="G650" s="5"/>
      <c r="N650" s="10"/>
      <c r="O650" s="10"/>
      <c r="P650" s="10"/>
      <c r="Z650" s="14"/>
      <c r="AB650" s="12"/>
    </row>
    <row r="651" ht="15.75" customHeight="1">
      <c r="B651" s="2"/>
      <c r="C651" s="3"/>
      <c r="D651" s="3"/>
      <c r="E651" s="5"/>
      <c r="F651" s="5"/>
      <c r="G651" s="5"/>
      <c r="N651" s="10"/>
      <c r="O651" s="10"/>
      <c r="P651" s="10"/>
      <c r="Z651" s="14"/>
      <c r="AB651" s="12"/>
    </row>
    <row r="652" ht="15.75" customHeight="1">
      <c r="B652" s="2"/>
      <c r="C652" s="3"/>
      <c r="D652" s="3"/>
      <c r="E652" s="5"/>
      <c r="F652" s="5"/>
      <c r="G652" s="5"/>
      <c r="N652" s="10"/>
      <c r="O652" s="10"/>
      <c r="P652" s="10"/>
      <c r="Z652" s="14"/>
      <c r="AB652" s="12"/>
    </row>
    <row r="653" ht="15.75" customHeight="1">
      <c r="B653" s="2"/>
      <c r="C653" s="3"/>
      <c r="D653" s="3"/>
      <c r="E653" s="5"/>
      <c r="F653" s="5"/>
      <c r="G653" s="5"/>
      <c r="N653" s="10"/>
      <c r="O653" s="10"/>
      <c r="P653" s="10"/>
      <c r="Z653" s="14"/>
      <c r="AB653" s="12"/>
    </row>
    <row r="654" ht="15.75" customHeight="1">
      <c r="B654" s="2"/>
      <c r="C654" s="3"/>
      <c r="D654" s="3"/>
      <c r="E654" s="5"/>
      <c r="F654" s="5"/>
      <c r="G654" s="5"/>
      <c r="N654" s="10"/>
      <c r="O654" s="10"/>
      <c r="P654" s="10"/>
      <c r="Z654" s="14"/>
      <c r="AB654" s="12"/>
    </row>
    <row r="655" ht="15.75" customHeight="1">
      <c r="B655" s="2"/>
      <c r="C655" s="3"/>
      <c r="D655" s="3"/>
      <c r="E655" s="5"/>
      <c r="F655" s="5"/>
      <c r="G655" s="5"/>
      <c r="N655" s="10"/>
      <c r="O655" s="10"/>
      <c r="P655" s="10"/>
      <c r="Z655" s="14"/>
      <c r="AB655" s="12"/>
    </row>
    <row r="656" ht="15.75" customHeight="1">
      <c r="B656" s="2"/>
      <c r="C656" s="3"/>
      <c r="D656" s="3"/>
      <c r="E656" s="5"/>
      <c r="F656" s="5"/>
      <c r="G656" s="5"/>
      <c r="N656" s="10"/>
      <c r="O656" s="10"/>
      <c r="P656" s="10"/>
      <c r="Z656" s="14"/>
      <c r="AB656" s="12"/>
    </row>
    <row r="657" ht="15.75" customHeight="1">
      <c r="B657" s="2"/>
      <c r="C657" s="3"/>
      <c r="D657" s="3"/>
      <c r="E657" s="5"/>
      <c r="F657" s="5"/>
      <c r="G657" s="5"/>
      <c r="N657" s="10"/>
      <c r="O657" s="10"/>
      <c r="P657" s="10"/>
      <c r="Z657" s="14"/>
      <c r="AB657" s="12"/>
    </row>
    <row r="658" ht="15.75" customHeight="1">
      <c r="B658" s="2"/>
      <c r="C658" s="3"/>
      <c r="D658" s="3"/>
      <c r="E658" s="5"/>
      <c r="F658" s="5"/>
      <c r="G658" s="5"/>
      <c r="N658" s="10"/>
      <c r="O658" s="10"/>
      <c r="P658" s="10"/>
      <c r="Z658" s="14"/>
      <c r="AB658" s="12"/>
    </row>
    <row r="659" ht="15.75" customHeight="1">
      <c r="B659" s="2"/>
      <c r="C659" s="3"/>
      <c r="D659" s="3"/>
      <c r="E659" s="5"/>
      <c r="F659" s="5"/>
      <c r="G659" s="5"/>
      <c r="N659" s="10"/>
      <c r="O659" s="10"/>
      <c r="P659" s="10"/>
      <c r="Z659" s="14"/>
      <c r="AB659" s="12"/>
    </row>
    <row r="660" ht="15.75" customHeight="1">
      <c r="B660" s="2"/>
      <c r="C660" s="3"/>
      <c r="D660" s="3"/>
      <c r="E660" s="5"/>
      <c r="F660" s="5"/>
      <c r="G660" s="5"/>
      <c r="N660" s="10"/>
      <c r="O660" s="10"/>
      <c r="P660" s="10"/>
      <c r="Z660" s="14"/>
      <c r="AB660" s="12"/>
    </row>
    <row r="661" ht="15.75" customHeight="1">
      <c r="B661" s="2"/>
      <c r="C661" s="3"/>
      <c r="D661" s="3"/>
      <c r="E661" s="5"/>
      <c r="F661" s="5"/>
      <c r="G661" s="5"/>
      <c r="N661" s="10"/>
      <c r="O661" s="10"/>
      <c r="P661" s="10"/>
      <c r="Z661" s="14"/>
      <c r="AB661" s="12"/>
    </row>
    <row r="662" ht="15.75" customHeight="1">
      <c r="B662" s="2"/>
      <c r="C662" s="3"/>
      <c r="D662" s="3"/>
      <c r="E662" s="5"/>
      <c r="F662" s="5"/>
      <c r="G662" s="5"/>
      <c r="N662" s="10"/>
      <c r="O662" s="10"/>
      <c r="P662" s="10"/>
      <c r="Z662" s="14"/>
      <c r="AB662" s="12"/>
    </row>
    <row r="663" ht="15.75" customHeight="1">
      <c r="B663" s="2"/>
      <c r="C663" s="3"/>
      <c r="D663" s="3"/>
      <c r="E663" s="5"/>
      <c r="F663" s="5"/>
      <c r="G663" s="5"/>
      <c r="N663" s="10"/>
      <c r="O663" s="10"/>
      <c r="P663" s="10"/>
      <c r="Z663" s="14"/>
      <c r="AB663" s="12"/>
    </row>
    <row r="664" ht="15.75" customHeight="1">
      <c r="B664" s="2"/>
      <c r="C664" s="3"/>
      <c r="D664" s="3"/>
      <c r="E664" s="5"/>
      <c r="F664" s="5"/>
      <c r="G664" s="5"/>
      <c r="N664" s="10"/>
      <c r="O664" s="10"/>
      <c r="P664" s="10"/>
      <c r="Z664" s="14"/>
      <c r="AB664" s="12"/>
    </row>
    <row r="665" ht="15.75" customHeight="1">
      <c r="B665" s="2"/>
      <c r="C665" s="3"/>
      <c r="D665" s="3"/>
      <c r="E665" s="5"/>
      <c r="F665" s="5"/>
      <c r="G665" s="5"/>
      <c r="N665" s="10"/>
      <c r="O665" s="10"/>
      <c r="P665" s="10"/>
      <c r="Z665" s="14"/>
      <c r="AB665" s="12"/>
    </row>
    <row r="666" ht="15.75" customHeight="1">
      <c r="B666" s="2"/>
      <c r="C666" s="3"/>
      <c r="D666" s="3"/>
      <c r="E666" s="5"/>
      <c r="F666" s="5"/>
      <c r="G666" s="5"/>
      <c r="N666" s="10"/>
      <c r="O666" s="10"/>
      <c r="P666" s="10"/>
      <c r="Z666" s="14"/>
      <c r="AB666" s="12"/>
    </row>
    <row r="667" ht="15.75" customHeight="1">
      <c r="B667" s="2"/>
      <c r="C667" s="3"/>
      <c r="D667" s="3"/>
      <c r="E667" s="5"/>
      <c r="F667" s="5"/>
      <c r="G667" s="5"/>
      <c r="N667" s="10"/>
      <c r="O667" s="10"/>
      <c r="P667" s="10"/>
      <c r="Z667" s="14"/>
      <c r="AB667" s="12"/>
    </row>
    <row r="668" ht="15.75" customHeight="1">
      <c r="B668" s="2"/>
      <c r="C668" s="3"/>
      <c r="D668" s="3"/>
      <c r="E668" s="5"/>
      <c r="F668" s="5"/>
      <c r="G668" s="5"/>
      <c r="N668" s="10"/>
      <c r="O668" s="10"/>
      <c r="P668" s="10"/>
      <c r="Z668" s="14"/>
      <c r="AB668" s="12"/>
    </row>
    <row r="669" ht="15.75" customHeight="1">
      <c r="B669" s="2"/>
      <c r="C669" s="3"/>
      <c r="D669" s="3"/>
      <c r="E669" s="5"/>
      <c r="F669" s="5"/>
      <c r="G669" s="5"/>
      <c r="N669" s="10"/>
      <c r="O669" s="10"/>
      <c r="P669" s="10"/>
      <c r="Z669" s="14"/>
      <c r="AB669" s="12"/>
    </row>
    <row r="670" ht="15.75" customHeight="1">
      <c r="B670" s="2"/>
      <c r="C670" s="3"/>
      <c r="D670" s="3"/>
      <c r="E670" s="5"/>
      <c r="F670" s="5"/>
      <c r="G670" s="5"/>
      <c r="N670" s="10"/>
      <c r="O670" s="10"/>
      <c r="P670" s="10"/>
      <c r="Z670" s="14"/>
      <c r="AB670" s="12"/>
    </row>
    <row r="671" ht="15.75" customHeight="1">
      <c r="B671" s="2"/>
      <c r="C671" s="3"/>
      <c r="D671" s="3"/>
      <c r="E671" s="5"/>
      <c r="F671" s="5"/>
      <c r="G671" s="5"/>
      <c r="N671" s="10"/>
      <c r="O671" s="10"/>
      <c r="P671" s="10"/>
      <c r="Z671" s="14"/>
      <c r="AB671" s="12"/>
    </row>
    <row r="672" ht="15.75" customHeight="1">
      <c r="B672" s="2"/>
      <c r="C672" s="3"/>
      <c r="D672" s="3"/>
      <c r="E672" s="5"/>
      <c r="F672" s="5"/>
      <c r="G672" s="5"/>
      <c r="N672" s="10"/>
      <c r="O672" s="10"/>
      <c r="P672" s="10"/>
      <c r="Z672" s="14"/>
      <c r="AB672" s="12"/>
    </row>
    <row r="673" ht="15.75" customHeight="1">
      <c r="B673" s="2"/>
      <c r="C673" s="3"/>
      <c r="D673" s="3"/>
      <c r="E673" s="5"/>
      <c r="F673" s="5"/>
      <c r="G673" s="5"/>
      <c r="N673" s="10"/>
      <c r="O673" s="10"/>
      <c r="P673" s="10"/>
      <c r="Z673" s="14"/>
      <c r="AB673" s="12"/>
    </row>
    <row r="674" ht="15.75" customHeight="1">
      <c r="B674" s="2"/>
      <c r="C674" s="3"/>
      <c r="D674" s="3"/>
      <c r="E674" s="5"/>
      <c r="F674" s="5"/>
      <c r="G674" s="5"/>
      <c r="N674" s="10"/>
      <c r="O674" s="10"/>
      <c r="P674" s="10"/>
      <c r="Z674" s="14"/>
      <c r="AB674" s="12"/>
    </row>
    <row r="675" ht="15.75" customHeight="1">
      <c r="B675" s="2"/>
      <c r="C675" s="3"/>
      <c r="D675" s="3"/>
      <c r="E675" s="5"/>
      <c r="F675" s="5"/>
      <c r="G675" s="5"/>
      <c r="N675" s="10"/>
      <c r="O675" s="10"/>
      <c r="P675" s="10"/>
      <c r="Z675" s="14"/>
      <c r="AB675" s="12"/>
    </row>
    <row r="676" ht="15.75" customHeight="1">
      <c r="B676" s="2"/>
      <c r="C676" s="3"/>
      <c r="D676" s="3"/>
      <c r="E676" s="5"/>
      <c r="F676" s="5"/>
      <c r="G676" s="5"/>
      <c r="N676" s="10"/>
      <c r="O676" s="10"/>
      <c r="P676" s="10"/>
      <c r="Z676" s="14"/>
      <c r="AB676" s="12"/>
    </row>
    <row r="677" ht="15.75" customHeight="1">
      <c r="B677" s="2"/>
      <c r="C677" s="3"/>
      <c r="D677" s="3"/>
      <c r="E677" s="5"/>
      <c r="F677" s="5"/>
      <c r="G677" s="5"/>
      <c r="N677" s="10"/>
      <c r="O677" s="10"/>
      <c r="P677" s="10"/>
      <c r="Z677" s="14"/>
      <c r="AB677" s="12"/>
    </row>
    <row r="678" ht="15.75" customHeight="1">
      <c r="B678" s="2"/>
      <c r="C678" s="3"/>
      <c r="D678" s="3"/>
      <c r="E678" s="5"/>
      <c r="F678" s="5"/>
      <c r="G678" s="5"/>
      <c r="N678" s="10"/>
      <c r="O678" s="10"/>
      <c r="P678" s="10"/>
      <c r="Z678" s="14"/>
      <c r="AB678" s="12"/>
    </row>
    <row r="679" ht="15.75" customHeight="1">
      <c r="B679" s="2"/>
      <c r="C679" s="3"/>
      <c r="D679" s="3"/>
      <c r="E679" s="5"/>
      <c r="F679" s="5"/>
      <c r="G679" s="5"/>
      <c r="N679" s="10"/>
      <c r="O679" s="10"/>
      <c r="P679" s="10"/>
      <c r="Z679" s="14"/>
      <c r="AB679" s="12"/>
    </row>
    <row r="680" ht="15.75" customHeight="1">
      <c r="B680" s="2"/>
      <c r="C680" s="3"/>
      <c r="D680" s="3"/>
      <c r="E680" s="5"/>
      <c r="F680" s="5"/>
      <c r="G680" s="5"/>
      <c r="N680" s="10"/>
      <c r="O680" s="10"/>
      <c r="P680" s="10"/>
      <c r="Z680" s="14"/>
      <c r="AB680" s="12"/>
    </row>
    <row r="681" ht="15.75" customHeight="1">
      <c r="B681" s="2"/>
      <c r="C681" s="3"/>
      <c r="D681" s="3"/>
      <c r="E681" s="5"/>
      <c r="F681" s="5"/>
      <c r="G681" s="5"/>
      <c r="N681" s="10"/>
      <c r="O681" s="10"/>
      <c r="P681" s="10"/>
      <c r="Z681" s="14"/>
      <c r="AB681" s="12"/>
    </row>
    <row r="682" ht="15.75" customHeight="1">
      <c r="B682" s="2"/>
      <c r="C682" s="3"/>
      <c r="D682" s="3"/>
      <c r="E682" s="5"/>
      <c r="F682" s="5"/>
      <c r="G682" s="5"/>
      <c r="N682" s="10"/>
      <c r="O682" s="10"/>
      <c r="P682" s="10"/>
      <c r="Z682" s="14"/>
      <c r="AB682" s="12"/>
    </row>
    <row r="683" ht="15.75" customHeight="1">
      <c r="B683" s="2"/>
      <c r="C683" s="3"/>
      <c r="D683" s="3"/>
      <c r="E683" s="5"/>
      <c r="F683" s="5"/>
      <c r="G683" s="5"/>
      <c r="N683" s="10"/>
      <c r="O683" s="10"/>
      <c r="P683" s="10"/>
      <c r="Z683" s="14"/>
      <c r="AB683" s="12"/>
    </row>
    <row r="684" ht="15.75" customHeight="1">
      <c r="B684" s="2"/>
      <c r="C684" s="3"/>
      <c r="D684" s="3"/>
      <c r="E684" s="5"/>
      <c r="F684" s="5"/>
      <c r="G684" s="5"/>
      <c r="N684" s="10"/>
      <c r="O684" s="10"/>
      <c r="P684" s="10"/>
      <c r="Z684" s="14"/>
      <c r="AB684" s="12"/>
    </row>
    <row r="685" ht="15.75" customHeight="1">
      <c r="B685" s="2"/>
      <c r="C685" s="3"/>
      <c r="D685" s="3"/>
      <c r="E685" s="5"/>
      <c r="F685" s="5"/>
      <c r="G685" s="5"/>
      <c r="N685" s="10"/>
      <c r="O685" s="10"/>
      <c r="P685" s="10"/>
      <c r="Z685" s="14"/>
      <c r="AB685" s="12"/>
    </row>
    <row r="686" ht="15.75" customHeight="1">
      <c r="B686" s="2"/>
      <c r="C686" s="3"/>
      <c r="D686" s="3"/>
      <c r="E686" s="5"/>
      <c r="F686" s="5"/>
      <c r="G686" s="5"/>
      <c r="N686" s="10"/>
      <c r="O686" s="10"/>
      <c r="P686" s="10"/>
      <c r="Z686" s="14"/>
      <c r="AB686" s="12"/>
    </row>
    <row r="687" ht="15.75" customHeight="1">
      <c r="B687" s="2"/>
      <c r="C687" s="3"/>
      <c r="D687" s="3"/>
      <c r="E687" s="5"/>
      <c r="F687" s="5"/>
      <c r="G687" s="5"/>
      <c r="N687" s="10"/>
      <c r="O687" s="10"/>
      <c r="P687" s="10"/>
      <c r="Z687" s="14"/>
      <c r="AB687" s="12"/>
    </row>
    <row r="688" ht="15.75" customHeight="1">
      <c r="B688" s="2"/>
      <c r="C688" s="3"/>
      <c r="D688" s="3"/>
      <c r="E688" s="5"/>
      <c r="F688" s="5"/>
      <c r="G688" s="5"/>
      <c r="N688" s="10"/>
      <c r="O688" s="10"/>
      <c r="P688" s="10"/>
      <c r="Z688" s="14"/>
      <c r="AB688" s="12"/>
    </row>
    <row r="689" ht="15.75" customHeight="1">
      <c r="B689" s="2"/>
      <c r="C689" s="3"/>
      <c r="D689" s="3"/>
      <c r="E689" s="5"/>
      <c r="F689" s="5"/>
      <c r="G689" s="5"/>
      <c r="N689" s="10"/>
      <c r="O689" s="10"/>
      <c r="P689" s="10"/>
      <c r="Z689" s="14"/>
      <c r="AB689" s="12"/>
    </row>
    <row r="690" ht="15.75" customHeight="1">
      <c r="B690" s="2"/>
      <c r="C690" s="3"/>
      <c r="D690" s="3"/>
      <c r="E690" s="5"/>
      <c r="F690" s="5"/>
      <c r="G690" s="5"/>
      <c r="N690" s="10"/>
      <c r="O690" s="10"/>
      <c r="P690" s="10"/>
      <c r="Z690" s="14"/>
      <c r="AB690" s="12"/>
    </row>
    <row r="691" ht="15.75" customHeight="1">
      <c r="B691" s="2"/>
      <c r="C691" s="3"/>
      <c r="D691" s="3"/>
      <c r="E691" s="5"/>
      <c r="F691" s="5"/>
      <c r="G691" s="5"/>
      <c r="N691" s="10"/>
      <c r="O691" s="10"/>
      <c r="P691" s="10"/>
      <c r="Z691" s="14"/>
      <c r="AB691" s="12"/>
    </row>
    <row r="692" ht="15.75" customHeight="1">
      <c r="B692" s="2"/>
      <c r="C692" s="3"/>
      <c r="D692" s="3"/>
      <c r="E692" s="5"/>
      <c r="F692" s="5"/>
      <c r="G692" s="5"/>
      <c r="N692" s="10"/>
      <c r="O692" s="10"/>
      <c r="P692" s="10"/>
      <c r="Z692" s="14"/>
      <c r="AB692" s="12"/>
    </row>
    <row r="693" ht="15.75" customHeight="1">
      <c r="B693" s="2"/>
      <c r="C693" s="3"/>
      <c r="D693" s="3"/>
      <c r="E693" s="5"/>
      <c r="F693" s="5"/>
      <c r="G693" s="5"/>
      <c r="N693" s="10"/>
      <c r="O693" s="10"/>
      <c r="P693" s="10"/>
      <c r="Z693" s="14"/>
      <c r="AB693" s="12"/>
    </row>
    <row r="694" ht="15.75" customHeight="1">
      <c r="B694" s="2"/>
      <c r="C694" s="3"/>
      <c r="D694" s="3"/>
      <c r="E694" s="5"/>
      <c r="F694" s="5"/>
      <c r="G694" s="5"/>
      <c r="N694" s="10"/>
      <c r="O694" s="10"/>
      <c r="P694" s="10"/>
      <c r="Z694" s="14"/>
      <c r="AB694" s="12"/>
    </row>
    <row r="695" ht="15.75" customHeight="1">
      <c r="B695" s="2"/>
      <c r="C695" s="3"/>
      <c r="D695" s="3"/>
      <c r="E695" s="5"/>
      <c r="F695" s="5"/>
      <c r="G695" s="5"/>
      <c r="N695" s="10"/>
      <c r="O695" s="10"/>
      <c r="P695" s="10"/>
      <c r="Z695" s="14"/>
      <c r="AB695" s="12"/>
    </row>
    <row r="696" ht="15.75" customHeight="1">
      <c r="B696" s="2"/>
      <c r="C696" s="3"/>
      <c r="D696" s="3"/>
      <c r="E696" s="5"/>
      <c r="F696" s="5"/>
      <c r="G696" s="5"/>
      <c r="N696" s="10"/>
      <c r="O696" s="10"/>
      <c r="P696" s="10"/>
      <c r="Z696" s="14"/>
      <c r="AB696" s="12"/>
    </row>
    <row r="697" ht="15.75" customHeight="1">
      <c r="B697" s="2"/>
      <c r="C697" s="3"/>
      <c r="D697" s="3"/>
      <c r="E697" s="5"/>
      <c r="F697" s="5"/>
      <c r="G697" s="5"/>
      <c r="N697" s="10"/>
      <c r="O697" s="10"/>
      <c r="P697" s="10"/>
      <c r="Z697" s="14"/>
      <c r="AB697" s="12"/>
    </row>
    <row r="698" ht="15.75" customHeight="1">
      <c r="B698" s="2"/>
      <c r="C698" s="3"/>
      <c r="D698" s="3"/>
      <c r="E698" s="5"/>
      <c r="F698" s="5"/>
      <c r="G698" s="5"/>
      <c r="N698" s="10"/>
      <c r="O698" s="10"/>
      <c r="P698" s="10"/>
      <c r="Z698" s="14"/>
      <c r="AB698" s="12"/>
    </row>
    <row r="699" ht="15.75" customHeight="1">
      <c r="B699" s="2"/>
      <c r="C699" s="3"/>
      <c r="D699" s="3"/>
      <c r="E699" s="5"/>
      <c r="F699" s="5"/>
      <c r="G699" s="5"/>
      <c r="N699" s="10"/>
      <c r="O699" s="10"/>
      <c r="P699" s="10"/>
      <c r="Z699" s="14"/>
      <c r="AB699" s="12"/>
    </row>
    <row r="700" ht="15.75" customHeight="1">
      <c r="B700" s="2"/>
      <c r="C700" s="3"/>
      <c r="D700" s="3"/>
      <c r="E700" s="5"/>
      <c r="F700" s="5"/>
      <c r="G700" s="5"/>
      <c r="N700" s="10"/>
      <c r="O700" s="10"/>
      <c r="P700" s="10"/>
      <c r="Z700" s="14"/>
      <c r="AB700" s="12"/>
    </row>
    <row r="701" ht="15.75" customHeight="1">
      <c r="B701" s="2"/>
      <c r="C701" s="3"/>
      <c r="D701" s="3"/>
      <c r="E701" s="5"/>
      <c r="F701" s="5"/>
      <c r="G701" s="5"/>
      <c r="N701" s="10"/>
      <c r="O701" s="10"/>
      <c r="P701" s="10"/>
      <c r="Z701" s="14"/>
      <c r="AB701" s="12"/>
    </row>
    <row r="702" ht="15.75" customHeight="1">
      <c r="B702" s="2"/>
      <c r="C702" s="3"/>
      <c r="D702" s="3"/>
      <c r="E702" s="5"/>
      <c r="F702" s="5"/>
      <c r="G702" s="5"/>
      <c r="N702" s="10"/>
      <c r="O702" s="10"/>
      <c r="P702" s="10"/>
      <c r="Z702" s="14"/>
      <c r="AB702" s="12"/>
    </row>
    <row r="703" ht="15.75" customHeight="1">
      <c r="B703" s="2"/>
      <c r="C703" s="3"/>
      <c r="D703" s="3"/>
      <c r="E703" s="5"/>
      <c r="F703" s="5"/>
      <c r="G703" s="5"/>
      <c r="N703" s="10"/>
      <c r="O703" s="10"/>
      <c r="P703" s="10"/>
      <c r="Z703" s="14"/>
      <c r="AB703" s="12"/>
    </row>
    <row r="704" ht="15.75" customHeight="1">
      <c r="B704" s="2"/>
      <c r="C704" s="3"/>
      <c r="D704" s="3"/>
      <c r="E704" s="5"/>
      <c r="F704" s="5"/>
      <c r="G704" s="5"/>
      <c r="N704" s="10"/>
      <c r="O704" s="10"/>
      <c r="P704" s="10"/>
      <c r="Z704" s="14"/>
      <c r="AB704" s="12"/>
    </row>
    <row r="705" ht="15.75" customHeight="1">
      <c r="B705" s="2"/>
      <c r="C705" s="3"/>
      <c r="D705" s="3"/>
      <c r="E705" s="5"/>
      <c r="F705" s="5"/>
      <c r="G705" s="5"/>
      <c r="N705" s="10"/>
      <c r="O705" s="10"/>
      <c r="P705" s="10"/>
      <c r="Z705" s="14"/>
      <c r="AB705" s="12"/>
    </row>
    <row r="706" ht="15.75" customHeight="1">
      <c r="B706" s="2"/>
      <c r="C706" s="3"/>
      <c r="D706" s="3"/>
      <c r="E706" s="5"/>
      <c r="F706" s="5"/>
      <c r="G706" s="5"/>
      <c r="N706" s="10"/>
      <c r="O706" s="10"/>
      <c r="P706" s="10"/>
      <c r="Z706" s="14"/>
      <c r="AB706" s="12"/>
    </row>
    <row r="707" ht="15.75" customHeight="1">
      <c r="B707" s="2"/>
      <c r="C707" s="3"/>
      <c r="D707" s="3"/>
      <c r="E707" s="5"/>
      <c r="F707" s="5"/>
      <c r="G707" s="5"/>
      <c r="N707" s="10"/>
      <c r="O707" s="10"/>
      <c r="P707" s="10"/>
      <c r="Z707" s="14"/>
      <c r="AB707" s="12"/>
    </row>
    <row r="708" ht="15.75" customHeight="1">
      <c r="B708" s="2"/>
      <c r="C708" s="3"/>
      <c r="D708" s="3"/>
      <c r="E708" s="5"/>
      <c r="F708" s="5"/>
      <c r="G708" s="5"/>
      <c r="N708" s="10"/>
      <c r="O708" s="10"/>
      <c r="P708" s="10"/>
      <c r="Z708" s="14"/>
      <c r="AB708" s="12"/>
    </row>
    <row r="709" ht="15.75" customHeight="1">
      <c r="B709" s="2"/>
      <c r="C709" s="3"/>
      <c r="D709" s="3"/>
      <c r="E709" s="5"/>
      <c r="F709" s="5"/>
      <c r="G709" s="5"/>
      <c r="N709" s="10"/>
      <c r="O709" s="10"/>
      <c r="P709" s="10"/>
      <c r="Z709" s="14"/>
      <c r="AB709" s="12"/>
    </row>
    <row r="710" ht="15.75" customHeight="1">
      <c r="B710" s="2"/>
      <c r="C710" s="3"/>
      <c r="D710" s="3"/>
      <c r="E710" s="5"/>
      <c r="F710" s="5"/>
      <c r="G710" s="5"/>
      <c r="N710" s="10"/>
      <c r="O710" s="10"/>
      <c r="P710" s="10"/>
      <c r="Z710" s="14"/>
      <c r="AB710" s="12"/>
    </row>
    <row r="711" ht="15.75" customHeight="1">
      <c r="B711" s="2"/>
      <c r="C711" s="3"/>
      <c r="D711" s="3"/>
      <c r="E711" s="5"/>
      <c r="F711" s="5"/>
      <c r="G711" s="5"/>
      <c r="N711" s="10"/>
      <c r="O711" s="10"/>
      <c r="P711" s="10"/>
      <c r="Z711" s="14"/>
      <c r="AB711" s="12"/>
    </row>
    <row r="712" ht="15.75" customHeight="1">
      <c r="B712" s="2"/>
      <c r="C712" s="3"/>
      <c r="D712" s="3"/>
      <c r="E712" s="5"/>
      <c r="F712" s="5"/>
      <c r="G712" s="5"/>
      <c r="N712" s="10"/>
      <c r="O712" s="10"/>
      <c r="P712" s="10"/>
      <c r="Z712" s="14"/>
      <c r="AB712" s="12"/>
    </row>
    <row r="713" ht="15.75" customHeight="1">
      <c r="B713" s="2"/>
      <c r="C713" s="3"/>
      <c r="D713" s="3"/>
      <c r="E713" s="5"/>
      <c r="F713" s="5"/>
      <c r="G713" s="5"/>
      <c r="N713" s="10"/>
      <c r="O713" s="10"/>
      <c r="P713" s="10"/>
      <c r="Z713" s="14"/>
      <c r="AB713" s="12"/>
    </row>
    <row r="714" ht="15.75" customHeight="1">
      <c r="B714" s="2"/>
      <c r="C714" s="3"/>
      <c r="D714" s="3"/>
      <c r="E714" s="5"/>
      <c r="F714" s="5"/>
      <c r="G714" s="5"/>
      <c r="N714" s="10"/>
      <c r="O714" s="10"/>
      <c r="P714" s="10"/>
      <c r="Z714" s="14"/>
      <c r="AB714" s="12"/>
    </row>
    <row r="715" ht="15.75" customHeight="1">
      <c r="B715" s="2"/>
      <c r="C715" s="3"/>
      <c r="D715" s="3"/>
      <c r="E715" s="5"/>
      <c r="F715" s="5"/>
      <c r="G715" s="5"/>
      <c r="N715" s="10"/>
      <c r="O715" s="10"/>
      <c r="P715" s="10"/>
      <c r="Z715" s="14"/>
      <c r="AB715" s="12"/>
    </row>
    <row r="716" ht="15.75" customHeight="1">
      <c r="B716" s="2"/>
      <c r="C716" s="3"/>
      <c r="D716" s="3"/>
      <c r="E716" s="5"/>
      <c r="F716" s="5"/>
      <c r="G716" s="5"/>
      <c r="N716" s="10"/>
      <c r="O716" s="10"/>
      <c r="P716" s="10"/>
      <c r="Z716" s="14"/>
      <c r="AB716" s="12"/>
    </row>
    <row r="717" ht="15.75" customHeight="1">
      <c r="B717" s="2"/>
      <c r="C717" s="3"/>
      <c r="D717" s="3"/>
      <c r="E717" s="5"/>
      <c r="F717" s="5"/>
      <c r="G717" s="5"/>
      <c r="N717" s="10"/>
      <c r="O717" s="10"/>
      <c r="P717" s="10"/>
      <c r="Z717" s="14"/>
      <c r="AB717" s="12"/>
    </row>
    <row r="718" ht="15.75" customHeight="1">
      <c r="B718" s="2"/>
      <c r="C718" s="3"/>
      <c r="D718" s="3"/>
      <c r="E718" s="5"/>
      <c r="F718" s="5"/>
      <c r="G718" s="5"/>
      <c r="N718" s="10"/>
      <c r="O718" s="10"/>
      <c r="P718" s="10"/>
      <c r="Z718" s="14"/>
      <c r="AB718" s="12"/>
    </row>
    <row r="719" ht="15.75" customHeight="1">
      <c r="B719" s="2"/>
      <c r="C719" s="3"/>
      <c r="D719" s="3"/>
      <c r="E719" s="5"/>
      <c r="F719" s="5"/>
      <c r="G719" s="5"/>
      <c r="N719" s="10"/>
      <c r="O719" s="10"/>
      <c r="P719" s="10"/>
      <c r="Z719" s="14"/>
      <c r="AB719" s="12"/>
    </row>
    <row r="720" ht="15.75" customHeight="1">
      <c r="B720" s="2"/>
      <c r="C720" s="3"/>
      <c r="D720" s="3"/>
      <c r="E720" s="5"/>
      <c r="F720" s="5"/>
      <c r="G720" s="5"/>
      <c r="N720" s="10"/>
      <c r="O720" s="10"/>
      <c r="P720" s="10"/>
      <c r="Z720" s="14"/>
      <c r="AB720" s="12"/>
    </row>
    <row r="721" ht="15.75" customHeight="1">
      <c r="B721" s="2"/>
      <c r="C721" s="3"/>
      <c r="D721" s="3"/>
      <c r="E721" s="5"/>
      <c r="F721" s="5"/>
      <c r="G721" s="5"/>
      <c r="N721" s="10"/>
      <c r="O721" s="10"/>
      <c r="P721" s="10"/>
      <c r="Z721" s="14"/>
      <c r="AB721" s="12"/>
    </row>
    <row r="722" ht="15.75" customHeight="1">
      <c r="B722" s="2"/>
      <c r="C722" s="3"/>
      <c r="D722" s="3"/>
      <c r="E722" s="5"/>
      <c r="F722" s="5"/>
      <c r="G722" s="5"/>
      <c r="N722" s="10"/>
      <c r="O722" s="10"/>
      <c r="P722" s="10"/>
      <c r="Z722" s="14"/>
      <c r="AB722" s="12"/>
    </row>
    <row r="723" ht="15.75" customHeight="1">
      <c r="B723" s="2"/>
      <c r="C723" s="3"/>
      <c r="D723" s="3"/>
      <c r="E723" s="5"/>
      <c r="F723" s="5"/>
      <c r="G723" s="5"/>
      <c r="N723" s="10"/>
      <c r="O723" s="10"/>
      <c r="P723" s="10"/>
      <c r="Z723" s="14"/>
      <c r="AB723" s="12"/>
    </row>
    <row r="724" ht="15.75" customHeight="1">
      <c r="B724" s="2"/>
      <c r="C724" s="3"/>
      <c r="D724" s="3"/>
      <c r="E724" s="5"/>
      <c r="F724" s="5"/>
      <c r="G724" s="5"/>
      <c r="N724" s="10"/>
      <c r="O724" s="10"/>
      <c r="P724" s="10"/>
      <c r="Z724" s="14"/>
      <c r="AB724" s="12"/>
    </row>
    <row r="725" ht="15.75" customHeight="1">
      <c r="B725" s="2"/>
      <c r="C725" s="3"/>
      <c r="D725" s="3"/>
      <c r="E725" s="5"/>
      <c r="F725" s="5"/>
      <c r="G725" s="5"/>
      <c r="N725" s="10"/>
      <c r="O725" s="10"/>
      <c r="P725" s="10"/>
      <c r="Z725" s="14"/>
      <c r="AB725" s="12"/>
    </row>
    <row r="726" ht="15.75" customHeight="1">
      <c r="B726" s="2"/>
      <c r="C726" s="3"/>
      <c r="D726" s="3"/>
      <c r="E726" s="5"/>
      <c r="F726" s="5"/>
      <c r="G726" s="5"/>
      <c r="N726" s="10"/>
      <c r="O726" s="10"/>
      <c r="P726" s="10"/>
      <c r="Z726" s="14"/>
      <c r="AB726" s="12"/>
    </row>
    <row r="727" ht="15.75" customHeight="1">
      <c r="B727" s="2"/>
      <c r="C727" s="3"/>
      <c r="D727" s="3"/>
      <c r="E727" s="5"/>
      <c r="F727" s="5"/>
      <c r="G727" s="5"/>
      <c r="N727" s="10"/>
      <c r="O727" s="10"/>
      <c r="P727" s="10"/>
      <c r="Z727" s="14"/>
      <c r="AB727" s="12"/>
    </row>
    <row r="728" ht="15.75" customHeight="1">
      <c r="B728" s="2"/>
      <c r="C728" s="3"/>
      <c r="D728" s="3"/>
      <c r="E728" s="5"/>
      <c r="F728" s="5"/>
      <c r="G728" s="5"/>
      <c r="N728" s="10"/>
      <c r="O728" s="10"/>
      <c r="P728" s="10"/>
      <c r="Z728" s="14"/>
      <c r="AB728" s="12"/>
    </row>
    <row r="729" ht="15.75" customHeight="1">
      <c r="B729" s="2"/>
      <c r="C729" s="3"/>
      <c r="D729" s="3"/>
      <c r="E729" s="5"/>
      <c r="F729" s="5"/>
      <c r="G729" s="5"/>
      <c r="N729" s="10"/>
      <c r="O729" s="10"/>
      <c r="P729" s="10"/>
      <c r="Z729" s="14"/>
      <c r="AB729" s="12"/>
    </row>
    <row r="730" ht="15.75" customHeight="1">
      <c r="B730" s="2"/>
      <c r="C730" s="3"/>
      <c r="D730" s="3"/>
      <c r="E730" s="5"/>
      <c r="F730" s="5"/>
      <c r="G730" s="5"/>
      <c r="N730" s="10"/>
      <c r="O730" s="10"/>
      <c r="P730" s="10"/>
      <c r="Z730" s="14"/>
      <c r="AB730" s="12"/>
    </row>
    <row r="731" ht="15.75" customHeight="1">
      <c r="B731" s="2"/>
      <c r="C731" s="3"/>
      <c r="D731" s="3"/>
      <c r="E731" s="5"/>
      <c r="F731" s="5"/>
      <c r="G731" s="5"/>
      <c r="N731" s="10"/>
      <c r="O731" s="10"/>
      <c r="P731" s="10"/>
      <c r="Z731" s="14"/>
      <c r="AB731" s="12"/>
    </row>
    <row r="732" ht="15.75" customHeight="1">
      <c r="B732" s="2"/>
      <c r="C732" s="3"/>
      <c r="D732" s="3"/>
      <c r="E732" s="5"/>
      <c r="F732" s="5"/>
      <c r="G732" s="5"/>
      <c r="N732" s="10"/>
      <c r="O732" s="10"/>
      <c r="P732" s="10"/>
      <c r="Z732" s="14"/>
      <c r="AB732" s="12"/>
    </row>
    <row r="733" ht="15.75" customHeight="1">
      <c r="B733" s="2"/>
      <c r="C733" s="3"/>
      <c r="D733" s="3"/>
      <c r="E733" s="5"/>
      <c r="F733" s="5"/>
      <c r="G733" s="5"/>
      <c r="N733" s="10"/>
      <c r="O733" s="10"/>
      <c r="P733" s="10"/>
      <c r="Z733" s="14"/>
      <c r="AB733" s="12"/>
    </row>
    <row r="734" ht="15.75" customHeight="1">
      <c r="B734" s="2"/>
      <c r="C734" s="3"/>
      <c r="D734" s="3"/>
      <c r="E734" s="5"/>
      <c r="F734" s="5"/>
      <c r="G734" s="5"/>
      <c r="N734" s="10"/>
      <c r="O734" s="10"/>
      <c r="P734" s="10"/>
      <c r="Z734" s="14"/>
      <c r="AB734" s="12"/>
    </row>
    <row r="735" ht="15.75" customHeight="1">
      <c r="B735" s="2"/>
      <c r="C735" s="3"/>
      <c r="D735" s="3"/>
      <c r="E735" s="5"/>
      <c r="F735" s="5"/>
      <c r="G735" s="5"/>
      <c r="N735" s="10"/>
      <c r="O735" s="10"/>
      <c r="P735" s="10"/>
      <c r="Z735" s="14"/>
      <c r="AB735" s="12"/>
    </row>
    <row r="736" ht="15.75" customHeight="1">
      <c r="B736" s="2"/>
      <c r="C736" s="3"/>
      <c r="D736" s="3"/>
      <c r="E736" s="5"/>
      <c r="F736" s="5"/>
      <c r="G736" s="5"/>
      <c r="N736" s="10"/>
      <c r="O736" s="10"/>
      <c r="P736" s="10"/>
      <c r="Z736" s="14"/>
      <c r="AB736" s="12"/>
    </row>
    <row r="737" ht="15.75" customHeight="1">
      <c r="B737" s="2"/>
      <c r="C737" s="3"/>
      <c r="D737" s="3"/>
      <c r="E737" s="5"/>
      <c r="F737" s="5"/>
      <c r="G737" s="5"/>
      <c r="N737" s="10"/>
      <c r="O737" s="10"/>
      <c r="P737" s="10"/>
      <c r="Z737" s="14"/>
      <c r="AB737" s="12"/>
    </row>
    <row r="738" ht="15.75" customHeight="1">
      <c r="B738" s="2"/>
      <c r="C738" s="3"/>
      <c r="D738" s="3"/>
      <c r="E738" s="5"/>
      <c r="F738" s="5"/>
      <c r="G738" s="5"/>
      <c r="N738" s="10"/>
      <c r="O738" s="10"/>
      <c r="P738" s="10"/>
      <c r="Z738" s="14"/>
      <c r="AB738" s="12"/>
    </row>
    <row r="739" ht="15.75" customHeight="1">
      <c r="B739" s="2"/>
      <c r="C739" s="3"/>
      <c r="D739" s="3"/>
      <c r="E739" s="5"/>
      <c r="F739" s="5"/>
      <c r="G739" s="5"/>
      <c r="N739" s="10"/>
      <c r="O739" s="10"/>
      <c r="P739" s="10"/>
      <c r="Z739" s="14"/>
      <c r="AB739" s="12"/>
    </row>
    <row r="740" ht="15.75" customHeight="1">
      <c r="B740" s="2"/>
      <c r="C740" s="3"/>
      <c r="D740" s="3"/>
      <c r="E740" s="5"/>
      <c r="F740" s="5"/>
      <c r="G740" s="5"/>
      <c r="N740" s="10"/>
      <c r="O740" s="10"/>
      <c r="P740" s="10"/>
      <c r="Z740" s="14"/>
      <c r="AB740" s="12"/>
    </row>
    <row r="741" ht="15.75" customHeight="1">
      <c r="B741" s="2"/>
      <c r="C741" s="3"/>
      <c r="D741" s="3"/>
      <c r="E741" s="5"/>
      <c r="F741" s="5"/>
      <c r="G741" s="5"/>
      <c r="N741" s="10"/>
      <c r="O741" s="10"/>
      <c r="P741" s="10"/>
      <c r="Z741" s="14"/>
      <c r="AB741" s="12"/>
    </row>
    <row r="742" ht="15.75" customHeight="1">
      <c r="B742" s="2"/>
      <c r="C742" s="3"/>
      <c r="D742" s="3"/>
      <c r="E742" s="5"/>
      <c r="F742" s="5"/>
      <c r="G742" s="5"/>
      <c r="N742" s="10"/>
      <c r="O742" s="10"/>
      <c r="P742" s="10"/>
      <c r="Z742" s="14"/>
      <c r="AB742" s="12"/>
    </row>
    <row r="743" ht="15.75" customHeight="1">
      <c r="B743" s="2"/>
      <c r="C743" s="3"/>
      <c r="D743" s="3"/>
      <c r="E743" s="5"/>
      <c r="F743" s="5"/>
      <c r="G743" s="5"/>
      <c r="N743" s="10"/>
      <c r="O743" s="10"/>
      <c r="P743" s="10"/>
      <c r="Z743" s="14"/>
      <c r="AB743" s="12"/>
    </row>
    <row r="744" ht="15.75" customHeight="1">
      <c r="B744" s="2"/>
      <c r="C744" s="3"/>
      <c r="D744" s="3"/>
      <c r="E744" s="5"/>
      <c r="F744" s="5"/>
      <c r="G744" s="5"/>
      <c r="N744" s="10"/>
      <c r="O744" s="10"/>
      <c r="P744" s="10"/>
      <c r="Z744" s="14"/>
      <c r="AB744" s="12"/>
    </row>
    <row r="745" ht="15.75" customHeight="1">
      <c r="B745" s="2"/>
      <c r="C745" s="3"/>
      <c r="D745" s="3"/>
      <c r="E745" s="5"/>
      <c r="F745" s="5"/>
      <c r="G745" s="5"/>
      <c r="N745" s="10"/>
      <c r="O745" s="10"/>
      <c r="P745" s="10"/>
      <c r="Z745" s="14"/>
      <c r="AB745" s="12"/>
    </row>
    <row r="746" ht="15.75" customHeight="1">
      <c r="B746" s="2"/>
      <c r="C746" s="3"/>
      <c r="D746" s="3"/>
      <c r="E746" s="5"/>
      <c r="F746" s="5"/>
      <c r="G746" s="5"/>
      <c r="N746" s="10"/>
      <c r="O746" s="10"/>
      <c r="P746" s="10"/>
      <c r="Z746" s="14"/>
      <c r="AB746" s="12"/>
    </row>
    <row r="747" ht="15.75" customHeight="1">
      <c r="B747" s="2"/>
      <c r="C747" s="3"/>
      <c r="D747" s="3"/>
      <c r="E747" s="5"/>
      <c r="F747" s="5"/>
      <c r="G747" s="5"/>
      <c r="N747" s="10"/>
      <c r="O747" s="10"/>
      <c r="P747" s="10"/>
      <c r="Z747" s="14"/>
      <c r="AB747" s="12"/>
    </row>
    <row r="748" ht="15.75" customHeight="1">
      <c r="B748" s="2"/>
      <c r="C748" s="3"/>
      <c r="D748" s="3"/>
      <c r="E748" s="5"/>
      <c r="F748" s="5"/>
      <c r="G748" s="5"/>
      <c r="N748" s="10"/>
      <c r="O748" s="10"/>
      <c r="P748" s="10"/>
      <c r="Z748" s="14"/>
      <c r="AB748" s="12"/>
    </row>
    <row r="749" ht="15.75" customHeight="1">
      <c r="B749" s="2"/>
      <c r="C749" s="3"/>
      <c r="D749" s="3"/>
      <c r="E749" s="5"/>
      <c r="F749" s="5"/>
      <c r="G749" s="5"/>
      <c r="N749" s="10"/>
      <c r="O749" s="10"/>
      <c r="P749" s="10"/>
      <c r="Z749" s="14"/>
      <c r="AB749" s="12"/>
    </row>
    <row r="750" ht="15.75" customHeight="1">
      <c r="B750" s="2"/>
      <c r="C750" s="3"/>
      <c r="D750" s="3"/>
      <c r="E750" s="5"/>
      <c r="F750" s="5"/>
      <c r="G750" s="5"/>
      <c r="N750" s="10"/>
      <c r="O750" s="10"/>
      <c r="P750" s="10"/>
      <c r="Z750" s="14"/>
      <c r="AB750" s="12"/>
    </row>
    <row r="751" ht="15.75" customHeight="1">
      <c r="B751" s="2"/>
      <c r="C751" s="3"/>
      <c r="D751" s="3"/>
      <c r="E751" s="5"/>
      <c r="F751" s="5"/>
      <c r="G751" s="5"/>
      <c r="N751" s="10"/>
      <c r="O751" s="10"/>
      <c r="P751" s="10"/>
      <c r="Z751" s="14"/>
      <c r="AB751" s="12"/>
    </row>
    <row r="752" ht="15.75" customHeight="1">
      <c r="B752" s="2"/>
      <c r="C752" s="3"/>
      <c r="D752" s="3"/>
      <c r="E752" s="5"/>
      <c r="F752" s="5"/>
      <c r="G752" s="5"/>
      <c r="N752" s="10"/>
      <c r="O752" s="10"/>
      <c r="P752" s="10"/>
      <c r="Z752" s="14"/>
      <c r="AB752" s="12"/>
    </row>
    <row r="753" ht="15.75" customHeight="1">
      <c r="B753" s="2"/>
      <c r="C753" s="3"/>
      <c r="D753" s="3"/>
      <c r="E753" s="5"/>
      <c r="F753" s="5"/>
      <c r="G753" s="5"/>
      <c r="N753" s="10"/>
      <c r="O753" s="10"/>
      <c r="P753" s="10"/>
      <c r="Z753" s="14"/>
      <c r="AB753" s="12"/>
    </row>
    <row r="754" ht="15.75" customHeight="1">
      <c r="B754" s="2"/>
      <c r="C754" s="3"/>
      <c r="D754" s="3"/>
      <c r="E754" s="5"/>
      <c r="F754" s="5"/>
      <c r="G754" s="5"/>
      <c r="N754" s="10"/>
      <c r="O754" s="10"/>
      <c r="P754" s="10"/>
      <c r="Z754" s="14"/>
      <c r="AB754" s="12"/>
    </row>
    <row r="755" ht="15.75" customHeight="1">
      <c r="B755" s="2"/>
      <c r="C755" s="3"/>
      <c r="D755" s="3"/>
      <c r="E755" s="5"/>
      <c r="F755" s="5"/>
      <c r="G755" s="5"/>
      <c r="N755" s="10"/>
      <c r="O755" s="10"/>
      <c r="P755" s="10"/>
      <c r="Z755" s="14"/>
      <c r="AB755" s="12"/>
    </row>
    <row r="756" ht="15.75" customHeight="1">
      <c r="B756" s="2"/>
      <c r="C756" s="3"/>
      <c r="D756" s="3"/>
      <c r="E756" s="5"/>
      <c r="F756" s="5"/>
      <c r="G756" s="5"/>
      <c r="N756" s="10"/>
      <c r="O756" s="10"/>
      <c r="P756" s="10"/>
      <c r="Z756" s="14"/>
      <c r="AB756" s="12"/>
    </row>
    <row r="757" ht="15.75" customHeight="1">
      <c r="B757" s="2"/>
      <c r="C757" s="3"/>
      <c r="D757" s="3"/>
      <c r="E757" s="5"/>
      <c r="F757" s="5"/>
      <c r="G757" s="5"/>
      <c r="N757" s="10"/>
      <c r="O757" s="10"/>
      <c r="P757" s="10"/>
      <c r="Z757" s="14"/>
      <c r="AB757" s="12"/>
    </row>
    <row r="758" ht="15.75" customHeight="1">
      <c r="B758" s="2"/>
      <c r="C758" s="3"/>
      <c r="D758" s="3"/>
      <c r="E758" s="5"/>
      <c r="F758" s="5"/>
      <c r="G758" s="5"/>
      <c r="N758" s="10"/>
      <c r="O758" s="10"/>
      <c r="P758" s="10"/>
      <c r="Z758" s="14"/>
      <c r="AB758" s="12"/>
    </row>
    <row r="759" ht="15.75" customHeight="1">
      <c r="B759" s="2"/>
      <c r="C759" s="3"/>
      <c r="D759" s="3"/>
      <c r="E759" s="5"/>
      <c r="F759" s="5"/>
      <c r="G759" s="5"/>
      <c r="N759" s="10"/>
      <c r="O759" s="10"/>
      <c r="P759" s="10"/>
      <c r="Z759" s="14"/>
      <c r="AB759" s="12"/>
    </row>
    <row r="760" ht="15.75" customHeight="1">
      <c r="B760" s="2"/>
      <c r="C760" s="3"/>
      <c r="D760" s="3"/>
      <c r="E760" s="5"/>
      <c r="F760" s="5"/>
      <c r="G760" s="5"/>
      <c r="N760" s="10"/>
      <c r="O760" s="10"/>
      <c r="P760" s="10"/>
      <c r="Z760" s="14"/>
      <c r="AB760" s="12"/>
    </row>
    <row r="761" ht="15.75" customHeight="1">
      <c r="B761" s="2"/>
      <c r="C761" s="3"/>
      <c r="D761" s="3"/>
      <c r="E761" s="5"/>
      <c r="F761" s="5"/>
      <c r="G761" s="5"/>
      <c r="N761" s="10"/>
      <c r="O761" s="10"/>
      <c r="P761" s="10"/>
      <c r="Z761" s="14"/>
      <c r="AB761" s="12"/>
    </row>
    <row r="762" ht="15.75" customHeight="1">
      <c r="B762" s="2"/>
      <c r="C762" s="3"/>
      <c r="D762" s="3"/>
      <c r="E762" s="5"/>
      <c r="F762" s="5"/>
      <c r="G762" s="5"/>
      <c r="N762" s="10"/>
      <c r="O762" s="10"/>
      <c r="P762" s="10"/>
      <c r="Z762" s="14"/>
      <c r="AB762" s="12"/>
    </row>
    <row r="763" ht="15.75" customHeight="1">
      <c r="B763" s="2"/>
      <c r="C763" s="3"/>
      <c r="D763" s="3"/>
      <c r="E763" s="5"/>
      <c r="F763" s="5"/>
      <c r="G763" s="5"/>
      <c r="N763" s="10"/>
      <c r="O763" s="10"/>
      <c r="P763" s="10"/>
      <c r="Z763" s="14"/>
      <c r="AB763" s="12"/>
    </row>
    <row r="764" ht="15.75" customHeight="1">
      <c r="B764" s="2"/>
      <c r="C764" s="3"/>
      <c r="D764" s="3"/>
      <c r="E764" s="5"/>
      <c r="F764" s="5"/>
      <c r="G764" s="5"/>
      <c r="N764" s="10"/>
      <c r="O764" s="10"/>
      <c r="P764" s="10"/>
      <c r="Z764" s="14"/>
      <c r="AB764" s="12"/>
    </row>
    <row r="765" ht="15.75" customHeight="1">
      <c r="B765" s="2"/>
      <c r="C765" s="3"/>
      <c r="D765" s="3"/>
      <c r="E765" s="5"/>
      <c r="F765" s="5"/>
      <c r="G765" s="5"/>
      <c r="N765" s="10"/>
      <c r="O765" s="10"/>
      <c r="P765" s="10"/>
      <c r="Z765" s="14"/>
      <c r="AB765" s="12"/>
    </row>
    <row r="766" ht="15.75" customHeight="1">
      <c r="B766" s="2"/>
      <c r="C766" s="3"/>
      <c r="D766" s="3"/>
      <c r="E766" s="5"/>
      <c r="F766" s="5"/>
      <c r="G766" s="5"/>
      <c r="N766" s="10"/>
      <c r="O766" s="10"/>
      <c r="P766" s="10"/>
      <c r="Z766" s="14"/>
      <c r="AB766" s="12"/>
    </row>
    <row r="767" ht="15.75" customHeight="1">
      <c r="B767" s="2"/>
      <c r="C767" s="3"/>
      <c r="D767" s="3"/>
      <c r="E767" s="5"/>
      <c r="F767" s="5"/>
      <c r="G767" s="5"/>
      <c r="N767" s="10"/>
      <c r="O767" s="10"/>
      <c r="P767" s="10"/>
      <c r="Z767" s="14"/>
      <c r="AB767" s="12"/>
    </row>
    <row r="768" ht="15.75" customHeight="1">
      <c r="B768" s="2"/>
      <c r="C768" s="3"/>
      <c r="D768" s="3"/>
      <c r="E768" s="5"/>
      <c r="F768" s="5"/>
      <c r="G768" s="5"/>
      <c r="N768" s="10"/>
      <c r="O768" s="10"/>
      <c r="P768" s="10"/>
      <c r="Z768" s="14"/>
      <c r="AB768" s="12"/>
    </row>
    <row r="769" ht="15.75" customHeight="1">
      <c r="B769" s="2"/>
      <c r="C769" s="3"/>
      <c r="D769" s="3"/>
      <c r="E769" s="5"/>
      <c r="F769" s="5"/>
      <c r="G769" s="5"/>
      <c r="N769" s="10"/>
      <c r="O769" s="10"/>
      <c r="P769" s="10"/>
      <c r="Z769" s="14"/>
      <c r="AB769" s="12"/>
    </row>
    <row r="770" ht="15.75" customHeight="1">
      <c r="B770" s="2"/>
      <c r="C770" s="3"/>
      <c r="D770" s="3"/>
      <c r="E770" s="5"/>
      <c r="F770" s="5"/>
      <c r="G770" s="5"/>
      <c r="N770" s="10"/>
      <c r="O770" s="10"/>
      <c r="P770" s="10"/>
      <c r="Z770" s="14"/>
      <c r="AB770" s="12"/>
    </row>
    <row r="771" ht="15.75" customHeight="1">
      <c r="B771" s="2"/>
      <c r="C771" s="3"/>
      <c r="D771" s="3"/>
      <c r="E771" s="5"/>
      <c r="F771" s="5"/>
      <c r="G771" s="5"/>
      <c r="N771" s="10"/>
      <c r="O771" s="10"/>
      <c r="P771" s="10"/>
      <c r="Z771" s="14"/>
      <c r="AB771" s="12"/>
    </row>
    <row r="772" ht="15.75" customHeight="1">
      <c r="B772" s="2"/>
      <c r="C772" s="3"/>
      <c r="D772" s="3"/>
      <c r="E772" s="5"/>
      <c r="F772" s="5"/>
      <c r="G772" s="5"/>
      <c r="N772" s="10"/>
      <c r="O772" s="10"/>
      <c r="P772" s="10"/>
      <c r="Z772" s="14"/>
      <c r="AB772" s="12"/>
    </row>
    <row r="773" ht="15.75" customHeight="1">
      <c r="B773" s="2"/>
      <c r="C773" s="3"/>
      <c r="D773" s="3"/>
      <c r="E773" s="5"/>
      <c r="F773" s="5"/>
      <c r="G773" s="5"/>
      <c r="N773" s="10"/>
      <c r="O773" s="10"/>
      <c r="P773" s="10"/>
      <c r="Z773" s="14"/>
      <c r="AB773" s="12"/>
    </row>
    <row r="774" ht="15.75" customHeight="1">
      <c r="B774" s="2"/>
      <c r="C774" s="3"/>
      <c r="D774" s="3"/>
      <c r="E774" s="5"/>
      <c r="F774" s="5"/>
      <c r="G774" s="5"/>
      <c r="N774" s="10"/>
      <c r="O774" s="10"/>
      <c r="P774" s="10"/>
      <c r="Z774" s="14"/>
      <c r="AB774" s="12"/>
    </row>
    <row r="775" ht="15.75" customHeight="1">
      <c r="B775" s="2"/>
      <c r="C775" s="3"/>
      <c r="D775" s="3"/>
      <c r="E775" s="5"/>
      <c r="F775" s="5"/>
      <c r="G775" s="5"/>
      <c r="N775" s="10"/>
      <c r="O775" s="10"/>
      <c r="P775" s="10"/>
      <c r="Z775" s="14"/>
      <c r="AB775" s="12"/>
    </row>
    <row r="776" ht="15.75" customHeight="1">
      <c r="B776" s="2"/>
      <c r="C776" s="3"/>
      <c r="D776" s="3"/>
      <c r="E776" s="5"/>
      <c r="F776" s="5"/>
      <c r="G776" s="5"/>
      <c r="N776" s="10"/>
      <c r="O776" s="10"/>
      <c r="P776" s="10"/>
      <c r="Z776" s="14"/>
      <c r="AB776" s="12"/>
    </row>
    <row r="777" ht="15.75" customHeight="1">
      <c r="B777" s="2"/>
      <c r="C777" s="3"/>
      <c r="D777" s="3"/>
      <c r="E777" s="5"/>
      <c r="F777" s="5"/>
      <c r="G777" s="5"/>
      <c r="N777" s="10"/>
      <c r="O777" s="10"/>
      <c r="P777" s="10"/>
      <c r="Z777" s="14"/>
      <c r="AB777" s="12"/>
    </row>
    <row r="778" ht="15.75" customHeight="1">
      <c r="B778" s="2"/>
      <c r="C778" s="3"/>
      <c r="D778" s="3"/>
      <c r="E778" s="5"/>
      <c r="F778" s="5"/>
      <c r="G778" s="5"/>
      <c r="N778" s="10"/>
      <c r="O778" s="10"/>
      <c r="P778" s="10"/>
      <c r="Z778" s="14"/>
      <c r="AB778" s="12"/>
    </row>
    <row r="779" ht="15.75" customHeight="1">
      <c r="B779" s="2"/>
      <c r="C779" s="3"/>
      <c r="D779" s="3"/>
      <c r="E779" s="5"/>
      <c r="F779" s="5"/>
      <c r="G779" s="5"/>
      <c r="N779" s="10"/>
      <c r="O779" s="10"/>
      <c r="P779" s="10"/>
      <c r="Z779" s="14"/>
      <c r="AB779" s="12"/>
    </row>
    <row r="780" ht="15.75" customHeight="1">
      <c r="B780" s="2"/>
      <c r="C780" s="3"/>
      <c r="D780" s="3"/>
      <c r="E780" s="5"/>
      <c r="F780" s="5"/>
      <c r="G780" s="5"/>
      <c r="N780" s="10"/>
      <c r="O780" s="10"/>
      <c r="P780" s="10"/>
      <c r="Z780" s="14"/>
      <c r="AB780" s="12"/>
    </row>
    <row r="781" ht="15.75" customHeight="1">
      <c r="B781" s="2"/>
      <c r="C781" s="3"/>
      <c r="D781" s="3"/>
      <c r="E781" s="5"/>
      <c r="F781" s="5"/>
      <c r="G781" s="5"/>
      <c r="N781" s="10"/>
      <c r="O781" s="10"/>
      <c r="P781" s="10"/>
      <c r="Z781" s="14"/>
      <c r="AB781" s="12"/>
    </row>
    <row r="782" ht="15.75" customHeight="1">
      <c r="B782" s="2"/>
      <c r="C782" s="3"/>
      <c r="D782" s="3"/>
      <c r="E782" s="5"/>
      <c r="F782" s="5"/>
      <c r="G782" s="5"/>
      <c r="N782" s="10"/>
      <c r="O782" s="10"/>
      <c r="P782" s="10"/>
      <c r="Z782" s="14"/>
      <c r="AB782" s="12"/>
    </row>
    <row r="783" ht="15.75" customHeight="1">
      <c r="B783" s="2"/>
      <c r="C783" s="3"/>
      <c r="D783" s="3"/>
      <c r="E783" s="5"/>
      <c r="F783" s="5"/>
      <c r="G783" s="5"/>
      <c r="N783" s="10"/>
      <c r="O783" s="10"/>
      <c r="P783" s="10"/>
      <c r="Z783" s="14"/>
      <c r="AB783" s="12"/>
    </row>
    <row r="784" ht="15.75" customHeight="1">
      <c r="B784" s="2"/>
      <c r="C784" s="3"/>
      <c r="D784" s="3"/>
      <c r="E784" s="5"/>
      <c r="F784" s="5"/>
      <c r="G784" s="5"/>
      <c r="N784" s="10"/>
      <c r="O784" s="10"/>
      <c r="P784" s="10"/>
      <c r="Z784" s="14"/>
      <c r="AB784" s="12"/>
    </row>
    <row r="785" ht="15.75" customHeight="1">
      <c r="B785" s="2"/>
      <c r="C785" s="3"/>
      <c r="D785" s="3"/>
      <c r="E785" s="5"/>
      <c r="F785" s="5"/>
      <c r="G785" s="5"/>
      <c r="N785" s="10"/>
      <c r="O785" s="10"/>
      <c r="P785" s="10"/>
      <c r="Z785" s="14"/>
      <c r="AB785" s="12"/>
    </row>
    <row r="786" ht="15.75" customHeight="1">
      <c r="B786" s="2"/>
      <c r="C786" s="3"/>
      <c r="D786" s="3"/>
      <c r="E786" s="5"/>
      <c r="F786" s="5"/>
      <c r="G786" s="5"/>
      <c r="N786" s="10"/>
      <c r="O786" s="10"/>
      <c r="P786" s="10"/>
      <c r="Z786" s="14"/>
      <c r="AB786" s="12"/>
    </row>
    <row r="787" ht="15.75" customHeight="1">
      <c r="B787" s="2"/>
      <c r="C787" s="3"/>
      <c r="D787" s="3"/>
      <c r="E787" s="5"/>
      <c r="F787" s="5"/>
      <c r="G787" s="5"/>
      <c r="N787" s="10"/>
      <c r="O787" s="10"/>
      <c r="P787" s="10"/>
      <c r="Z787" s="14"/>
      <c r="AB787" s="12"/>
    </row>
    <row r="788" ht="15.75" customHeight="1">
      <c r="B788" s="2"/>
      <c r="C788" s="3"/>
      <c r="D788" s="3"/>
      <c r="E788" s="5"/>
      <c r="F788" s="5"/>
      <c r="G788" s="5"/>
      <c r="N788" s="10"/>
      <c r="O788" s="10"/>
      <c r="P788" s="10"/>
      <c r="Z788" s="14"/>
      <c r="AB788" s="12"/>
    </row>
    <row r="789" ht="15.75" customHeight="1">
      <c r="B789" s="2"/>
      <c r="C789" s="3"/>
      <c r="D789" s="3"/>
      <c r="E789" s="5"/>
      <c r="F789" s="5"/>
      <c r="G789" s="5"/>
      <c r="N789" s="10"/>
      <c r="O789" s="10"/>
      <c r="P789" s="10"/>
      <c r="Z789" s="14"/>
      <c r="AB789" s="12"/>
    </row>
    <row r="790" ht="15.75" customHeight="1">
      <c r="B790" s="2"/>
      <c r="C790" s="3"/>
      <c r="D790" s="3"/>
      <c r="E790" s="5"/>
      <c r="F790" s="5"/>
      <c r="G790" s="5"/>
      <c r="N790" s="10"/>
      <c r="O790" s="10"/>
      <c r="P790" s="10"/>
      <c r="Z790" s="14"/>
      <c r="AB790" s="12"/>
    </row>
    <row r="791" ht="15.75" customHeight="1">
      <c r="B791" s="2"/>
      <c r="C791" s="3"/>
      <c r="D791" s="3"/>
      <c r="E791" s="5"/>
      <c r="F791" s="5"/>
      <c r="G791" s="5"/>
      <c r="N791" s="10"/>
      <c r="O791" s="10"/>
      <c r="P791" s="10"/>
      <c r="Z791" s="14"/>
      <c r="AB791" s="12"/>
    </row>
    <row r="792" ht="15.75" customHeight="1">
      <c r="B792" s="2"/>
      <c r="C792" s="3"/>
      <c r="D792" s="3"/>
      <c r="E792" s="5"/>
      <c r="F792" s="5"/>
      <c r="G792" s="5"/>
      <c r="N792" s="10"/>
      <c r="O792" s="10"/>
      <c r="P792" s="10"/>
      <c r="Z792" s="14"/>
      <c r="AB792" s="12"/>
    </row>
    <row r="793" ht="15.75" customHeight="1">
      <c r="B793" s="2"/>
      <c r="C793" s="3"/>
      <c r="D793" s="3"/>
      <c r="E793" s="5"/>
      <c r="F793" s="5"/>
      <c r="G793" s="5"/>
      <c r="N793" s="10"/>
      <c r="O793" s="10"/>
      <c r="P793" s="10"/>
      <c r="Z793" s="14"/>
      <c r="AB793" s="12"/>
    </row>
    <row r="794" ht="15.75" customHeight="1">
      <c r="B794" s="2"/>
      <c r="C794" s="3"/>
      <c r="D794" s="3"/>
      <c r="E794" s="5"/>
      <c r="F794" s="5"/>
      <c r="G794" s="5"/>
      <c r="N794" s="10"/>
      <c r="O794" s="10"/>
      <c r="P794" s="10"/>
      <c r="Z794" s="14"/>
      <c r="AB794" s="12"/>
    </row>
    <row r="795" ht="15.75" customHeight="1">
      <c r="B795" s="2"/>
      <c r="C795" s="3"/>
      <c r="D795" s="3"/>
      <c r="E795" s="5"/>
      <c r="F795" s="5"/>
      <c r="G795" s="5"/>
      <c r="N795" s="10"/>
      <c r="O795" s="10"/>
      <c r="P795" s="10"/>
      <c r="Z795" s="14"/>
      <c r="AB795" s="12"/>
    </row>
    <row r="796" ht="15.75" customHeight="1">
      <c r="B796" s="2"/>
      <c r="C796" s="3"/>
      <c r="D796" s="3"/>
      <c r="E796" s="5"/>
      <c r="F796" s="5"/>
      <c r="G796" s="5"/>
      <c r="N796" s="10"/>
      <c r="O796" s="10"/>
      <c r="P796" s="10"/>
      <c r="Z796" s="14"/>
      <c r="AB796" s="12"/>
    </row>
    <row r="797" ht="15.75" customHeight="1">
      <c r="B797" s="2"/>
      <c r="C797" s="3"/>
      <c r="D797" s="3"/>
      <c r="E797" s="5"/>
      <c r="F797" s="5"/>
      <c r="G797" s="5"/>
      <c r="N797" s="10"/>
      <c r="O797" s="10"/>
      <c r="P797" s="10"/>
      <c r="Z797" s="14"/>
      <c r="AB797" s="12"/>
    </row>
    <row r="798" ht="15.75" customHeight="1">
      <c r="B798" s="2"/>
      <c r="C798" s="3"/>
      <c r="D798" s="3"/>
      <c r="E798" s="5"/>
      <c r="F798" s="5"/>
      <c r="G798" s="5"/>
      <c r="N798" s="10"/>
      <c r="O798" s="10"/>
      <c r="P798" s="10"/>
      <c r="Z798" s="14"/>
      <c r="AB798" s="12"/>
    </row>
    <row r="799" ht="15.75" customHeight="1">
      <c r="B799" s="2"/>
      <c r="C799" s="3"/>
      <c r="D799" s="3"/>
      <c r="E799" s="5"/>
      <c r="F799" s="5"/>
      <c r="G799" s="5"/>
      <c r="N799" s="10"/>
      <c r="O799" s="10"/>
      <c r="P799" s="10"/>
      <c r="Z799" s="14"/>
      <c r="AB799" s="12"/>
    </row>
    <row r="800" ht="15.75" customHeight="1">
      <c r="B800" s="2"/>
      <c r="C800" s="3"/>
      <c r="D800" s="3"/>
      <c r="E800" s="5"/>
      <c r="F800" s="5"/>
      <c r="G800" s="5"/>
      <c r="N800" s="10"/>
      <c r="O800" s="10"/>
      <c r="P800" s="10"/>
      <c r="Z800" s="14"/>
      <c r="AB800" s="12"/>
    </row>
    <row r="801" ht="15.75" customHeight="1">
      <c r="B801" s="2"/>
      <c r="C801" s="3"/>
      <c r="D801" s="3"/>
      <c r="E801" s="5"/>
      <c r="F801" s="5"/>
      <c r="G801" s="5"/>
      <c r="N801" s="10"/>
      <c r="O801" s="10"/>
      <c r="P801" s="10"/>
      <c r="Z801" s="14"/>
      <c r="AB801" s="12"/>
    </row>
    <row r="802" ht="15.75" customHeight="1">
      <c r="B802" s="2"/>
      <c r="C802" s="3"/>
      <c r="D802" s="3"/>
      <c r="E802" s="5"/>
      <c r="F802" s="5"/>
      <c r="G802" s="5"/>
      <c r="N802" s="10"/>
      <c r="O802" s="10"/>
      <c r="P802" s="10"/>
      <c r="Z802" s="14"/>
      <c r="AB802" s="12"/>
    </row>
    <row r="803" ht="15.75" customHeight="1">
      <c r="B803" s="2"/>
      <c r="C803" s="3"/>
      <c r="D803" s="3"/>
      <c r="E803" s="5"/>
      <c r="F803" s="5"/>
      <c r="G803" s="5"/>
      <c r="N803" s="10"/>
      <c r="O803" s="10"/>
      <c r="P803" s="10"/>
      <c r="Z803" s="14"/>
      <c r="AB803" s="12"/>
    </row>
    <row r="804" ht="15.75" customHeight="1">
      <c r="B804" s="2"/>
      <c r="C804" s="3"/>
      <c r="D804" s="3"/>
      <c r="E804" s="5"/>
      <c r="F804" s="5"/>
      <c r="G804" s="5"/>
      <c r="N804" s="10"/>
      <c r="O804" s="10"/>
      <c r="P804" s="10"/>
      <c r="Z804" s="14"/>
      <c r="AB804" s="12"/>
    </row>
    <row r="805" ht="15.75" customHeight="1">
      <c r="B805" s="2"/>
      <c r="C805" s="3"/>
      <c r="D805" s="3"/>
      <c r="E805" s="5"/>
      <c r="F805" s="5"/>
      <c r="G805" s="5"/>
      <c r="N805" s="10"/>
      <c r="O805" s="10"/>
      <c r="P805" s="10"/>
      <c r="Z805" s="14"/>
      <c r="AB805" s="12"/>
    </row>
    <row r="806" ht="15.75" customHeight="1">
      <c r="B806" s="2"/>
      <c r="C806" s="3"/>
      <c r="D806" s="3"/>
      <c r="E806" s="5"/>
      <c r="F806" s="5"/>
      <c r="G806" s="5"/>
      <c r="N806" s="10"/>
      <c r="O806" s="10"/>
      <c r="P806" s="10"/>
      <c r="Z806" s="14"/>
      <c r="AB806" s="12"/>
    </row>
    <row r="807" ht="15.75" customHeight="1">
      <c r="B807" s="2"/>
      <c r="C807" s="3"/>
      <c r="D807" s="3"/>
      <c r="E807" s="5"/>
      <c r="F807" s="5"/>
      <c r="G807" s="5"/>
      <c r="N807" s="10"/>
      <c r="O807" s="10"/>
      <c r="P807" s="10"/>
      <c r="Z807" s="14"/>
      <c r="AB807" s="12"/>
    </row>
    <row r="808" ht="15.75" customHeight="1">
      <c r="B808" s="2"/>
      <c r="C808" s="3"/>
      <c r="D808" s="3"/>
      <c r="E808" s="5"/>
      <c r="F808" s="5"/>
      <c r="G808" s="5"/>
      <c r="N808" s="10"/>
      <c r="O808" s="10"/>
      <c r="P808" s="10"/>
      <c r="Z808" s="14"/>
      <c r="AB808" s="12"/>
    </row>
    <row r="809" ht="15.75" customHeight="1">
      <c r="B809" s="2"/>
      <c r="C809" s="3"/>
      <c r="D809" s="3"/>
      <c r="E809" s="5"/>
      <c r="F809" s="5"/>
      <c r="G809" s="5"/>
      <c r="N809" s="10"/>
      <c r="O809" s="10"/>
      <c r="P809" s="10"/>
      <c r="Z809" s="14"/>
      <c r="AB809" s="12"/>
    </row>
    <row r="810" ht="15.75" customHeight="1">
      <c r="B810" s="2"/>
      <c r="C810" s="3"/>
      <c r="D810" s="3"/>
      <c r="E810" s="5"/>
      <c r="F810" s="5"/>
      <c r="G810" s="5"/>
      <c r="N810" s="10"/>
      <c r="O810" s="10"/>
      <c r="P810" s="10"/>
      <c r="Z810" s="14"/>
      <c r="AB810" s="12"/>
    </row>
    <row r="811" ht="15.75" customHeight="1">
      <c r="B811" s="2"/>
      <c r="C811" s="3"/>
      <c r="D811" s="3"/>
      <c r="E811" s="5"/>
      <c r="F811" s="5"/>
      <c r="G811" s="5"/>
      <c r="N811" s="10"/>
      <c r="O811" s="10"/>
      <c r="P811" s="10"/>
      <c r="Z811" s="14"/>
      <c r="AB811" s="12"/>
    </row>
    <row r="812" ht="15.75" customHeight="1">
      <c r="B812" s="2"/>
      <c r="C812" s="3"/>
      <c r="D812" s="3"/>
      <c r="E812" s="5"/>
      <c r="F812" s="5"/>
      <c r="G812" s="5"/>
      <c r="N812" s="10"/>
      <c r="O812" s="10"/>
      <c r="P812" s="10"/>
      <c r="Z812" s="14"/>
      <c r="AB812" s="12"/>
    </row>
    <row r="813" ht="15.75" customHeight="1">
      <c r="B813" s="2"/>
      <c r="C813" s="3"/>
      <c r="D813" s="3"/>
      <c r="E813" s="5"/>
      <c r="F813" s="5"/>
      <c r="G813" s="5"/>
      <c r="N813" s="10"/>
      <c r="O813" s="10"/>
      <c r="P813" s="10"/>
      <c r="Z813" s="14"/>
      <c r="AB813" s="12"/>
    </row>
    <row r="814" ht="15.75" customHeight="1">
      <c r="B814" s="2"/>
      <c r="C814" s="3"/>
      <c r="D814" s="3"/>
      <c r="E814" s="5"/>
      <c r="F814" s="5"/>
      <c r="G814" s="5"/>
      <c r="N814" s="10"/>
      <c r="O814" s="10"/>
      <c r="P814" s="10"/>
      <c r="Z814" s="14"/>
      <c r="AB814" s="12"/>
    </row>
    <row r="815" ht="15.75" customHeight="1">
      <c r="B815" s="2"/>
      <c r="C815" s="3"/>
      <c r="D815" s="3"/>
      <c r="E815" s="5"/>
      <c r="F815" s="5"/>
      <c r="G815" s="5"/>
      <c r="N815" s="10"/>
      <c r="O815" s="10"/>
      <c r="P815" s="10"/>
      <c r="Z815" s="14"/>
      <c r="AB815" s="12"/>
    </row>
    <row r="816" ht="15.75" customHeight="1">
      <c r="B816" s="2"/>
      <c r="C816" s="3"/>
      <c r="D816" s="3"/>
      <c r="E816" s="5"/>
      <c r="F816" s="5"/>
      <c r="G816" s="5"/>
      <c r="N816" s="10"/>
      <c r="O816" s="10"/>
      <c r="P816" s="10"/>
      <c r="Z816" s="14"/>
      <c r="AB816" s="12"/>
    </row>
    <row r="817" ht="15.75" customHeight="1">
      <c r="B817" s="2"/>
      <c r="C817" s="3"/>
      <c r="D817" s="3"/>
      <c r="E817" s="5"/>
      <c r="F817" s="5"/>
      <c r="G817" s="5"/>
      <c r="N817" s="10"/>
      <c r="O817" s="10"/>
      <c r="P817" s="10"/>
      <c r="Z817" s="14"/>
      <c r="AB817" s="12"/>
    </row>
    <row r="818" ht="15.75" customHeight="1">
      <c r="B818" s="2"/>
      <c r="C818" s="3"/>
      <c r="D818" s="3"/>
      <c r="E818" s="5"/>
      <c r="F818" s="5"/>
      <c r="G818" s="5"/>
      <c r="N818" s="10"/>
      <c r="O818" s="10"/>
      <c r="P818" s="10"/>
      <c r="Z818" s="14"/>
      <c r="AB818" s="12"/>
    </row>
    <row r="819" ht="15.75" customHeight="1">
      <c r="B819" s="2"/>
      <c r="C819" s="3"/>
      <c r="D819" s="3"/>
      <c r="E819" s="5"/>
      <c r="F819" s="5"/>
      <c r="G819" s="5"/>
      <c r="N819" s="10"/>
      <c r="O819" s="10"/>
      <c r="P819" s="10"/>
      <c r="Z819" s="14"/>
      <c r="AB819" s="12"/>
    </row>
    <row r="820" ht="15.75" customHeight="1">
      <c r="B820" s="2"/>
      <c r="C820" s="3"/>
      <c r="D820" s="3"/>
      <c r="E820" s="5"/>
      <c r="F820" s="5"/>
      <c r="G820" s="5"/>
      <c r="N820" s="10"/>
      <c r="O820" s="10"/>
      <c r="P820" s="10"/>
      <c r="Z820" s="14"/>
      <c r="AB820" s="12"/>
    </row>
    <row r="821" ht="15.75" customHeight="1">
      <c r="B821" s="2"/>
      <c r="C821" s="3"/>
      <c r="D821" s="3"/>
      <c r="E821" s="5"/>
      <c r="F821" s="5"/>
      <c r="G821" s="5"/>
      <c r="N821" s="10"/>
      <c r="O821" s="10"/>
      <c r="P821" s="10"/>
      <c r="Z821" s="14"/>
      <c r="AB821" s="12"/>
    </row>
    <row r="822" ht="15.75" customHeight="1">
      <c r="B822" s="2"/>
      <c r="C822" s="3"/>
      <c r="D822" s="3"/>
      <c r="E822" s="5"/>
      <c r="F822" s="5"/>
      <c r="G822" s="5"/>
      <c r="N822" s="10"/>
      <c r="O822" s="10"/>
      <c r="P822" s="10"/>
      <c r="Z822" s="14"/>
      <c r="AB822" s="12"/>
    </row>
    <row r="823" ht="15.75" customHeight="1">
      <c r="B823" s="2"/>
      <c r="C823" s="3"/>
      <c r="D823" s="3"/>
      <c r="E823" s="5"/>
      <c r="F823" s="5"/>
      <c r="G823" s="5"/>
      <c r="N823" s="10"/>
      <c r="O823" s="10"/>
      <c r="P823" s="10"/>
      <c r="Z823" s="14"/>
      <c r="AB823" s="12"/>
    </row>
    <row r="824" ht="15.75" customHeight="1">
      <c r="B824" s="2"/>
      <c r="C824" s="3"/>
      <c r="D824" s="3"/>
      <c r="E824" s="5"/>
      <c r="F824" s="5"/>
      <c r="G824" s="5"/>
      <c r="N824" s="10"/>
      <c r="O824" s="10"/>
      <c r="P824" s="10"/>
      <c r="Z824" s="14"/>
      <c r="AB824" s="12"/>
    </row>
    <row r="825" ht="15.75" customHeight="1">
      <c r="B825" s="2"/>
      <c r="C825" s="3"/>
      <c r="D825" s="3"/>
      <c r="E825" s="5"/>
      <c r="F825" s="5"/>
      <c r="G825" s="5"/>
      <c r="N825" s="10"/>
      <c r="O825" s="10"/>
      <c r="P825" s="10"/>
      <c r="Z825" s="14"/>
      <c r="AB825" s="12"/>
    </row>
    <row r="826" ht="15.75" customHeight="1">
      <c r="B826" s="2"/>
      <c r="C826" s="3"/>
      <c r="D826" s="3"/>
      <c r="E826" s="5"/>
      <c r="F826" s="5"/>
      <c r="G826" s="5"/>
      <c r="N826" s="10"/>
      <c r="O826" s="10"/>
      <c r="P826" s="10"/>
      <c r="Z826" s="14"/>
      <c r="AB826" s="12"/>
    </row>
    <row r="827" ht="15.75" customHeight="1">
      <c r="B827" s="2"/>
      <c r="C827" s="3"/>
      <c r="D827" s="3"/>
      <c r="E827" s="5"/>
      <c r="F827" s="5"/>
      <c r="G827" s="5"/>
      <c r="N827" s="10"/>
      <c r="O827" s="10"/>
      <c r="P827" s="10"/>
      <c r="Z827" s="14"/>
      <c r="AB827" s="12"/>
    </row>
    <row r="828" ht="15.75" customHeight="1">
      <c r="B828" s="2"/>
      <c r="C828" s="3"/>
      <c r="D828" s="3"/>
      <c r="E828" s="5"/>
      <c r="F828" s="5"/>
      <c r="G828" s="5"/>
      <c r="N828" s="10"/>
      <c r="O828" s="10"/>
      <c r="P828" s="10"/>
      <c r="Z828" s="14"/>
      <c r="AB828" s="12"/>
    </row>
    <row r="829" ht="15.75" customHeight="1">
      <c r="B829" s="2"/>
      <c r="C829" s="3"/>
      <c r="D829" s="3"/>
      <c r="E829" s="5"/>
      <c r="F829" s="5"/>
      <c r="G829" s="5"/>
      <c r="N829" s="10"/>
      <c r="O829" s="10"/>
      <c r="P829" s="10"/>
      <c r="Z829" s="14"/>
      <c r="AB829" s="12"/>
    </row>
    <row r="830" ht="15.75" customHeight="1">
      <c r="B830" s="2"/>
      <c r="C830" s="3"/>
      <c r="D830" s="3"/>
      <c r="E830" s="5"/>
      <c r="F830" s="5"/>
      <c r="G830" s="5"/>
      <c r="N830" s="10"/>
      <c r="O830" s="10"/>
      <c r="P830" s="10"/>
      <c r="Z830" s="14"/>
      <c r="AB830" s="12"/>
    </row>
    <row r="831" ht="15.75" customHeight="1">
      <c r="B831" s="2"/>
      <c r="C831" s="3"/>
      <c r="D831" s="3"/>
      <c r="E831" s="5"/>
      <c r="F831" s="5"/>
      <c r="G831" s="5"/>
      <c r="N831" s="10"/>
      <c r="O831" s="10"/>
      <c r="P831" s="10"/>
      <c r="Z831" s="14"/>
      <c r="AB831" s="12"/>
    </row>
    <row r="832" ht="15.75" customHeight="1">
      <c r="B832" s="2"/>
      <c r="C832" s="3"/>
      <c r="D832" s="3"/>
      <c r="E832" s="5"/>
      <c r="F832" s="5"/>
      <c r="G832" s="5"/>
      <c r="N832" s="10"/>
      <c r="O832" s="10"/>
      <c r="P832" s="10"/>
      <c r="Z832" s="14"/>
      <c r="AB832" s="12"/>
    </row>
    <row r="833" ht="15.75" customHeight="1">
      <c r="B833" s="2"/>
      <c r="C833" s="3"/>
      <c r="D833" s="3"/>
      <c r="E833" s="5"/>
      <c r="F833" s="5"/>
      <c r="G833" s="5"/>
      <c r="N833" s="10"/>
      <c r="O833" s="10"/>
      <c r="P833" s="10"/>
      <c r="Z833" s="14"/>
      <c r="AB833" s="12"/>
    </row>
    <row r="834" ht="15.75" customHeight="1">
      <c r="B834" s="2"/>
      <c r="C834" s="3"/>
      <c r="D834" s="3"/>
      <c r="E834" s="5"/>
      <c r="F834" s="5"/>
      <c r="G834" s="5"/>
      <c r="N834" s="10"/>
      <c r="O834" s="10"/>
      <c r="P834" s="10"/>
      <c r="Z834" s="14"/>
      <c r="AB834" s="12"/>
    </row>
    <row r="835" ht="15.75" customHeight="1">
      <c r="B835" s="2"/>
      <c r="C835" s="3"/>
      <c r="D835" s="3"/>
      <c r="E835" s="5"/>
      <c r="F835" s="5"/>
      <c r="G835" s="5"/>
      <c r="N835" s="10"/>
      <c r="O835" s="10"/>
      <c r="P835" s="10"/>
      <c r="Z835" s="14"/>
      <c r="AB835" s="12"/>
    </row>
    <row r="836" ht="15.75" customHeight="1">
      <c r="B836" s="2"/>
      <c r="C836" s="3"/>
      <c r="D836" s="3"/>
      <c r="E836" s="5"/>
      <c r="F836" s="5"/>
      <c r="G836" s="5"/>
      <c r="N836" s="10"/>
      <c r="O836" s="10"/>
      <c r="P836" s="10"/>
      <c r="Z836" s="14"/>
      <c r="AB836" s="12"/>
    </row>
    <row r="837" ht="15.75" customHeight="1">
      <c r="B837" s="2"/>
      <c r="C837" s="3"/>
      <c r="D837" s="3"/>
      <c r="E837" s="5"/>
      <c r="F837" s="5"/>
      <c r="G837" s="5"/>
      <c r="N837" s="10"/>
      <c r="O837" s="10"/>
      <c r="P837" s="10"/>
      <c r="Z837" s="14"/>
      <c r="AB837" s="12"/>
    </row>
    <row r="838" ht="15.75" customHeight="1">
      <c r="B838" s="2"/>
      <c r="C838" s="3"/>
      <c r="D838" s="3"/>
      <c r="E838" s="5"/>
      <c r="F838" s="5"/>
      <c r="G838" s="5"/>
      <c r="N838" s="10"/>
      <c r="O838" s="10"/>
      <c r="P838" s="10"/>
      <c r="Z838" s="14"/>
      <c r="AB838" s="12"/>
    </row>
    <row r="839" ht="15.75" customHeight="1">
      <c r="B839" s="2"/>
      <c r="C839" s="3"/>
      <c r="D839" s="3"/>
      <c r="E839" s="5"/>
      <c r="F839" s="5"/>
      <c r="G839" s="5"/>
      <c r="N839" s="10"/>
      <c r="O839" s="10"/>
      <c r="P839" s="10"/>
      <c r="Z839" s="14"/>
      <c r="AB839" s="12"/>
    </row>
    <row r="840" ht="15.75" customHeight="1">
      <c r="B840" s="2"/>
      <c r="C840" s="3"/>
      <c r="D840" s="3"/>
      <c r="E840" s="5"/>
      <c r="F840" s="5"/>
      <c r="G840" s="5"/>
      <c r="N840" s="10"/>
      <c r="O840" s="10"/>
      <c r="P840" s="10"/>
      <c r="Z840" s="14"/>
      <c r="AB840" s="12"/>
    </row>
    <row r="841" ht="15.75" customHeight="1">
      <c r="B841" s="2"/>
      <c r="C841" s="3"/>
      <c r="D841" s="3"/>
      <c r="E841" s="5"/>
      <c r="F841" s="5"/>
      <c r="G841" s="5"/>
      <c r="N841" s="10"/>
      <c r="O841" s="10"/>
      <c r="P841" s="10"/>
      <c r="Z841" s="14"/>
      <c r="AB841" s="12"/>
    </row>
    <row r="842" ht="15.75" customHeight="1">
      <c r="B842" s="2"/>
      <c r="C842" s="3"/>
      <c r="D842" s="3"/>
      <c r="E842" s="5"/>
      <c r="F842" s="5"/>
      <c r="G842" s="5"/>
      <c r="N842" s="10"/>
      <c r="O842" s="10"/>
      <c r="P842" s="10"/>
      <c r="Z842" s="14"/>
      <c r="AB842" s="12"/>
    </row>
    <row r="843" ht="15.75" customHeight="1">
      <c r="B843" s="2"/>
      <c r="C843" s="3"/>
      <c r="D843" s="3"/>
      <c r="E843" s="5"/>
      <c r="F843" s="5"/>
      <c r="G843" s="5"/>
      <c r="N843" s="10"/>
      <c r="O843" s="10"/>
      <c r="P843" s="10"/>
      <c r="Z843" s="14"/>
      <c r="AB843" s="12"/>
    </row>
    <row r="844" ht="15.75" customHeight="1">
      <c r="B844" s="2"/>
      <c r="C844" s="3"/>
      <c r="D844" s="3"/>
      <c r="E844" s="5"/>
      <c r="F844" s="5"/>
      <c r="G844" s="5"/>
      <c r="N844" s="10"/>
      <c r="O844" s="10"/>
      <c r="P844" s="10"/>
      <c r="Z844" s="14"/>
      <c r="AB844" s="12"/>
    </row>
    <row r="845" ht="15.75" customHeight="1">
      <c r="B845" s="2"/>
      <c r="C845" s="3"/>
      <c r="D845" s="3"/>
      <c r="E845" s="5"/>
      <c r="F845" s="5"/>
      <c r="G845" s="5"/>
      <c r="N845" s="10"/>
      <c r="O845" s="10"/>
      <c r="P845" s="10"/>
      <c r="Z845" s="14"/>
      <c r="AB845" s="12"/>
    </row>
    <row r="846" ht="15.75" customHeight="1">
      <c r="B846" s="2"/>
      <c r="C846" s="3"/>
      <c r="D846" s="3"/>
      <c r="E846" s="5"/>
      <c r="F846" s="5"/>
      <c r="G846" s="5"/>
      <c r="N846" s="10"/>
      <c r="O846" s="10"/>
      <c r="P846" s="10"/>
      <c r="Z846" s="14"/>
      <c r="AB846" s="12"/>
    </row>
    <row r="847" ht="15.75" customHeight="1">
      <c r="B847" s="2"/>
      <c r="C847" s="3"/>
      <c r="D847" s="3"/>
      <c r="E847" s="5"/>
      <c r="F847" s="5"/>
      <c r="G847" s="5"/>
      <c r="N847" s="10"/>
      <c r="O847" s="10"/>
      <c r="P847" s="10"/>
      <c r="Z847" s="14"/>
      <c r="AB847" s="12"/>
    </row>
    <row r="848" ht="15.75" customHeight="1">
      <c r="B848" s="2"/>
      <c r="C848" s="3"/>
      <c r="D848" s="3"/>
      <c r="E848" s="5"/>
      <c r="F848" s="5"/>
      <c r="G848" s="5"/>
      <c r="N848" s="10"/>
      <c r="O848" s="10"/>
      <c r="P848" s="10"/>
      <c r="Z848" s="14"/>
      <c r="AB848" s="12"/>
    </row>
    <row r="849" ht="15.75" customHeight="1">
      <c r="B849" s="2"/>
      <c r="C849" s="3"/>
      <c r="D849" s="3"/>
      <c r="E849" s="5"/>
      <c r="F849" s="5"/>
      <c r="G849" s="5"/>
      <c r="N849" s="10"/>
      <c r="O849" s="10"/>
      <c r="P849" s="10"/>
      <c r="Z849" s="14"/>
      <c r="AB849" s="12"/>
    </row>
    <row r="850" ht="15.75" customHeight="1">
      <c r="B850" s="2"/>
      <c r="C850" s="3"/>
      <c r="D850" s="3"/>
      <c r="E850" s="5"/>
      <c r="F850" s="5"/>
      <c r="G850" s="5"/>
      <c r="N850" s="10"/>
      <c r="O850" s="10"/>
      <c r="P850" s="10"/>
      <c r="Z850" s="14"/>
      <c r="AB850" s="12"/>
    </row>
    <row r="851" ht="15.75" customHeight="1">
      <c r="B851" s="2"/>
      <c r="C851" s="3"/>
      <c r="D851" s="3"/>
      <c r="E851" s="5"/>
      <c r="F851" s="5"/>
      <c r="G851" s="5"/>
      <c r="N851" s="10"/>
      <c r="O851" s="10"/>
      <c r="P851" s="10"/>
      <c r="Z851" s="14"/>
      <c r="AB851" s="12"/>
    </row>
    <row r="852" ht="15.75" customHeight="1">
      <c r="B852" s="2"/>
      <c r="C852" s="3"/>
      <c r="D852" s="3"/>
      <c r="E852" s="5"/>
      <c r="F852" s="5"/>
      <c r="G852" s="5"/>
      <c r="N852" s="10"/>
      <c r="O852" s="10"/>
      <c r="P852" s="10"/>
      <c r="Z852" s="14"/>
      <c r="AB852" s="12"/>
    </row>
    <row r="853" ht="15.75" customHeight="1">
      <c r="B853" s="2"/>
      <c r="C853" s="3"/>
      <c r="D853" s="3"/>
      <c r="E853" s="5"/>
      <c r="F853" s="5"/>
      <c r="G853" s="5"/>
      <c r="N853" s="10"/>
      <c r="O853" s="10"/>
      <c r="P853" s="10"/>
      <c r="Z853" s="14"/>
      <c r="AB853" s="12"/>
    </row>
    <row r="854" ht="15.75" customHeight="1">
      <c r="B854" s="2"/>
      <c r="C854" s="3"/>
      <c r="D854" s="3"/>
      <c r="E854" s="5"/>
      <c r="F854" s="5"/>
      <c r="G854" s="5"/>
      <c r="N854" s="10"/>
      <c r="O854" s="10"/>
      <c r="P854" s="10"/>
      <c r="Z854" s="14"/>
      <c r="AB854" s="12"/>
    </row>
    <row r="855" ht="15.75" customHeight="1">
      <c r="B855" s="2"/>
      <c r="C855" s="3"/>
      <c r="D855" s="3"/>
      <c r="E855" s="5"/>
      <c r="F855" s="5"/>
      <c r="G855" s="5"/>
      <c r="N855" s="10"/>
      <c r="O855" s="10"/>
      <c r="P855" s="10"/>
      <c r="Z855" s="14"/>
      <c r="AB855" s="12"/>
    </row>
    <row r="856" ht="15.75" customHeight="1">
      <c r="B856" s="2"/>
      <c r="C856" s="3"/>
      <c r="D856" s="3"/>
      <c r="E856" s="5"/>
      <c r="F856" s="5"/>
      <c r="G856" s="5"/>
      <c r="N856" s="10"/>
      <c r="O856" s="10"/>
      <c r="P856" s="10"/>
      <c r="Z856" s="14"/>
      <c r="AB856" s="12"/>
    </row>
    <row r="857" ht="15.75" customHeight="1">
      <c r="B857" s="2"/>
      <c r="C857" s="3"/>
      <c r="D857" s="3"/>
      <c r="E857" s="5"/>
      <c r="F857" s="5"/>
      <c r="G857" s="5"/>
      <c r="N857" s="10"/>
      <c r="O857" s="10"/>
      <c r="P857" s="10"/>
      <c r="Z857" s="14"/>
      <c r="AB857" s="12"/>
    </row>
    <row r="858" ht="15.75" customHeight="1">
      <c r="B858" s="2"/>
      <c r="C858" s="3"/>
      <c r="D858" s="3"/>
      <c r="E858" s="5"/>
      <c r="F858" s="5"/>
      <c r="G858" s="5"/>
      <c r="N858" s="10"/>
      <c r="O858" s="10"/>
      <c r="P858" s="10"/>
      <c r="Z858" s="14"/>
      <c r="AB858" s="12"/>
    </row>
    <row r="859" ht="15.75" customHeight="1">
      <c r="B859" s="2"/>
      <c r="C859" s="3"/>
      <c r="D859" s="3"/>
      <c r="E859" s="5"/>
      <c r="F859" s="5"/>
      <c r="G859" s="5"/>
      <c r="N859" s="10"/>
      <c r="O859" s="10"/>
      <c r="P859" s="10"/>
      <c r="Z859" s="14"/>
      <c r="AB859" s="12"/>
    </row>
    <row r="860" ht="15.75" customHeight="1">
      <c r="B860" s="2"/>
      <c r="C860" s="3"/>
      <c r="D860" s="3"/>
      <c r="E860" s="5"/>
      <c r="F860" s="5"/>
      <c r="G860" s="5"/>
      <c r="N860" s="10"/>
      <c r="O860" s="10"/>
      <c r="P860" s="10"/>
      <c r="Z860" s="14"/>
      <c r="AB860" s="12"/>
    </row>
    <row r="861" ht="15.75" customHeight="1">
      <c r="B861" s="2"/>
      <c r="C861" s="3"/>
      <c r="D861" s="3"/>
      <c r="E861" s="5"/>
      <c r="F861" s="5"/>
      <c r="G861" s="5"/>
      <c r="N861" s="10"/>
      <c r="O861" s="10"/>
      <c r="P861" s="10"/>
      <c r="Z861" s="14"/>
      <c r="AB861" s="12"/>
    </row>
    <row r="862" ht="15.75" customHeight="1">
      <c r="B862" s="2"/>
      <c r="C862" s="3"/>
      <c r="D862" s="3"/>
      <c r="E862" s="5"/>
      <c r="F862" s="5"/>
      <c r="G862" s="5"/>
      <c r="N862" s="10"/>
      <c r="O862" s="10"/>
      <c r="P862" s="10"/>
      <c r="Z862" s="14"/>
      <c r="AB862" s="12"/>
    </row>
    <row r="863" ht="15.75" customHeight="1">
      <c r="B863" s="2"/>
      <c r="C863" s="3"/>
      <c r="D863" s="3"/>
      <c r="E863" s="5"/>
      <c r="F863" s="5"/>
      <c r="G863" s="5"/>
      <c r="N863" s="10"/>
      <c r="O863" s="10"/>
      <c r="P863" s="10"/>
      <c r="Z863" s="14"/>
      <c r="AB863" s="12"/>
    </row>
    <row r="864" ht="15.75" customHeight="1">
      <c r="B864" s="2"/>
      <c r="C864" s="3"/>
      <c r="D864" s="3"/>
      <c r="E864" s="5"/>
      <c r="F864" s="5"/>
      <c r="G864" s="5"/>
      <c r="N864" s="10"/>
      <c r="O864" s="10"/>
      <c r="P864" s="10"/>
      <c r="Z864" s="14"/>
      <c r="AB864" s="12"/>
    </row>
    <row r="865" ht="15.75" customHeight="1">
      <c r="B865" s="2"/>
      <c r="C865" s="3"/>
      <c r="D865" s="3"/>
      <c r="E865" s="5"/>
      <c r="F865" s="5"/>
      <c r="G865" s="5"/>
      <c r="N865" s="10"/>
      <c r="O865" s="10"/>
      <c r="P865" s="10"/>
      <c r="Z865" s="14"/>
      <c r="AB865" s="12"/>
    </row>
    <row r="866" ht="15.75" customHeight="1">
      <c r="B866" s="2"/>
      <c r="C866" s="3"/>
      <c r="D866" s="3"/>
      <c r="E866" s="5"/>
      <c r="F866" s="5"/>
      <c r="G866" s="5"/>
      <c r="N866" s="10"/>
      <c r="O866" s="10"/>
      <c r="P866" s="10"/>
      <c r="Z866" s="14"/>
      <c r="AB866" s="12"/>
    </row>
    <row r="867" ht="15.75" customHeight="1">
      <c r="B867" s="2"/>
      <c r="C867" s="3"/>
      <c r="D867" s="3"/>
      <c r="E867" s="5"/>
      <c r="F867" s="5"/>
      <c r="G867" s="5"/>
      <c r="N867" s="10"/>
      <c r="O867" s="10"/>
      <c r="P867" s="10"/>
      <c r="Z867" s="14"/>
      <c r="AB867" s="12"/>
    </row>
    <row r="868" ht="15.75" customHeight="1">
      <c r="B868" s="2"/>
      <c r="C868" s="3"/>
      <c r="D868" s="3"/>
      <c r="E868" s="5"/>
      <c r="F868" s="5"/>
      <c r="G868" s="5"/>
      <c r="N868" s="10"/>
      <c r="O868" s="10"/>
      <c r="P868" s="10"/>
      <c r="Z868" s="14"/>
      <c r="AB868" s="12"/>
    </row>
    <row r="869" ht="15.75" customHeight="1">
      <c r="B869" s="2"/>
      <c r="C869" s="3"/>
      <c r="D869" s="3"/>
      <c r="E869" s="5"/>
      <c r="F869" s="5"/>
      <c r="G869" s="5"/>
      <c r="N869" s="10"/>
      <c r="O869" s="10"/>
      <c r="P869" s="10"/>
      <c r="Z869" s="14"/>
      <c r="AB869" s="12"/>
    </row>
    <row r="870" ht="15.75" customHeight="1">
      <c r="B870" s="2"/>
      <c r="C870" s="3"/>
      <c r="D870" s="3"/>
      <c r="E870" s="5"/>
      <c r="F870" s="5"/>
      <c r="G870" s="5"/>
      <c r="N870" s="10"/>
      <c r="O870" s="10"/>
      <c r="P870" s="10"/>
      <c r="Z870" s="14"/>
      <c r="AB870" s="12"/>
    </row>
    <row r="871" ht="15.75" customHeight="1">
      <c r="B871" s="2"/>
      <c r="C871" s="3"/>
      <c r="D871" s="3"/>
      <c r="E871" s="5"/>
      <c r="F871" s="5"/>
      <c r="G871" s="5"/>
      <c r="N871" s="10"/>
      <c r="O871" s="10"/>
      <c r="P871" s="10"/>
      <c r="Z871" s="14"/>
      <c r="AB871" s="12"/>
    </row>
    <row r="872" ht="15.75" customHeight="1">
      <c r="B872" s="2"/>
      <c r="C872" s="3"/>
      <c r="D872" s="3"/>
      <c r="E872" s="5"/>
      <c r="F872" s="5"/>
      <c r="G872" s="5"/>
      <c r="N872" s="10"/>
      <c r="O872" s="10"/>
      <c r="P872" s="10"/>
      <c r="Z872" s="14"/>
      <c r="AB872" s="12"/>
    </row>
    <row r="873" ht="15.75" customHeight="1">
      <c r="B873" s="2"/>
      <c r="C873" s="3"/>
      <c r="D873" s="3"/>
      <c r="E873" s="5"/>
      <c r="F873" s="5"/>
      <c r="G873" s="5"/>
      <c r="N873" s="10"/>
      <c r="O873" s="10"/>
      <c r="P873" s="10"/>
      <c r="Z873" s="14"/>
      <c r="AB873" s="12"/>
    </row>
    <row r="874" ht="15.75" customHeight="1">
      <c r="B874" s="2"/>
      <c r="C874" s="3"/>
      <c r="D874" s="3"/>
      <c r="E874" s="5"/>
      <c r="F874" s="5"/>
      <c r="G874" s="5"/>
      <c r="N874" s="10"/>
      <c r="O874" s="10"/>
      <c r="P874" s="10"/>
      <c r="Z874" s="14"/>
      <c r="AB874" s="12"/>
    </row>
    <row r="875" ht="15.75" customHeight="1">
      <c r="B875" s="2"/>
      <c r="C875" s="3"/>
      <c r="D875" s="3"/>
      <c r="E875" s="5"/>
      <c r="F875" s="5"/>
      <c r="G875" s="5"/>
      <c r="N875" s="10"/>
      <c r="O875" s="10"/>
      <c r="P875" s="10"/>
      <c r="Z875" s="14"/>
      <c r="AB875" s="12"/>
    </row>
    <row r="876" ht="15.75" customHeight="1">
      <c r="B876" s="2"/>
      <c r="C876" s="3"/>
      <c r="D876" s="3"/>
      <c r="E876" s="5"/>
      <c r="F876" s="5"/>
      <c r="G876" s="5"/>
      <c r="N876" s="10"/>
      <c r="O876" s="10"/>
      <c r="P876" s="10"/>
      <c r="Z876" s="14"/>
      <c r="AB876" s="12"/>
    </row>
    <row r="877" ht="15.75" customHeight="1">
      <c r="B877" s="2"/>
      <c r="C877" s="3"/>
      <c r="D877" s="3"/>
      <c r="E877" s="5"/>
      <c r="F877" s="5"/>
      <c r="G877" s="5"/>
      <c r="N877" s="10"/>
      <c r="O877" s="10"/>
      <c r="P877" s="10"/>
      <c r="Z877" s="14"/>
      <c r="AB877" s="12"/>
    </row>
    <row r="878" ht="15.75" customHeight="1">
      <c r="B878" s="2"/>
      <c r="C878" s="3"/>
      <c r="D878" s="3"/>
      <c r="E878" s="5"/>
      <c r="F878" s="5"/>
      <c r="G878" s="5"/>
      <c r="N878" s="10"/>
      <c r="O878" s="10"/>
      <c r="P878" s="10"/>
      <c r="Z878" s="14"/>
      <c r="AB878" s="12"/>
    </row>
    <row r="879" ht="15.75" customHeight="1">
      <c r="B879" s="2"/>
      <c r="C879" s="3"/>
      <c r="D879" s="3"/>
      <c r="E879" s="5"/>
      <c r="F879" s="5"/>
      <c r="G879" s="5"/>
      <c r="N879" s="10"/>
      <c r="O879" s="10"/>
      <c r="P879" s="10"/>
      <c r="Z879" s="14"/>
      <c r="AB879" s="12"/>
    </row>
    <row r="880" ht="15.75" customHeight="1">
      <c r="B880" s="2"/>
      <c r="C880" s="3"/>
      <c r="D880" s="3"/>
      <c r="E880" s="5"/>
      <c r="F880" s="5"/>
      <c r="G880" s="5"/>
      <c r="N880" s="10"/>
      <c r="O880" s="10"/>
      <c r="P880" s="10"/>
      <c r="Z880" s="14"/>
      <c r="AB880" s="12"/>
    </row>
    <row r="881" ht="15.75" customHeight="1">
      <c r="B881" s="2"/>
      <c r="C881" s="3"/>
      <c r="D881" s="3"/>
      <c r="E881" s="5"/>
      <c r="F881" s="5"/>
      <c r="G881" s="5"/>
      <c r="N881" s="10"/>
      <c r="O881" s="10"/>
      <c r="P881" s="10"/>
      <c r="Z881" s="14"/>
      <c r="AB881" s="12"/>
    </row>
    <row r="882" ht="15.75" customHeight="1">
      <c r="B882" s="2"/>
      <c r="C882" s="3"/>
      <c r="D882" s="3"/>
      <c r="E882" s="5"/>
      <c r="F882" s="5"/>
      <c r="G882" s="5"/>
      <c r="N882" s="10"/>
      <c r="O882" s="10"/>
      <c r="P882" s="10"/>
      <c r="Z882" s="14"/>
      <c r="AB882" s="12"/>
    </row>
    <row r="883" ht="15.75" customHeight="1">
      <c r="B883" s="2"/>
      <c r="C883" s="3"/>
      <c r="D883" s="3"/>
      <c r="E883" s="5"/>
      <c r="F883" s="5"/>
      <c r="G883" s="5"/>
      <c r="N883" s="10"/>
      <c r="O883" s="10"/>
      <c r="P883" s="10"/>
      <c r="Z883" s="14"/>
      <c r="AB883" s="12"/>
    </row>
    <row r="884" ht="15.75" customHeight="1">
      <c r="B884" s="2"/>
      <c r="C884" s="3"/>
      <c r="D884" s="3"/>
      <c r="E884" s="5"/>
      <c r="F884" s="5"/>
      <c r="G884" s="5"/>
      <c r="N884" s="10"/>
      <c r="O884" s="10"/>
      <c r="P884" s="10"/>
      <c r="Z884" s="14"/>
      <c r="AB884" s="12"/>
    </row>
    <row r="885" ht="15.75" customHeight="1">
      <c r="B885" s="2"/>
      <c r="C885" s="3"/>
      <c r="D885" s="3"/>
      <c r="E885" s="5"/>
      <c r="F885" s="5"/>
      <c r="G885" s="5"/>
      <c r="N885" s="10"/>
      <c r="O885" s="10"/>
      <c r="P885" s="10"/>
      <c r="Z885" s="14"/>
      <c r="AB885" s="12"/>
    </row>
    <row r="886" ht="15.75" customHeight="1">
      <c r="B886" s="2"/>
      <c r="C886" s="3"/>
      <c r="D886" s="3"/>
      <c r="E886" s="5"/>
      <c r="F886" s="5"/>
      <c r="G886" s="5"/>
      <c r="N886" s="10"/>
      <c r="O886" s="10"/>
      <c r="P886" s="10"/>
      <c r="Z886" s="14"/>
      <c r="AB886" s="12"/>
    </row>
    <row r="887" ht="15.75" customHeight="1">
      <c r="B887" s="2"/>
      <c r="C887" s="3"/>
      <c r="D887" s="3"/>
      <c r="E887" s="5"/>
      <c r="F887" s="5"/>
      <c r="G887" s="5"/>
      <c r="N887" s="10"/>
      <c r="O887" s="10"/>
      <c r="P887" s="10"/>
      <c r="Z887" s="14"/>
      <c r="AB887" s="12"/>
    </row>
    <row r="888" ht="15.75" customHeight="1">
      <c r="B888" s="2"/>
      <c r="C888" s="3"/>
      <c r="D888" s="3"/>
      <c r="E888" s="5"/>
      <c r="F888" s="5"/>
      <c r="G888" s="5"/>
      <c r="N888" s="10"/>
      <c r="O888" s="10"/>
      <c r="P888" s="10"/>
      <c r="Z888" s="14"/>
      <c r="AB888" s="12"/>
    </row>
    <row r="889" ht="15.75" customHeight="1">
      <c r="B889" s="2"/>
      <c r="C889" s="3"/>
      <c r="D889" s="3"/>
      <c r="E889" s="5"/>
      <c r="F889" s="5"/>
      <c r="G889" s="5"/>
      <c r="N889" s="10"/>
      <c r="O889" s="10"/>
      <c r="P889" s="10"/>
      <c r="Z889" s="14"/>
      <c r="AB889" s="12"/>
    </row>
    <row r="890" ht="15.75" customHeight="1">
      <c r="B890" s="2"/>
      <c r="C890" s="3"/>
      <c r="D890" s="3"/>
      <c r="E890" s="5"/>
      <c r="F890" s="5"/>
      <c r="G890" s="5"/>
      <c r="N890" s="10"/>
      <c r="O890" s="10"/>
      <c r="P890" s="10"/>
      <c r="Z890" s="14"/>
      <c r="AB890" s="12"/>
    </row>
    <row r="891" ht="15.75" customHeight="1">
      <c r="B891" s="2"/>
      <c r="C891" s="3"/>
      <c r="D891" s="3"/>
      <c r="E891" s="5"/>
      <c r="F891" s="5"/>
      <c r="G891" s="5"/>
      <c r="N891" s="10"/>
      <c r="O891" s="10"/>
      <c r="P891" s="10"/>
      <c r="Z891" s="14"/>
      <c r="AB891" s="12"/>
    </row>
    <row r="892" ht="15.75" customHeight="1">
      <c r="B892" s="2"/>
      <c r="C892" s="3"/>
      <c r="D892" s="3"/>
      <c r="E892" s="5"/>
      <c r="F892" s="5"/>
      <c r="G892" s="5"/>
      <c r="N892" s="10"/>
      <c r="O892" s="10"/>
      <c r="P892" s="10"/>
      <c r="Z892" s="14"/>
      <c r="AB892" s="12"/>
    </row>
    <row r="893" ht="15.75" customHeight="1">
      <c r="B893" s="2"/>
      <c r="C893" s="3"/>
      <c r="D893" s="3"/>
      <c r="E893" s="5"/>
      <c r="F893" s="5"/>
      <c r="G893" s="5"/>
      <c r="N893" s="10"/>
      <c r="O893" s="10"/>
      <c r="P893" s="10"/>
      <c r="Z893" s="14"/>
      <c r="AB893" s="12"/>
    </row>
    <row r="894" ht="15.75" customHeight="1">
      <c r="B894" s="2"/>
      <c r="C894" s="3"/>
      <c r="D894" s="3"/>
      <c r="E894" s="5"/>
      <c r="F894" s="5"/>
      <c r="G894" s="5"/>
      <c r="N894" s="10"/>
      <c r="O894" s="10"/>
      <c r="P894" s="10"/>
      <c r="Z894" s="14"/>
      <c r="AB894" s="12"/>
    </row>
    <row r="895" ht="15.75" customHeight="1">
      <c r="B895" s="2"/>
      <c r="C895" s="3"/>
      <c r="D895" s="3"/>
      <c r="E895" s="5"/>
      <c r="F895" s="5"/>
      <c r="G895" s="5"/>
      <c r="N895" s="10"/>
      <c r="O895" s="10"/>
      <c r="P895" s="10"/>
      <c r="Z895" s="14"/>
      <c r="AB895" s="12"/>
    </row>
    <row r="896" ht="15.75" customHeight="1">
      <c r="B896" s="2"/>
      <c r="C896" s="3"/>
      <c r="D896" s="3"/>
      <c r="E896" s="5"/>
      <c r="F896" s="5"/>
      <c r="G896" s="5"/>
      <c r="N896" s="10"/>
      <c r="O896" s="10"/>
      <c r="P896" s="10"/>
      <c r="Z896" s="14"/>
      <c r="AB896" s="12"/>
    </row>
    <row r="897" ht="15.75" customHeight="1">
      <c r="B897" s="2"/>
      <c r="C897" s="3"/>
      <c r="D897" s="3"/>
      <c r="E897" s="5"/>
      <c r="F897" s="5"/>
      <c r="G897" s="5"/>
      <c r="N897" s="10"/>
      <c r="O897" s="10"/>
      <c r="P897" s="10"/>
      <c r="Z897" s="14"/>
      <c r="AB897" s="12"/>
    </row>
    <row r="898" ht="15.75" customHeight="1">
      <c r="B898" s="2"/>
      <c r="C898" s="3"/>
      <c r="D898" s="3"/>
      <c r="E898" s="5"/>
      <c r="F898" s="5"/>
      <c r="G898" s="5"/>
      <c r="N898" s="10"/>
      <c r="O898" s="10"/>
      <c r="P898" s="10"/>
      <c r="Z898" s="14"/>
      <c r="AB898" s="12"/>
    </row>
    <row r="899" ht="15.75" customHeight="1">
      <c r="B899" s="2"/>
      <c r="C899" s="3"/>
      <c r="D899" s="3"/>
      <c r="E899" s="5"/>
      <c r="F899" s="5"/>
      <c r="G899" s="5"/>
      <c r="N899" s="10"/>
      <c r="O899" s="10"/>
      <c r="P899" s="10"/>
      <c r="Z899" s="14"/>
      <c r="AB899" s="12"/>
    </row>
    <row r="900" ht="15.75" customHeight="1">
      <c r="B900" s="2"/>
      <c r="C900" s="3"/>
      <c r="D900" s="3"/>
      <c r="E900" s="5"/>
      <c r="F900" s="5"/>
      <c r="G900" s="5"/>
      <c r="N900" s="10"/>
      <c r="O900" s="10"/>
      <c r="P900" s="10"/>
      <c r="Z900" s="14"/>
      <c r="AB900" s="12"/>
    </row>
    <row r="901" ht="15.75" customHeight="1">
      <c r="B901" s="2"/>
      <c r="C901" s="3"/>
      <c r="D901" s="3"/>
      <c r="E901" s="5"/>
      <c r="F901" s="5"/>
      <c r="G901" s="5"/>
      <c r="N901" s="10"/>
      <c r="O901" s="10"/>
      <c r="P901" s="10"/>
      <c r="Z901" s="14"/>
      <c r="AB901" s="12"/>
    </row>
    <row r="902" ht="15.75" customHeight="1">
      <c r="B902" s="2"/>
      <c r="C902" s="3"/>
      <c r="D902" s="3"/>
      <c r="E902" s="5"/>
      <c r="F902" s="5"/>
      <c r="G902" s="5"/>
      <c r="N902" s="10"/>
      <c r="O902" s="10"/>
      <c r="P902" s="10"/>
      <c r="Z902" s="14"/>
      <c r="AB902" s="12"/>
    </row>
    <row r="903" ht="15.75" customHeight="1">
      <c r="B903" s="2"/>
      <c r="C903" s="3"/>
      <c r="D903" s="3"/>
      <c r="E903" s="5"/>
      <c r="F903" s="5"/>
      <c r="G903" s="5"/>
      <c r="N903" s="10"/>
      <c r="O903" s="10"/>
      <c r="P903" s="10"/>
      <c r="Z903" s="14"/>
      <c r="AB903" s="12"/>
    </row>
    <row r="904" ht="15.75" customHeight="1">
      <c r="B904" s="2"/>
      <c r="C904" s="3"/>
      <c r="D904" s="3"/>
      <c r="E904" s="5"/>
      <c r="F904" s="5"/>
      <c r="G904" s="5"/>
      <c r="N904" s="10"/>
      <c r="O904" s="10"/>
      <c r="P904" s="10"/>
      <c r="Z904" s="14"/>
      <c r="AB904" s="12"/>
    </row>
    <row r="905" ht="15.75" customHeight="1">
      <c r="B905" s="2"/>
      <c r="C905" s="3"/>
      <c r="D905" s="3"/>
      <c r="E905" s="5"/>
      <c r="F905" s="5"/>
      <c r="G905" s="5"/>
      <c r="N905" s="10"/>
      <c r="O905" s="10"/>
      <c r="P905" s="10"/>
      <c r="Z905" s="14"/>
      <c r="AB905" s="12"/>
    </row>
    <row r="906" ht="15.75" customHeight="1">
      <c r="B906" s="2"/>
      <c r="C906" s="3"/>
      <c r="D906" s="3"/>
      <c r="E906" s="5"/>
      <c r="F906" s="5"/>
      <c r="G906" s="5"/>
      <c r="N906" s="10"/>
      <c r="O906" s="10"/>
      <c r="P906" s="10"/>
      <c r="Z906" s="14"/>
      <c r="AB906" s="12"/>
    </row>
    <row r="907" ht="15.75" customHeight="1">
      <c r="B907" s="2"/>
      <c r="C907" s="3"/>
      <c r="D907" s="3"/>
      <c r="E907" s="5"/>
      <c r="F907" s="5"/>
      <c r="G907" s="5"/>
      <c r="N907" s="10"/>
      <c r="O907" s="10"/>
      <c r="P907" s="10"/>
      <c r="Z907" s="14"/>
      <c r="AB907" s="12"/>
    </row>
    <row r="908" ht="15.75" customHeight="1">
      <c r="B908" s="2"/>
      <c r="C908" s="3"/>
      <c r="D908" s="3"/>
      <c r="E908" s="5"/>
      <c r="F908" s="5"/>
      <c r="G908" s="5"/>
      <c r="N908" s="10"/>
      <c r="O908" s="10"/>
      <c r="P908" s="10"/>
      <c r="Z908" s="14"/>
      <c r="AB908" s="12"/>
    </row>
    <row r="909" ht="15.75" customHeight="1">
      <c r="B909" s="2"/>
      <c r="C909" s="3"/>
      <c r="D909" s="3"/>
      <c r="E909" s="5"/>
      <c r="F909" s="5"/>
      <c r="G909" s="5"/>
      <c r="N909" s="10"/>
      <c r="O909" s="10"/>
      <c r="P909" s="10"/>
      <c r="Z909" s="14"/>
      <c r="AB909" s="12"/>
    </row>
    <row r="910" ht="15.75" customHeight="1">
      <c r="B910" s="2"/>
      <c r="C910" s="3"/>
      <c r="D910" s="3"/>
      <c r="E910" s="5"/>
      <c r="F910" s="5"/>
      <c r="G910" s="5"/>
      <c r="N910" s="10"/>
      <c r="O910" s="10"/>
      <c r="P910" s="10"/>
      <c r="Z910" s="14"/>
      <c r="AB910" s="12"/>
    </row>
    <row r="911" ht="15.75" customHeight="1">
      <c r="B911" s="2"/>
      <c r="C911" s="3"/>
      <c r="D911" s="3"/>
      <c r="E911" s="5"/>
      <c r="F911" s="5"/>
      <c r="G911" s="5"/>
      <c r="N911" s="10"/>
      <c r="O911" s="10"/>
      <c r="P911" s="10"/>
      <c r="Z911" s="14"/>
      <c r="AB911" s="12"/>
    </row>
    <row r="912" ht="15.75" customHeight="1">
      <c r="B912" s="2"/>
      <c r="C912" s="3"/>
      <c r="D912" s="3"/>
      <c r="E912" s="5"/>
      <c r="F912" s="5"/>
      <c r="G912" s="5"/>
      <c r="N912" s="10"/>
      <c r="O912" s="10"/>
      <c r="P912" s="10"/>
      <c r="Z912" s="14"/>
      <c r="AB912" s="12"/>
    </row>
    <row r="913" ht="15.75" customHeight="1">
      <c r="B913" s="2"/>
      <c r="C913" s="3"/>
      <c r="D913" s="3"/>
      <c r="E913" s="5"/>
      <c r="F913" s="5"/>
      <c r="G913" s="5"/>
      <c r="N913" s="10"/>
      <c r="O913" s="10"/>
      <c r="P913" s="10"/>
      <c r="Z913" s="14"/>
      <c r="AB913" s="12"/>
    </row>
    <row r="914" ht="15.75" customHeight="1">
      <c r="B914" s="2"/>
      <c r="C914" s="3"/>
      <c r="D914" s="3"/>
      <c r="E914" s="5"/>
      <c r="F914" s="5"/>
      <c r="G914" s="5"/>
      <c r="N914" s="10"/>
      <c r="O914" s="10"/>
      <c r="P914" s="10"/>
      <c r="Z914" s="14"/>
      <c r="AB914" s="12"/>
    </row>
    <row r="915" ht="15.75" customHeight="1">
      <c r="B915" s="2"/>
      <c r="C915" s="3"/>
      <c r="D915" s="3"/>
      <c r="E915" s="5"/>
      <c r="F915" s="5"/>
      <c r="G915" s="5"/>
      <c r="N915" s="10"/>
      <c r="O915" s="10"/>
      <c r="P915" s="10"/>
      <c r="Z915" s="14"/>
      <c r="AB915" s="12"/>
    </row>
    <row r="916" ht="15.75" customHeight="1">
      <c r="B916" s="2"/>
      <c r="C916" s="3"/>
      <c r="D916" s="3"/>
      <c r="E916" s="5"/>
      <c r="F916" s="5"/>
      <c r="G916" s="5"/>
      <c r="N916" s="10"/>
      <c r="O916" s="10"/>
      <c r="P916" s="10"/>
      <c r="Z916" s="14"/>
      <c r="AB916" s="12"/>
    </row>
    <row r="917" ht="15.75" customHeight="1">
      <c r="B917" s="2"/>
      <c r="C917" s="3"/>
      <c r="D917" s="3"/>
      <c r="E917" s="5"/>
      <c r="F917" s="5"/>
      <c r="G917" s="5"/>
      <c r="N917" s="10"/>
      <c r="O917" s="10"/>
      <c r="P917" s="10"/>
      <c r="Z917" s="14"/>
      <c r="AB917" s="12"/>
    </row>
    <row r="918" ht="15.75" customHeight="1">
      <c r="B918" s="2"/>
      <c r="C918" s="3"/>
      <c r="D918" s="3"/>
      <c r="E918" s="5"/>
      <c r="F918" s="5"/>
      <c r="G918" s="5"/>
      <c r="N918" s="10"/>
      <c r="O918" s="10"/>
      <c r="P918" s="10"/>
      <c r="Z918" s="14"/>
      <c r="AB918" s="12"/>
    </row>
    <row r="919" ht="15.75" customHeight="1">
      <c r="B919" s="2"/>
      <c r="C919" s="3"/>
      <c r="D919" s="3"/>
      <c r="E919" s="5"/>
      <c r="F919" s="5"/>
      <c r="G919" s="5"/>
      <c r="N919" s="10"/>
      <c r="O919" s="10"/>
      <c r="P919" s="10"/>
      <c r="Z919" s="14"/>
      <c r="AB919" s="12"/>
    </row>
    <row r="920" ht="15.75" customHeight="1">
      <c r="B920" s="2"/>
      <c r="C920" s="3"/>
      <c r="D920" s="3"/>
      <c r="E920" s="5"/>
      <c r="F920" s="5"/>
      <c r="G920" s="5"/>
      <c r="N920" s="10"/>
      <c r="O920" s="10"/>
      <c r="P920" s="10"/>
      <c r="Z920" s="14"/>
      <c r="AB920" s="12"/>
    </row>
    <row r="921" ht="15.75" customHeight="1">
      <c r="B921" s="2"/>
      <c r="C921" s="3"/>
      <c r="D921" s="3"/>
      <c r="E921" s="5"/>
      <c r="F921" s="5"/>
      <c r="G921" s="5"/>
      <c r="N921" s="10"/>
      <c r="O921" s="10"/>
      <c r="P921" s="10"/>
      <c r="Z921" s="14"/>
      <c r="AB921" s="12"/>
    </row>
    <row r="922" ht="15.75" customHeight="1">
      <c r="B922" s="2"/>
      <c r="C922" s="3"/>
      <c r="D922" s="3"/>
      <c r="E922" s="5"/>
      <c r="F922" s="5"/>
      <c r="G922" s="5"/>
      <c r="N922" s="10"/>
      <c r="O922" s="10"/>
      <c r="P922" s="10"/>
      <c r="Z922" s="14"/>
      <c r="AB922" s="12"/>
    </row>
    <row r="923" ht="15.75" customHeight="1">
      <c r="B923" s="2"/>
      <c r="C923" s="3"/>
      <c r="D923" s="3"/>
      <c r="E923" s="5"/>
      <c r="F923" s="5"/>
      <c r="G923" s="5"/>
      <c r="N923" s="10"/>
      <c r="O923" s="10"/>
      <c r="P923" s="10"/>
      <c r="Z923" s="14"/>
      <c r="AB923" s="12"/>
    </row>
    <row r="924" ht="15.75" customHeight="1">
      <c r="B924" s="2"/>
      <c r="C924" s="3"/>
      <c r="D924" s="3"/>
      <c r="E924" s="5"/>
      <c r="F924" s="5"/>
      <c r="G924" s="5"/>
      <c r="N924" s="10"/>
      <c r="O924" s="10"/>
      <c r="P924" s="10"/>
      <c r="Z924" s="14"/>
      <c r="AB924" s="12"/>
    </row>
    <row r="925" ht="15.75" customHeight="1">
      <c r="B925" s="2"/>
      <c r="C925" s="3"/>
      <c r="D925" s="3"/>
      <c r="E925" s="5"/>
      <c r="F925" s="5"/>
      <c r="G925" s="5"/>
      <c r="N925" s="10"/>
      <c r="O925" s="10"/>
      <c r="P925" s="10"/>
      <c r="Z925" s="14"/>
      <c r="AB925" s="12"/>
    </row>
    <row r="926" ht="15.75" customHeight="1">
      <c r="B926" s="2"/>
      <c r="C926" s="3"/>
      <c r="D926" s="3"/>
      <c r="E926" s="5"/>
      <c r="F926" s="5"/>
      <c r="G926" s="5"/>
      <c r="N926" s="10"/>
      <c r="O926" s="10"/>
      <c r="P926" s="10"/>
      <c r="Z926" s="14"/>
      <c r="AB926" s="12"/>
    </row>
    <row r="927" ht="15.75" customHeight="1">
      <c r="B927" s="2"/>
      <c r="C927" s="3"/>
      <c r="D927" s="3"/>
      <c r="E927" s="5"/>
      <c r="F927" s="5"/>
      <c r="G927" s="5"/>
      <c r="N927" s="10"/>
      <c r="O927" s="10"/>
      <c r="P927" s="10"/>
      <c r="Z927" s="14"/>
      <c r="AB927" s="12"/>
    </row>
    <row r="928" ht="15.75" customHeight="1">
      <c r="B928" s="2"/>
      <c r="C928" s="3"/>
      <c r="D928" s="3"/>
      <c r="E928" s="5"/>
      <c r="F928" s="5"/>
      <c r="G928" s="5"/>
      <c r="N928" s="10"/>
      <c r="O928" s="10"/>
      <c r="P928" s="10"/>
      <c r="Z928" s="14"/>
      <c r="AB928" s="12"/>
    </row>
    <row r="929" ht="15.75" customHeight="1">
      <c r="B929" s="2"/>
      <c r="C929" s="3"/>
      <c r="D929" s="3"/>
      <c r="E929" s="5"/>
      <c r="F929" s="5"/>
      <c r="G929" s="5"/>
      <c r="N929" s="10"/>
      <c r="O929" s="10"/>
      <c r="P929" s="10"/>
      <c r="Z929" s="14"/>
      <c r="AB929" s="12"/>
    </row>
    <row r="930" ht="15.75" customHeight="1">
      <c r="B930" s="2"/>
      <c r="C930" s="3"/>
      <c r="D930" s="3"/>
      <c r="E930" s="5"/>
      <c r="F930" s="5"/>
      <c r="G930" s="5"/>
      <c r="N930" s="10"/>
      <c r="O930" s="10"/>
      <c r="P930" s="10"/>
      <c r="Z930" s="14"/>
      <c r="AB930" s="12"/>
    </row>
    <row r="931" ht="15.75" customHeight="1">
      <c r="B931" s="2"/>
      <c r="C931" s="3"/>
      <c r="D931" s="3"/>
      <c r="E931" s="5"/>
      <c r="F931" s="5"/>
      <c r="G931" s="5"/>
      <c r="N931" s="10"/>
      <c r="O931" s="10"/>
      <c r="P931" s="10"/>
      <c r="Z931" s="14"/>
      <c r="AB931" s="12"/>
    </row>
    <row r="932" ht="15.75" customHeight="1">
      <c r="B932" s="2"/>
      <c r="C932" s="3"/>
      <c r="D932" s="3"/>
      <c r="E932" s="5"/>
      <c r="F932" s="5"/>
      <c r="G932" s="5"/>
      <c r="N932" s="10"/>
      <c r="O932" s="10"/>
      <c r="P932" s="10"/>
      <c r="Z932" s="14"/>
      <c r="AB932" s="12"/>
    </row>
    <row r="933" ht="15.75" customHeight="1">
      <c r="B933" s="2"/>
      <c r="C933" s="3"/>
      <c r="D933" s="3"/>
      <c r="E933" s="5"/>
      <c r="F933" s="5"/>
      <c r="G933" s="5"/>
      <c r="N933" s="10"/>
      <c r="O933" s="10"/>
      <c r="P933" s="10"/>
      <c r="Z933" s="14"/>
      <c r="AB933" s="12"/>
    </row>
    <row r="934" ht="15.75" customHeight="1">
      <c r="B934" s="2"/>
      <c r="C934" s="3"/>
      <c r="D934" s="3"/>
      <c r="E934" s="5"/>
      <c r="F934" s="5"/>
      <c r="G934" s="5"/>
      <c r="N934" s="10"/>
      <c r="O934" s="10"/>
      <c r="P934" s="10"/>
      <c r="Z934" s="14"/>
      <c r="AB934" s="12"/>
    </row>
    <row r="935" ht="15.75" customHeight="1">
      <c r="B935" s="2"/>
      <c r="C935" s="3"/>
      <c r="D935" s="3"/>
      <c r="E935" s="5"/>
      <c r="F935" s="5"/>
      <c r="G935" s="5"/>
      <c r="N935" s="10"/>
      <c r="O935" s="10"/>
      <c r="P935" s="10"/>
      <c r="Z935" s="14"/>
      <c r="AB935" s="12"/>
    </row>
    <row r="936" ht="15.75" customHeight="1">
      <c r="B936" s="2"/>
      <c r="C936" s="3"/>
      <c r="D936" s="3"/>
      <c r="E936" s="5"/>
      <c r="F936" s="5"/>
      <c r="G936" s="5"/>
      <c r="N936" s="10"/>
      <c r="O936" s="10"/>
      <c r="P936" s="10"/>
      <c r="Z936" s="14"/>
      <c r="AB936" s="12"/>
    </row>
    <row r="937" ht="15.75" customHeight="1">
      <c r="B937" s="2"/>
      <c r="C937" s="3"/>
      <c r="D937" s="3"/>
      <c r="E937" s="5"/>
      <c r="F937" s="5"/>
      <c r="G937" s="5"/>
      <c r="N937" s="10"/>
      <c r="O937" s="10"/>
      <c r="P937" s="10"/>
      <c r="Z937" s="14"/>
      <c r="AB937" s="12"/>
    </row>
    <row r="938" ht="15.75" customHeight="1">
      <c r="B938" s="2"/>
      <c r="C938" s="3"/>
      <c r="D938" s="3"/>
      <c r="E938" s="5"/>
      <c r="F938" s="5"/>
      <c r="G938" s="5"/>
      <c r="N938" s="10"/>
      <c r="O938" s="10"/>
      <c r="P938" s="10"/>
      <c r="Z938" s="14"/>
      <c r="AB938" s="12"/>
    </row>
    <row r="939" ht="15.75" customHeight="1">
      <c r="B939" s="2"/>
      <c r="C939" s="3"/>
      <c r="D939" s="3"/>
      <c r="E939" s="5"/>
      <c r="F939" s="5"/>
      <c r="G939" s="5"/>
      <c r="N939" s="10"/>
      <c r="O939" s="10"/>
      <c r="P939" s="10"/>
      <c r="Z939" s="14"/>
      <c r="AB939" s="12"/>
    </row>
    <row r="940" ht="15.75" customHeight="1">
      <c r="B940" s="2"/>
      <c r="C940" s="3"/>
      <c r="D940" s="3"/>
      <c r="E940" s="5"/>
      <c r="F940" s="5"/>
      <c r="G940" s="5"/>
      <c r="N940" s="10"/>
      <c r="O940" s="10"/>
      <c r="P940" s="10"/>
      <c r="Z940" s="14"/>
      <c r="AB940" s="12"/>
    </row>
    <row r="941" ht="15.75" customHeight="1">
      <c r="B941" s="2"/>
      <c r="C941" s="3"/>
      <c r="D941" s="3"/>
      <c r="E941" s="5"/>
      <c r="F941" s="5"/>
      <c r="G941" s="5"/>
      <c r="N941" s="10"/>
      <c r="O941" s="10"/>
      <c r="P941" s="10"/>
      <c r="Z941" s="14"/>
      <c r="AB941" s="12"/>
    </row>
    <row r="942" ht="15.75" customHeight="1">
      <c r="B942" s="2"/>
      <c r="C942" s="3"/>
      <c r="D942" s="3"/>
      <c r="E942" s="5"/>
      <c r="F942" s="5"/>
      <c r="G942" s="5"/>
      <c r="N942" s="10"/>
      <c r="O942" s="10"/>
      <c r="P942" s="10"/>
      <c r="Z942" s="14"/>
      <c r="AB942" s="12"/>
    </row>
    <row r="943" ht="15.75" customHeight="1">
      <c r="B943" s="2"/>
      <c r="C943" s="3"/>
      <c r="D943" s="3"/>
      <c r="E943" s="5"/>
      <c r="F943" s="5"/>
      <c r="G943" s="5"/>
      <c r="N943" s="10"/>
      <c r="O943" s="10"/>
      <c r="P943" s="10"/>
      <c r="Z943" s="14"/>
      <c r="AB943" s="12"/>
    </row>
    <row r="944" ht="15.75" customHeight="1">
      <c r="B944" s="2"/>
      <c r="C944" s="3"/>
      <c r="D944" s="3"/>
      <c r="E944" s="5"/>
      <c r="F944" s="5"/>
      <c r="G944" s="5"/>
      <c r="N944" s="10"/>
      <c r="O944" s="10"/>
      <c r="P944" s="10"/>
      <c r="Z944" s="14"/>
      <c r="AB944" s="12"/>
    </row>
    <row r="945" ht="15.75" customHeight="1">
      <c r="B945" s="2"/>
      <c r="C945" s="3"/>
      <c r="D945" s="3"/>
      <c r="E945" s="5"/>
      <c r="F945" s="5"/>
      <c r="G945" s="5"/>
      <c r="N945" s="10"/>
      <c r="O945" s="10"/>
      <c r="P945" s="10"/>
      <c r="Z945" s="14"/>
      <c r="AB945" s="12"/>
    </row>
    <row r="946" ht="15.75" customHeight="1">
      <c r="B946" s="2"/>
      <c r="C946" s="3"/>
      <c r="D946" s="3"/>
      <c r="E946" s="5"/>
      <c r="F946" s="5"/>
      <c r="G946" s="5"/>
      <c r="N946" s="10"/>
      <c r="O946" s="10"/>
      <c r="P946" s="10"/>
      <c r="Z946" s="14"/>
      <c r="AB946" s="12"/>
    </row>
    <row r="947" ht="15.75" customHeight="1">
      <c r="B947" s="2"/>
      <c r="C947" s="3"/>
      <c r="D947" s="3"/>
      <c r="E947" s="5"/>
      <c r="F947" s="5"/>
      <c r="G947" s="5"/>
      <c r="N947" s="10"/>
      <c r="O947" s="10"/>
      <c r="P947" s="10"/>
      <c r="Z947" s="14"/>
      <c r="AB947" s="12"/>
    </row>
    <row r="948" ht="15.75" customHeight="1">
      <c r="B948" s="2"/>
      <c r="C948" s="3"/>
      <c r="D948" s="3"/>
      <c r="E948" s="5"/>
      <c r="F948" s="5"/>
      <c r="G948" s="5"/>
      <c r="N948" s="10"/>
      <c r="O948" s="10"/>
      <c r="P948" s="10"/>
      <c r="Z948" s="14"/>
      <c r="AB948" s="12"/>
    </row>
    <row r="949" ht="15.75" customHeight="1">
      <c r="B949" s="2"/>
      <c r="C949" s="3"/>
      <c r="D949" s="3"/>
      <c r="E949" s="5"/>
      <c r="F949" s="5"/>
      <c r="G949" s="5"/>
      <c r="N949" s="10"/>
      <c r="O949" s="10"/>
      <c r="P949" s="10"/>
      <c r="Z949" s="14"/>
      <c r="AB949" s="12"/>
    </row>
    <row r="950" ht="15.75" customHeight="1">
      <c r="B950" s="2"/>
      <c r="C950" s="3"/>
      <c r="D950" s="3"/>
      <c r="E950" s="5"/>
      <c r="F950" s="5"/>
      <c r="G950" s="5"/>
      <c r="N950" s="10"/>
      <c r="O950" s="10"/>
      <c r="P950" s="10"/>
      <c r="Z950" s="14"/>
      <c r="AB950" s="12"/>
    </row>
    <row r="951" ht="15.75" customHeight="1">
      <c r="B951" s="2"/>
      <c r="C951" s="3"/>
      <c r="D951" s="3"/>
      <c r="E951" s="5"/>
      <c r="F951" s="5"/>
      <c r="G951" s="5"/>
      <c r="N951" s="10"/>
      <c r="O951" s="10"/>
      <c r="P951" s="10"/>
      <c r="Z951" s="14"/>
      <c r="AB951" s="12"/>
    </row>
    <row r="952" ht="15.75" customHeight="1">
      <c r="B952" s="2"/>
      <c r="C952" s="3"/>
      <c r="D952" s="3"/>
      <c r="E952" s="5"/>
      <c r="F952" s="5"/>
      <c r="G952" s="5"/>
      <c r="N952" s="10"/>
      <c r="O952" s="10"/>
      <c r="P952" s="10"/>
      <c r="Z952" s="14"/>
      <c r="AB952" s="12"/>
    </row>
    <row r="953" ht="15.75" customHeight="1">
      <c r="B953" s="2"/>
      <c r="C953" s="3"/>
      <c r="D953" s="3"/>
      <c r="E953" s="5"/>
      <c r="F953" s="5"/>
      <c r="G953" s="5"/>
      <c r="N953" s="10"/>
      <c r="O953" s="10"/>
      <c r="P953" s="10"/>
      <c r="Z953" s="14"/>
      <c r="AB953" s="12"/>
    </row>
    <row r="954" ht="15.75" customHeight="1">
      <c r="B954" s="2"/>
      <c r="C954" s="3"/>
      <c r="D954" s="3"/>
      <c r="E954" s="5"/>
      <c r="F954" s="5"/>
      <c r="G954" s="5"/>
      <c r="N954" s="10"/>
      <c r="O954" s="10"/>
      <c r="P954" s="10"/>
      <c r="Z954" s="14"/>
      <c r="AB954" s="12"/>
    </row>
    <row r="955" ht="15.75" customHeight="1">
      <c r="B955" s="2"/>
      <c r="C955" s="3"/>
      <c r="D955" s="3"/>
      <c r="E955" s="5"/>
      <c r="F955" s="5"/>
      <c r="G955" s="5"/>
      <c r="N955" s="10"/>
      <c r="O955" s="10"/>
      <c r="P955" s="10"/>
      <c r="Z955" s="14"/>
      <c r="AB955" s="12"/>
    </row>
    <row r="956" ht="15.75" customHeight="1">
      <c r="B956" s="2"/>
      <c r="C956" s="3"/>
      <c r="D956" s="3"/>
      <c r="E956" s="5"/>
      <c r="F956" s="5"/>
      <c r="G956" s="5"/>
      <c r="N956" s="10"/>
      <c r="O956" s="10"/>
      <c r="P956" s="10"/>
      <c r="Z956" s="14"/>
      <c r="AB956" s="12"/>
    </row>
    <row r="957" ht="15.75" customHeight="1">
      <c r="B957" s="2"/>
      <c r="C957" s="3"/>
      <c r="D957" s="3"/>
      <c r="E957" s="5"/>
      <c r="F957" s="5"/>
      <c r="G957" s="5"/>
      <c r="N957" s="10"/>
      <c r="O957" s="10"/>
      <c r="P957" s="10"/>
      <c r="Z957" s="14"/>
      <c r="AB957" s="12"/>
    </row>
    <row r="958" ht="15.75" customHeight="1">
      <c r="B958" s="2"/>
      <c r="C958" s="3"/>
      <c r="D958" s="3"/>
      <c r="E958" s="5"/>
      <c r="F958" s="5"/>
      <c r="G958" s="5"/>
      <c r="N958" s="10"/>
      <c r="O958" s="10"/>
      <c r="P958" s="10"/>
      <c r="Z958" s="14"/>
      <c r="AB958" s="12"/>
    </row>
    <row r="959" ht="15.75" customHeight="1">
      <c r="B959" s="2"/>
      <c r="C959" s="3"/>
      <c r="D959" s="3"/>
      <c r="E959" s="5"/>
      <c r="F959" s="5"/>
      <c r="G959" s="5"/>
      <c r="N959" s="10"/>
      <c r="O959" s="10"/>
      <c r="P959" s="10"/>
      <c r="Z959" s="14"/>
      <c r="AB959" s="12"/>
    </row>
    <row r="960" ht="15.75" customHeight="1">
      <c r="B960" s="2"/>
      <c r="C960" s="3"/>
      <c r="D960" s="3"/>
      <c r="E960" s="5"/>
      <c r="F960" s="5"/>
      <c r="G960" s="5"/>
      <c r="N960" s="10"/>
      <c r="O960" s="10"/>
      <c r="P960" s="10"/>
      <c r="Z960" s="14"/>
      <c r="AB960" s="12"/>
    </row>
    <row r="961" ht="15.75" customHeight="1">
      <c r="B961" s="2"/>
      <c r="C961" s="3"/>
      <c r="D961" s="3"/>
      <c r="E961" s="5"/>
      <c r="F961" s="5"/>
      <c r="G961" s="5"/>
      <c r="N961" s="10"/>
      <c r="O961" s="10"/>
      <c r="P961" s="10"/>
      <c r="Z961" s="14"/>
      <c r="AB961" s="12"/>
    </row>
    <row r="962" ht="15.75" customHeight="1">
      <c r="B962" s="2"/>
      <c r="C962" s="3"/>
      <c r="D962" s="3"/>
      <c r="E962" s="5"/>
      <c r="F962" s="5"/>
      <c r="G962" s="5"/>
      <c r="N962" s="10"/>
      <c r="O962" s="10"/>
      <c r="P962" s="10"/>
      <c r="Z962" s="14"/>
      <c r="AB962" s="12"/>
    </row>
    <row r="963" ht="15.75" customHeight="1">
      <c r="B963" s="2"/>
      <c r="C963" s="3"/>
      <c r="D963" s="3"/>
      <c r="E963" s="5"/>
      <c r="F963" s="5"/>
      <c r="G963" s="5"/>
      <c r="N963" s="10"/>
      <c r="O963" s="10"/>
      <c r="P963" s="10"/>
      <c r="Z963" s="14"/>
      <c r="AB963" s="12"/>
    </row>
    <row r="964" ht="15.75" customHeight="1">
      <c r="B964" s="2"/>
      <c r="C964" s="3"/>
      <c r="D964" s="3"/>
      <c r="E964" s="5"/>
      <c r="F964" s="5"/>
      <c r="G964" s="5"/>
      <c r="N964" s="10"/>
      <c r="O964" s="10"/>
      <c r="P964" s="10"/>
      <c r="Z964" s="14"/>
      <c r="AB964" s="12"/>
    </row>
    <row r="965" ht="15.75" customHeight="1">
      <c r="B965" s="2"/>
      <c r="C965" s="3"/>
      <c r="D965" s="3"/>
      <c r="E965" s="5"/>
      <c r="F965" s="5"/>
      <c r="G965" s="5"/>
      <c r="N965" s="10"/>
      <c r="O965" s="10"/>
      <c r="P965" s="10"/>
      <c r="Z965" s="14"/>
      <c r="AB965" s="12"/>
    </row>
    <row r="966" ht="15.75" customHeight="1">
      <c r="B966" s="2"/>
      <c r="C966" s="3"/>
      <c r="D966" s="3"/>
      <c r="E966" s="5"/>
      <c r="F966" s="5"/>
      <c r="G966" s="5"/>
      <c r="N966" s="10"/>
      <c r="O966" s="10"/>
      <c r="P966" s="10"/>
      <c r="Z966" s="14"/>
      <c r="AB966" s="12"/>
    </row>
    <row r="967" ht="15.75" customHeight="1">
      <c r="B967" s="2"/>
      <c r="C967" s="3"/>
      <c r="D967" s="3"/>
      <c r="E967" s="5"/>
      <c r="F967" s="5"/>
      <c r="G967" s="5"/>
      <c r="N967" s="10"/>
      <c r="O967" s="10"/>
      <c r="P967" s="10"/>
      <c r="Z967" s="14"/>
      <c r="AB967" s="12"/>
    </row>
    <row r="968" ht="15.75" customHeight="1">
      <c r="B968" s="2"/>
      <c r="C968" s="3"/>
      <c r="D968" s="3"/>
      <c r="E968" s="5"/>
      <c r="F968" s="5"/>
      <c r="G968" s="5"/>
      <c r="N968" s="10"/>
      <c r="O968" s="10"/>
      <c r="P968" s="10"/>
      <c r="Z968" s="14"/>
      <c r="AB968" s="12"/>
    </row>
    <row r="969" ht="15.75" customHeight="1">
      <c r="B969" s="2"/>
      <c r="C969" s="3"/>
      <c r="D969" s="3"/>
      <c r="E969" s="5"/>
      <c r="F969" s="5"/>
      <c r="G969" s="5"/>
      <c r="N969" s="10"/>
      <c r="O969" s="10"/>
      <c r="P969" s="10"/>
      <c r="Z969" s="14"/>
      <c r="AB969" s="12"/>
    </row>
    <row r="970" ht="15.75" customHeight="1">
      <c r="B970" s="2"/>
      <c r="C970" s="3"/>
      <c r="D970" s="3"/>
      <c r="E970" s="5"/>
      <c r="F970" s="5"/>
      <c r="G970" s="5"/>
      <c r="N970" s="10"/>
      <c r="O970" s="10"/>
      <c r="P970" s="10"/>
      <c r="Z970" s="14"/>
      <c r="AB970" s="12"/>
    </row>
    <row r="971" ht="15.75" customHeight="1">
      <c r="B971" s="2"/>
      <c r="C971" s="3"/>
      <c r="D971" s="3"/>
      <c r="E971" s="5"/>
      <c r="F971" s="5"/>
      <c r="G971" s="5"/>
      <c r="N971" s="10"/>
      <c r="O971" s="10"/>
      <c r="P971" s="10"/>
      <c r="Z971" s="14"/>
      <c r="AB971" s="12"/>
    </row>
    <row r="972" ht="15.75" customHeight="1">
      <c r="B972" s="2"/>
      <c r="C972" s="3"/>
      <c r="D972" s="3"/>
      <c r="E972" s="5"/>
      <c r="F972" s="5"/>
      <c r="G972" s="5"/>
      <c r="N972" s="10"/>
      <c r="O972" s="10"/>
      <c r="P972" s="10"/>
      <c r="Z972" s="14"/>
      <c r="AB972" s="12"/>
    </row>
    <row r="973" ht="15.75" customHeight="1">
      <c r="B973" s="2"/>
      <c r="C973" s="3"/>
      <c r="D973" s="3"/>
      <c r="E973" s="5"/>
      <c r="F973" s="5"/>
      <c r="G973" s="5"/>
      <c r="N973" s="10"/>
      <c r="O973" s="10"/>
      <c r="P973" s="10"/>
      <c r="Z973" s="14"/>
      <c r="AB973" s="12"/>
    </row>
    <row r="974" ht="15.75" customHeight="1">
      <c r="B974" s="2"/>
      <c r="C974" s="3"/>
      <c r="D974" s="3"/>
      <c r="E974" s="5"/>
      <c r="F974" s="5"/>
      <c r="G974" s="5"/>
      <c r="N974" s="10"/>
      <c r="O974" s="10"/>
      <c r="P974" s="10"/>
      <c r="Z974" s="14"/>
      <c r="AB974" s="12"/>
    </row>
    <row r="975" ht="15.75" customHeight="1">
      <c r="B975" s="2"/>
      <c r="C975" s="3"/>
      <c r="D975" s="3"/>
      <c r="E975" s="5"/>
      <c r="F975" s="5"/>
      <c r="G975" s="5"/>
      <c r="N975" s="10"/>
      <c r="O975" s="10"/>
      <c r="P975" s="10"/>
      <c r="Z975" s="14"/>
      <c r="AB975" s="12"/>
    </row>
    <row r="976" ht="15.75" customHeight="1">
      <c r="B976" s="2"/>
      <c r="C976" s="3"/>
      <c r="D976" s="3"/>
      <c r="E976" s="5"/>
      <c r="F976" s="5"/>
      <c r="G976" s="5"/>
      <c r="N976" s="10"/>
      <c r="O976" s="10"/>
      <c r="P976" s="10"/>
      <c r="Z976" s="14"/>
      <c r="AB976" s="12"/>
    </row>
    <row r="977" ht="15.75" customHeight="1">
      <c r="B977" s="2"/>
      <c r="C977" s="3"/>
      <c r="D977" s="3"/>
      <c r="E977" s="5"/>
      <c r="F977" s="5"/>
      <c r="G977" s="5"/>
      <c r="N977" s="10"/>
      <c r="O977" s="10"/>
      <c r="P977" s="10"/>
      <c r="Z977" s="14"/>
      <c r="AB977" s="12"/>
    </row>
    <row r="978" ht="15.75" customHeight="1">
      <c r="B978" s="2"/>
      <c r="C978" s="3"/>
      <c r="D978" s="3"/>
      <c r="E978" s="5"/>
      <c r="F978" s="5"/>
      <c r="G978" s="5"/>
      <c r="N978" s="10"/>
      <c r="O978" s="10"/>
      <c r="P978" s="10"/>
      <c r="Z978" s="14"/>
      <c r="AB978" s="12"/>
    </row>
    <row r="979" ht="15.75" customHeight="1">
      <c r="B979" s="2"/>
      <c r="C979" s="3"/>
      <c r="D979" s="3"/>
      <c r="E979" s="5"/>
      <c r="F979" s="5"/>
      <c r="G979" s="5"/>
      <c r="N979" s="10"/>
      <c r="O979" s="10"/>
      <c r="P979" s="10"/>
      <c r="Z979" s="14"/>
      <c r="AB979" s="12"/>
    </row>
    <row r="980" ht="15.75" customHeight="1">
      <c r="B980" s="2"/>
      <c r="C980" s="3"/>
      <c r="D980" s="3"/>
      <c r="E980" s="5"/>
      <c r="F980" s="5"/>
      <c r="G980" s="5"/>
      <c r="N980" s="10"/>
      <c r="O980" s="10"/>
      <c r="P980" s="10"/>
      <c r="Z980" s="14"/>
      <c r="AB980" s="12"/>
    </row>
    <row r="981" ht="15.75" customHeight="1">
      <c r="B981" s="2"/>
      <c r="C981" s="3"/>
      <c r="D981" s="3"/>
      <c r="E981" s="5"/>
      <c r="F981" s="5"/>
      <c r="G981" s="5"/>
      <c r="N981" s="10"/>
      <c r="O981" s="10"/>
      <c r="P981" s="10"/>
      <c r="Z981" s="14"/>
      <c r="AB981" s="12"/>
    </row>
    <row r="982" ht="15.75" customHeight="1">
      <c r="B982" s="2"/>
      <c r="C982" s="3"/>
      <c r="D982" s="3"/>
      <c r="E982" s="5"/>
      <c r="F982" s="5"/>
      <c r="G982" s="5"/>
      <c r="N982" s="10"/>
      <c r="O982" s="10"/>
      <c r="P982" s="10"/>
      <c r="Z982" s="14"/>
      <c r="AB982" s="12"/>
    </row>
    <row r="983" ht="15.75" customHeight="1">
      <c r="B983" s="2"/>
      <c r="C983" s="3"/>
      <c r="D983" s="3"/>
      <c r="E983" s="5"/>
      <c r="F983" s="5"/>
      <c r="G983" s="5"/>
      <c r="N983" s="10"/>
      <c r="O983" s="10"/>
      <c r="P983" s="10"/>
      <c r="Z983" s="14"/>
      <c r="AB983" s="12"/>
    </row>
    <row r="984" ht="15.75" customHeight="1">
      <c r="B984" s="2"/>
      <c r="C984" s="3"/>
      <c r="D984" s="3"/>
      <c r="E984" s="5"/>
      <c r="F984" s="5"/>
      <c r="G984" s="5"/>
      <c r="N984" s="10"/>
      <c r="O984" s="10"/>
      <c r="P984" s="10"/>
      <c r="Z984" s="14"/>
      <c r="AB984" s="12"/>
    </row>
    <row r="985" ht="15.75" customHeight="1">
      <c r="B985" s="2"/>
      <c r="C985" s="3"/>
      <c r="D985" s="3"/>
      <c r="E985" s="5"/>
      <c r="F985" s="5"/>
      <c r="G985" s="5"/>
      <c r="N985" s="10"/>
      <c r="O985" s="10"/>
      <c r="P985" s="10"/>
      <c r="Z985" s="14"/>
      <c r="AB985" s="12"/>
    </row>
    <row r="986" ht="15.75" customHeight="1">
      <c r="B986" s="2"/>
      <c r="C986" s="3"/>
      <c r="D986" s="3"/>
      <c r="E986" s="5"/>
      <c r="F986" s="5"/>
      <c r="G986" s="5"/>
      <c r="N986" s="10"/>
      <c r="O986" s="10"/>
      <c r="P986" s="10"/>
      <c r="Z986" s="14"/>
      <c r="AB986" s="12"/>
    </row>
    <row r="987" ht="15.75" customHeight="1">
      <c r="B987" s="2"/>
      <c r="C987" s="3"/>
      <c r="D987" s="3"/>
      <c r="E987" s="5"/>
      <c r="F987" s="5"/>
      <c r="G987" s="5"/>
      <c r="N987" s="10"/>
      <c r="O987" s="10"/>
      <c r="P987" s="10"/>
      <c r="Z987" s="14"/>
      <c r="AB987" s="12"/>
    </row>
    <row r="988" ht="15.75" customHeight="1">
      <c r="B988" s="2"/>
      <c r="C988" s="3"/>
      <c r="D988" s="3"/>
      <c r="E988" s="5"/>
      <c r="F988" s="5"/>
      <c r="G988" s="5"/>
      <c r="N988" s="10"/>
      <c r="O988" s="10"/>
      <c r="P988" s="10"/>
      <c r="Z988" s="14"/>
      <c r="AB988" s="12"/>
    </row>
    <row r="989" ht="15.75" customHeight="1">
      <c r="B989" s="2"/>
      <c r="C989" s="3"/>
      <c r="D989" s="3"/>
      <c r="E989" s="5"/>
      <c r="F989" s="5"/>
      <c r="G989" s="5"/>
      <c r="N989" s="10"/>
      <c r="O989" s="10"/>
      <c r="P989" s="10"/>
      <c r="Z989" s="14"/>
      <c r="AB989" s="12"/>
    </row>
    <row r="990" ht="15.75" customHeight="1">
      <c r="B990" s="2"/>
      <c r="C990" s="3"/>
      <c r="D990" s="3"/>
      <c r="E990" s="5"/>
      <c r="F990" s="5"/>
      <c r="G990" s="5"/>
      <c r="N990" s="10"/>
      <c r="O990" s="10"/>
      <c r="P990" s="10"/>
      <c r="Z990" s="14"/>
      <c r="AB990" s="12"/>
    </row>
    <row r="991" ht="15.75" customHeight="1">
      <c r="B991" s="2"/>
      <c r="C991" s="3"/>
      <c r="D991" s="3"/>
      <c r="E991" s="5"/>
      <c r="F991" s="5"/>
      <c r="G991" s="5"/>
      <c r="N991" s="10"/>
      <c r="O991" s="10"/>
      <c r="P991" s="10"/>
      <c r="Z991" s="14"/>
      <c r="AB991" s="12"/>
    </row>
    <row r="992" ht="15.75" customHeight="1">
      <c r="B992" s="2"/>
      <c r="C992" s="3"/>
      <c r="D992" s="3"/>
      <c r="E992" s="5"/>
      <c r="F992" s="5"/>
      <c r="G992" s="5"/>
      <c r="N992" s="10"/>
      <c r="O992" s="10"/>
      <c r="P992" s="10"/>
      <c r="Z992" s="14"/>
      <c r="AB992" s="12"/>
    </row>
    <row r="993" ht="15.75" customHeight="1">
      <c r="B993" s="2"/>
      <c r="C993" s="3"/>
      <c r="D993" s="3"/>
      <c r="E993" s="5"/>
      <c r="F993" s="5"/>
      <c r="G993" s="5"/>
      <c r="N993" s="10"/>
      <c r="O993" s="10"/>
      <c r="P993" s="10"/>
      <c r="Z993" s="14"/>
      <c r="AB993" s="12"/>
    </row>
    <row r="994" ht="15.75" customHeight="1">
      <c r="B994" s="2"/>
      <c r="C994" s="3"/>
      <c r="D994" s="3"/>
      <c r="E994" s="5"/>
      <c r="F994" s="5"/>
      <c r="G994" s="5"/>
      <c r="N994" s="10"/>
      <c r="O994" s="10"/>
      <c r="P994" s="10"/>
      <c r="Z994" s="14"/>
      <c r="AB994" s="12"/>
    </row>
    <row r="995" ht="15.75" customHeight="1">
      <c r="B995" s="2"/>
      <c r="C995" s="3"/>
      <c r="D995" s="3"/>
      <c r="E995" s="5"/>
      <c r="F995" s="5"/>
      <c r="G995" s="5"/>
      <c r="N995" s="10"/>
      <c r="O995" s="10"/>
      <c r="P995" s="10"/>
      <c r="Z995" s="14"/>
      <c r="AB995" s="12"/>
    </row>
    <row r="996" ht="15.75" customHeight="1">
      <c r="B996" s="2"/>
      <c r="C996" s="3"/>
      <c r="D996" s="3"/>
      <c r="E996" s="5"/>
      <c r="F996" s="5"/>
      <c r="G996" s="5"/>
      <c r="N996" s="10"/>
      <c r="O996" s="10"/>
      <c r="P996" s="10"/>
      <c r="Z996" s="14"/>
      <c r="AB996" s="12"/>
    </row>
    <row r="997" ht="15.75" customHeight="1">
      <c r="B997" s="2"/>
      <c r="C997" s="3"/>
      <c r="D997" s="3"/>
      <c r="E997" s="5"/>
      <c r="F997" s="5"/>
      <c r="G997" s="5"/>
      <c r="N997" s="10"/>
      <c r="O997" s="10"/>
      <c r="P997" s="10"/>
      <c r="Z997" s="14"/>
      <c r="AB997" s="12"/>
    </row>
    <row r="998" ht="15.75" customHeight="1">
      <c r="B998" s="2"/>
      <c r="C998" s="3"/>
      <c r="D998" s="3"/>
      <c r="E998" s="5"/>
      <c r="F998" s="5"/>
      <c r="G998" s="5"/>
      <c r="N998" s="10"/>
      <c r="O998" s="10"/>
      <c r="P998" s="10"/>
      <c r="Z998" s="14"/>
      <c r="AB998" s="12"/>
    </row>
    <row r="999" ht="15.75" customHeight="1">
      <c r="B999" s="2"/>
      <c r="C999" s="3"/>
      <c r="D999" s="3"/>
      <c r="E999" s="5"/>
      <c r="F999" s="5"/>
      <c r="G999" s="5"/>
      <c r="N999" s="10"/>
      <c r="O999" s="10"/>
      <c r="P999" s="10"/>
      <c r="Z999" s="14"/>
      <c r="AB999" s="12"/>
    </row>
    <row r="1000" ht="15.75" customHeight="1">
      <c r="B1000" s="2"/>
      <c r="C1000" s="3"/>
      <c r="D1000" s="3"/>
      <c r="E1000" s="5"/>
      <c r="F1000" s="5"/>
      <c r="G1000" s="5"/>
      <c r="N1000" s="10"/>
      <c r="O1000" s="10"/>
      <c r="P1000" s="10"/>
      <c r="Z1000" s="14"/>
      <c r="AB1000" s="1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sheetData>
    <row r="1">
      <c r="B1" s="1" t="s">
        <v>1</v>
      </c>
      <c r="C1" s="1" t="s">
        <v>21</v>
      </c>
      <c r="D1" s="1" t="s">
        <v>22</v>
      </c>
      <c r="E1" s="1" t="s">
        <v>11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25</v>
      </c>
      <c r="K1" s="20" t="s">
        <v>30</v>
      </c>
    </row>
    <row r="2">
      <c r="A2" s="21">
        <v>44339.0</v>
      </c>
      <c r="B2" s="22">
        <v>1179812.0</v>
      </c>
      <c r="C2" s="23">
        <v>1109226.0</v>
      </c>
      <c r="D2" s="23">
        <v>19951.0</v>
      </c>
      <c r="E2" s="24">
        <f t="shared" ref="E2:E101" si="3">B2-C2-D2</f>
        <v>50635</v>
      </c>
      <c r="F2" s="25">
        <v>139.54617342867508</v>
      </c>
      <c r="G2" s="25">
        <v>123.02042911168327</v>
      </c>
      <c r="H2" s="25">
        <v>117.64616163583686</v>
      </c>
      <c r="I2" s="26">
        <f t="shared" ref="I2:K2" si="1">if($E2&lt;0,"",C2/$B2*100)</f>
        <v>94.0171824</v>
      </c>
      <c r="J2" s="26">
        <f t="shared" si="1"/>
        <v>1.691032131</v>
      </c>
      <c r="K2" s="26">
        <f t="shared" si="1"/>
        <v>4.291785471</v>
      </c>
    </row>
    <row r="3">
      <c r="A3" s="27">
        <f t="shared" ref="A3:A101" si="5">A2+1</f>
        <v>44340</v>
      </c>
      <c r="B3" s="28">
        <f t="shared" ref="B3:D3" si="2">B2*2^(1/F$2)</f>
        <v>1185686.885</v>
      </c>
      <c r="C3" s="28">
        <f t="shared" si="2"/>
        <v>1115493.471</v>
      </c>
      <c r="D3" s="28">
        <f t="shared" si="2"/>
        <v>20068.89418</v>
      </c>
      <c r="E3" s="28">
        <f t="shared" si="3"/>
        <v>50124.52004</v>
      </c>
      <c r="I3" s="26">
        <f t="shared" ref="I3:K3" si="4">if($E3&lt;0,"",C3/$B3*100)</f>
        <v>94.07993669</v>
      </c>
      <c r="J3" s="26">
        <f t="shared" si="4"/>
        <v>1.692596455</v>
      </c>
      <c r="K3" s="26">
        <f t="shared" si="4"/>
        <v>4.227466852</v>
      </c>
    </row>
    <row r="4">
      <c r="A4" s="27">
        <f t="shared" si="5"/>
        <v>44341</v>
      </c>
      <c r="B4" s="28">
        <f t="shared" ref="B4:D4" si="6">B3*2^(1/F$2)</f>
        <v>1191591.025</v>
      </c>
      <c r="C4" s="28">
        <f t="shared" si="6"/>
        <v>1121796.355</v>
      </c>
      <c r="D4" s="28">
        <f t="shared" si="6"/>
        <v>20187.48503</v>
      </c>
      <c r="E4" s="28">
        <f t="shared" si="3"/>
        <v>49607.18432</v>
      </c>
      <c r="I4" s="26">
        <f t="shared" ref="I4:K4" si="7">if($E4&lt;0,"",C4/$B4*100)</f>
        <v>94.14273287</v>
      </c>
      <c r="J4" s="26">
        <f t="shared" si="7"/>
        <v>1.694162226</v>
      </c>
      <c r="K4" s="26">
        <f t="shared" si="7"/>
        <v>4.163104899</v>
      </c>
    </row>
    <row r="5">
      <c r="A5" s="27">
        <f t="shared" si="5"/>
        <v>44342</v>
      </c>
      <c r="B5" s="28">
        <f t="shared" ref="B5:D5" si="8">B4*2^(1/F$2)</f>
        <v>1197524.564</v>
      </c>
      <c r="C5" s="28">
        <f t="shared" si="8"/>
        <v>1128134.853</v>
      </c>
      <c r="D5" s="28">
        <f t="shared" si="8"/>
        <v>20306.77665</v>
      </c>
      <c r="E5" s="28">
        <f t="shared" si="3"/>
        <v>49082.93429</v>
      </c>
      <c r="I5" s="26">
        <f t="shared" ref="I5:K5" si="9">if($E5&lt;0,"",C5/$B5*100)</f>
        <v>94.20557097</v>
      </c>
      <c r="J5" s="26">
        <f t="shared" si="9"/>
        <v>1.695729446</v>
      </c>
      <c r="K5" s="26">
        <f t="shared" si="9"/>
        <v>4.098699582</v>
      </c>
    </row>
    <row r="6">
      <c r="A6" s="27">
        <f t="shared" si="5"/>
        <v>44343</v>
      </c>
      <c r="B6" s="28">
        <f t="shared" ref="B6:D6" si="10">B5*2^(1/F$2)</f>
        <v>1203487.649</v>
      </c>
      <c r="C6" s="28">
        <f t="shared" si="10"/>
        <v>1134509.165</v>
      </c>
      <c r="D6" s="28">
        <f t="shared" si="10"/>
        <v>20426.77318</v>
      </c>
      <c r="E6" s="28">
        <f t="shared" si="3"/>
        <v>48551.71097</v>
      </c>
      <c r="I6" s="26">
        <f t="shared" ref="I6:K6" si="11">if($E6&lt;0,"",C6/$B6*100)</f>
        <v>94.26845101</v>
      </c>
      <c r="J6" s="26">
        <f t="shared" si="11"/>
        <v>1.697298116</v>
      </c>
      <c r="K6" s="26">
        <f t="shared" si="11"/>
        <v>4.034250873</v>
      </c>
    </row>
    <row r="7">
      <c r="A7" s="27">
        <f t="shared" si="5"/>
        <v>44344</v>
      </c>
      <c r="B7" s="28">
        <f t="shared" ref="B7:D7" si="12">B6*2^(1/F$2)</f>
        <v>1209480.427</v>
      </c>
      <c r="C7" s="28">
        <f t="shared" si="12"/>
        <v>1140919.493</v>
      </c>
      <c r="D7" s="28">
        <f t="shared" si="12"/>
        <v>20547.4788</v>
      </c>
      <c r="E7" s="28">
        <f t="shared" si="3"/>
        <v>48013.45498</v>
      </c>
      <c r="I7" s="26">
        <f t="shared" ref="I7:K7" si="13">if($E7&lt;0,"",C7/$B7*100)</f>
        <v>94.33137302</v>
      </c>
      <c r="J7" s="26">
        <f t="shared" si="13"/>
        <v>1.698868236</v>
      </c>
      <c r="K7" s="26">
        <f t="shared" si="13"/>
        <v>3.969758742</v>
      </c>
    </row>
    <row r="8">
      <c r="A8" s="27">
        <f t="shared" si="5"/>
        <v>44345</v>
      </c>
      <c r="B8" s="28">
        <f t="shared" ref="B8:D8" si="14">B7*2^(1/F$2)</f>
        <v>1215503.047</v>
      </c>
      <c r="C8" s="28">
        <f t="shared" si="14"/>
        <v>1147366.042</v>
      </c>
      <c r="D8" s="28">
        <f t="shared" si="14"/>
        <v>20668.89769</v>
      </c>
      <c r="E8" s="28">
        <f t="shared" si="3"/>
        <v>47468.10647</v>
      </c>
      <c r="I8" s="26">
        <f t="shared" ref="I8:K8" si="15">if($E8&lt;0,"",C8/$B8*100)</f>
        <v>94.39433703</v>
      </c>
      <c r="J8" s="26">
        <f t="shared" si="15"/>
        <v>1.700439809</v>
      </c>
      <c r="K8" s="26">
        <f t="shared" si="15"/>
        <v>3.905223159</v>
      </c>
    </row>
    <row r="9">
      <c r="A9" s="27">
        <f t="shared" si="5"/>
        <v>44346</v>
      </c>
      <c r="B9" s="28">
        <f t="shared" ref="B9:D9" si="16">B8*2^(1/F$2)</f>
        <v>1221555.656</v>
      </c>
      <c r="C9" s="28">
        <f t="shared" si="16"/>
        <v>1153849.016</v>
      </c>
      <c r="D9" s="28">
        <f t="shared" si="16"/>
        <v>20791.03406</v>
      </c>
      <c r="E9" s="28">
        <f t="shared" si="3"/>
        <v>46915.60516</v>
      </c>
      <c r="I9" s="26">
        <f t="shared" ref="I9:K9" si="17">if($E9&lt;0,"",C9/$B9*100)</f>
        <v>94.45734307</v>
      </c>
      <c r="J9" s="26">
        <f t="shared" si="17"/>
        <v>1.702012836</v>
      </c>
      <c r="K9" s="26">
        <f t="shared" si="17"/>
        <v>3.840644095</v>
      </c>
    </row>
    <row r="10">
      <c r="A10" s="27">
        <f t="shared" si="5"/>
        <v>44347</v>
      </c>
      <c r="B10" s="28">
        <f t="shared" ref="B10:D10" si="18">B9*2^(1/F$2)</f>
        <v>1227638.404</v>
      </c>
      <c r="C10" s="28">
        <f t="shared" si="18"/>
        <v>1160368.621</v>
      </c>
      <c r="D10" s="28">
        <f t="shared" si="18"/>
        <v>20913.89217</v>
      </c>
      <c r="E10" s="28">
        <f t="shared" si="3"/>
        <v>46355.89033</v>
      </c>
      <c r="I10" s="26">
        <f t="shared" ref="I10:K10" si="19">if($E10&lt;0,"",C10/$B10*100)</f>
        <v>94.52039116</v>
      </c>
      <c r="J10" s="26">
        <f t="shared" si="19"/>
        <v>1.703587319</v>
      </c>
      <c r="K10" s="26">
        <f t="shared" si="19"/>
        <v>3.776021521</v>
      </c>
    </row>
    <row r="11">
      <c r="A11" s="27">
        <f t="shared" si="5"/>
        <v>44348</v>
      </c>
      <c r="B11" s="28">
        <f t="shared" ref="B11:D11" si="20">B10*2^(1/F$2)</f>
        <v>1233751.441</v>
      </c>
      <c r="C11" s="28">
        <f t="shared" si="20"/>
        <v>1166925.064</v>
      </c>
      <c r="D11" s="28">
        <f t="shared" si="20"/>
        <v>21037.47626</v>
      </c>
      <c r="E11" s="28">
        <f t="shared" si="3"/>
        <v>45788.90083</v>
      </c>
      <c r="I11" s="26">
        <f t="shared" ref="I11:K11" si="21">if($E11&lt;0,"",C11/$B11*100)</f>
        <v>94.58348134</v>
      </c>
      <c r="J11" s="26">
        <f t="shared" si="21"/>
        <v>1.705163257</v>
      </c>
      <c r="K11" s="26">
        <f t="shared" si="21"/>
        <v>3.711355408</v>
      </c>
    </row>
    <row r="12">
      <c r="A12" s="27">
        <f t="shared" si="5"/>
        <v>44349</v>
      </c>
      <c r="B12" s="28">
        <f t="shared" ref="B12:D12" si="22">B11*2^(1/F$2)</f>
        <v>1239894.918</v>
      </c>
      <c r="C12" s="28">
        <f t="shared" si="22"/>
        <v>1173518.553</v>
      </c>
      <c r="D12" s="28">
        <f t="shared" si="22"/>
        <v>21161.79064</v>
      </c>
      <c r="E12" s="28">
        <f t="shared" si="3"/>
        <v>45214.57504</v>
      </c>
      <c r="I12" s="26">
        <f t="shared" ref="I12:K12" si="23">if($E12&lt;0,"",C12/$B12*100)</f>
        <v>94.64661362</v>
      </c>
      <c r="J12" s="26">
        <f t="shared" si="23"/>
        <v>1.706740654</v>
      </c>
      <c r="K12" s="26">
        <f t="shared" si="23"/>
        <v>3.646645725</v>
      </c>
    </row>
    <row r="13">
      <c r="A13" s="27">
        <f t="shared" si="5"/>
        <v>44350</v>
      </c>
      <c r="B13" s="28">
        <f t="shared" ref="B13:D13" si="24">B12*2^(1/F$2)</f>
        <v>1246068.987</v>
      </c>
      <c r="C13" s="28">
        <f t="shared" si="24"/>
        <v>1180149.297</v>
      </c>
      <c r="D13" s="28">
        <f t="shared" si="24"/>
        <v>21286.83961</v>
      </c>
      <c r="E13" s="28">
        <f t="shared" si="3"/>
        <v>44632.85089</v>
      </c>
      <c r="I13" s="26">
        <f t="shared" ref="I13:K13" si="25">if($E13&lt;0,"",C13/$B13*100)</f>
        <v>94.70978805</v>
      </c>
      <c r="J13" s="26">
        <f t="shared" si="25"/>
        <v>1.70831951</v>
      </c>
      <c r="K13" s="26">
        <f t="shared" si="25"/>
        <v>3.581892444</v>
      </c>
    </row>
    <row r="14">
      <c r="A14" s="27">
        <f t="shared" si="5"/>
        <v>44351</v>
      </c>
      <c r="B14" s="28">
        <f t="shared" ref="B14:D14" si="26">B13*2^(1/F$2)</f>
        <v>1252273.8</v>
      </c>
      <c r="C14" s="28">
        <f t="shared" si="26"/>
        <v>1186817.506</v>
      </c>
      <c r="D14" s="28">
        <f t="shared" si="26"/>
        <v>21412.62752</v>
      </c>
      <c r="E14" s="28">
        <f t="shared" si="3"/>
        <v>44043.66589</v>
      </c>
      <c r="I14" s="26">
        <f t="shared" ref="I14:K14" si="27">if($E14&lt;0,"",C14/$B14*100)</f>
        <v>94.77300464</v>
      </c>
      <c r="J14" s="26">
        <f t="shared" si="27"/>
        <v>1.709899826</v>
      </c>
      <c r="K14" s="26">
        <f t="shared" si="27"/>
        <v>3.517095535</v>
      </c>
    </row>
    <row r="15">
      <c r="A15" s="27">
        <f t="shared" si="5"/>
        <v>44352</v>
      </c>
      <c r="B15" s="28">
        <f t="shared" ref="B15:D15" si="28">B14*2^(1/F$2)</f>
        <v>1258509.509</v>
      </c>
      <c r="C15" s="28">
        <f t="shared" si="28"/>
        <v>1193523.393</v>
      </c>
      <c r="D15" s="28">
        <f t="shared" si="28"/>
        <v>21539.15873</v>
      </c>
      <c r="E15" s="28">
        <f t="shared" si="3"/>
        <v>43446.95705</v>
      </c>
      <c r="I15" s="26">
        <f t="shared" ref="I15:K15" si="29">if($E15&lt;0,"",C15/$B15*100)</f>
        <v>94.83626343</v>
      </c>
      <c r="J15" s="26">
        <f t="shared" si="29"/>
        <v>1.711481604</v>
      </c>
      <c r="K15" s="26">
        <f t="shared" si="29"/>
        <v>3.452254968</v>
      </c>
    </row>
    <row r="16">
      <c r="A16" s="27">
        <f t="shared" si="5"/>
        <v>44353</v>
      </c>
      <c r="B16" s="28">
        <f t="shared" ref="B16:D16" si="30">B15*2^(1/F$2)</f>
        <v>1264776.269</v>
      </c>
      <c r="C16" s="28">
        <f t="shared" si="30"/>
        <v>1200267.171</v>
      </c>
      <c r="D16" s="28">
        <f t="shared" si="30"/>
        <v>21666.43764</v>
      </c>
      <c r="E16" s="28">
        <f t="shared" si="3"/>
        <v>42842.66095</v>
      </c>
      <c r="I16" s="26">
        <f t="shared" ref="I16:K16" si="31">if($E16&lt;0,"",C16/$B16*100)</f>
        <v>94.89956444</v>
      </c>
      <c r="J16" s="26">
        <f t="shared" si="31"/>
        <v>1.713064845</v>
      </c>
      <c r="K16" s="26">
        <f t="shared" si="31"/>
        <v>3.387370714</v>
      </c>
    </row>
    <row r="17">
      <c r="A17" s="27">
        <f t="shared" si="5"/>
        <v>44354</v>
      </c>
      <c r="B17" s="28">
        <f t="shared" ref="B17:D17" si="32">B16*2^(1/F$2)</f>
        <v>1271074.235</v>
      </c>
      <c r="C17" s="28">
        <f t="shared" si="32"/>
        <v>1207049.053</v>
      </c>
      <c r="D17" s="28">
        <f t="shared" si="32"/>
        <v>21794.46867</v>
      </c>
      <c r="E17" s="28">
        <f t="shared" si="3"/>
        <v>42230.71369</v>
      </c>
      <c r="I17" s="26">
        <f t="shared" ref="I17:K17" si="33">if($E17&lt;0,"",C17/$B17*100)</f>
        <v>94.9629077</v>
      </c>
      <c r="J17" s="26">
        <f t="shared" si="33"/>
        <v>1.714649551</v>
      </c>
      <c r="K17" s="26">
        <f t="shared" si="33"/>
        <v>3.322442744</v>
      </c>
    </row>
    <row r="18">
      <c r="A18" s="27">
        <f t="shared" si="5"/>
        <v>44355</v>
      </c>
      <c r="B18" s="28">
        <f t="shared" ref="B18:D18" si="34">B17*2^(1/F$2)</f>
        <v>1277403.561</v>
      </c>
      <c r="C18" s="28">
        <f t="shared" si="34"/>
        <v>1213869.254</v>
      </c>
      <c r="D18" s="28">
        <f t="shared" si="34"/>
        <v>21923.25626</v>
      </c>
      <c r="E18" s="28">
        <f t="shared" si="3"/>
        <v>41611.05092</v>
      </c>
      <c r="I18" s="26">
        <f t="shared" ref="I18:K18" si="35">if($E18&lt;0,"",C18/$B18*100)</f>
        <v>95.02629325</v>
      </c>
      <c r="J18" s="26">
        <f t="shared" si="35"/>
        <v>1.716235724</v>
      </c>
      <c r="K18" s="26">
        <f t="shared" si="35"/>
        <v>3.257471027</v>
      </c>
    </row>
    <row r="19">
      <c r="A19" s="27">
        <f t="shared" si="5"/>
        <v>44356</v>
      </c>
      <c r="B19" s="28">
        <f t="shared" ref="B19:D19" si="36">B18*2^(1/F$2)</f>
        <v>1283764.405</v>
      </c>
      <c r="C19" s="28">
        <f t="shared" si="36"/>
        <v>1220727.992</v>
      </c>
      <c r="D19" s="28">
        <f t="shared" si="36"/>
        <v>22052.80487</v>
      </c>
      <c r="E19" s="28">
        <f t="shared" si="3"/>
        <v>40983.6078</v>
      </c>
      <c r="I19" s="26">
        <f t="shared" ref="I19:K19" si="37">if($E19&lt;0,"",C19/$B19*100)</f>
        <v>95.0897211</v>
      </c>
      <c r="J19" s="26">
        <f t="shared" si="37"/>
        <v>1.717823363</v>
      </c>
      <c r="K19" s="26">
        <f t="shared" si="37"/>
        <v>3.192455535</v>
      </c>
    </row>
    <row r="20">
      <c r="A20" s="27">
        <f t="shared" si="5"/>
        <v>44357</v>
      </c>
      <c r="B20" s="28">
        <f t="shared" ref="B20:D20" si="38">B19*2^(1/F$2)</f>
        <v>1290156.922</v>
      </c>
      <c r="C20" s="28">
        <f t="shared" si="38"/>
        <v>1227625.484</v>
      </c>
      <c r="D20" s="28">
        <f t="shared" si="38"/>
        <v>22183.11901</v>
      </c>
      <c r="E20" s="28">
        <f t="shared" si="3"/>
        <v>40348.31904</v>
      </c>
      <c r="I20" s="26">
        <f t="shared" ref="I20:K20" si="39">if($E20&lt;0,"",C20/$B20*100)</f>
        <v>95.15319129</v>
      </c>
      <c r="J20" s="26">
        <f t="shared" si="39"/>
        <v>1.719412471</v>
      </c>
      <c r="K20" s="26">
        <f t="shared" si="39"/>
        <v>3.127396238</v>
      </c>
    </row>
    <row r="21">
      <c r="A21" s="27">
        <f t="shared" si="5"/>
        <v>44358</v>
      </c>
      <c r="B21" s="28">
        <f t="shared" ref="B21:D21" si="40">B20*2^(1/F$2)</f>
        <v>1296581.271</v>
      </c>
      <c r="C21" s="28">
        <f t="shared" si="40"/>
        <v>1234561.949</v>
      </c>
      <c r="D21" s="28">
        <f t="shared" si="40"/>
        <v>22314.20321</v>
      </c>
      <c r="E21" s="28">
        <f t="shared" si="3"/>
        <v>39705.11886</v>
      </c>
      <c r="I21" s="26">
        <f t="shared" ref="I21:K21" si="41">if($E21&lt;0,"",C21/$B21*100)</f>
        <v>95.21670385</v>
      </c>
      <c r="J21" s="26">
        <f t="shared" si="41"/>
        <v>1.721003049</v>
      </c>
      <c r="K21" s="26">
        <f t="shared" si="41"/>
        <v>3.062293105</v>
      </c>
    </row>
    <row r="22">
      <c r="A22" s="27">
        <f t="shared" si="5"/>
        <v>44359</v>
      </c>
      <c r="B22" s="28">
        <f t="shared" ref="B22:D22" si="42">B21*2^(1/F$2)</f>
        <v>1303037.61</v>
      </c>
      <c r="C22" s="28">
        <f t="shared" si="42"/>
        <v>1241537.607</v>
      </c>
      <c r="D22" s="28">
        <f t="shared" si="42"/>
        <v>22446.062</v>
      </c>
      <c r="E22" s="28">
        <f t="shared" si="3"/>
        <v>39053.94101</v>
      </c>
      <c r="I22" s="26">
        <f t="shared" ref="I22:K22" si="43">if($E22&lt;0,"",C22/$B22*100)</f>
        <v>95.28025879</v>
      </c>
      <c r="J22" s="26">
        <f t="shared" si="43"/>
        <v>1.722595098</v>
      </c>
      <c r="K22" s="26">
        <f t="shared" si="43"/>
        <v>2.997146108</v>
      </c>
    </row>
    <row r="23">
      <c r="A23" s="27">
        <f t="shared" si="5"/>
        <v>44360</v>
      </c>
      <c r="B23" s="28">
        <f t="shared" ref="B23:D23" si="44">B22*2^(1/F$2)</f>
        <v>1309526.098</v>
      </c>
      <c r="C23" s="28">
        <f t="shared" si="44"/>
        <v>1248552.68</v>
      </c>
      <c r="D23" s="28">
        <f t="shared" si="44"/>
        <v>22578.69997</v>
      </c>
      <c r="E23" s="28">
        <f t="shared" si="3"/>
        <v>38394.71876</v>
      </c>
      <c r="I23" s="26">
        <f t="shared" ref="I23:K23" si="45">if($E23&lt;0,"",C23/$B23*100)</f>
        <v>95.34385616</v>
      </c>
      <c r="J23" s="26">
        <f t="shared" si="45"/>
        <v>1.724188621</v>
      </c>
      <c r="K23" s="26">
        <f t="shared" si="45"/>
        <v>2.931955217</v>
      </c>
    </row>
    <row r="24">
      <c r="A24" s="27">
        <f t="shared" si="5"/>
        <v>44361</v>
      </c>
      <c r="B24" s="28">
        <f t="shared" ref="B24:D24" si="46">B23*2^(1/F$2)</f>
        <v>1316046.896</v>
      </c>
      <c r="C24" s="28">
        <f t="shared" si="46"/>
        <v>1255607.39</v>
      </c>
      <c r="D24" s="28">
        <f t="shared" si="46"/>
        <v>22712.12172</v>
      </c>
      <c r="E24" s="28">
        <f t="shared" si="3"/>
        <v>37727.38487</v>
      </c>
      <c r="I24" s="26">
        <f t="shared" ref="I24:K24" si="47">if($E24&lt;0,"",C24/$B24*100)</f>
        <v>95.40749598</v>
      </c>
      <c r="J24" s="26">
        <f t="shared" si="47"/>
        <v>1.725783617</v>
      </c>
      <c r="K24" s="26">
        <f t="shared" si="47"/>
        <v>2.866720402</v>
      </c>
    </row>
    <row r="25">
      <c r="A25" s="27">
        <f t="shared" si="5"/>
        <v>44362</v>
      </c>
      <c r="B25" s="28">
        <f t="shared" ref="B25:D25" si="48">B24*2^(1/F$2)</f>
        <v>1322600.164</v>
      </c>
      <c r="C25" s="28">
        <f t="shared" si="48"/>
        <v>1262701.961</v>
      </c>
      <c r="D25" s="28">
        <f t="shared" si="48"/>
        <v>22846.33189</v>
      </c>
      <c r="E25" s="28">
        <f t="shared" si="3"/>
        <v>37051.87165</v>
      </c>
      <c r="I25" s="26">
        <f t="shared" ref="I25:K25" si="49">if($E25&lt;0,"",C25/$B25*100)</f>
        <v>95.47117828</v>
      </c>
      <c r="J25" s="26">
        <f t="shared" si="49"/>
        <v>1.727380089</v>
      </c>
      <c r="K25" s="26">
        <f t="shared" si="49"/>
        <v>2.801441633</v>
      </c>
    </row>
    <row r="26">
      <c r="A26" s="27">
        <f t="shared" si="5"/>
        <v>44363</v>
      </c>
      <c r="B26" s="28">
        <f t="shared" ref="B26:D26" si="50">B25*2^(1/F$2)</f>
        <v>1329186.065</v>
      </c>
      <c r="C26" s="28">
        <f t="shared" si="50"/>
        <v>1269836.619</v>
      </c>
      <c r="D26" s="28">
        <f t="shared" si="50"/>
        <v>22981.33513</v>
      </c>
      <c r="E26" s="28">
        <f t="shared" si="3"/>
        <v>36368.11088</v>
      </c>
      <c r="I26" s="26">
        <f t="shared" ref="I26:K26" si="51">if($E26&lt;0,"",C26/$B26*100)</f>
        <v>95.53490308</v>
      </c>
      <c r="J26" s="26">
        <f t="shared" si="51"/>
        <v>1.728978037</v>
      </c>
      <c r="K26" s="26">
        <f t="shared" si="51"/>
        <v>2.736118881</v>
      </c>
    </row>
    <row r="27">
      <c r="A27" s="27">
        <f t="shared" si="5"/>
        <v>44364</v>
      </c>
      <c r="B27" s="28">
        <f t="shared" ref="B27:D27" si="52">B26*2^(1/F$2)</f>
        <v>1335804.76</v>
      </c>
      <c r="C27" s="28">
        <f t="shared" si="52"/>
        <v>1277011.589</v>
      </c>
      <c r="D27" s="28">
        <f t="shared" si="52"/>
        <v>23117.13614</v>
      </c>
      <c r="E27" s="28">
        <f t="shared" si="3"/>
        <v>35676.03388</v>
      </c>
      <c r="I27" s="26">
        <f t="shared" ref="I27:K27" si="53">if($E27&lt;0,"",C27/$B27*100)</f>
        <v>95.59867042</v>
      </c>
      <c r="J27" s="26">
        <f t="shared" si="53"/>
        <v>1.730577464</v>
      </c>
      <c r="K27" s="26">
        <f t="shared" si="53"/>
        <v>2.670752116</v>
      </c>
    </row>
    <row r="28">
      <c r="A28" s="27">
        <f t="shared" si="5"/>
        <v>44365</v>
      </c>
      <c r="B28" s="28">
        <f t="shared" ref="B28:D28" si="54">B27*2^(1/F$2)</f>
        <v>1342456.412</v>
      </c>
      <c r="C28" s="28">
        <f t="shared" si="54"/>
        <v>1284227.101</v>
      </c>
      <c r="D28" s="28">
        <f t="shared" si="54"/>
        <v>23253.73961</v>
      </c>
      <c r="E28" s="28">
        <f t="shared" si="3"/>
        <v>34975.57145</v>
      </c>
      <c r="I28" s="26">
        <f t="shared" ref="I28:K28" si="55">if($E28&lt;0,"",C28/$B28*100)</f>
        <v>95.66248032</v>
      </c>
      <c r="J28" s="26">
        <f t="shared" si="55"/>
        <v>1.732178371</v>
      </c>
      <c r="K28" s="26">
        <f t="shared" si="55"/>
        <v>2.605341308</v>
      </c>
    </row>
    <row r="29">
      <c r="A29" s="27">
        <f t="shared" si="5"/>
        <v>44366</v>
      </c>
      <c r="B29" s="28">
        <f t="shared" ref="B29:D29" si="56">B28*2^(1/F$2)</f>
        <v>1349141.187</v>
      </c>
      <c r="C29" s="28">
        <f t="shared" si="56"/>
        <v>1291483.383</v>
      </c>
      <c r="D29" s="28">
        <f t="shared" si="56"/>
        <v>23391.1503</v>
      </c>
      <c r="E29" s="28">
        <f t="shared" si="3"/>
        <v>34266.6539</v>
      </c>
      <c r="I29" s="26">
        <f t="shared" ref="I29:K29" si="57">if($E29&lt;0,"",C29/$B29*100)</f>
        <v>95.72633281</v>
      </c>
      <c r="J29" s="26">
        <f t="shared" si="57"/>
        <v>1.733780758</v>
      </c>
      <c r="K29" s="26">
        <f t="shared" si="57"/>
        <v>2.539886428</v>
      </c>
    </row>
    <row r="30">
      <c r="A30" s="27">
        <f t="shared" si="5"/>
        <v>44367</v>
      </c>
      <c r="B30" s="28">
        <f t="shared" ref="B30:D30" si="58">B29*2^(1/F$2)</f>
        <v>1355859.248</v>
      </c>
      <c r="C30" s="28">
        <f t="shared" si="58"/>
        <v>1298780.664</v>
      </c>
      <c r="D30" s="28">
        <f t="shared" si="58"/>
        <v>23529.37297</v>
      </c>
      <c r="E30" s="28">
        <f t="shared" si="3"/>
        <v>33549.21102</v>
      </c>
      <c r="I30" s="26">
        <f t="shared" ref="I30:K30" si="59">if($E30&lt;0,"",C30/$B30*100)</f>
        <v>95.79022793</v>
      </c>
      <c r="J30" s="26">
        <f t="shared" si="59"/>
        <v>1.735384628</v>
      </c>
      <c r="K30" s="26">
        <f t="shared" si="59"/>
        <v>2.474387445</v>
      </c>
    </row>
    <row r="31">
      <c r="A31" s="27">
        <f t="shared" si="5"/>
        <v>44368</v>
      </c>
      <c r="B31" s="28">
        <f t="shared" ref="B31:D31" si="60">B30*2^(1/F$2)</f>
        <v>1362610.763</v>
      </c>
      <c r="C31" s="28">
        <f t="shared" si="60"/>
        <v>1306119.178</v>
      </c>
      <c r="D31" s="28">
        <f t="shared" si="60"/>
        <v>23668.41243</v>
      </c>
      <c r="E31" s="28">
        <f t="shared" si="3"/>
        <v>32823.1721</v>
      </c>
      <c r="I31" s="26">
        <f t="shared" ref="I31:K31" si="61">if($E31&lt;0,"",C31/$B31*100)</f>
        <v>95.85416569</v>
      </c>
      <c r="J31" s="26">
        <f t="shared" si="61"/>
        <v>1.736989981</v>
      </c>
      <c r="K31" s="26">
        <f t="shared" si="61"/>
        <v>2.40884433</v>
      </c>
    </row>
    <row r="32">
      <c r="A32" s="27">
        <f t="shared" si="5"/>
        <v>44369</v>
      </c>
      <c r="B32" s="28">
        <f t="shared" ref="B32:D32" si="62">B31*2^(1/F$2)</f>
        <v>1369395.896</v>
      </c>
      <c r="C32" s="28">
        <f t="shared" si="62"/>
        <v>1313499.157</v>
      </c>
      <c r="D32" s="28">
        <f t="shared" si="62"/>
        <v>23808.2735</v>
      </c>
      <c r="E32" s="28">
        <f t="shared" si="3"/>
        <v>32088.46592</v>
      </c>
      <c r="I32" s="26">
        <f t="shared" ref="I32:K32" si="63">if($E32&lt;0,"",C32/$B32*100)</f>
        <v>95.91814613</v>
      </c>
      <c r="J32" s="26">
        <f t="shared" si="63"/>
        <v>1.73859682</v>
      </c>
      <c r="K32" s="26">
        <f t="shared" si="63"/>
        <v>2.343257053</v>
      </c>
    </row>
    <row r="33">
      <c r="A33" s="27">
        <f t="shared" si="5"/>
        <v>44370</v>
      </c>
      <c r="B33" s="28">
        <f t="shared" ref="B33:D33" si="64">B32*2^(1/F$2)</f>
        <v>1376214.816</v>
      </c>
      <c r="C33" s="28">
        <f t="shared" si="64"/>
        <v>1320920.834</v>
      </c>
      <c r="D33" s="28">
        <f t="shared" si="64"/>
        <v>23948.96104</v>
      </c>
      <c r="E33" s="28">
        <f t="shared" si="3"/>
        <v>31345.02075</v>
      </c>
      <c r="I33" s="26">
        <f t="shared" ref="I33:K33" si="65">if($E33&lt;0,"",C33/$B33*100)</f>
        <v>95.98216927</v>
      </c>
      <c r="J33" s="26">
        <f t="shared" si="65"/>
        <v>1.740205145</v>
      </c>
      <c r="K33" s="26">
        <f t="shared" si="65"/>
        <v>2.277625584</v>
      </c>
    </row>
    <row r="34">
      <c r="A34" s="27">
        <f t="shared" si="5"/>
        <v>44371</v>
      </c>
      <c r="B34" s="28">
        <f t="shared" ref="B34:D34" si="66">B33*2^(1/F$2)</f>
        <v>1383067.691</v>
      </c>
      <c r="C34" s="28">
        <f t="shared" si="66"/>
        <v>1328384.447</v>
      </c>
      <c r="D34" s="28">
        <f t="shared" si="66"/>
        <v>24090.47992</v>
      </c>
      <c r="E34" s="28">
        <f t="shared" si="3"/>
        <v>30592.76432</v>
      </c>
      <c r="I34" s="26">
        <f t="shared" ref="I34:K34" si="67">if($E34&lt;0,"",C34/$B34*100)</f>
        <v>96.04623515</v>
      </c>
      <c r="J34" s="26">
        <f t="shared" si="67"/>
        <v>1.741814958</v>
      </c>
      <c r="K34" s="26">
        <f t="shared" si="67"/>
        <v>2.211949893</v>
      </c>
    </row>
    <row r="35">
      <c r="A35" s="27">
        <f t="shared" si="5"/>
        <v>44372</v>
      </c>
      <c r="B35" s="28">
        <f t="shared" ref="B35:D35" si="68">B34*2^(1/F$2)</f>
        <v>1389954.69</v>
      </c>
      <c r="C35" s="28">
        <f t="shared" si="68"/>
        <v>1335890.231</v>
      </c>
      <c r="D35" s="28">
        <f t="shared" si="68"/>
        <v>24232.83506</v>
      </c>
      <c r="E35" s="28">
        <f t="shared" si="3"/>
        <v>29831.62387</v>
      </c>
      <c r="I35" s="26">
        <f t="shared" ref="I35:K35" si="69">if($E35&lt;0,"",C35/$B35*100)</f>
        <v>96.11034379</v>
      </c>
      <c r="J35" s="26">
        <f t="shared" si="69"/>
        <v>1.743426259</v>
      </c>
      <c r="K35" s="26">
        <f t="shared" si="69"/>
        <v>2.146229951</v>
      </c>
    </row>
    <row r="36">
      <c r="A36" s="27">
        <f t="shared" si="5"/>
        <v>44373</v>
      </c>
      <c r="B36" s="28">
        <f t="shared" ref="B36:D36" si="70">B35*2^(1/F$2)</f>
        <v>1396875.983</v>
      </c>
      <c r="C36" s="28">
        <f t="shared" si="70"/>
        <v>1343438.425</v>
      </c>
      <c r="D36" s="28">
        <f t="shared" si="70"/>
        <v>24376.03141</v>
      </c>
      <c r="E36" s="28">
        <f t="shared" si="3"/>
        <v>29061.52607</v>
      </c>
      <c r="I36" s="26">
        <f t="shared" ref="I36:K36" si="71">if($E36&lt;0,"",C36/$B36*100)</f>
        <v>96.17449522</v>
      </c>
      <c r="J36" s="26">
        <f t="shared" si="71"/>
        <v>1.745039052</v>
      </c>
      <c r="K36" s="26">
        <f t="shared" si="71"/>
        <v>2.080465727</v>
      </c>
    </row>
    <row r="37">
      <c r="A37" s="27">
        <f t="shared" si="5"/>
        <v>44374</v>
      </c>
      <c r="B37" s="28">
        <f t="shared" ref="B37:D37" si="72">B36*2^(1/F$2)</f>
        <v>1403831.74</v>
      </c>
      <c r="C37" s="28">
        <f t="shared" si="72"/>
        <v>1351029.269</v>
      </c>
      <c r="D37" s="28">
        <f t="shared" si="72"/>
        <v>24520.07393</v>
      </c>
      <c r="E37" s="28">
        <f t="shared" si="3"/>
        <v>28282.39711</v>
      </c>
      <c r="I37" s="26">
        <f t="shared" ref="I37:K37" si="73">if($E37&lt;0,"",C37/$B37*100)</f>
        <v>96.23868947</v>
      </c>
      <c r="J37" s="26">
        <f t="shared" si="73"/>
        <v>1.746653336</v>
      </c>
      <c r="K37" s="26">
        <f t="shared" si="73"/>
        <v>2.014657191</v>
      </c>
    </row>
    <row r="38">
      <c r="A38" s="27">
        <f t="shared" si="5"/>
        <v>44375</v>
      </c>
      <c r="B38" s="28">
        <f t="shared" ref="B38:D38" si="74">B37*2^(1/F$2)</f>
        <v>1410822.134</v>
      </c>
      <c r="C38" s="28">
        <f t="shared" si="74"/>
        <v>1358663.004</v>
      </c>
      <c r="D38" s="28">
        <f t="shared" si="74"/>
        <v>24664.96763</v>
      </c>
      <c r="E38" s="28">
        <f t="shared" si="3"/>
        <v>27494.16262</v>
      </c>
      <c r="I38" s="26">
        <f t="shared" ref="I38:K38" si="75">if($E38&lt;0,"",C38/$B38*100)</f>
        <v>96.30292657</v>
      </c>
      <c r="J38" s="26">
        <f t="shared" si="75"/>
        <v>1.748269114</v>
      </c>
      <c r="K38" s="26">
        <f t="shared" si="75"/>
        <v>1.948804314</v>
      </c>
    </row>
    <row r="39">
      <c r="A39" s="27">
        <f t="shared" si="5"/>
        <v>44376</v>
      </c>
      <c r="B39" s="28">
        <f t="shared" ref="B39:D39" si="76">B38*2^(1/F$2)</f>
        <v>1417847.337</v>
      </c>
      <c r="C39" s="28">
        <f t="shared" si="76"/>
        <v>1366339.871</v>
      </c>
      <c r="D39" s="28">
        <f t="shared" si="76"/>
        <v>24810.71753</v>
      </c>
      <c r="E39" s="28">
        <f t="shared" si="3"/>
        <v>26696.74768</v>
      </c>
      <c r="I39" s="26">
        <f t="shared" ref="I39:K39" si="77">if($E39&lt;0,"",C39/$B39*100)</f>
        <v>96.36720655</v>
      </c>
      <c r="J39" s="26">
        <f t="shared" si="77"/>
        <v>1.749886387</v>
      </c>
      <c r="K39" s="26">
        <f t="shared" si="77"/>
        <v>1.882907066</v>
      </c>
    </row>
    <row r="40">
      <c r="A40" s="27">
        <f t="shared" si="5"/>
        <v>44377</v>
      </c>
      <c r="B40" s="28">
        <f t="shared" ref="B40:D40" si="78">B39*2^(1/F$2)</f>
        <v>1424907.521</v>
      </c>
      <c r="C40" s="28">
        <f t="shared" si="78"/>
        <v>1374060.115</v>
      </c>
      <c r="D40" s="28">
        <f t="shared" si="78"/>
        <v>24957.32869</v>
      </c>
      <c r="E40" s="28">
        <f t="shared" si="3"/>
        <v>25890.07686</v>
      </c>
      <c r="I40" s="26">
        <f t="shared" ref="I40:K40" si="79">if($E40&lt;0,"",C40/$B40*100)</f>
        <v>96.43152943</v>
      </c>
      <c r="J40" s="26">
        <f t="shared" si="79"/>
        <v>1.751505155</v>
      </c>
      <c r="K40" s="26">
        <f t="shared" si="79"/>
        <v>1.816965416</v>
      </c>
    </row>
    <row r="41">
      <c r="A41" s="27">
        <f t="shared" si="5"/>
        <v>44378</v>
      </c>
      <c r="B41" s="28">
        <f t="shared" ref="B41:D41" si="80">B40*2^(1/F$2)</f>
        <v>1432002.862</v>
      </c>
      <c r="C41" s="28">
        <f t="shared" si="80"/>
        <v>1381823.981</v>
      </c>
      <c r="D41" s="28">
        <f t="shared" si="80"/>
        <v>25104.8062</v>
      </c>
      <c r="E41" s="28">
        <f t="shared" si="3"/>
        <v>25074.07418</v>
      </c>
      <c r="I41" s="26">
        <f t="shared" ref="I41:K41" si="81">if($E41&lt;0,"",C41/$B41*100)</f>
        <v>96.49589524</v>
      </c>
      <c r="J41" s="26">
        <f t="shared" si="81"/>
        <v>1.753125421</v>
      </c>
      <c r="K41" s="26">
        <f t="shared" si="81"/>
        <v>1.750979334</v>
      </c>
    </row>
    <row r="42">
      <c r="A42" s="27">
        <f t="shared" si="5"/>
        <v>44379</v>
      </c>
      <c r="B42" s="28">
        <f t="shared" ref="B42:D42" si="82">B41*2^(1/F$2)</f>
        <v>1439133.534</v>
      </c>
      <c r="C42" s="28">
        <f t="shared" si="82"/>
        <v>1389631.716</v>
      </c>
      <c r="D42" s="28">
        <f t="shared" si="82"/>
        <v>25253.15519</v>
      </c>
      <c r="E42" s="28">
        <f t="shared" si="3"/>
        <v>24248.66308</v>
      </c>
      <c r="I42" s="26">
        <f t="shared" ref="I42:K42" si="83">if($E42&lt;0,"",C42/$B42*100)</f>
        <v>96.56030402</v>
      </c>
      <c r="J42" s="26">
        <f t="shared" si="83"/>
        <v>1.754747186</v>
      </c>
      <c r="K42" s="26">
        <f t="shared" si="83"/>
        <v>1.684948791</v>
      </c>
    </row>
    <row r="43">
      <c r="A43" s="27">
        <f t="shared" si="5"/>
        <v>44380</v>
      </c>
      <c r="B43" s="28">
        <f t="shared" ref="B43:D43" si="84">B42*2^(1/F$2)</f>
        <v>1446299.713</v>
      </c>
      <c r="C43" s="28">
        <f t="shared" si="84"/>
        <v>1397483.566</v>
      </c>
      <c r="D43" s="28">
        <f t="shared" si="84"/>
        <v>25402.3808</v>
      </c>
      <c r="E43" s="28">
        <f t="shared" si="3"/>
        <v>23413.7665</v>
      </c>
      <c r="I43" s="26">
        <f t="shared" ref="I43:K43" si="85">if($E43&lt;0,"",C43/$B43*100)</f>
        <v>96.62475579</v>
      </c>
      <c r="J43" s="26">
        <f t="shared" si="85"/>
        <v>1.756370451</v>
      </c>
      <c r="K43" s="26">
        <f t="shared" si="85"/>
        <v>1.618873756</v>
      </c>
    </row>
    <row r="44">
      <c r="A44" s="27">
        <f t="shared" si="5"/>
        <v>44381</v>
      </c>
      <c r="B44" s="28">
        <f t="shared" ref="B44:D44" si="86">B43*2^(1/F$2)</f>
        <v>1453501.577</v>
      </c>
      <c r="C44" s="28">
        <f t="shared" si="86"/>
        <v>1405379.782</v>
      </c>
      <c r="D44" s="28">
        <f t="shared" si="86"/>
        <v>25552.48821</v>
      </c>
      <c r="E44" s="28">
        <f t="shared" si="3"/>
        <v>22569.30678</v>
      </c>
      <c r="I44" s="26">
        <f t="shared" ref="I44:K44" si="87">if($E44&lt;0,"",C44/$B44*100)</f>
        <v>96.68925058</v>
      </c>
      <c r="J44" s="26">
        <f t="shared" si="87"/>
        <v>1.757995218</v>
      </c>
      <c r="K44" s="26">
        <f t="shared" si="87"/>
        <v>1.5527542</v>
      </c>
    </row>
    <row r="45">
      <c r="A45" s="27">
        <f t="shared" si="5"/>
        <v>44382</v>
      </c>
      <c r="B45" s="28">
        <f t="shared" ref="B45:D45" si="88">B44*2^(1/F$2)</f>
        <v>1460739.302</v>
      </c>
      <c r="C45" s="28">
        <f t="shared" si="88"/>
        <v>1413320.613</v>
      </c>
      <c r="D45" s="28">
        <f t="shared" si="88"/>
        <v>25703.48264</v>
      </c>
      <c r="E45" s="28">
        <f t="shared" si="3"/>
        <v>21715.20573</v>
      </c>
      <c r="I45" s="26">
        <f t="shared" ref="I45:K45" si="89">if($E45&lt;0,"",C45/$B45*100)</f>
        <v>96.75378842</v>
      </c>
      <c r="J45" s="26">
        <f t="shared" si="89"/>
        <v>1.759621488</v>
      </c>
      <c r="K45" s="26">
        <f t="shared" si="89"/>
        <v>1.486590092</v>
      </c>
    </row>
    <row r="46">
      <c r="A46" s="27">
        <f t="shared" si="5"/>
        <v>44383</v>
      </c>
      <c r="B46" s="28">
        <f t="shared" ref="B46:D46" si="90">B45*2^(1/F$2)</f>
        <v>1468013.067</v>
      </c>
      <c r="C46" s="28">
        <f t="shared" si="90"/>
        <v>1421306.313</v>
      </c>
      <c r="D46" s="28">
        <f t="shared" si="90"/>
        <v>25855.36932</v>
      </c>
      <c r="E46" s="28">
        <f t="shared" si="3"/>
        <v>20851.38458</v>
      </c>
      <c r="I46" s="26">
        <f t="shared" ref="I46:K46" si="91">if($E46&lt;0,"",C46/$B46*100)</f>
        <v>96.81836934</v>
      </c>
      <c r="J46" s="26">
        <f t="shared" si="91"/>
        <v>1.761249262</v>
      </c>
      <c r="K46" s="26">
        <f t="shared" si="91"/>
        <v>1.420381402</v>
      </c>
    </row>
    <row r="47">
      <c r="A47" s="27">
        <f t="shared" si="5"/>
        <v>44384</v>
      </c>
      <c r="B47" s="28">
        <f t="shared" ref="B47:D47" si="92">B46*2^(1/F$2)</f>
        <v>1475323.052</v>
      </c>
      <c r="C47" s="28">
        <f t="shared" si="92"/>
        <v>1429337.135</v>
      </c>
      <c r="D47" s="28">
        <f t="shared" si="92"/>
        <v>26008.15352</v>
      </c>
      <c r="E47" s="28">
        <f t="shared" si="3"/>
        <v>19977.76401</v>
      </c>
      <c r="I47" s="26">
        <f t="shared" ref="I47:K47" si="93">if($E47&lt;0,"",C47/$B47*100)</f>
        <v>96.88299336</v>
      </c>
      <c r="J47" s="26">
        <f t="shared" si="93"/>
        <v>1.762878542</v>
      </c>
      <c r="K47" s="26">
        <f t="shared" si="93"/>
        <v>1.354128099</v>
      </c>
    </row>
    <row r="48">
      <c r="A48" s="27">
        <f t="shared" si="5"/>
        <v>44385</v>
      </c>
      <c r="B48" s="28">
        <f t="shared" ref="B48:D48" si="94">B47*2^(1/F$2)</f>
        <v>1482669.438</v>
      </c>
      <c r="C48" s="28">
        <f t="shared" si="94"/>
        <v>1437413.333</v>
      </c>
      <c r="D48" s="28">
        <f t="shared" si="94"/>
        <v>26161.84056</v>
      </c>
      <c r="E48" s="28">
        <f t="shared" si="3"/>
        <v>19094.26412</v>
      </c>
      <c r="I48" s="26">
        <f t="shared" ref="I48:K48" si="95">if($E48&lt;0,"",C48/$B48*100)</f>
        <v>96.94766052</v>
      </c>
      <c r="J48" s="26">
        <f t="shared" si="95"/>
        <v>1.76450933</v>
      </c>
      <c r="K48" s="26">
        <f t="shared" si="95"/>
        <v>1.287830155</v>
      </c>
    </row>
    <row r="49">
      <c r="A49" s="27">
        <f t="shared" si="5"/>
        <v>44386</v>
      </c>
      <c r="B49" s="28">
        <f t="shared" ref="B49:D49" si="96">B48*2^(1/F$2)</f>
        <v>1490052.405</v>
      </c>
      <c r="C49" s="28">
        <f t="shared" si="96"/>
        <v>1445535.164</v>
      </c>
      <c r="D49" s="28">
        <f t="shared" si="96"/>
        <v>26316.43576</v>
      </c>
      <c r="E49" s="28">
        <f t="shared" si="3"/>
        <v>18200.80443</v>
      </c>
      <c r="I49" s="26">
        <f t="shared" ref="I49:K49" si="97">if($E49&lt;0,"",C49/$B49*100)</f>
        <v>97.01237084</v>
      </c>
      <c r="J49" s="26">
        <f t="shared" si="97"/>
        <v>1.766141625</v>
      </c>
      <c r="K49" s="26">
        <f t="shared" si="97"/>
        <v>1.221487538</v>
      </c>
    </row>
    <row r="50">
      <c r="A50" s="27">
        <f t="shared" si="5"/>
        <v>44387</v>
      </c>
      <c r="B50" s="28">
        <f t="shared" ref="B50:D50" si="98">B49*2^(1/F$2)</f>
        <v>1497472.135</v>
      </c>
      <c r="C50" s="28">
        <f t="shared" si="98"/>
        <v>1453702.887</v>
      </c>
      <c r="D50" s="28">
        <f t="shared" si="98"/>
        <v>26471.94449</v>
      </c>
      <c r="E50" s="28">
        <f t="shared" si="3"/>
        <v>17297.3039</v>
      </c>
      <c r="I50" s="26">
        <f t="shared" ref="I50:K50" si="99">if($E50&lt;0,"",C50/$B50*100)</f>
        <v>97.07712435</v>
      </c>
      <c r="J50" s="26">
        <f t="shared" si="99"/>
        <v>1.767775431</v>
      </c>
      <c r="K50" s="26">
        <f t="shared" si="99"/>
        <v>1.155100219</v>
      </c>
    </row>
    <row r="51">
      <c r="A51" s="27">
        <f t="shared" si="5"/>
        <v>44388</v>
      </c>
      <c r="B51" s="28">
        <f t="shared" ref="B51:D51" si="100">B50*2^(1/F$2)</f>
        <v>1504928.812</v>
      </c>
      <c r="C51" s="28">
        <f t="shared" si="100"/>
        <v>1461916.759</v>
      </c>
      <c r="D51" s="28">
        <f t="shared" si="100"/>
        <v>26628.37216</v>
      </c>
      <c r="E51" s="28">
        <f t="shared" si="3"/>
        <v>16383.6809</v>
      </c>
      <c r="I51" s="26">
        <f t="shared" ref="I51:K51" si="101">if($E51&lt;0,"",C51/$B51*100)</f>
        <v>97.14192109</v>
      </c>
      <c r="J51" s="26">
        <f t="shared" si="101"/>
        <v>1.769410748</v>
      </c>
      <c r="K51" s="26">
        <f t="shared" si="101"/>
        <v>1.088668166</v>
      </c>
    </row>
    <row r="52">
      <c r="A52" s="27">
        <f t="shared" si="5"/>
        <v>44389</v>
      </c>
      <c r="B52" s="28">
        <f t="shared" ref="B52:D52" si="102">B51*2^(1/F$2)</f>
        <v>1512422.619</v>
      </c>
      <c r="C52" s="28">
        <f t="shared" si="102"/>
        <v>1470177.042</v>
      </c>
      <c r="D52" s="28">
        <f t="shared" si="102"/>
        <v>26785.72418</v>
      </c>
      <c r="E52" s="28">
        <f t="shared" si="3"/>
        <v>15459.8532</v>
      </c>
      <c r="I52" s="26">
        <f t="shared" ref="I52:K52" si="103">if($E52&lt;0,"",C52/$B52*100)</f>
        <v>97.20676107</v>
      </c>
      <c r="J52" s="26">
        <f t="shared" si="103"/>
        <v>1.771047578</v>
      </c>
      <c r="K52" s="26">
        <f t="shared" si="103"/>
        <v>1.022191351</v>
      </c>
    </row>
    <row r="53">
      <c r="A53" s="27">
        <f t="shared" si="5"/>
        <v>44390</v>
      </c>
      <c r="B53" s="28">
        <f t="shared" ref="B53:D53" si="104">B52*2^(1/F$2)</f>
        <v>1519953.743</v>
      </c>
      <c r="C53" s="28">
        <f t="shared" si="104"/>
        <v>1478483.998</v>
      </c>
      <c r="D53" s="28">
        <f t="shared" si="104"/>
        <v>26944.00602</v>
      </c>
      <c r="E53" s="28">
        <f t="shared" si="3"/>
        <v>14525.73801</v>
      </c>
      <c r="I53" s="26">
        <f t="shared" ref="I53:K53" si="105">if($E53&lt;0,"",C53/$B53*100)</f>
        <v>97.27164434</v>
      </c>
      <c r="J53" s="26">
        <f t="shared" si="105"/>
        <v>1.772685923</v>
      </c>
      <c r="K53" s="26">
        <f t="shared" si="105"/>
        <v>0.9556697418</v>
      </c>
    </row>
    <row r="54">
      <c r="A54" s="27">
        <f t="shared" si="5"/>
        <v>44391</v>
      </c>
      <c r="B54" s="28">
        <f t="shared" ref="B54:D54" si="106">B53*2^(1/F$2)</f>
        <v>1527522.367</v>
      </c>
      <c r="C54" s="28">
        <f t="shared" si="106"/>
        <v>1486837.892</v>
      </c>
      <c r="D54" s="28">
        <f t="shared" si="106"/>
        <v>27103.22319</v>
      </c>
      <c r="E54" s="28">
        <f t="shared" si="3"/>
        <v>13581.25191</v>
      </c>
      <c r="I54" s="26">
        <f t="shared" ref="I54:K54" si="107">if($E54&lt;0,"",C54/$B54*100)</f>
        <v>97.33657091</v>
      </c>
      <c r="J54" s="26">
        <f t="shared" si="107"/>
        <v>1.774325782</v>
      </c>
      <c r="K54" s="26">
        <f t="shared" si="107"/>
        <v>0.8891033093</v>
      </c>
    </row>
    <row r="55">
      <c r="A55" s="27">
        <f t="shared" si="5"/>
        <v>44392</v>
      </c>
      <c r="B55" s="28">
        <f t="shared" ref="B55:D55" si="108">B54*2^(1/F$2)</f>
        <v>1535128.679</v>
      </c>
      <c r="C55" s="28">
        <f t="shared" si="108"/>
        <v>1495238.987</v>
      </c>
      <c r="D55" s="28">
        <f t="shared" si="108"/>
        <v>27263.38119</v>
      </c>
      <c r="E55" s="28">
        <f t="shared" si="3"/>
        <v>12626.31093</v>
      </c>
      <c r="I55" s="26">
        <f t="shared" ref="I55:K55" si="109">if($E55&lt;0,"",C55/$B55*100)</f>
        <v>97.40154082</v>
      </c>
      <c r="J55" s="26">
        <f t="shared" si="109"/>
        <v>1.775967159</v>
      </c>
      <c r="K55" s="26">
        <f t="shared" si="109"/>
        <v>0.8224920228</v>
      </c>
    </row>
    <row r="56">
      <c r="A56" s="27">
        <f t="shared" si="5"/>
        <v>44393</v>
      </c>
      <c r="B56" s="28">
        <f t="shared" ref="B56:D56" si="110">B55*2^(1/F$2)</f>
        <v>1542772.867</v>
      </c>
      <c r="C56" s="28">
        <f t="shared" si="110"/>
        <v>1503687.551</v>
      </c>
      <c r="D56" s="28">
        <f t="shared" si="110"/>
        <v>27424.48561</v>
      </c>
      <c r="E56" s="28">
        <f t="shared" si="3"/>
        <v>11660.83045</v>
      </c>
      <c r="I56" s="26">
        <f t="shared" ref="I56:K56" si="111">if($E56&lt;0,"",C56/$B56*100)</f>
        <v>97.46655409</v>
      </c>
      <c r="J56" s="26">
        <f t="shared" si="111"/>
        <v>1.777610054</v>
      </c>
      <c r="K56" s="26">
        <f t="shared" si="111"/>
        <v>0.755835852</v>
      </c>
    </row>
    <row r="57">
      <c r="A57" s="27">
        <f t="shared" si="5"/>
        <v>44394</v>
      </c>
      <c r="B57" s="28">
        <f t="shared" ref="B57:D57" si="112">B56*2^(1/F$2)</f>
        <v>1550455.12</v>
      </c>
      <c r="C57" s="28">
        <f t="shared" si="112"/>
        <v>1512183.852</v>
      </c>
      <c r="D57" s="28">
        <f t="shared" si="112"/>
        <v>27586.54201</v>
      </c>
      <c r="E57" s="28">
        <f t="shared" si="3"/>
        <v>10684.72527</v>
      </c>
      <c r="I57" s="26">
        <f t="shared" ref="I57:K57" si="113">if($E57&lt;0,"",C57/$B57*100)</f>
        <v>97.53161076</v>
      </c>
      <c r="J57" s="26">
        <f t="shared" si="113"/>
        <v>1.779254469</v>
      </c>
      <c r="K57" s="26">
        <f t="shared" si="113"/>
        <v>0.6891347665</v>
      </c>
    </row>
    <row r="58">
      <c r="A58" s="27">
        <f t="shared" si="5"/>
        <v>44395</v>
      </c>
      <c r="B58" s="28">
        <f t="shared" ref="B58:D58" si="114">B57*2^(1/F$2)</f>
        <v>1558175.626</v>
      </c>
      <c r="C58" s="28">
        <f t="shared" si="114"/>
        <v>1520728.16</v>
      </c>
      <c r="D58" s="28">
        <f t="shared" si="114"/>
        <v>27749.55604</v>
      </c>
      <c r="E58" s="28">
        <f t="shared" si="3"/>
        <v>9697.909584</v>
      </c>
      <c r="I58" s="26">
        <f t="shared" ref="I58:K58" si="115">if($E58&lt;0,"",C58/$B58*100)</f>
        <v>97.59671086</v>
      </c>
      <c r="J58" s="26">
        <f t="shared" si="115"/>
        <v>1.780900405</v>
      </c>
      <c r="K58" s="26">
        <f t="shared" si="115"/>
        <v>0.622388736</v>
      </c>
    </row>
    <row r="59">
      <c r="A59" s="27">
        <f t="shared" si="5"/>
        <v>44396</v>
      </c>
      <c r="B59" s="28">
        <f t="shared" ref="B59:D59" si="116">B58*2^(1/F$2)</f>
        <v>1565934.577</v>
      </c>
      <c r="C59" s="28">
        <f t="shared" si="116"/>
        <v>1529320.746</v>
      </c>
      <c r="D59" s="28">
        <f t="shared" si="116"/>
        <v>27913.53335</v>
      </c>
      <c r="E59" s="28">
        <f t="shared" si="3"/>
        <v>8700.296963</v>
      </c>
      <c r="I59" s="26">
        <f t="shared" ref="I59:K59" si="117">if($E59&lt;0,"",C59/$B59*100)</f>
        <v>97.66185441</v>
      </c>
      <c r="J59" s="26">
        <f t="shared" si="117"/>
        <v>1.782547864</v>
      </c>
      <c r="K59" s="26">
        <f t="shared" si="117"/>
        <v>0.5555977301</v>
      </c>
    </row>
    <row r="60">
      <c r="A60" s="27">
        <f t="shared" si="5"/>
        <v>44397</v>
      </c>
      <c r="B60" s="28">
        <f t="shared" ref="B60:D60" si="118">B59*2^(1/F$2)</f>
        <v>1573732.163</v>
      </c>
      <c r="C60" s="28">
        <f t="shared" si="118"/>
        <v>1537961.883</v>
      </c>
      <c r="D60" s="28">
        <f t="shared" si="118"/>
        <v>28078.47963</v>
      </c>
      <c r="E60" s="28">
        <f t="shared" si="3"/>
        <v>7691.800363</v>
      </c>
      <c r="I60" s="26">
        <f t="shared" ref="I60:K60" si="119">if($E60&lt;0,"",C60/$B60*100)</f>
        <v>97.72704143</v>
      </c>
      <c r="J60" s="26">
        <f t="shared" si="119"/>
        <v>1.784196847</v>
      </c>
      <c r="K60" s="26">
        <f t="shared" si="119"/>
        <v>0.4887617184</v>
      </c>
    </row>
    <row r="61">
      <c r="A61" s="27">
        <f t="shared" si="5"/>
        <v>44398</v>
      </c>
      <c r="B61" s="28">
        <f t="shared" ref="B61:D61" si="120">B60*2^(1/F$2)</f>
        <v>1581568.577</v>
      </c>
      <c r="C61" s="28">
        <f t="shared" si="120"/>
        <v>1546651.845</v>
      </c>
      <c r="D61" s="28">
        <f t="shared" si="120"/>
        <v>28244.40061</v>
      </c>
      <c r="E61" s="28">
        <f t="shared" si="3"/>
        <v>6672.332118</v>
      </c>
      <c r="I61" s="26">
        <f t="shared" ref="I61:K61" si="121">if($E61&lt;0,"",C61/$B61*100)</f>
        <v>97.79227197</v>
      </c>
      <c r="J61" s="26">
        <f t="shared" si="121"/>
        <v>1.785847355</v>
      </c>
      <c r="K61" s="26">
        <f t="shared" si="121"/>
        <v>0.4218806705</v>
      </c>
    </row>
    <row r="62">
      <c r="A62" s="27">
        <f t="shared" si="5"/>
        <v>44399</v>
      </c>
      <c r="B62" s="28">
        <f t="shared" ref="B62:D62" si="122">B61*2^(1/F$2)</f>
        <v>1589444.013</v>
      </c>
      <c r="C62" s="28">
        <f t="shared" si="122"/>
        <v>1555390.907</v>
      </c>
      <c r="D62" s="28">
        <f t="shared" si="122"/>
        <v>28411.30205</v>
      </c>
      <c r="E62" s="28">
        <f t="shared" si="3"/>
        <v>5641.803937</v>
      </c>
      <c r="I62" s="26">
        <f t="shared" ref="I62:K62" si="123">if($E62&lt;0,"",C62/$B62*100)</f>
        <v>97.85754605</v>
      </c>
      <c r="J62" s="26">
        <f t="shared" si="123"/>
        <v>1.78749939</v>
      </c>
      <c r="K62" s="26">
        <f t="shared" si="123"/>
        <v>0.3549545558</v>
      </c>
    </row>
    <row r="63">
      <c r="A63" s="27">
        <f t="shared" si="5"/>
        <v>44400</v>
      </c>
      <c r="B63" s="28">
        <f t="shared" ref="B63:D63" si="124">B62*2^(1/F$2)</f>
        <v>1597358.665</v>
      </c>
      <c r="C63" s="28">
        <f t="shared" si="124"/>
        <v>1564179.349</v>
      </c>
      <c r="D63" s="28">
        <f t="shared" si="124"/>
        <v>28579.18973</v>
      </c>
      <c r="E63" s="28">
        <f t="shared" si="3"/>
        <v>4600.126898</v>
      </c>
      <c r="I63" s="26">
        <f t="shared" ref="I63:K63" si="125">if($E63&lt;0,"",C63/$B63*100)</f>
        <v>97.9228637</v>
      </c>
      <c r="J63" s="26">
        <f t="shared" si="125"/>
        <v>1.789152953</v>
      </c>
      <c r="K63" s="26">
        <f t="shared" si="125"/>
        <v>0.2879833439</v>
      </c>
    </row>
    <row r="64">
      <c r="A64" s="27">
        <f t="shared" si="5"/>
        <v>44401</v>
      </c>
      <c r="B64" s="28">
        <f t="shared" ref="B64:D64" si="126">B63*2^(1/F$2)</f>
        <v>1605312.728</v>
      </c>
      <c r="C64" s="28">
        <f t="shared" si="126"/>
        <v>1573017.447</v>
      </c>
      <c r="D64" s="28">
        <f t="shared" si="126"/>
        <v>28748.0695</v>
      </c>
      <c r="E64" s="28">
        <f t="shared" si="3"/>
        <v>3547.211445</v>
      </c>
      <c r="I64" s="26">
        <f t="shared" ref="I64:K64" si="127">if($E64&lt;0,"",C64/$B64*100)</f>
        <v>97.98822495</v>
      </c>
      <c r="J64" s="26">
        <f t="shared" si="127"/>
        <v>1.790808046</v>
      </c>
      <c r="K64" s="26">
        <f t="shared" si="127"/>
        <v>0.2209670043</v>
      </c>
    </row>
    <row r="65">
      <c r="A65" s="27">
        <f t="shared" si="5"/>
        <v>44402</v>
      </c>
      <c r="B65" s="28">
        <f t="shared" ref="B65:D65" si="128">B64*2^(1/F$2)</f>
        <v>1613306.398</v>
      </c>
      <c r="C65" s="28">
        <f t="shared" si="128"/>
        <v>1581905.484</v>
      </c>
      <c r="D65" s="28">
        <f t="shared" si="128"/>
        <v>28917.94721</v>
      </c>
      <c r="E65" s="28">
        <f t="shared" si="3"/>
        <v>2482.967385</v>
      </c>
      <c r="I65" s="26">
        <f t="shared" ref="I65:K65" si="129">if($E65&lt;0,"",C65/$B65*100)</f>
        <v>98.05362982</v>
      </c>
      <c r="J65" s="26">
        <f t="shared" si="129"/>
        <v>1.79246467</v>
      </c>
      <c r="K65" s="26">
        <f t="shared" si="129"/>
        <v>0.1539055066</v>
      </c>
    </row>
    <row r="66">
      <c r="A66" s="27">
        <f t="shared" si="5"/>
        <v>44403</v>
      </c>
      <c r="B66" s="28">
        <f t="shared" ref="B66:D66" si="130">B65*2^(1/F$2)</f>
        <v>1621339.873</v>
      </c>
      <c r="C66" s="28">
        <f t="shared" si="130"/>
        <v>1590843.741</v>
      </c>
      <c r="D66" s="28">
        <f t="shared" si="130"/>
        <v>29088.82876</v>
      </c>
      <c r="E66" s="28">
        <f t="shared" si="3"/>
        <v>1407.303879</v>
      </c>
      <c r="I66" s="26">
        <f t="shared" ref="I66:K66" si="131">if($E66&lt;0,"",C66/$B66*100)</f>
        <v>98.11907835</v>
      </c>
      <c r="J66" s="26">
        <f t="shared" si="131"/>
        <v>1.794122827</v>
      </c>
      <c r="K66" s="26">
        <f t="shared" si="131"/>
        <v>0.08679882008</v>
      </c>
    </row>
    <row r="67">
      <c r="A67" s="27">
        <f t="shared" si="5"/>
        <v>44404</v>
      </c>
      <c r="B67" s="28">
        <f t="shared" ref="B67:D67" si="132">B66*2^(1/F$2)</f>
        <v>1629413.351</v>
      </c>
      <c r="C67" s="28">
        <f t="shared" si="132"/>
        <v>1599832.501</v>
      </c>
      <c r="D67" s="28">
        <f t="shared" si="132"/>
        <v>29260.72009</v>
      </c>
      <c r="E67" s="28">
        <f t="shared" si="3"/>
        <v>320.1294446</v>
      </c>
      <c r="I67" s="26">
        <f t="shared" ref="I67:K67" si="133">if($E67&lt;0,"",C67/$B67*100)</f>
        <v>98.18457057</v>
      </c>
      <c r="J67" s="26">
        <f t="shared" si="133"/>
        <v>1.795782517</v>
      </c>
      <c r="K67" s="26">
        <f t="shared" si="133"/>
        <v>0.0196469143</v>
      </c>
    </row>
    <row r="68">
      <c r="A68" s="27">
        <f t="shared" si="5"/>
        <v>44405</v>
      </c>
      <c r="B68" s="28">
        <f t="shared" ref="B68:D68" si="134">B67*2^(1/F$2)</f>
        <v>1637527.03</v>
      </c>
      <c r="C68" s="28">
        <f t="shared" si="134"/>
        <v>1608872.051</v>
      </c>
      <c r="D68" s="28">
        <f t="shared" si="134"/>
        <v>29433.62714</v>
      </c>
      <c r="E68" s="28">
        <f t="shared" si="3"/>
        <v>-778.6480551</v>
      </c>
      <c r="I68" s="26" t="str">
        <f t="shared" ref="I68:K68" si="135">if($E68&lt;0,"",C68/$B68*100)</f>
        <v/>
      </c>
      <c r="J68" s="26" t="str">
        <f t="shared" si="135"/>
        <v/>
      </c>
      <c r="K68" s="26" t="str">
        <f t="shared" si="135"/>
        <v/>
      </c>
    </row>
    <row r="69">
      <c r="A69" s="27">
        <f t="shared" si="5"/>
        <v>44406</v>
      </c>
      <c r="B69" s="28">
        <f t="shared" ref="B69:D69" si="136">B68*2^(1/F$2)</f>
        <v>1645681.112</v>
      </c>
      <c r="C69" s="28">
        <f t="shared" si="136"/>
        <v>1617962.677</v>
      </c>
      <c r="D69" s="28">
        <f t="shared" si="136"/>
        <v>29607.55594</v>
      </c>
      <c r="E69" s="28">
        <f t="shared" si="3"/>
        <v>-1889.121411</v>
      </c>
      <c r="I69" s="26" t="str">
        <f t="shared" ref="I69:K69" si="137">if($E69&lt;0,"",C69/$B69*100)</f>
        <v/>
      </c>
      <c r="J69" s="26" t="str">
        <f t="shared" si="137"/>
        <v/>
      </c>
      <c r="K69" s="26" t="str">
        <f t="shared" si="137"/>
        <v/>
      </c>
    </row>
    <row r="70">
      <c r="A70" s="27">
        <f t="shared" si="5"/>
        <v>44407</v>
      </c>
      <c r="B70" s="28">
        <f t="shared" ref="B70:D70" si="138">B69*2^(1/F$2)</f>
        <v>1653875.797</v>
      </c>
      <c r="C70" s="28">
        <f t="shared" si="138"/>
        <v>1627104.668</v>
      </c>
      <c r="D70" s="28">
        <f t="shared" si="138"/>
        <v>29782.51252</v>
      </c>
      <c r="E70" s="28">
        <f t="shared" si="3"/>
        <v>-3011.384075</v>
      </c>
      <c r="I70" s="26" t="str">
        <f t="shared" ref="I70:K70" si="139">if($E70&lt;0,"",C70/$B70*100)</f>
        <v/>
      </c>
      <c r="J70" s="26" t="str">
        <f t="shared" si="139"/>
        <v/>
      </c>
      <c r="K70" s="26" t="str">
        <f t="shared" si="139"/>
        <v/>
      </c>
    </row>
    <row r="71">
      <c r="A71" s="27">
        <f t="shared" si="5"/>
        <v>44408</v>
      </c>
      <c r="B71" s="28">
        <f t="shared" ref="B71:D71" si="140">B70*2^(1/F$2)</f>
        <v>1662111.287</v>
      </c>
      <c r="C71" s="28">
        <f t="shared" si="140"/>
        <v>1636298.315</v>
      </c>
      <c r="D71" s="28">
        <f t="shared" si="140"/>
        <v>29958.50295</v>
      </c>
      <c r="E71" s="28">
        <f t="shared" si="3"/>
        <v>-4145.530162</v>
      </c>
      <c r="I71" s="26" t="str">
        <f t="shared" ref="I71:K71" si="141">if($E71&lt;0,"",C71/$B71*100)</f>
        <v/>
      </c>
      <c r="J71" s="26" t="str">
        <f t="shared" si="141"/>
        <v/>
      </c>
      <c r="K71" s="26" t="str">
        <f t="shared" si="141"/>
        <v/>
      </c>
    </row>
    <row r="72">
      <c r="A72" s="27">
        <f t="shared" si="5"/>
        <v>44409</v>
      </c>
      <c r="B72" s="28">
        <f t="shared" ref="B72:D72" si="142">B71*2^(1/F$2)</f>
        <v>1670387.787</v>
      </c>
      <c r="C72" s="28">
        <f t="shared" si="142"/>
        <v>1645543.908</v>
      </c>
      <c r="D72" s="28">
        <f t="shared" si="142"/>
        <v>30135.53334</v>
      </c>
      <c r="E72" s="28">
        <f t="shared" si="3"/>
        <v>-5291.654459</v>
      </c>
      <c r="I72" s="26" t="str">
        <f t="shared" ref="I72:K72" si="143">if($E72&lt;0,"",C72/$B72*100)</f>
        <v/>
      </c>
      <c r="J72" s="26" t="str">
        <f t="shared" si="143"/>
        <v/>
      </c>
      <c r="K72" s="26" t="str">
        <f t="shared" si="143"/>
        <v/>
      </c>
    </row>
    <row r="73">
      <c r="A73" s="27">
        <f t="shared" si="5"/>
        <v>44410</v>
      </c>
      <c r="B73" s="28">
        <f t="shared" ref="B73:D73" si="144">B72*2^(1/F$2)</f>
        <v>1678705.499</v>
      </c>
      <c r="C73" s="28">
        <f t="shared" si="144"/>
        <v>1654841.741</v>
      </c>
      <c r="D73" s="28">
        <f t="shared" si="144"/>
        <v>30313.60983</v>
      </c>
      <c r="E73" s="28">
        <f t="shared" si="3"/>
        <v>-6449.852422</v>
      </c>
      <c r="I73" s="26" t="str">
        <f t="shared" ref="I73:K73" si="145">if($E73&lt;0,"",C73/$B73*100)</f>
        <v/>
      </c>
      <c r="J73" s="26" t="str">
        <f t="shared" si="145"/>
        <v/>
      </c>
      <c r="K73" s="26" t="str">
        <f t="shared" si="145"/>
        <v/>
      </c>
    </row>
    <row r="74">
      <c r="A74" s="27">
        <f t="shared" si="5"/>
        <v>44411</v>
      </c>
      <c r="B74" s="28">
        <f t="shared" ref="B74:D74" si="146">B73*2^(1/F$2)</f>
        <v>1687064.629</v>
      </c>
      <c r="C74" s="28">
        <f t="shared" si="146"/>
        <v>1664192.111</v>
      </c>
      <c r="D74" s="28">
        <f t="shared" si="146"/>
        <v>30492.73861</v>
      </c>
      <c r="E74" s="28">
        <f t="shared" si="3"/>
        <v>-7620.22019</v>
      </c>
      <c r="I74" s="26" t="str">
        <f t="shared" ref="I74:K74" si="147">if($E74&lt;0,"",C74/$B74*100)</f>
        <v/>
      </c>
      <c r="J74" s="26" t="str">
        <f t="shared" si="147"/>
        <v/>
      </c>
      <c r="K74" s="26" t="str">
        <f t="shared" si="147"/>
        <v/>
      </c>
    </row>
    <row r="75">
      <c r="A75" s="27">
        <f t="shared" si="5"/>
        <v>44412</v>
      </c>
      <c r="B75" s="28">
        <f t="shared" ref="B75:D75" si="148">B74*2^(1/F$2)</f>
        <v>1695465.384</v>
      </c>
      <c r="C75" s="28">
        <f t="shared" si="148"/>
        <v>1673595.312</v>
      </c>
      <c r="D75" s="28">
        <f t="shared" si="148"/>
        <v>30672.9259</v>
      </c>
      <c r="E75" s="28">
        <f t="shared" si="3"/>
        <v>-8802.854579</v>
      </c>
      <c r="I75" s="26" t="str">
        <f t="shared" ref="I75:K75" si="149">if($E75&lt;0,"",C75/$B75*100)</f>
        <v/>
      </c>
      <c r="J75" s="26" t="str">
        <f t="shared" si="149"/>
        <v/>
      </c>
      <c r="K75" s="26" t="str">
        <f t="shared" si="149"/>
        <v/>
      </c>
    </row>
    <row r="76">
      <c r="A76" s="27">
        <f t="shared" si="5"/>
        <v>44413</v>
      </c>
      <c r="B76" s="28">
        <f t="shared" ref="B76:D76" si="150">B75*2^(1/F$2)</f>
        <v>1703907.97</v>
      </c>
      <c r="C76" s="28">
        <f t="shared" si="150"/>
        <v>1683051.645</v>
      </c>
      <c r="D76" s="28">
        <f t="shared" si="150"/>
        <v>30854.17794</v>
      </c>
      <c r="E76" s="28">
        <f t="shared" si="3"/>
        <v>-9997.853098</v>
      </c>
      <c r="I76" s="26" t="str">
        <f t="shared" ref="I76:K76" si="151">if($E76&lt;0,"",C76/$B76*100)</f>
        <v/>
      </c>
      <c r="J76" s="26" t="str">
        <f t="shared" si="151"/>
        <v/>
      </c>
      <c r="K76" s="26" t="str">
        <f t="shared" si="151"/>
        <v/>
      </c>
    </row>
    <row r="77">
      <c r="A77" s="27">
        <f t="shared" si="5"/>
        <v>44414</v>
      </c>
      <c r="B77" s="28">
        <f t="shared" ref="B77:D77" si="152">B76*2^(1/F$2)</f>
        <v>1712392.596</v>
      </c>
      <c r="C77" s="28">
        <f t="shared" si="152"/>
        <v>1692561.409</v>
      </c>
      <c r="D77" s="28">
        <f t="shared" si="152"/>
        <v>31036.50104</v>
      </c>
      <c r="E77" s="28">
        <f t="shared" si="3"/>
        <v>-11205.31394</v>
      </c>
      <c r="I77" s="26" t="str">
        <f t="shared" ref="I77:K77" si="153">if($E77&lt;0,"",C77/$B77*100)</f>
        <v/>
      </c>
      <c r="J77" s="26" t="str">
        <f t="shared" si="153"/>
        <v/>
      </c>
      <c r="K77" s="26" t="str">
        <f t="shared" si="153"/>
        <v/>
      </c>
    </row>
    <row r="78">
      <c r="A78" s="27">
        <f t="shared" si="5"/>
        <v>44415</v>
      </c>
      <c r="B78" s="28">
        <f t="shared" ref="B78:D78" si="154">B77*2^(1/F$2)</f>
        <v>1720919.471</v>
      </c>
      <c r="C78" s="28">
        <f t="shared" si="154"/>
        <v>1702124.906</v>
      </c>
      <c r="D78" s="28">
        <f t="shared" si="154"/>
        <v>31219.90152</v>
      </c>
      <c r="E78" s="28">
        <f t="shared" si="3"/>
        <v>-12425.33601</v>
      </c>
      <c r="I78" s="26" t="str">
        <f t="shared" ref="I78:K78" si="155">if($E78&lt;0,"",C78/$B78*100)</f>
        <v/>
      </c>
      <c r="J78" s="26" t="str">
        <f t="shared" si="155"/>
        <v/>
      </c>
      <c r="K78" s="26" t="str">
        <f t="shared" si="155"/>
        <v/>
      </c>
    </row>
    <row r="79">
      <c r="A79" s="27">
        <f t="shared" si="5"/>
        <v>44416</v>
      </c>
      <c r="B79" s="28">
        <f t="shared" ref="B79:D79" si="156">B78*2^(1/F$2)</f>
        <v>1729488.807</v>
      </c>
      <c r="C79" s="28">
        <f t="shared" si="156"/>
        <v>1711742.44</v>
      </c>
      <c r="D79" s="28">
        <f t="shared" si="156"/>
        <v>31404.38575</v>
      </c>
      <c r="E79" s="28">
        <f t="shared" si="3"/>
        <v>-13658.01888</v>
      </c>
      <c r="I79" s="26" t="str">
        <f t="shared" ref="I79:K79" si="157">if($E79&lt;0,"",C79/$B79*100)</f>
        <v/>
      </c>
      <c r="J79" s="26" t="str">
        <f t="shared" si="157"/>
        <v/>
      </c>
      <c r="K79" s="26" t="str">
        <f t="shared" si="157"/>
        <v/>
      </c>
    </row>
    <row r="80">
      <c r="A80" s="27">
        <f t="shared" si="5"/>
        <v>44417</v>
      </c>
      <c r="B80" s="28">
        <f t="shared" ref="B80:D80" si="158">B79*2^(1/F$2)</f>
        <v>1738100.813</v>
      </c>
      <c r="C80" s="28">
        <f t="shared" si="158"/>
        <v>1721414.316</v>
      </c>
      <c r="D80" s="28">
        <f t="shared" si="158"/>
        <v>31589.96013</v>
      </c>
      <c r="E80" s="28">
        <f t="shared" si="3"/>
        <v>-14903.46288</v>
      </c>
      <c r="I80" s="26" t="str">
        <f t="shared" ref="I80:K80" si="159">if($E80&lt;0,"",C80/$B80*100)</f>
        <v/>
      </c>
      <c r="J80" s="26" t="str">
        <f t="shared" si="159"/>
        <v/>
      </c>
      <c r="K80" s="26" t="str">
        <f t="shared" si="159"/>
        <v/>
      </c>
    </row>
    <row r="81">
      <c r="A81" s="27">
        <f t="shared" si="5"/>
        <v>44418</v>
      </c>
      <c r="B81" s="28">
        <f t="shared" ref="B81:D81" si="160">B80*2^(1/F$2)</f>
        <v>1746755.703</v>
      </c>
      <c r="C81" s="28">
        <f t="shared" si="160"/>
        <v>1731140.841</v>
      </c>
      <c r="D81" s="28">
        <f t="shared" si="160"/>
        <v>31776.6311</v>
      </c>
      <c r="E81" s="28">
        <f t="shared" si="3"/>
        <v>-16161.76899</v>
      </c>
      <c r="I81" s="26" t="str">
        <f t="shared" ref="I81:K81" si="161">if($E81&lt;0,"",C81/$B81*100)</f>
        <v/>
      </c>
      <c r="J81" s="26" t="str">
        <f t="shared" si="161"/>
        <v/>
      </c>
      <c r="K81" s="26" t="str">
        <f t="shared" si="161"/>
        <v/>
      </c>
    </row>
    <row r="82">
      <c r="A82" s="27">
        <f t="shared" si="5"/>
        <v>44419</v>
      </c>
      <c r="B82" s="28">
        <f t="shared" ref="B82:D82" si="162">B81*2^(1/F$2)</f>
        <v>1755453.69</v>
      </c>
      <c r="C82" s="28">
        <f t="shared" si="162"/>
        <v>1740922.323</v>
      </c>
      <c r="D82" s="28">
        <f t="shared" si="162"/>
        <v>31964.40515</v>
      </c>
      <c r="E82" s="28">
        <f t="shared" si="3"/>
        <v>-17433.03896</v>
      </c>
      <c r="I82" s="26" t="str">
        <f t="shared" ref="I82:K82" si="163">if($E82&lt;0,"",C82/$B82*100)</f>
        <v/>
      </c>
      <c r="J82" s="26" t="str">
        <f t="shared" si="163"/>
        <v/>
      </c>
      <c r="K82" s="26" t="str">
        <f t="shared" si="163"/>
        <v/>
      </c>
    </row>
    <row r="83">
      <c r="A83" s="27">
        <f t="shared" si="5"/>
        <v>44420</v>
      </c>
      <c r="B83" s="28">
        <f t="shared" ref="B83:D83" si="164">B82*2^(1/F$2)</f>
        <v>1764194.988</v>
      </c>
      <c r="C83" s="28">
        <f t="shared" si="164"/>
        <v>1750759.075</v>
      </c>
      <c r="D83" s="28">
        <f t="shared" si="164"/>
        <v>32153.28879</v>
      </c>
      <c r="E83" s="28">
        <f t="shared" si="3"/>
        <v>-18717.37522</v>
      </c>
      <c r="I83" s="26" t="str">
        <f t="shared" ref="I83:K83" si="165">if($E83&lt;0,"",C83/$B83*100)</f>
        <v/>
      </c>
      <c r="J83" s="26" t="str">
        <f t="shared" si="165"/>
        <v/>
      </c>
      <c r="K83" s="26" t="str">
        <f t="shared" si="165"/>
        <v/>
      </c>
    </row>
    <row r="84">
      <c r="A84" s="27">
        <f t="shared" si="5"/>
        <v>44421</v>
      </c>
      <c r="B84" s="28">
        <f t="shared" ref="B84:D84" si="166">B83*2^(1/F$2)</f>
        <v>1772979.814</v>
      </c>
      <c r="C84" s="28">
        <f t="shared" si="166"/>
        <v>1760651.406</v>
      </c>
      <c r="D84" s="28">
        <f t="shared" si="166"/>
        <v>32343.28858</v>
      </c>
      <c r="E84" s="28">
        <f t="shared" si="3"/>
        <v>-20014.88095</v>
      </c>
      <c r="I84" s="26" t="str">
        <f t="shared" ref="I84:K84" si="167">if($E84&lt;0,"",C84/$B84*100)</f>
        <v/>
      </c>
      <c r="J84" s="26" t="str">
        <f t="shared" si="167"/>
        <v/>
      </c>
      <c r="K84" s="26" t="str">
        <f t="shared" si="167"/>
        <v/>
      </c>
    </row>
    <row r="85">
      <c r="A85" s="27">
        <f t="shared" si="5"/>
        <v>44422</v>
      </c>
      <c r="B85" s="28">
        <f t="shared" ref="B85:D85" si="168">B84*2^(1/F$2)</f>
        <v>1781808.384</v>
      </c>
      <c r="C85" s="28">
        <f t="shared" si="168"/>
        <v>1770599.633</v>
      </c>
      <c r="D85" s="28">
        <f t="shared" si="168"/>
        <v>32534.41111</v>
      </c>
      <c r="E85" s="28">
        <f t="shared" si="3"/>
        <v>-21325.66004</v>
      </c>
      <c r="I85" s="26" t="str">
        <f t="shared" ref="I85:K85" si="169">if($E85&lt;0,"",C85/$B85*100)</f>
        <v/>
      </c>
      <c r="J85" s="26" t="str">
        <f t="shared" si="169"/>
        <v/>
      </c>
      <c r="K85" s="26" t="str">
        <f t="shared" si="169"/>
        <v/>
      </c>
    </row>
    <row r="86">
      <c r="A86" s="27">
        <f t="shared" si="5"/>
        <v>44423</v>
      </c>
      <c r="B86" s="28">
        <f t="shared" ref="B86:D86" si="170">B85*2^(1/F$2)</f>
        <v>1790680.916</v>
      </c>
      <c r="C86" s="28">
        <f t="shared" si="170"/>
        <v>1780604.07</v>
      </c>
      <c r="D86" s="28">
        <f t="shared" si="170"/>
        <v>32726.66302</v>
      </c>
      <c r="E86" s="28">
        <f t="shared" si="3"/>
        <v>-22649.81712</v>
      </c>
      <c r="I86" s="26" t="str">
        <f t="shared" ref="I86:K86" si="171">if($E86&lt;0,"",C86/$B86*100)</f>
        <v/>
      </c>
      <c r="J86" s="26" t="str">
        <f t="shared" si="171"/>
        <v/>
      </c>
      <c r="K86" s="26" t="str">
        <f t="shared" si="171"/>
        <v/>
      </c>
    </row>
    <row r="87">
      <c r="A87" s="27">
        <f t="shared" si="5"/>
        <v>44424</v>
      </c>
      <c r="B87" s="28">
        <f t="shared" ref="B87:D87" si="172">B86*2^(1/F$2)</f>
        <v>1799597.629</v>
      </c>
      <c r="C87" s="28">
        <f t="shared" si="172"/>
        <v>1790665.036</v>
      </c>
      <c r="D87" s="28">
        <f t="shared" si="172"/>
        <v>32920.05098</v>
      </c>
      <c r="E87" s="28">
        <f t="shared" si="3"/>
        <v>-23987.45757</v>
      </c>
      <c r="I87" s="26" t="str">
        <f t="shared" ref="I87:K87" si="173">if($E87&lt;0,"",C87/$B87*100)</f>
        <v/>
      </c>
      <c r="J87" s="26" t="str">
        <f t="shared" si="173"/>
        <v/>
      </c>
      <c r="K87" s="26" t="str">
        <f t="shared" si="173"/>
        <v/>
      </c>
    </row>
    <row r="88">
      <c r="A88" s="27">
        <f t="shared" si="5"/>
        <v>44425</v>
      </c>
      <c r="B88" s="28">
        <f t="shared" ref="B88:D88" si="174">B87*2^(1/F$2)</f>
        <v>1808558.743</v>
      </c>
      <c r="C88" s="28">
        <f t="shared" si="174"/>
        <v>1800782.849</v>
      </c>
      <c r="D88" s="28">
        <f t="shared" si="174"/>
        <v>33114.58171</v>
      </c>
      <c r="E88" s="28">
        <f t="shared" si="3"/>
        <v>-25338.68751</v>
      </c>
      <c r="I88" s="26" t="str">
        <f t="shared" ref="I88:K88" si="175">if($E88&lt;0,"",C88/$B88*100)</f>
        <v/>
      </c>
      <c r="J88" s="26" t="str">
        <f t="shared" si="175"/>
        <v/>
      </c>
      <c r="K88" s="26" t="str">
        <f t="shared" si="175"/>
        <v/>
      </c>
    </row>
    <row r="89">
      <c r="A89" s="27">
        <f t="shared" si="5"/>
        <v>44426</v>
      </c>
      <c r="B89" s="28">
        <f t="shared" ref="B89:D89" si="176">B88*2^(1/F$2)</f>
        <v>1817564.479</v>
      </c>
      <c r="C89" s="28">
        <f t="shared" si="176"/>
        <v>1810957.831</v>
      </c>
      <c r="D89" s="28">
        <f t="shared" si="176"/>
        <v>33310.26196</v>
      </c>
      <c r="E89" s="28">
        <f t="shared" si="3"/>
        <v>-26703.61379</v>
      </c>
      <c r="I89" s="26" t="str">
        <f t="shared" ref="I89:K89" si="177">if($E89&lt;0,"",C89/$B89*100)</f>
        <v/>
      </c>
      <c r="J89" s="26" t="str">
        <f t="shared" si="177"/>
        <v/>
      </c>
      <c r="K89" s="26" t="str">
        <f t="shared" si="177"/>
        <v/>
      </c>
    </row>
    <row r="90">
      <c r="A90" s="27">
        <f t="shared" si="5"/>
        <v>44427</v>
      </c>
      <c r="B90" s="28">
        <f t="shared" ref="B90:D90" si="178">B89*2^(1/F$2)</f>
        <v>1826615.059</v>
      </c>
      <c r="C90" s="28">
        <f t="shared" si="178"/>
        <v>1821190.304</v>
      </c>
      <c r="D90" s="28">
        <f t="shared" si="178"/>
        <v>33507.09852</v>
      </c>
      <c r="E90" s="28">
        <f t="shared" si="3"/>
        <v>-28082.34404</v>
      </c>
      <c r="I90" s="26" t="str">
        <f t="shared" ref="I90:K90" si="179">if($E90&lt;0,"",C90/$B90*100)</f>
        <v/>
      </c>
      <c r="J90" s="26" t="str">
        <f t="shared" si="179"/>
        <v/>
      </c>
      <c r="K90" s="26" t="str">
        <f t="shared" si="179"/>
        <v/>
      </c>
    </row>
    <row r="91">
      <c r="A91" s="27">
        <f t="shared" si="5"/>
        <v>44428</v>
      </c>
      <c r="B91" s="28">
        <f t="shared" ref="B91:D91" si="180">B90*2^(1/F$2)</f>
        <v>1835710.706</v>
      </c>
      <c r="C91" s="28">
        <f t="shared" si="180"/>
        <v>1831480.594</v>
      </c>
      <c r="D91" s="28">
        <f t="shared" si="180"/>
        <v>33705.09822</v>
      </c>
      <c r="E91" s="28">
        <f t="shared" si="3"/>
        <v>-29474.98663</v>
      </c>
      <c r="I91" s="26" t="str">
        <f t="shared" ref="I91:K91" si="181">if($E91&lt;0,"",C91/$B91*100)</f>
        <v/>
      </c>
      <c r="J91" s="26" t="str">
        <f t="shared" si="181"/>
        <v/>
      </c>
      <c r="K91" s="26" t="str">
        <f t="shared" si="181"/>
        <v/>
      </c>
    </row>
    <row r="92">
      <c r="A92" s="27">
        <f t="shared" si="5"/>
        <v>44429</v>
      </c>
      <c r="B92" s="28">
        <f t="shared" ref="B92:D92" si="182">B91*2^(1/F$2)</f>
        <v>1844851.645</v>
      </c>
      <c r="C92" s="28">
        <f t="shared" si="182"/>
        <v>1841829.028</v>
      </c>
      <c r="D92" s="28">
        <f t="shared" si="182"/>
        <v>33904.26794</v>
      </c>
      <c r="E92" s="28">
        <f t="shared" si="3"/>
        <v>-30881.65071</v>
      </c>
      <c r="I92" s="26" t="str">
        <f t="shared" ref="I92:K92" si="183">if($E92&lt;0,"",C92/$B92*100)</f>
        <v/>
      </c>
      <c r="J92" s="26" t="str">
        <f t="shared" si="183"/>
        <v/>
      </c>
      <c r="K92" s="26" t="str">
        <f t="shared" si="183"/>
        <v/>
      </c>
    </row>
    <row r="93">
      <c r="A93" s="27">
        <f t="shared" si="5"/>
        <v>44430</v>
      </c>
      <c r="B93" s="28">
        <f t="shared" ref="B93:D93" si="184">B92*2^(1/F$2)</f>
        <v>1854038.102</v>
      </c>
      <c r="C93" s="28">
        <f t="shared" si="184"/>
        <v>1852235.933</v>
      </c>
      <c r="D93" s="28">
        <f t="shared" si="184"/>
        <v>34104.61459</v>
      </c>
      <c r="E93" s="28">
        <f t="shared" si="3"/>
        <v>-32302.44619</v>
      </c>
      <c r="I93" s="26" t="str">
        <f t="shared" ref="I93:K93" si="185">if($E93&lt;0,"",C93/$B93*100)</f>
        <v/>
      </c>
      <c r="J93" s="26" t="str">
        <f t="shared" si="185"/>
        <v/>
      </c>
      <c r="K93" s="26" t="str">
        <f t="shared" si="185"/>
        <v/>
      </c>
    </row>
    <row r="94">
      <c r="A94" s="27">
        <f t="shared" si="5"/>
        <v>44431</v>
      </c>
      <c r="B94" s="28">
        <f t="shared" ref="B94:D94" si="186">B93*2^(1/F$2)</f>
        <v>1863270.302</v>
      </c>
      <c r="C94" s="28">
        <f t="shared" si="186"/>
        <v>1862701.641</v>
      </c>
      <c r="D94" s="28">
        <f t="shared" si="186"/>
        <v>34306.14512</v>
      </c>
      <c r="E94" s="28">
        <f t="shared" si="3"/>
        <v>-33737.48374</v>
      </c>
      <c r="I94" s="26" t="str">
        <f t="shared" ref="I94:K94" si="187">if($E94&lt;0,"",C94/$B94*100)</f>
        <v/>
      </c>
      <c r="J94" s="26" t="str">
        <f t="shared" si="187"/>
        <v/>
      </c>
      <c r="K94" s="26" t="str">
        <f t="shared" si="187"/>
        <v/>
      </c>
    </row>
    <row r="95">
      <c r="A95" s="27">
        <f t="shared" si="5"/>
        <v>44432</v>
      </c>
      <c r="B95" s="28">
        <f t="shared" ref="B95:D95" si="188">B94*2^(1/F$2)</f>
        <v>1872548.475</v>
      </c>
      <c r="C95" s="28">
        <f t="shared" si="188"/>
        <v>1873226.483</v>
      </c>
      <c r="D95" s="28">
        <f t="shared" si="188"/>
        <v>34508.86654</v>
      </c>
      <c r="E95" s="28">
        <f t="shared" si="3"/>
        <v>-35186.87484</v>
      </c>
      <c r="I95" s="26" t="str">
        <f t="shared" ref="I95:K95" si="189">if($E95&lt;0,"",C95/$B95*100)</f>
        <v/>
      </c>
      <c r="J95" s="26" t="str">
        <f t="shared" si="189"/>
        <v/>
      </c>
      <c r="K95" s="26" t="str">
        <f t="shared" si="189"/>
        <v/>
      </c>
    </row>
    <row r="96">
      <c r="A96" s="27">
        <f t="shared" si="5"/>
        <v>44433</v>
      </c>
      <c r="B96" s="28">
        <f t="shared" ref="B96:D96" si="190">B95*2^(1/F$2)</f>
        <v>1881872.848</v>
      </c>
      <c r="C96" s="28">
        <f t="shared" si="190"/>
        <v>1883810.794</v>
      </c>
      <c r="D96" s="28">
        <f t="shared" si="190"/>
        <v>34712.78588</v>
      </c>
      <c r="E96" s="28">
        <f t="shared" si="3"/>
        <v>-36650.73174</v>
      </c>
      <c r="I96" s="26" t="str">
        <f t="shared" ref="I96:K96" si="191">if($E96&lt;0,"",C96/$B96*100)</f>
        <v/>
      </c>
      <c r="J96" s="26" t="str">
        <f t="shared" si="191"/>
        <v/>
      </c>
      <c r="K96" s="26" t="str">
        <f t="shared" si="191"/>
        <v/>
      </c>
    </row>
    <row r="97">
      <c r="A97" s="27">
        <f t="shared" si="5"/>
        <v>44434</v>
      </c>
      <c r="B97" s="28">
        <f t="shared" ref="B97:D97" si="192">B96*2^(1/F$2)</f>
        <v>1891243.652</v>
      </c>
      <c r="C97" s="28">
        <f t="shared" si="192"/>
        <v>1894454.909</v>
      </c>
      <c r="D97" s="28">
        <f t="shared" si="192"/>
        <v>34917.91021</v>
      </c>
      <c r="E97" s="28">
        <f t="shared" si="3"/>
        <v>-38129.16746</v>
      </c>
      <c r="I97" s="26" t="str">
        <f t="shared" ref="I97:K97" si="193">if($E97&lt;0,"",C97/$B97*100)</f>
        <v/>
      </c>
      <c r="J97" s="26" t="str">
        <f t="shared" si="193"/>
        <v/>
      </c>
      <c r="K97" s="26" t="str">
        <f t="shared" si="193"/>
        <v/>
      </c>
    </row>
    <row r="98">
      <c r="A98" s="27">
        <f t="shared" si="5"/>
        <v>44435</v>
      </c>
      <c r="B98" s="28">
        <f t="shared" ref="B98:D98" si="194">B97*2^(1/F$2)</f>
        <v>1900661.118</v>
      </c>
      <c r="C98" s="28">
        <f t="shared" si="194"/>
        <v>1905159.167</v>
      </c>
      <c r="D98" s="28">
        <f t="shared" si="194"/>
        <v>35124.24666</v>
      </c>
      <c r="E98" s="28">
        <f t="shared" si="3"/>
        <v>-39622.29585</v>
      </c>
      <c r="I98" s="26" t="str">
        <f t="shared" ref="I98:K98" si="195">if($E98&lt;0,"",C98/$B98*100)</f>
        <v/>
      </c>
      <c r="J98" s="26" t="str">
        <f t="shared" si="195"/>
        <v/>
      </c>
      <c r="K98" s="26" t="str">
        <f t="shared" si="195"/>
        <v/>
      </c>
    </row>
    <row r="99">
      <c r="A99" s="27">
        <f t="shared" si="5"/>
        <v>44436</v>
      </c>
      <c r="B99" s="28">
        <f t="shared" ref="B99:D99" si="196">B98*2^(1/F$2)</f>
        <v>1910125.478</v>
      </c>
      <c r="C99" s="28">
        <f t="shared" si="196"/>
        <v>1915923.908</v>
      </c>
      <c r="D99" s="28">
        <f t="shared" si="196"/>
        <v>35331.8024</v>
      </c>
      <c r="E99" s="28">
        <f t="shared" si="3"/>
        <v>-41130.23153</v>
      </c>
      <c r="I99" s="26" t="str">
        <f t="shared" ref="I99:K99" si="197">if($E99&lt;0,"",C99/$B99*100)</f>
        <v/>
      </c>
      <c r="J99" s="26" t="str">
        <f t="shared" si="197"/>
        <v/>
      </c>
      <c r="K99" s="26" t="str">
        <f t="shared" si="197"/>
        <v/>
      </c>
    </row>
    <row r="100">
      <c r="A100" s="27">
        <f t="shared" si="5"/>
        <v>44437</v>
      </c>
      <c r="B100" s="28">
        <f t="shared" ref="B100:D100" si="198">B99*2^(1/F$2)</f>
        <v>1919636.967</v>
      </c>
      <c r="C100" s="28">
        <f t="shared" si="198"/>
        <v>1926749.472</v>
      </c>
      <c r="D100" s="28">
        <f t="shared" si="198"/>
        <v>35540.58461</v>
      </c>
      <c r="E100" s="28">
        <f t="shared" si="3"/>
        <v>-42653.08995</v>
      </c>
      <c r="I100" s="26" t="str">
        <f t="shared" ref="I100:K100" si="199">if($E100&lt;0,"",C100/$B100*100)</f>
        <v/>
      </c>
      <c r="J100" s="26" t="str">
        <f t="shared" si="199"/>
        <v/>
      </c>
      <c r="K100" s="26" t="str">
        <f t="shared" si="199"/>
        <v/>
      </c>
    </row>
    <row r="101">
      <c r="A101" s="27">
        <f t="shared" si="5"/>
        <v>44438</v>
      </c>
      <c r="B101" s="28">
        <f t="shared" ref="B101:D101" si="200">B100*2^(1/F$2)</f>
        <v>1929195.818</v>
      </c>
      <c r="C101" s="28">
        <f t="shared" si="200"/>
        <v>1937636.204</v>
      </c>
      <c r="D101" s="28">
        <f t="shared" si="200"/>
        <v>35750.60057</v>
      </c>
      <c r="E101" s="28">
        <f t="shared" si="3"/>
        <v>-44190.98735</v>
      </c>
      <c r="I101" s="26" t="str">
        <f t="shared" ref="I101:K101" si="201">if($E101&lt;0,"",C101/$B101*100)</f>
        <v/>
      </c>
      <c r="J101" s="26" t="str">
        <f t="shared" si="201"/>
        <v/>
      </c>
      <c r="K101" s="26" t="str">
        <f t="shared" si="201"/>
        <v/>
      </c>
    </row>
    <row r="102">
      <c r="B102" s="28"/>
      <c r="C102" s="28"/>
      <c r="D102" s="28"/>
    </row>
    <row r="103">
      <c r="B103" s="28"/>
      <c r="C103" s="28"/>
      <c r="D103" s="28"/>
    </row>
    <row r="104">
      <c r="B104" s="28"/>
      <c r="C104" s="28"/>
      <c r="D104" s="28"/>
    </row>
    <row r="105">
      <c r="B105" s="28"/>
      <c r="C105" s="28"/>
      <c r="D105" s="28"/>
    </row>
    <row r="106">
      <c r="B106" s="28"/>
      <c r="C106" s="28"/>
      <c r="D106" s="28"/>
    </row>
    <row r="107">
      <c r="B107" s="28"/>
      <c r="C107" s="28"/>
      <c r="D107" s="28"/>
    </row>
    <row r="108">
      <c r="B108" s="28"/>
      <c r="C108" s="28"/>
      <c r="D108" s="28"/>
    </row>
    <row r="109">
      <c r="B109" s="28"/>
      <c r="C109" s="28"/>
      <c r="D109" s="28"/>
    </row>
    <row r="110">
      <c r="B110" s="28"/>
      <c r="C110" s="28"/>
      <c r="D110" s="28"/>
    </row>
    <row r="111">
      <c r="B111" s="28"/>
      <c r="C111" s="28"/>
      <c r="D111" s="28"/>
    </row>
    <row r="112">
      <c r="B112" s="28"/>
      <c r="C112" s="28"/>
      <c r="D112" s="28"/>
    </row>
    <row r="113">
      <c r="B113" s="28"/>
      <c r="C113" s="28"/>
      <c r="D113" s="28"/>
    </row>
    <row r="114">
      <c r="B114" s="28"/>
      <c r="C114" s="28"/>
      <c r="D114" s="28"/>
    </row>
    <row r="115">
      <c r="B115" s="28"/>
      <c r="C115" s="28"/>
      <c r="D115" s="28"/>
    </row>
    <row r="116">
      <c r="B116" s="28"/>
      <c r="C116" s="28"/>
      <c r="D116" s="28"/>
    </row>
    <row r="117">
      <c r="B117" s="28"/>
      <c r="C117" s="28"/>
      <c r="D117" s="28"/>
    </row>
    <row r="118">
      <c r="B118" s="28"/>
      <c r="C118" s="28"/>
      <c r="D118" s="28"/>
    </row>
    <row r="119">
      <c r="B119" s="28"/>
      <c r="C119" s="28"/>
      <c r="D119" s="28"/>
    </row>
    <row r="120">
      <c r="B120" s="28"/>
      <c r="C120" s="28"/>
      <c r="D120" s="28"/>
    </row>
    <row r="121">
      <c r="B121" s="28"/>
      <c r="C121" s="28"/>
      <c r="D121" s="28"/>
    </row>
    <row r="122">
      <c r="B122" s="28"/>
      <c r="C122" s="28"/>
      <c r="D122" s="28"/>
    </row>
    <row r="123">
      <c r="B123" s="28"/>
      <c r="C123" s="28"/>
      <c r="D123" s="28"/>
    </row>
    <row r="124">
      <c r="B124" s="28"/>
      <c r="C124" s="28"/>
      <c r="D124" s="28"/>
    </row>
    <row r="125">
      <c r="B125" s="28"/>
      <c r="C125" s="28"/>
      <c r="D125" s="28"/>
    </row>
    <row r="126">
      <c r="B126" s="28"/>
      <c r="C126" s="28"/>
      <c r="D126" s="28"/>
    </row>
    <row r="127">
      <c r="B127" s="28"/>
      <c r="C127" s="28"/>
      <c r="D127" s="28"/>
    </row>
    <row r="128">
      <c r="B128" s="28"/>
      <c r="C128" s="28"/>
      <c r="D128" s="28"/>
    </row>
    <row r="129">
      <c r="B129" s="28"/>
      <c r="C129" s="28"/>
      <c r="D129" s="28"/>
    </row>
    <row r="130">
      <c r="B130" s="28"/>
      <c r="C130" s="28"/>
      <c r="D130" s="28"/>
    </row>
    <row r="131">
      <c r="B131" s="28"/>
      <c r="C131" s="28"/>
      <c r="D131" s="28"/>
    </row>
    <row r="132">
      <c r="B132" s="28"/>
      <c r="C132" s="28"/>
      <c r="D132" s="28"/>
    </row>
    <row r="133">
      <c r="B133" s="28"/>
      <c r="C133" s="28"/>
      <c r="D133" s="28"/>
    </row>
    <row r="134">
      <c r="B134" s="28"/>
      <c r="C134" s="28"/>
      <c r="D134" s="28"/>
    </row>
    <row r="135">
      <c r="B135" s="28"/>
      <c r="C135" s="28"/>
      <c r="D135" s="28"/>
    </row>
    <row r="136">
      <c r="B136" s="28"/>
      <c r="C136" s="28"/>
      <c r="D136" s="28"/>
    </row>
    <row r="137">
      <c r="B137" s="28"/>
      <c r="C137" s="28"/>
      <c r="D137" s="28"/>
    </row>
    <row r="138">
      <c r="B138" s="28"/>
      <c r="C138" s="28"/>
      <c r="D138" s="28"/>
    </row>
    <row r="139">
      <c r="B139" s="28"/>
      <c r="C139" s="28"/>
      <c r="D139" s="28"/>
    </row>
    <row r="140">
      <c r="B140" s="28"/>
      <c r="C140" s="28"/>
      <c r="D140" s="28"/>
    </row>
    <row r="141">
      <c r="B141" s="28"/>
      <c r="C141" s="28"/>
      <c r="D141" s="28"/>
    </row>
    <row r="142">
      <c r="B142" s="28"/>
      <c r="C142" s="28"/>
      <c r="D142" s="28"/>
    </row>
    <row r="143">
      <c r="B143" s="28"/>
      <c r="C143" s="28"/>
      <c r="D143" s="28"/>
    </row>
    <row r="144">
      <c r="B144" s="28"/>
      <c r="C144" s="28"/>
      <c r="D144" s="28"/>
    </row>
    <row r="145">
      <c r="B145" s="28"/>
      <c r="C145" s="28"/>
      <c r="D145" s="28"/>
    </row>
    <row r="146">
      <c r="B146" s="28"/>
      <c r="C146" s="28"/>
      <c r="D146" s="28"/>
    </row>
    <row r="147">
      <c r="B147" s="28"/>
      <c r="C147" s="28"/>
      <c r="D147" s="28"/>
    </row>
    <row r="148">
      <c r="B148" s="28"/>
      <c r="C148" s="28"/>
      <c r="D148" s="28"/>
    </row>
    <row r="149">
      <c r="B149" s="28"/>
      <c r="C149" s="28"/>
      <c r="D149" s="28"/>
    </row>
    <row r="150">
      <c r="B150" s="28"/>
      <c r="C150" s="28"/>
      <c r="D150" s="28"/>
    </row>
    <row r="151">
      <c r="B151" s="28"/>
      <c r="C151" s="28"/>
      <c r="D151" s="28"/>
    </row>
    <row r="152">
      <c r="B152" s="28"/>
      <c r="C152" s="28"/>
      <c r="D152" s="28"/>
    </row>
    <row r="153">
      <c r="B153" s="28"/>
      <c r="C153" s="28"/>
      <c r="D153" s="28"/>
    </row>
    <row r="154">
      <c r="B154" s="28"/>
      <c r="C154" s="28"/>
      <c r="D154" s="28"/>
    </row>
    <row r="155">
      <c r="B155" s="28"/>
      <c r="C155" s="28"/>
      <c r="D155" s="28"/>
    </row>
    <row r="156">
      <c r="B156" s="28"/>
      <c r="C156" s="28"/>
      <c r="D156" s="28"/>
    </row>
    <row r="157">
      <c r="B157" s="28"/>
      <c r="C157" s="28"/>
      <c r="D157" s="28"/>
    </row>
    <row r="158">
      <c r="B158" s="28"/>
      <c r="C158" s="28"/>
      <c r="D158" s="28"/>
    </row>
    <row r="159">
      <c r="B159" s="28"/>
      <c r="C159" s="28"/>
      <c r="D159" s="28"/>
    </row>
    <row r="160">
      <c r="B160" s="28"/>
      <c r="C160" s="28"/>
      <c r="D160" s="28"/>
    </row>
    <row r="161">
      <c r="B161" s="28"/>
      <c r="C161" s="28"/>
      <c r="D161" s="28"/>
    </row>
    <row r="162">
      <c r="B162" s="28"/>
      <c r="C162" s="28"/>
      <c r="D162" s="28"/>
    </row>
    <row r="163">
      <c r="B163" s="28"/>
      <c r="C163" s="28"/>
      <c r="D163" s="28"/>
    </row>
    <row r="164">
      <c r="B164" s="28"/>
      <c r="C164" s="28"/>
      <c r="D164" s="28"/>
    </row>
    <row r="165">
      <c r="B165" s="28"/>
      <c r="C165" s="28"/>
      <c r="D165" s="28"/>
    </row>
    <row r="166">
      <c r="B166" s="28"/>
      <c r="C166" s="28"/>
      <c r="D166" s="28"/>
    </row>
    <row r="167">
      <c r="B167" s="28"/>
      <c r="C167" s="28"/>
      <c r="D167" s="28"/>
    </row>
    <row r="168">
      <c r="B168" s="28"/>
      <c r="C168" s="28"/>
      <c r="D168" s="28"/>
    </row>
    <row r="169">
      <c r="B169" s="28"/>
      <c r="C169" s="28"/>
      <c r="D169" s="28"/>
    </row>
    <row r="170">
      <c r="B170" s="28"/>
      <c r="C170" s="28"/>
      <c r="D170" s="28"/>
    </row>
    <row r="171">
      <c r="B171" s="28"/>
      <c r="C171" s="28"/>
      <c r="D171" s="28"/>
    </row>
    <row r="172">
      <c r="B172" s="28"/>
      <c r="C172" s="28"/>
      <c r="D172" s="28"/>
    </row>
    <row r="173">
      <c r="B173" s="28"/>
      <c r="C173" s="28"/>
      <c r="D173" s="28"/>
    </row>
    <row r="174">
      <c r="B174" s="28"/>
      <c r="C174" s="28"/>
      <c r="D174" s="28"/>
    </row>
    <row r="175">
      <c r="B175" s="28"/>
      <c r="C175" s="28"/>
      <c r="D175" s="28"/>
    </row>
    <row r="176">
      <c r="B176" s="28"/>
      <c r="C176" s="28"/>
      <c r="D176" s="28"/>
    </row>
    <row r="177">
      <c r="B177" s="28"/>
      <c r="C177" s="28"/>
      <c r="D177" s="28"/>
    </row>
    <row r="178">
      <c r="B178" s="28"/>
      <c r="C178" s="28"/>
      <c r="D178" s="28"/>
    </row>
    <row r="179">
      <c r="B179" s="28"/>
      <c r="C179" s="28"/>
      <c r="D179" s="28"/>
    </row>
    <row r="180">
      <c r="B180" s="28"/>
      <c r="C180" s="28"/>
      <c r="D180" s="28"/>
    </row>
    <row r="181">
      <c r="B181" s="28"/>
      <c r="C181" s="28"/>
      <c r="D181" s="28"/>
    </row>
    <row r="182">
      <c r="B182" s="28"/>
      <c r="C182" s="28"/>
      <c r="D182" s="28"/>
    </row>
    <row r="183">
      <c r="B183" s="28"/>
      <c r="C183" s="28"/>
      <c r="D183" s="28"/>
    </row>
    <row r="184">
      <c r="B184" s="28"/>
      <c r="C184" s="28"/>
      <c r="D184" s="28"/>
    </row>
    <row r="185">
      <c r="B185" s="28"/>
      <c r="C185" s="28"/>
      <c r="D185" s="28"/>
    </row>
    <row r="186">
      <c r="B186" s="28"/>
      <c r="C186" s="28"/>
      <c r="D186" s="28"/>
    </row>
    <row r="187">
      <c r="B187" s="28"/>
      <c r="C187" s="28"/>
      <c r="D187" s="28"/>
    </row>
    <row r="188">
      <c r="B188" s="28"/>
      <c r="C188" s="28"/>
      <c r="D188" s="28"/>
    </row>
    <row r="189">
      <c r="B189" s="28"/>
      <c r="C189" s="28"/>
      <c r="D189" s="28"/>
    </row>
    <row r="190">
      <c r="B190" s="28"/>
      <c r="C190" s="28"/>
      <c r="D190" s="28"/>
    </row>
    <row r="191">
      <c r="B191" s="28"/>
      <c r="C191" s="28"/>
      <c r="D191" s="28"/>
    </row>
    <row r="192">
      <c r="B192" s="28"/>
      <c r="C192" s="28"/>
      <c r="D192" s="28"/>
    </row>
    <row r="193">
      <c r="B193" s="28"/>
      <c r="C193" s="28"/>
      <c r="D193" s="28"/>
    </row>
    <row r="194">
      <c r="B194" s="28"/>
      <c r="C194" s="28"/>
      <c r="D194" s="28"/>
    </row>
    <row r="195">
      <c r="B195" s="28"/>
      <c r="C195" s="28"/>
      <c r="D195" s="28"/>
    </row>
    <row r="196">
      <c r="B196" s="28"/>
      <c r="C196" s="28"/>
      <c r="D196" s="28"/>
    </row>
    <row r="197">
      <c r="B197" s="28"/>
      <c r="C197" s="28"/>
      <c r="D197" s="28"/>
    </row>
    <row r="198">
      <c r="B198" s="28"/>
      <c r="C198" s="28"/>
      <c r="D198" s="28"/>
    </row>
    <row r="199">
      <c r="B199" s="28"/>
      <c r="C199" s="28"/>
      <c r="D199" s="28"/>
    </row>
    <row r="200">
      <c r="B200" s="28"/>
      <c r="C200" s="28"/>
      <c r="D200" s="28"/>
    </row>
    <row r="201">
      <c r="B201" s="28"/>
      <c r="C201" s="28"/>
      <c r="D201" s="28"/>
    </row>
    <row r="202">
      <c r="B202" s="28"/>
      <c r="C202" s="28"/>
      <c r="D202" s="28"/>
    </row>
    <row r="203">
      <c r="B203" s="28"/>
      <c r="C203" s="28"/>
      <c r="D203" s="28"/>
    </row>
    <row r="204">
      <c r="B204" s="28"/>
      <c r="C204" s="28"/>
      <c r="D204" s="28"/>
    </row>
    <row r="205">
      <c r="B205" s="28"/>
      <c r="C205" s="28"/>
      <c r="D205" s="28"/>
    </row>
    <row r="206">
      <c r="B206" s="28"/>
      <c r="C206" s="28"/>
      <c r="D206" s="28"/>
    </row>
    <row r="207">
      <c r="B207" s="28"/>
      <c r="C207" s="28"/>
      <c r="D207" s="28"/>
    </row>
    <row r="208">
      <c r="B208" s="28"/>
      <c r="C208" s="28"/>
      <c r="D208" s="28"/>
    </row>
    <row r="209">
      <c r="B209" s="28"/>
      <c r="C209" s="28"/>
      <c r="D209" s="28"/>
    </row>
    <row r="210">
      <c r="B210" s="28"/>
      <c r="C210" s="28"/>
      <c r="D210" s="28"/>
    </row>
    <row r="211">
      <c r="B211" s="28"/>
      <c r="C211" s="28"/>
      <c r="D211" s="28"/>
    </row>
    <row r="212">
      <c r="B212" s="28"/>
      <c r="C212" s="28"/>
      <c r="D212" s="28"/>
    </row>
    <row r="213">
      <c r="B213" s="28"/>
      <c r="C213" s="28"/>
      <c r="D213" s="28"/>
    </row>
    <row r="214">
      <c r="B214" s="28"/>
      <c r="C214" s="28"/>
      <c r="D214" s="28"/>
    </row>
    <row r="215">
      <c r="B215" s="28"/>
      <c r="C215" s="28"/>
      <c r="D215" s="28"/>
    </row>
    <row r="216">
      <c r="B216" s="28"/>
      <c r="C216" s="28"/>
      <c r="D216" s="28"/>
    </row>
    <row r="217">
      <c r="B217" s="28"/>
      <c r="C217" s="28"/>
      <c r="D217" s="28"/>
    </row>
    <row r="218">
      <c r="B218" s="28"/>
      <c r="C218" s="28"/>
      <c r="D218" s="28"/>
    </row>
    <row r="219">
      <c r="B219" s="28"/>
      <c r="C219" s="28"/>
      <c r="D219" s="28"/>
    </row>
    <row r="220">
      <c r="B220" s="28"/>
      <c r="C220" s="28"/>
      <c r="D220" s="28"/>
    </row>
    <row r="221">
      <c r="B221" s="28"/>
      <c r="C221" s="28"/>
      <c r="D221" s="28"/>
    </row>
    <row r="222">
      <c r="B222" s="28"/>
      <c r="C222" s="28"/>
      <c r="D222" s="28"/>
    </row>
    <row r="223">
      <c r="B223" s="28"/>
      <c r="C223" s="28"/>
      <c r="D223" s="28"/>
    </row>
    <row r="224">
      <c r="B224" s="28"/>
      <c r="C224" s="28"/>
      <c r="D224" s="28"/>
    </row>
    <row r="225">
      <c r="B225" s="28"/>
      <c r="C225" s="28"/>
      <c r="D225" s="28"/>
    </row>
    <row r="226">
      <c r="B226" s="28"/>
      <c r="C226" s="28"/>
      <c r="D226" s="28"/>
    </row>
    <row r="227">
      <c r="B227" s="28"/>
      <c r="C227" s="28"/>
      <c r="D227" s="28"/>
    </row>
    <row r="228">
      <c r="B228" s="28"/>
      <c r="C228" s="28"/>
      <c r="D228" s="28"/>
    </row>
    <row r="229">
      <c r="B229" s="28"/>
      <c r="C229" s="28"/>
      <c r="D229" s="28"/>
    </row>
    <row r="230">
      <c r="B230" s="28"/>
      <c r="C230" s="28"/>
      <c r="D230" s="28"/>
    </row>
    <row r="231">
      <c r="B231" s="28"/>
      <c r="C231" s="28"/>
      <c r="D231" s="28"/>
    </row>
    <row r="232">
      <c r="B232" s="28"/>
      <c r="C232" s="28"/>
      <c r="D232" s="28"/>
    </row>
    <row r="233">
      <c r="B233" s="28"/>
      <c r="C233" s="28"/>
      <c r="D233" s="28"/>
    </row>
    <row r="234">
      <c r="B234" s="28"/>
      <c r="C234" s="28"/>
      <c r="D234" s="28"/>
    </row>
    <row r="235">
      <c r="B235" s="28"/>
      <c r="C235" s="28"/>
      <c r="D235" s="28"/>
    </row>
    <row r="236">
      <c r="B236" s="28"/>
      <c r="C236" s="28"/>
      <c r="D236" s="28"/>
    </row>
    <row r="237">
      <c r="B237" s="28"/>
      <c r="C237" s="28"/>
      <c r="D237" s="28"/>
    </row>
    <row r="238">
      <c r="B238" s="28"/>
      <c r="C238" s="28"/>
      <c r="D238" s="28"/>
    </row>
    <row r="239">
      <c r="B239" s="28"/>
      <c r="C239" s="28"/>
      <c r="D239" s="28"/>
    </row>
    <row r="240">
      <c r="B240" s="28"/>
      <c r="C240" s="28"/>
      <c r="D240" s="28"/>
    </row>
    <row r="241">
      <c r="B241" s="28"/>
      <c r="C241" s="28"/>
      <c r="D241" s="28"/>
    </row>
    <row r="242">
      <c r="B242" s="28"/>
      <c r="C242" s="28"/>
      <c r="D242" s="28"/>
    </row>
    <row r="243">
      <c r="B243" s="28"/>
      <c r="C243" s="28"/>
      <c r="D243" s="28"/>
    </row>
    <row r="244">
      <c r="B244" s="28"/>
      <c r="C244" s="28"/>
      <c r="D244" s="28"/>
    </row>
    <row r="245">
      <c r="B245" s="28"/>
      <c r="C245" s="28"/>
      <c r="D245" s="28"/>
    </row>
    <row r="246">
      <c r="B246" s="28"/>
      <c r="C246" s="28"/>
      <c r="D246" s="28"/>
    </row>
    <row r="247">
      <c r="B247" s="28"/>
      <c r="C247" s="28"/>
      <c r="D247" s="28"/>
    </row>
    <row r="248">
      <c r="B248" s="28"/>
      <c r="C248" s="28"/>
      <c r="D248" s="28"/>
    </row>
    <row r="249">
      <c r="B249" s="28"/>
      <c r="C249" s="28"/>
      <c r="D249" s="28"/>
    </row>
    <row r="250">
      <c r="B250" s="28"/>
      <c r="C250" s="28"/>
      <c r="D250" s="28"/>
    </row>
    <row r="251">
      <c r="B251" s="28"/>
      <c r="C251" s="28"/>
      <c r="D251" s="28"/>
    </row>
    <row r="252">
      <c r="B252" s="28"/>
      <c r="C252" s="28"/>
      <c r="D252" s="28"/>
    </row>
    <row r="253">
      <c r="B253" s="28"/>
      <c r="C253" s="28"/>
      <c r="D253" s="28"/>
    </row>
    <row r="254">
      <c r="B254" s="28"/>
      <c r="C254" s="28"/>
      <c r="D254" s="28"/>
    </row>
    <row r="255">
      <c r="B255" s="28"/>
      <c r="C255" s="28"/>
      <c r="D255" s="28"/>
    </row>
    <row r="256">
      <c r="B256" s="28"/>
      <c r="C256" s="28"/>
      <c r="D256" s="28"/>
    </row>
    <row r="257">
      <c r="B257" s="28"/>
      <c r="C257" s="28"/>
      <c r="D257" s="28"/>
    </row>
    <row r="258">
      <c r="B258" s="28"/>
      <c r="C258" s="28"/>
      <c r="D258" s="28"/>
    </row>
    <row r="259">
      <c r="B259" s="28"/>
      <c r="C259" s="28"/>
      <c r="D259" s="28"/>
    </row>
    <row r="260">
      <c r="B260" s="28"/>
      <c r="C260" s="28"/>
      <c r="D260" s="28"/>
    </row>
    <row r="261">
      <c r="B261" s="28"/>
      <c r="C261" s="28"/>
      <c r="D261" s="28"/>
    </row>
    <row r="262">
      <c r="B262" s="28"/>
      <c r="C262" s="28"/>
      <c r="D262" s="28"/>
    </row>
    <row r="263">
      <c r="B263" s="28"/>
      <c r="C263" s="28"/>
      <c r="D263" s="28"/>
    </row>
    <row r="264">
      <c r="B264" s="28"/>
      <c r="C264" s="28"/>
      <c r="D264" s="28"/>
    </row>
    <row r="265">
      <c r="B265" s="28"/>
      <c r="C265" s="28"/>
      <c r="D265" s="28"/>
    </row>
    <row r="266">
      <c r="B266" s="28"/>
      <c r="C266" s="28"/>
      <c r="D266" s="28"/>
    </row>
    <row r="267">
      <c r="B267" s="28"/>
      <c r="C267" s="28"/>
      <c r="D267" s="28"/>
    </row>
    <row r="268">
      <c r="B268" s="28"/>
      <c r="C268" s="28"/>
      <c r="D268" s="28"/>
    </row>
    <row r="269">
      <c r="B269" s="28"/>
      <c r="C269" s="28"/>
      <c r="D269" s="28"/>
    </row>
    <row r="270">
      <c r="B270" s="28"/>
      <c r="C270" s="28"/>
      <c r="D270" s="28"/>
    </row>
    <row r="271">
      <c r="B271" s="28"/>
      <c r="C271" s="28"/>
      <c r="D271" s="28"/>
    </row>
    <row r="272">
      <c r="B272" s="28"/>
      <c r="C272" s="28"/>
      <c r="D272" s="28"/>
    </row>
    <row r="273">
      <c r="B273" s="28"/>
      <c r="C273" s="28"/>
      <c r="D273" s="28"/>
    </row>
    <row r="274">
      <c r="B274" s="28"/>
      <c r="C274" s="28"/>
      <c r="D274" s="28"/>
    </row>
    <row r="275">
      <c r="B275" s="28"/>
      <c r="C275" s="28"/>
      <c r="D275" s="28"/>
    </row>
    <row r="276">
      <c r="B276" s="28"/>
      <c r="C276" s="28"/>
      <c r="D276" s="28"/>
    </row>
    <row r="277">
      <c r="B277" s="28"/>
      <c r="C277" s="28"/>
      <c r="D277" s="28"/>
    </row>
    <row r="278">
      <c r="B278" s="28"/>
      <c r="C278" s="28"/>
      <c r="D278" s="28"/>
    </row>
    <row r="279">
      <c r="B279" s="28"/>
      <c r="C279" s="28"/>
      <c r="D279" s="28"/>
    </row>
    <row r="280">
      <c r="B280" s="28"/>
      <c r="C280" s="28"/>
      <c r="D280" s="28"/>
    </row>
    <row r="281">
      <c r="B281" s="28"/>
      <c r="C281" s="28"/>
      <c r="D281" s="28"/>
    </row>
    <row r="282">
      <c r="B282" s="28"/>
      <c r="C282" s="28"/>
      <c r="D282" s="28"/>
    </row>
    <row r="283">
      <c r="B283" s="28"/>
      <c r="C283" s="28"/>
      <c r="D283" s="28"/>
    </row>
    <row r="284">
      <c r="B284" s="28"/>
      <c r="C284" s="28"/>
      <c r="D284" s="28"/>
    </row>
    <row r="285">
      <c r="B285" s="28"/>
      <c r="C285" s="28"/>
      <c r="D285" s="28"/>
    </row>
    <row r="286">
      <c r="B286" s="28"/>
      <c r="C286" s="28"/>
      <c r="D286" s="28"/>
    </row>
    <row r="287">
      <c r="B287" s="28"/>
      <c r="C287" s="28"/>
      <c r="D287" s="28"/>
    </row>
    <row r="288">
      <c r="B288" s="28"/>
      <c r="C288" s="28"/>
      <c r="D288" s="28"/>
    </row>
    <row r="289">
      <c r="B289" s="28"/>
      <c r="C289" s="28"/>
      <c r="D289" s="28"/>
    </row>
    <row r="290">
      <c r="B290" s="28"/>
      <c r="C290" s="28"/>
      <c r="D290" s="28"/>
    </row>
    <row r="291">
      <c r="B291" s="28"/>
      <c r="C291" s="28"/>
      <c r="D291" s="28"/>
    </row>
    <row r="292">
      <c r="B292" s="28"/>
      <c r="C292" s="28"/>
      <c r="D292" s="28"/>
    </row>
    <row r="293">
      <c r="B293" s="28"/>
      <c r="C293" s="28"/>
      <c r="D293" s="28"/>
    </row>
    <row r="294">
      <c r="B294" s="28"/>
      <c r="C294" s="28"/>
      <c r="D294" s="28"/>
    </row>
    <row r="295">
      <c r="B295" s="28"/>
      <c r="C295" s="28"/>
      <c r="D295" s="28"/>
    </row>
    <row r="296">
      <c r="B296" s="28"/>
      <c r="C296" s="28"/>
      <c r="D296" s="28"/>
    </row>
    <row r="297">
      <c r="B297" s="28"/>
      <c r="C297" s="28"/>
      <c r="D297" s="28"/>
    </row>
    <row r="298">
      <c r="B298" s="28"/>
      <c r="C298" s="28"/>
      <c r="D298" s="28"/>
    </row>
    <row r="299">
      <c r="B299" s="28"/>
      <c r="C299" s="28"/>
      <c r="D299" s="28"/>
    </row>
    <row r="300">
      <c r="B300" s="28"/>
      <c r="C300" s="28"/>
      <c r="D300" s="28"/>
    </row>
    <row r="301">
      <c r="B301" s="28"/>
      <c r="C301" s="28"/>
      <c r="D301" s="28"/>
    </row>
    <row r="302">
      <c r="B302" s="28"/>
      <c r="C302" s="28"/>
      <c r="D302" s="28"/>
    </row>
    <row r="303">
      <c r="B303" s="28"/>
      <c r="C303" s="28"/>
      <c r="D303" s="28"/>
    </row>
    <row r="304">
      <c r="B304" s="28"/>
      <c r="C304" s="28"/>
      <c r="D304" s="28"/>
    </row>
    <row r="305">
      <c r="B305" s="28"/>
      <c r="C305" s="28"/>
      <c r="D305" s="28"/>
    </row>
    <row r="306">
      <c r="B306" s="28"/>
      <c r="C306" s="28"/>
      <c r="D306" s="28"/>
    </row>
    <row r="307">
      <c r="B307" s="28"/>
      <c r="C307" s="28"/>
      <c r="D307" s="28"/>
    </row>
    <row r="308">
      <c r="B308" s="28"/>
      <c r="C308" s="28"/>
      <c r="D308" s="28"/>
    </row>
    <row r="309">
      <c r="B309" s="28"/>
      <c r="C309" s="28"/>
      <c r="D309" s="28"/>
    </row>
    <row r="310">
      <c r="B310" s="28"/>
      <c r="C310" s="28"/>
      <c r="D310" s="28"/>
    </row>
    <row r="311">
      <c r="B311" s="28"/>
      <c r="C311" s="28"/>
      <c r="D311" s="28"/>
    </row>
    <row r="312">
      <c r="B312" s="28"/>
      <c r="C312" s="28"/>
      <c r="D312" s="28"/>
    </row>
    <row r="313">
      <c r="B313" s="28"/>
      <c r="C313" s="28"/>
      <c r="D313" s="28"/>
    </row>
    <row r="314">
      <c r="B314" s="28"/>
      <c r="C314" s="28"/>
      <c r="D314" s="28"/>
    </row>
    <row r="315">
      <c r="B315" s="28"/>
      <c r="C315" s="28"/>
      <c r="D315" s="28"/>
    </row>
    <row r="316">
      <c r="B316" s="28"/>
      <c r="C316" s="28"/>
      <c r="D316" s="28"/>
    </row>
    <row r="317">
      <c r="B317" s="28"/>
      <c r="C317" s="28"/>
      <c r="D317" s="28"/>
    </row>
    <row r="318">
      <c r="B318" s="28"/>
      <c r="C318" s="28"/>
      <c r="D318" s="28"/>
    </row>
    <row r="319">
      <c r="B319" s="28"/>
      <c r="C319" s="28"/>
      <c r="D319" s="28"/>
    </row>
    <row r="320">
      <c r="B320" s="28"/>
      <c r="C320" s="28"/>
      <c r="D320" s="28"/>
    </row>
    <row r="321">
      <c r="B321" s="28"/>
      <c r="C321" s="28"/>
      <c r="D321" s="28"/>
    </row>
    <row r="322">
      <c r="B322" s="28"/>
      <c r="C322" s="28"/>
      <c r="D322" s="28"/>
    </row>
    <row r="323">
      <c r="B323" s="28"/>
      <c r="C323" s="28"/>
      <c r="D323" s="28"/>
    </row>
    <row r="324">
      <c r="B324" s="28"/>
      <c r="C324" s="28"/>
      <c r="D324" s="28"/>
    </row>
    <row r="325">
      <c r="B325" s="28"/>
      <c r="C325" s="28"/>
      <c r="D325" s="28"/>
    </row>
    <row r="326">
      <c r="B326" s="28"/>
      <c r="C326" s="28"/>
      <c r="D326" s="28"/>
    </row>
    <row r="327">
      <c r="B327" s="28"/>
      <c r="C327" s="28"/>
      <c r="D327" s="28"/>
    </row>
    <row r="328">
      <c r="B328" s="28"/>
      <c r="C328" s="28"/>
      <c r="D328" s="28"/>
    </row>
    <row r="329">
      <c r="B329" s="28"/>
      <c r="C329" s="28"/>
      <c r="D329" s="28"/>
    </row>
    <row r="330">
      <c r="B330" s="28"/>
      <c r="C330" s="28"/>
      <c r="D330" s="28"/>
    </row>
    <row r="331">
      <c r="B331" s="28"/>
      <c r="C331" s="28"/>
      <c r="D331" s="28"/>
    </row>
    <row r="332">
      <c r="B332" s="28"/>
      <c r="C332" s="28"/>
      <c r="D332" s="28"/>
    </row>
    <row r="333">
      <c r="B333" s="28"/>
      <c r="C333" s="28"/>
      <c r="D333" s="28"/>
    </row>
    <row r="334">
      <c r="B334" s="28"/>
      <c r="C334" s="28"/>
      <c r="D334" s="28"/>
    </row>
    <row r="335">
      <c r="B335" s="28"/>
      <c r="C335" s="28"/>
      <c r="D335" s="28"/>
    </row>
    <row r="336">
      <c r="B336" s="28"/>
      <c r="C336" s="28"/>
      <c r="D336" s="28"/>
    </row>
    <row r="337">
      <c r="B337" s="28"/>
      <c r="C337" s="28"/>
      <c r="D337" s="28"/>
    </row>
    <row r="338">
      <c r="B338" s="28"/>
      <c r="C338" s="28"/>
      <c r="D338" s="28"/>
    </row>
    <row r="339">
      <c r="B339" s="28"/>
      <c r="C339" s="28"/>
      <c r="D339" s="28"/>
    </row>
    <row r="340">
      <c r="B340" s="28"/>
      <c r="C340" s="28"/>
      <c r="D340" s="28"/>
    </row>
    <row r="341">
      <c r="B341" s="28"/>
      <c r="C341" s="28"/>
      <c r="D341" s="28"/>
    </row>
    <row r="342">
      <c r="B342" s="28"/>
      <c r="C342" s="28"/>
      <c r="D342" s="28"/>
    </row>
    <row r="343">
      <c r="B343" s="28"/>
      <c r="C343" s="28"/>
      <c r="D343" s="28"/>
    </row>
    <row r="344">
      <c r="B344" s="28"/>
      <c r="C344" s="28"/>
      <c r="D344" s="28"/>
    </row>
    <row r="345">
      <c r="B345" s="28"/>
      <c r="C345" s="28"/>
      <c r="D345" s="28"/>
    </row>
    <row r="346">
      <c r="B346" s="28"/>
      <c r="C346" s="28"/>
      <c r="D346" s="28"/>
    </row>
    <row r="347">
      <c r="B347" s="28"/>
      <c r="C347" s="28"/>
      <c r="D347" s="28"/>
    </row>
    <row r="348">
      <c r="B348" s="28"/>
      <c r="C348" s="28"/>
      <c r="D348" s="28"/>
    </row>
    <row r="349">
      <c r="B349" s="28"/>
      <c r="C349" s="28"/>
      <c r="D349" s="28"/>
    </row>
    <row r="350">
      <c r="B350" s="28"/>
      <c r="C350" s="28"/>
      <c r="D350" s="28"/>
    </row>
    <row r="351">
      <c r="B351" s="28"/>
      <c r="C351" s="28"/>
      <c r="D351" s="28"/>
    </row>
    <row r="352">
      <c r="B352" s="28"/>
      <c r="C352" s="28"/>
      <c r="D352" s="28"/>
    </row>
    <row r="353">
      <c r="B353" s="28"/>
      <c r="C353" s="28"/>
      <c r="D353" s="28"/>
    </row>
    <row r="354">
      <c r="B354" s="28"/>
      <c r="C354" s="28"/>
      <c r="D354" s="28"/>
    </row>
    <row r="355">
      <c r="B355" s="28"/>
      <c r="C355" s="28"/>
      <c r="D355" s="28"/>
    </row>
    <row r="356">
      <c r="B356" s="28"/>
      <c r="C356" s="28"/>
      <c r="D356" s="28"/>
    </row>
    <row r="357">
      <c r="B357" s="28"/>
      <c r="C357" s="28"/>
      <c r="D357" s="28"/>
    </row>
    <row r="358">
      <c r="B358" s="28"/>
      <c r="C358" s="28"/>
      <c r="D358" s="28"/>
    </row>
    <row r="359">
      <c r="B359" s="28"/>
      <c r="C359" s="28"/>
      <c r="D359" s="28"/>
    </row>
    <row r="360">
      <c r="B360" s="28"/>
      <c r="C360" s="28"/>
      <c r="D360" s="28"/>
    </row>
    <row r="361">
      <c r="B361" s="28"/>
      <c r="C361" s="28"/>
      <c r="D361" s="28"/>
    </row>
    <row r="362">
      <c r="B362" s="28"/>
      <c r="C362" s="28"/>
      <c r="D362" s="28"/>
    </row>
    <row r="363">
      <c r="B363" s="28"/>
      <c r="C363" s="28"/>
      <c r="D363" s="28"/>
    </row>
    <row r="364">
      <c r="B364" s="28"/>
      <c r="C364" s="28"/>
      <c r="D364" s="28"/>
    </row>
    <row r="365">
      <c r="B365" s="28"/>
      <c r="C365" s="28"/>
      <c r="D365" s="28"/>
    </row>
    <row r="366">
      <c r="B366" s="28"/>
      <c r="C366" s="28"/>
      <c r="D366" s="28"/>
    </row>
    <row r="367">
      <c r="B367" s="28"/>
      <c r="C367" s="28"/>
      <c r="D367" s="28"/>
    </row>
    <row r="368">
      <c r="B368" s="28"/>
      <c r="C368" s="28"/>
      <c r="D368" s="28"/>
    </row>
    <row r="369">
      <c r="B369" s="28"/>
      <c r="C369" s="28"/>
      <c r="D369" s="28"/>
    </row>
    <row r="370">
      <c r="B370" s="28"/>
      <c r="C370" s="28"/>
      <c r="D370" s="28"/>
    </row>
    <row r="371">
      <c r="B371" s="28"/>
      <c r="C371" s="28"/>
      <c r="D371" s="28"/>
    </row>
    <row r="372">
      <c r="B372" s="28"/>
      <c r="C372" s="28"/>
      <c r="D372" s="28"/>
    </row>
    <row r="373">
      <c r="B373" s="28"/>
      <c r="C373" s="28"/>
      <c r="D373" s="28"/>
    </row>
    <row r="374">
      <c r="B374" s="28"/>
      <c r="C374" s="28"/>
      <c r="D374" s="28"/>
    </row>
    <row r="375">
      <c r="B375" s="28"/>
      <c r="C375" s="28"/>
      <c r="D375" s="28"/>
    </row>
    <row r="376">
      <c r="B376" s="28"/>
      <c r="C376" s="28"/>
      <c r="D376" s="28"/>
    </row>
    <row r="377">
      <c r="B377" s="28"/>
      <c r="C377" s="28"/>
      <c r="D377" s="28"/>
    </row>
    <row r="378">
      <c r="B378" s="28"/>
      <c r="C378" s="28"/>
      <c r="D378" s="28"/>
    </row>
    <row r="379">
      <c r="B379" s="28"/>
      <c r="C379" s="28"/>
      <c r="D379" s="28"/>
    </row>
    <row r="380">
      <c r="B380" s="28"/>
      <c r="C380" s="28"/>
      <c r="D380" s="28"/>
    </row>
    <row r="381">
      <c r="B381" s="28"/>
      <c r="C381" s="28"/>
      <c r="D381" s="28"/>
    </row>
    <row r="382">
      <c r="B382" s="28"/>
      <c r="C382" s="28"/>
      <c r="D382" s="28"/>
    </row>
    <row r="383">
      <c r="B383" s="28"/>
      <c r="C383" s="28"/>
      <c r="D383" s="28"/>
    </row>
    <row r="384">
      <c r="B384" s="28"/>
      <c r="C384" s="28"/>
      <c r="D384" s="28"/>
    </row>
    <row r="385">
      <c r="B385" s="28"/>
      <c r="C385" s="28"/>
      <c r="D385" s="28"/>
    </row>
    <row r="386">
      <c r="B386" s="28"/>
      <c r="C386" s="28"/>
      <c r="D386" s="28"/>
    </row>
    <row r="387">
      <c r="B387" s="28"/>
      <c r="C387" s="28"/>
      <c r="D387" s="28"/>
    </row>
    <row r="388">
      <c r="B388" s="28"/>
      <c r="C388" s="28"/>
      <c r="D388" s="28"/>
    </row>
    <row r="389">
      <c r="B389" s="28"/>
      <c r="C389" s="28"/>
      <c r="D389" s="28"/>
    </row>
    <row r="390">
      <c r="B390" s="28"/>
      <c r="C390" s="28"/>
      <c r="D390" s="28"/>
    </row>
    <row r="391">
      <c r="B391" s="28"/>
      <c r="C391" s="28"/>
      <c r="D391" s="28"/>
    </row>
    <row r="392">
      <c r="B392" s="28"/>
      <c r="C392" s="28"/>
      <c r="D392" s="28"/>
    </row>
    <row r="393">
      <c r="B393" s="28"/>
      <c r="C393" s="28"/>
      <c r="D393" s="28"/>
    </row>
    <row r="394">
      <c r="B394" s="28"/>
      <c r="C394" s="28"/>
      <c r="D394" s="28"/>
    </row>
    <row r="395">
      <c r="B395" s="28"/>
      <c r="C395" s="28"/>
      <c r="D395" s="28"/>
    </row>
    <row r="396">
      <c r="B396" s="28"/>
      <c r="C396" s="28"/>
      <c r="D396" s="28"/>
    </row>
    <row r="397">
      <c r="B397" s="28"/>
      <c r="C397" s="28"/>
      <c r="D397" s="28"/>
    </row>
    <row r="398">
      <c r="B398" s="28"/>
      <c r="C398" s="28"/>
      <c r="D398" s="28"/>
    </row>
    <row r="399">
      <c r="B399" s="28"/>
      <c r="C399" s="28"/>
      <c r="D399" s="28"/>
    </row>
    <row r="400">
      <c r="B400" s="28"/>
      <c r="C400" s="28"/>
      <c r="D400" s="28"/>
    </row>
    <row r="401">
      <c r="B401" s="28"/>
      <c r="C401" s="28"/>
      <c r="D401" s="28"/>
    </row>
    <row r="402">
      <c r="B402" s="28"/>
      <c r="C402" s="28"/>
      <c r="D402" s="28"/>
    </row>
    <row r="403">
      <c r="B403" s="28"/>
      <c r="C403" s="28"/>
      <c r="D403" s="28"/>
    </row>
    <row r="404">
      <c r="B404" s="28"/>
      <c r="C404" s="28"/>
      <c r="D404" s="28"/>
    </row>
    <row r="405">
      <c r="B405" s="28"/>
      <c r="C405" s="28"/>
      <c r="D405" s="28"/>
    </row>
    <row r="406">
      <c r="B406" s="28"/>
      <c r="C406" s="28"/>
      <c r="D406" s="28"/>
    </row>
    <row r="407">
      <c r="B407" s="28"/>
      <c r="C407" s="28"/>
      <c r="D407" s="28"/>
    </row>
    <row r="408">
      <c r="B408" s="28"/>
      <c r="C408" s="28"/>
      <c r="D408" s="28"/>
    </row>
    <row r="409">
      <c r="B409" s="28"/>
      <c r="C409" s="28"/>
      <c r="D409" s="28"/>
    </row>
    <row r="410">
      <c r="B410" s="28"/>
      <c r="C410" s="28"/>
      <c r="D410" s="28"/>
    </row>
    <row r="411">
      <c r="B411" s="28"/>
      <c r="C411" s="28"/>
      <c r="D411" s="28"/>
    </row>
    <row r="412">
      <c r="B412" s="28"/>
      <c r="C412" s="28"/>
      <c r="D412" s="28"/>
    </row>
    <row r="413">
      <c r="B413" s="28"/>
      <c r="C413" s="28"/>
      <c r="D413" s="28"/>
    </row>
    <row r="414">
      <c r="B414" s="28"/>
      <c r="C414" s="28"/>
      <c r="D414" s="28"/>
    </row>
    <row r="415">
      <c r="B415" s="28"/>
      <c r="C415" s="28"/>
      <c r="D415" s="28"/>
    </row>
    <row r="416">
      <c r="B416" s="28"/>
      <c r="C416" s="28"/>
      <c r="D416" s="28"/>
    </row>
    <row r="417">
      <c r="B417" s="28"/>
      <c r="C417" s="28"/>
      <c r="D417" s="28"/>
    </row>
    <row r="418">
      <c r="B418" s="28"/>
      <c r="C418" s="28"/>
      <c r="D418" s="28"/>
    </row>
    <row r="419">
      <c r="B419" s="28"/>
      <c r="C419" s="28"/>
      <c r="D419" s="28"/>
    </row>
    <row r="420">
      <c r="B420" s="28"/>
      <c r="C420" s="28"/>
      <c r="D420" s="28"/>
    </row>
    <row r="421">
      <c r="B421" s="28"/>
      <c r="C421" s="28"/>
      <c r="D421" s="28"/>
    </row>
    <row r="422">
      <c r="B422" s="28"/>
      <c r="C422" s="28"/>
      <c r="D422" s="28"/>
    </row>
    <row r="423">
      <c r="B423" s="28"/>
      <c r="C423" s="28"/>
      <c r="D423" s="28"/>
    </row>
    <row r="424">
      <c r="B424" s="28"/>
      <c r="C424" s="28"/>
      <c r="D424" s="28"/>
    </row>
    <row r="425">
      <c r="B425" s="28"/>
      <c r="C425" s="28"/>
      <c r="D425" s="28"/>
    </row>
    <row r="426">
      <c r="B426" s="28"/>
      <c r="C426" s="28"/>
      <c r="D426" s="28"/>
    </row>
    <row r="427">
      <c r="B427" s="28"/>
      <c r="C427" s="28"/>
      <c r="D427" s="28"/>
    </row>
    <row r="428">
      <c r="B428" s="28"/>
      <c r="C428" s="28"/>
      <c r="D428" s="28"/>
    </row>
    <row r="429">
      <c r="B429" s="28"/>
      <c r="C429" s="28"/>
      <c r="D429" s="28"/>
    </row>
    <row r="430">
      <c r="B430" s="28"/>
      <c r="C430" s="28"/>
      <c r="D430" s="28"/>
    </row>
    <row r="431">
      <c r="B431" s="28"/>
      <c r="C431" s="28"/>
      <c r="D431" s="28"/>
    </row>
    <row r="432">
      <c r="B432" s="28"/>
      <c r="C432" s="28"/>
      <c r="D432" s="28"/>
    </row>
    <row r="433">
      <c r="B433" s="28"/>
      <c r="C433" s="28"/>
      <c r="D433" s="28"/>
    </row>
    <row r="434">
      <c r="B434" s="28"/>
      <c r="C434" s="28"/>
      <c r="D434" s="28"/>
    </row>
    <row r="435">
      <c r="B435" s="28"/>
      <c r="C435" s="28"/>
      <c r="D435" s="28"/>
    </row>
    <row r="436">
      <c r="B436" s="28"/>
      <c r="C436" s="28"/>
      <c r="D436" s="28"/>
    </row>
    <row r="437">
      <c r="B437" s="28"/>
      <c r="C437" s="28"/>
      <c r="D437" s="28"/>
    </row>
    <row r="438">
      <c r="B438" s="28"/>
      <c r="C438" s="28"/>
      <c r="D438" s="28"/>
    </row>
    <row r="439">
      <c r="B439" s="28"/>
      <c r="C439" s="28"/>
      <c r="D439" s="28"/>
    </row>
    <row r="440">
      <c r="B440" s="28"/>
      <c r="C440" s="28"/>
      <c r="D440" s="28"/>
    </row>
    <row r="441">
      <c r="B441" s="28"/>
      <c r="C441" s="28"/>
      <c r="D441" s="28"/>
    </row>
    <row r="442">
      <c r="B442" s="28"/>
      <c r="C442" s="28"/>
      <c r="D442" s="28"/>
    </row>
    <row r="443">
      <c r="B443" s="28"/>
      <c r="C443" s="28"/>
      <c r="D443" s="28"/>
    </row>
    <row r="444">
      <c r="B444" s="28"/>
      <c r="C444" s="28"/>
      <c r="D444" s="28"/>
    </row>
    <row r="445">
      <c r="B445" s="28"/>
      <c r="C445" s="28"/>
      <c r="D445" s="28"/>
    </row>
    <row r="446">
      <c r="B446" s="28"/>
      <c r="C446" s="28"/>
      <c r="D446" s="28"/>
    </row>
    <row r="447">
      <c r="B447" s="28"/>
      <c r="C447" s="28"/>
      <c r="D447" s="28"/>
    </row>
    <row r="448">
      <c r="B448" s="28"/>
      <c r="C448" s="28"/>
      <c r="D448" s="28"/>
    </row>
    <row r="449">
      <c r="B449" s="28"/>
      <c r="C449" s="28"/>
      <c r="D449" s="28"/>
    </row>
    <row r="450">
      <c r="B450" s="28"/>
      <c r="C450" s="28"/>
      <c r="D450" s="28"/>
    </row>
    <row r="451">
      <c r="B451" s="28"/>
      <c r="C451" s="28"/>
      <c r="D451" s="28"/>
    </row>
    <row r="452">
      <c r="B452" s="28"/>
      <c r="C452" s="28"/>
      <c r="D452" s="28"/>
    </row>
    <row r="453">
      <c r="B453" s="28"/>
      <c r="C453" s="28"/>
      <c r="D453" s="28"/>
    </row>
    <row r="454">
      <c r="B454" s="28"/>
      <c r="C454" s="28"/>
      <c r="D454" s="28"/>
    </row>
    <row r="455">
      <c r="B455" s="28"/>
      <c r="C455" s="28"/>
      <c r="D455" s="28"/>
    </row>
    <row r="456">
      <c r="B456" s="28"/>
      <c r="C456" s="28"/>
      <c r="D456" s="28"/>
    </row>
    <row r="457">
      <c r="B457" s="28"/>
      <c r="C457" s="28"/>
      <c r="D457" s="28"/>
    </row>
    <row r="458">
      <c r="B458" s="28"/>
      <c r="C458" s="28"/>
      <c r="D458" s="28"/>
    </row>
    <row r="459">
      <c r="B459" s="28"/>
      <c r="C459" s="28"/>
      <c r="D459" s="28"/>
    </row>
    <row r="460">
      <c r="B460" s="28"/>
      <c r="C460" s="28"/>
      <c r="D460" s="28"/>
    </row>
    <row r="461">
      <c r="B461" s="28"/>
      <c r="C461" s="28"/>
      <c r="D461" s="28"/>
    </row>
    <row r="462">
      <c r="B462" s="28"/>
      <c r="C462" s="28"/>
      <c r="D462" s="28"/>
    </row>
    <row r="463">
      <c r="B463" s="28"/>
      <c r="C463" s="28"/>
      <c r="D463" s="28"/>
    </row>
    <row r="464">
      <c r="B464" s="28"/>
      <c r="C464" s="28"/>
      <c r="D464" s="28"/>
    </row>
    <row r="465">
      <c r="B465" s="28"/>
      <c r="C465" s="28"/>
      <c r="D465" s="28"/>
    </row>
    <row r="466">
      <c r="B466" s="28"/>
      <c r="C466" s="28"/>
      <c r="D466" s="28"/>
    </row>
    <row r="467">
      <c r="B467" s="28"/>
      <c r="C467" s="28"/>
      <c r="D467" s="28"/>
    </row>
    <row r="468">
      <c r="B468" s="28"/>
      <c r="C468" s="28"/>
      <c r="D468" s="28"/>
    </row>
    <row r="469">
      <c r="B469" s="28"/>
      <c r="C469" s="28"/>
      <c r="D469" s="28"/>
    </row>
    <row r="470">
      <c r="B470" s="28"/>
      <c r="C470" s="28"/>
      <c r="D470" s="28"/>
    </row>
    <row r="471">
      <c r="B471" s="28"/>
      <c r="C471" s="28"/>
      <c r="D471" s="28"/>
    </row>
    <row r="472">
      <c r="B472" s="28"/>
      <c r="C472" s="28"/>
      <c r="D472" s="28"/>
    </row>
    <row r="473">
      <c r="B473" s="28"/>
      <c r="C473" s="28"/>
      <c r="D473" s="28"/>
    </row>
    <row r="474">
      <c r="B474" s="28"/>
      <c r="C474" s="28"/>
      <c r="D474" s="28"/>
    </row>
    <row r="475">
      <c r="B475" s="28"/>
      <c r="C475" s="28"/>
      <c r="D475" s="28"/>
    </row>
    <row r="476">
      <c r="B476" s="28"/>
      <c r="C476" s="28"/>
      <c r="D476" s="28"/>
    </row>
    <row r="477">
      <c r="B477" s="28"/>
      <c r="C477" s="28"/>
      <c r="D477" s="28"/>
    </row>
    <row r="478">
      <c r="B478" s="28"/>
      <c r="C478" s="28"/>
      <c r="D478" s="28"/>
    </row>
    <row r="479">
      <c r="B479" s="28"/>
      <c r="C479" s="28"/>
      <c r="D479" s="28"/>
    </row>
    <row r="480">
      <c r="B480" s="28"/>
      <c r="C480" s="28"/>
      <c r="D480" s="28"/>
    </row>
    <row r="481">
      <c r="B481" s="28"/>
      <c r="C481" s="28"/>
      <c r="D481" s="28"/>
    </row>
    <row r="482">
      <c r="B482" s="28"/>
      <c r="C482" s="28"/>
      <c r="D482" s="28"/>
    </row>
    <row r="483">
      <c r="B483" s="28"/>
      <c r="C483" s="28"/>
      <c r="D483" s="28"/>
    </row>
    <row r="484">
      <c r="B484" s="28"/>
      <c r="C484" s="28"/>
      <c r="D484" s="28"/>
    </row>
    <row r="485">
      <c r="B485" s="28"/>
      <c r="C485" s="28"/>
      <c r="D485" s="28"/>
    </row>
    <row r="486">
      <c r="B486" s="28"/>
      <c r="C486" s="28"/>
      <c r="D486" s="28"/>
    </row>
    <row r="487">
      <c r="B487" s="28"/>
      <c r="C487" s="28"/>
      <c r="D487" s="28"/>
    </row>
    <row r="488">
      <c r="B488" s="28"/>
      <c r="C488" s="28"/>
      <c r="D488" s="28"/>
    </row>
    <row r="489">
      <c r="B489" s="28"/>
      <c r="C489" s="28"/>
      <c r="D489" s="28"/>
    </row>
    <row r="490">
      <c r="B490" s="28"/>
      <c r="C490" s="28"/>
      <c r="D490" s="28"/>
    </row>
  </sheetData>
  <drawing r:id="rId1"/>
</worksheet>
</file>