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Bloss\"/>
    </mc:Choice>
  </mc:AlternateContent>
  <xr:revisionPtr revIDLastSave="0" documentId="13_ncr:1_{0A153A38-DE3C-4A8B-B99B-2280D3FBDA35}" xr6:coauthVersionLast="47" xr6:coauthVersionMax="47" xr10:uidLastSave="{00000000-0000-0000-0000-000000000000}"/>
  <bookViews>
    <workbookView xWindow="-98" yWindow="-98" windowWidth="20596" windowHeight="14228" xr2:uid="{AF37FABD-C7E0-4F95-9EB1-715D4534B44D}"/>
  </bookViews>
  <sheets>
    <sheet name="Sheet1" sheetId="1" r:id="rId1"/>
    <sheet name="Sheet2" sheetId="3" r:id="rId2"/>
    <sheet name="Curva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D24" i="1" s="1"/>
  <c r="C25" i="1"/>
  <c r="D25" i="1" s="1"/>
  <c r="C26" i="1"/>
  <c r="C27" i="1"/>
  <c r="C28" i="1"/>
  <c r="C29" i="1"/>
  <c r="C5" i="1"/>
  <c r="E5" i="1" s="1"/>
  <c r="C6" i="1"/>
  <c r="C7" i="1"/>
  <c r="C8" i="1"/>
  <c r="C9" i="1"/>
  <c r="C10" i="1"/>
  <c r="C11" i="1"/>
  <c r="C12" i="1"/>
  <c r="C13" i="1"/>
  <c r="D13" i="1" s="1"/>
  <c r="C14" i="1"/>
  <c r="C15" i="1"/>
  <c r="C16" i="1"/>
  <c r="C17" i="1"/>
  <c r="C18" i="1"/>
  <c r="C19" i="1"/>
  <c r="C20" i="1"/>
  <c r="C21" i="1"/>
  <c r="D21" i="1" s="1"/>
  <c r="C22" i="1"/>
  <c r="C4" i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6" i="2"/>
  <c r="B7" i="2"/>
  <c r="B8" i="3"/>
  <c r="B9" i="3"/>
  <c r="C9" i="3" s="1"/>
  <c r="E9" i="3" s="1"/>
  <c r="B10" i="3"/>
  <c r="C10" i="3" s="1"/>
  <c r="D10" i="3" s="1"/>
  <c r="B11" i="3"/>
  <c r="B12" i="3"/>
  <c r="B13" i="3"/>
  <c r="B14" i="3"/>
  <c r="B15" i="3"/>
  <c r="B16" i="3"/>
  <c r="B17" i="3"/>
  <c r="C17" i="3" s="1"/>
  <c r="B18" i="3"/>
  <c r="C18" i="3" s="1"/>
  <c r="D18" i="3" s="1"/>
  <c r="B19" i="3"/>
  <c r="B20" i="3"/>
  <c r="B21" i="3"/>
  <c r="B22" i="3"/>
  <c r="B23" i="3"/>
  <c r="C23" i="3" s="1"/>
  <c r="D23" i="3" s="1"/>
  <c r="B24" i="3"/>
  <c r="B25" i="3"/>
  <c r="C25" i="3" s="1"/>
  <c r="E25" i="3" s="1"/>
  <c r="B26" i="3"/>
  <c r="C26" i="3" s="1"/>
  <c r="D26" i="3" s="1"/>
  <c r="B27" i="3"/>
  <c r="B28" i="3"/>
  <c r="B29" i="3"/>
  <c r="B30" i="3"/>
  <c r="B31" i="3"/>
  <c r="B32" i="3"/>
  <c r="C32" i="3" s="1"/>
  <c r="D32" i="3" s="1"/>
  <c r="B33" i="3"/>
  <c r="C33" i="3" s="1"/>
  <c r="D33" i="3" s="1"/>
  <c r="F33" i="3" s="1"/>
  <c r="B34" i="3"/>
  <c r="C34" i="3" s="1"/>
  <c r="D34" i="3" s="1"/>
  <c r="B35" i="3"/>
  <c r="B36" i="3"/>
  <c r="B37" i="3"/>
  <c r="B38" i="3"/>
  <c r="B39" i="3"/>
  <c r="B40" i="3"/>
  <c r="C40" i="3" s="1"/>
  <c r="D40" i="3" s="1"/>
  <c r="F40" i="3" s="1"/>
  <c r="B41" i="3"/>
  <c r="C41" i="3" s="1"/>
  <c r="D41" i="3" s="1"/>
  <c r="F41" i="3" s="1"/>
  <c r="B42" i="3"/>
  <c r="C42" i="3" s="1"/>
  <c r="B43" i="3"/>
  <c r="B44" i="3"/>
  <c r="B45" i="3"/>
  <c r="B46" i="3"/>
  <c r="B47" i="3"/>
  <c r="C47" i="3" s="1"/>
  <c r="D47" i="3" s="1"/>
  <c r="B48" i="3"/>
  <c r="B49" i="3"/>
  <c r="C49" i="3" s="1"/>
  <c r="D49" i="3" s="1"/>
  <c r="F49" i="3" s="1"/>
  <c r="B50" i="3"/>
  <c r="C50" i="3" s="1"/>
  <c r="B51" i="3"/>
  <c r="B52" i="3"/>
  <c r="B53" i="3"/>
  <c r="B54" i="3"/>
  <c r="B55" i="3"/>
  <c r="C55" i="3" s="1"/>
  <c r="D55" i="3" s="1"/>
  <c r="F55" i="3" s="1"/>
  <c r="B56" i="3"/>
  <c r="C56" i="3" s="1"/>
  <c r="D56" i="3" s="1"/>
  <c r="F56" i="3" s="1"/>
  <c r="B7" i="3"/>
  <c r="C7" i="3" s="1"/>
  <c r="D7" i="3" s="1"/>
  <c r="F8" i="3" s="1"/>
  <c r="B6" i="3"/>
  <c r="F36" i="3"/>
  <c r="F44" i="3"/>
  <c r="C35" i="3"/>
  <c r="D35" i="3" s="1"/>
  <c r="C36" i="3"/>
  <c r="D36" i="3" s="1"/>
  <c r="C37" i="3"/>
  <c r="E37" i="3" s="1"/>
  <c r="C38" i="3"/>
  <c r="D38" i="3" s="1"/>
  <c r="C39" i="3"/>
  <c r="D39" i="3" s="1"/>
  <c r="F39" i="3" s="1"/>
  <c r="C43" i="3"/>
  <c r="D43" i="3" s="1"/>
  <c r="C44" i="3"/>
  <c r="D44" i="3" s="1"/>
  <c r="C45" i="3"/>
  <c r="E45" i="3" s="1"/>
  <c r="C46" i="3"/>
  <c r="D46" i="3" s="1"/>
  <c r="C48" i="3"/>
  <c r="D48" i="3" s="1"/>
  <c r="C51" i="3"/>
  <c r="D51" i="3" s="1"/>
  <c r="C52" i="3"/>
  <c r="D52" i="3" s="1"/>
  <c r="F52" i="3" s="1"/>
  <c r="C53" i="3"/>
  <c r="E53" i="3" s="1"/>
  <c r="C54" i="3"/>
  <c r="D54" i="3" s="1"/>
  <c r="C8" i="3"/>
  <c r="D8" i="3" s="1"/>
  <c r="C11" i="3"/>
  <c r="E11" i="3" s="1"/>
  <c r="D11" i="3"/>
  <c r="F12" i="3" s="1"/>
  <c r="C12" i="3"/>
  <c r="D12" i="3" s="1"/>
  <c r="C13" i="3"/>
  <c r="E13" i="3" s="1"/>
  <c r="C14" i="3"/>
  <c r="D14" i="3" s="1"/>
  <c r="C15" i="3"/>
  <c r="D15" i="3" s="1"/>
  <c r="F15" i="3" s="1"/>
  <c r="E15" i="3"/>
  <c r="C16" i="3"/>
  <c r="D16" i="3" s="1"/>
  <c r="C19" i="3"/>
  <c r="D19" i="3"/>
  <c r="F19" i="3" s="1"/>
  <c r="E19" i="3"/>
  <c r="C20" i="3"/>
  <c r="D20" i="3" s="1"/>
  <c r="F20" i="3" s="1"/>
  <c r="C21" i="3"/>
  <c r="E21" i="3" s="1"/>
  <c r="C22" i="3"/>
  <c r="D22" i="3" s="1"/>
  <c r="C24" i="3"/>
  <c r="D24" i="3" s="1"/>
  <c r="C27" i="3"/>
  <c r="E27" i="3" s="1"/>
  <c r="D27" i="3"/>
  <c r="C28" i="3"/>
  <c r="D28" i="3" s="1"/>
  <c r="C29" i="3"/>
  <c r="E29" i="3" s="1"/>
  <c r="C30" i="3"/>
  <c r="D30" i="3" s="1"/>
  <c r="C31" i="3"/>
  <c r="D31" i="3" s="1"/>
  <c r="F31" i="3" s="1"/>
  <c r="E31" i="3"/>
  <c r="C6" i="3"/>
  <c r="E6" i="3" s="1"/>
  <c r="B5" i="1"/>
  <c r="B6" i="1"/>
  <c r="B7" i="1"/>
  <c r="B8" i="1"/>
  <c r="B9" i="1"/>
  <c r="B10" i="1"/>
  <c r="D10" i="1" s="1"/>
  <c r="B11" i="1"/>
  <c r="B12" i="1"/>
  <c r="B13" i="1"/>
  <c r="B14" i="1"/>
  <c r="B15" i="1"/>
  <c r="B16" i="1"/>
  <c r="B17" i="1"/>
  <c r="B18" i="1"/>
  <c r="E18" i="1" s="1"/>
  <c r="B19" i="1"/>
  <c r="B20" i="1"/>
  <c r="B21" i="1"/>
  <c r="B22" i="1"/>
  <c r="B23" i="1"/>
  <c r="B24" i="1"/>
  <c r="B25" i="1"/>
  <c r="B26" i="1"/>
  <c r="E26" i="1" s="1"/>
  <c r="B27" i="1"/>
  <c r="B28" i="1"/>
  <c r="D28" i="1" s="1"/>
  <c r="B29" i="1"/>
  <c r="B4" i="1"/>
  <c r="L1" i="1"/>
  <c r="E7" i="1"/>
  <c r="E9" i="1"/>
  <c r="D11" i="1"/>
  <c r="E15" i="1"/>
  <c r="E17" i="1"/>
  <c r="D19" i="1"/>
  <c r="D23" i="1"/>
  <c r="D27" i="1"/>
  <c r="E29" i="1"/>
  <c r="D16" i="1" l="1"/>
  <c r="D8" i="1"/>
  <c r="E22" i="1"/>
  <c r="D14" i="1"/>
  <c r="F14" i="1" s="1"/>
  <c r="D6" i="1"/>
  <c r="D20" i="1"/>
  <c r="F21" i="1" s="1"/>
  <c r="D12" i="1"/>
  <c r="E4" i="1"/>
  <c r="G5" i="1" s="1"/>
  <c r="E17" i="3"/>
  <c r="G17" i="3" s="1"/>
  <c r="D17" i="3"/>
  <c r="F17" i="3" s="1"/>
  <c r="F32" i="3"/>
  <c r="F48" i="3"/>
  <c r="F47" i="3"/>
  <c r="F24" i="3"/>
  <c r="F23" i="3"/>
  <c r="G37" i="3"/>
  <c r="F46" i="3"/>
  <c r="F27" i="3"/>
  <c r="G27" i="3"/>
  <c r="F16" i="3"/>
  <c r="G15" i="3"/>
  <c r="D50" i="3"/>
  <c r="E50" i="3"/>
  <c r="D42" i="3"/>
  <c r="F42" i="3" s="1"/>
  <c r="E42" i="3"/>
  <c r="G42" i="3" s="1"/>
  <c r="F34" i="3"/>
  <c r="F35" i="3"/>
  <c r="F28" i="3"/>
  <c r="F11" i="3"/>
  <c r="D29" i="3"/>
  <c r="F29" i="3" s="1"/>
  <c r="D13" i="3"/>
  <c r="F13" i="3" s="1"/>
  <c r="D21" i="3"/>
  <c r="F21" i="3" s="1"/>
  <c r="D6" i="3"/>
  <c r="F7" i="3" s="1"/>
  <c r="D25" i="3"/>
  <c r="F25" i="3" s="1"/>
  <c r="E36" i="3"/>
  <c r="E23" i="3"/>
  <c r="E34" i="3"/>
  <c r="D9" i="3"/>
  <c r="F9" i="3" s="1"/>
  <c r="E52" i="3"/>
  <c r="G52" i="3" s="1"/>
  <c r="E44" i="3"/>
  <c r="G44" i="3" s="1"/>
  <c r="E55" i="3"/>
  <c r="E51" i="3"/>
  <c r="G51" i="3" s="1"/>
  <c r="E47" i="3"/>
  <c r="G47" i="3" s="1"/>
  <c r="E43" i="3"/>
  <c r="E39" i="3"/>
  <c r="E35" i="3"/>
  <c r="G35" i="3" s="1"/>
  <c r="E30" i="3"/>
  <c r="G30" i="3" s="1"/>
  <c r="E22" i="3"/>
  <c r="G22" i="3" s="1"/>
  <c r="E14" i="3"/>
  <c r="G14" i="3" s="1"/>
  <c r="E24" i="3"/>
  <c r="G24" i="3" s="1"/>
  <c r="E16" i="3"/>
  <c r="G16" i="3" s="1"/>
  <c r="E8" i="3"/>
  <c r="G9" i="3" s="1"/>
  <c r="D53" i="3"/>
  <c r="F53" i="3" s="1"/>
  <c r="D45" i="3"/>
  <c r="F45" i="3" s="1"/>
  <c r="D37" i="3"/>
  <c r="F37" i="3" s="1"/>
  <c r="E49" i="3"/>
  <c r="E41" i="3"/>
  <c r="E33" i="3"/>
  <c r="G33" i="3" s="1"/>
  <c r="E54" i="3"/>
  <c r="G54" i="3" s="1"/>
  <c r="E46" i="3"/>
  <c r="G46" i="3" s="1"/>
  <c r="E38" i="3"/>
  <c r="G38" i="3" s="1"/>
  <c r="E56" i="3"/>
  <c r="G56" i="3" s="1"/>
  <c r="E40" i="3"/>
  <c r="G40" i="3" s="1"/>
  <c r="E48" i="3"/>
  <c r="G48" i="3" s="1"/>
  <c r="E32" i="3"/>
  <c r="G32" i="3" s="1"/>
  <c r="E26" i="3"/>
  <c r="G26" i="3" s="1"/>
  <c r="E18" i="3"/>
  <c r="E10" i="3"/>
  <c r="G10" i="3" s="1"/>
  <c r="E7" i="3"/>
  <c r="G8" i="3" s="1"/>
  <c r="E28" i="3"/>
  <c r="G28" i="3" s="1"/>
  <c r="E20" i="3"/>
  <c r="G20" i="3" s="1"/>
  <c r="E12" i="3"/>
  <c r="G12" i="3" s="1"/>
  <c r="F24" i="1"/>
  <c r="F20" i="1"/>
  <c r="D5" i="1"/>
  <c r="E19" i="1"/>
  <c r="G19" i="1" s="1"/>
  <c r="E13" i="1"/>
  <c r="F25" i="1"/>
  <c r="E23" i="1"/>
  <c r="G23" i="1" s="1"/>
  <c r="D9" i="1"/>
  <c r="F13" i="1"/>
  <c r="D7" i="1"/>
  <c r="F7" i="1" s="1"/>
  <c r="D22" i="1"/>
  <c r="F22" i="1" s="1"/>
  <c r="F12" i="1"/>
  <c r="D17" i="1"/>
  <c r="F17" i="1" s="1"/>
  <c r="E11" i="1"/>
  <c r="D18" i="1"/>
  <c r="F19" i="1" s="1"/>
  <c r="F28" i="1"/>
  <c r="F11" i="1"/>
  <c r="G18" i="1"/>
  <c r="E28" i="1"/>
  <c r="E14" i="1"/>
  <c r="E10" i="1"/>
  <c r="G10" i="1" s="1"/>
  <c r="E6" i="1"/>
  <c r="D4" i="1"/>
  <c r="E24" i="1"/>
  <c r="D29" i="1"/>
  <c r="F29" i="1" s="1"/>
  <c r="E27" i="1"/>
  <c r="G27" i="1" s="1"/>
  <c r="D26" i="1"/>
  <c r="F26" i="1" s="1"/>
  <c r="E25" i="1"/>
  <c r="E21" i="1"/>
  <c r="G22" i="1" s="1"/>
  <c r="E20" i="1"/>
  <c r="D15" i="1"/>
  <c r="E12" i="1"/>
  <c r="E16" i="1"/>
  <c r="G16" i="1" s="1"/>
  <c r="E8" i="1"/>
  <c r="G8" i="1" s="1"/>
  <c r="F9" i="1" l="1"/>
  <c r="F6" i="1"/>
  <c r="G31" i="3"/>
  <c r="G39" i="3"/>
  <c r="G34" i="3"/>
  <c r="G21" i="3"/>
  <c r="G25" i="3"/>
  <c r="G13" i="3"/>
  <c r="G43" i="3"/>
  <c r="G23" i="3"/>
  <c r="G50" i="3"/>
  <c r="F22" i="3"/>
  <c r="F30" i="3"/>
  <c r="G18" i="3"/>
  <c r="G36" i="3"/>
  <c r="F10" i="3"/>
  <c r="F51" i="3"/>
  <c r="F50" i="3"/>
  <c r="G53" i="3"/>
  <c r="G19" i="3"/>
  <c r="G49" i="3"/>
  <c r="F18" i="3"/>
  <c r="F43" i="3"/>
  <c r="G45" i="3"/>
  <c r="G29" i="3"/>
  <c r="F38" i="3"/>
  <c r="G41" i="3"/>
  <c r="G55" i="3"/>
  <c r="F57" i="3"/>
  <c r="F26" i="3"/>
  <c r="F54" i="3"/>
  <c r="G11" i="3"/>
  <c r="F14" i="3"/>
  <c r="G7" i="3"/>
  <c r="J5" i="1"/>
  <c r="F5" i="1"/>
  <c r="G20" i="1"/>
  <c r="F10" i="1"/>
  <c r="G14" i="1"/>
  <c r="F23" i="1"/>
  <c r="G24" i="1"/>
  <c r="F18" i="1"/>
  <c r="G12" i="1"/>
  <c r="F8" i="1"/>
  <c r="G28" i="1"/>
  <c r="G9" i="1"/>
  <c r="G25" i="1"/>
  <c r="G17" i="1"/>
  <c r="G26" i="1"/>
  <c r="F27" i="1"/>
  <c r="G29" i="1"/>
  <c r="F16" i="1"/>
  <c r="F15" i="1"/>
  <c r="G7" i="1"/>
  <c r="G6" i="1"/>
  <c r="J6" i="1" s="1"/>
  <c r="G15" i="1"/>
  <c r="G21" i="1"/>
  <c r="G11" i="1"/>
  <c r="G13" i="1"/>
  <c r="F30" i="1" l="1"/>
  <c r="G30" i="1"/>
  <c r="G57" i="3"/>
  <c r="I7" i="1"/>
  <c r="I6" i="1"/>
  <c r="I5" i="1"/>
  <c r="J7" i="1"/>
</calcChain>
</file>

<file path=xl/sharedStrings.xml><?xml version="1.0" encoding="utf-8"?>
<sst xmlns="http://schemas.openxmlformats.org/spreadsheetml/2006/main" count="28" uniqueCount="15">
  <si>
    <t>A2</t>
  </si>
  <si>
    <t>t</t>
  </si>
  <si>
    <r>
      <rPr>
        <sz val="11"/>
        <color theme="1"/>
        <rFont val="Symbol"/>
        <family val="1"/>
        <charset val="2"/>
      </rPr>
      <t>q(</t>
    </r>
    <r>
      <rPr>
        <sz val="11"/>
        <color theme="1"/>
        <rFont val="Calibri"/>
        <family val="2"/>
        <scheme val="minor"/>
      </rPr>
      <t>t)</t>
    </r>
  </si>
  <si>
    <r>
      <t>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(t))</t>
    </r>
  </si>
  <si>
    <r>
      <t>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(t))</t>
    </r>
  </si>
  <si>
    <r>
      <t>0.5(cos(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(b))+cos(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(a))*(b-a)</t>
    </r>
  </si>
  <si>
    <r>
      <t>0.5(sin(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(b))+sin(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(a))*(b-a)</t>
    </r>
  </si>
  <si>
    <t>x</t>
  </si>
  <si>
    <t>y</t>
  </si>
  <si>
    <t>q(t)-PI/2</t>
  </si>
  <si>
    <t>A1</t>
  </si>
  <si>
    <t>A0</t>
  </si>
  <si>
    <t>A3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</si>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</sst>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Sheet1!$C$4:$C$29</c:f>
              <c:numCache>
                <c:formatCode>General</c:formatCode>
                <c:ptCount val="26"/>
                <c:pt idx="0">
                  <c:v>0</c:v>
                </c:pt>
                <c:pt idx="1">
                  <c:v>3.3166666666847198E-7</c:v>
                </c:pt>
                <c:pt idx="2">
                  <c:v>2.6400000000288844E-6</c:v>
                </c:pt>
                <c:pt idx="3">
                  <c:v>8.8650000001462274E-6</c:v>
                </c:pt>
                <c:pt idx="4">
                  <c:v>2.0906666667128815E-5</c:v>
                </c:pt>
                <c:pt idx="5">
                  <c:v>4.0625000001128293E-5</c:v>
                </c:pt>
                <c:pt idx="6">
                  <c:v>6.9840000002339622E-5</c:v>
                </c:pt>
                <c:pt idx="7">
                  <c:v>1.1033166667100112E-4</c:v>
                </c:pt>
                <c:pt idx="8">
                  <c:v>1.6384000000739437E-4</c:v>
                </c:pt>
                <c:pt idx="9">
                  <c:v>2.3206500001184436E-4</c:v>
                </c:pt>
                <c:pt idx="10">
                  <c:v>3.1666666668471932E-4</c:v>
                </c:pt>
                <c:pt idx="11">
                  <c:v>4.1926500002643089E-4</c:v>
                </c:pt>
                <c:pt idx="12">
                  <c:v>5.4144000003743405E-4</c:v>
                </c:pt>
                <c:pt idx="13">
                  <c:v>6.8473166671822691E-4</c:v>
                </c:pt>
                <c:pt idx="14">
                  <c:v>8.5064000006935116E-4</c:v>
                </c:pt>
                <c:pt idx="15">
                  <c:v>1.0406250000913916E-3</c:v>
                </c:pt>
                <c:pt idx="16">
                  <c:v>1.2561066667849767E-3</c:v>
                </c:pt>
                <c:pt idx="17">
                  <c:v>1.4984650001507777E-3</c:v>
                </c:pt>
                <c:pt idx="18">
                  <c:v>1.7690400001895098E-3</c:v>
                </c:pt>
                <c:pt idx="19">
                  <c:v>2.0691316669019309E-3</c:v>
                </c:pt>
                <c:pt idx="20">
                  <c:v>2.4000000002888425E-3</c:v>
                </c:pt>
                <c:pt idx="21">
                  <c:v>2.76286500035109E-3</c:v>
                </c:pt>
                <c:pt idx="22">
                  <c:v>3.1589066670895611E-3</c:v>
                </c:pt>
                <c:pt idx="23">
                  <c:v>3.5892650005051878E-3</c:v>
                </c:pt>
                <c:pt idx="24">
                  <c:v>4.0550400005989447E-3</c:v>
                </c:pt>
                <c:pt idx="25">
                  <c:v>4.5572916673718485E-3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147-91E5-AFC24AE7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4464"/>
        <c:axId val="793666560"/>
      </c:scatterChart>
      <c:valAx>
        <c:axId val="6263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66560"/>
        <c:crosses val="autoZero"/>
        <c:crossBetween val="midCat"/>
      </c:valAx>
      <c:valAx>
        <c:axId val="793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Sheet2!$B$6:$B$56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Sheet2!$C$6:$C$56</c:f>
              <c:numCache>
                <c:formatCode>0.00E+00</c:formatCode>
                <c:ptCount val="51"/>
                <c:pt idx="0">
                  <c:v>-4.5823796404170894E-7</c:v>
                </c:pt>
                <c:pt idx="1">
                  <c:v>-9.4868579334477242E-7</c:v>
                </c:pt>
                <c:pt idx="2">
                  <c:v>-1.4768776114060333E-6</c:v>
                </c:pt>
                <c:pt idx="3">
                  <c:v>-2.0439020803144321E-6</c:v>
                </c:pt>
                <c:pt idx="4">
                  <c:v>-2.6508478621589062E-6</c:v>
                </c:pt>
                <c:pt idx="5">
                  <c:v>-3.2988036190283995E-6</c:v>
                </c:pt>
                <c:pt idx="6">
                  <c:v>-3.988858013011856E-6</c:v>
                </c:pt>
                <c:pt idx="7">
                  <c:v>-4.7220997061982062E-6</c:v>
                </c:pt>
                <c:pt idx="8">
                  <c:v>-5.499617360676394E-6</c:v>
                </c:pt>
                <c:pt idx="9">
                  <c:v>-6.3224996385353703E-6</c:v>
                </c:pt>
                <c:pt idx="10">
                  <c:v>-7.1918352018640621E-6</c:v>
                </c:pt>
                <c:pt idx="11">
                  <c:v>-8.1087127127514236E-6</c:v>
                </c:pt>
                <c:pt idx="12">
                  <c:v>-9.0742208332863852E-6</c:v>
                </c:pt>
                <c:pt idx="13">
                  <c:v>-1.0089448225557891E-5</c:v>
                </c:pt>
                <c:pt idx="14">
                  <c:v>-1.1155483551654878E-5</c:v>
                </c:pt>
                <c:pt idx="15">
                  <c:v>-1.227341547366629E-5</c:v>
                </c:pt>
                <c:pt idx="16">
                  <c:v>-1.3444332653681072E-5</c:v>
                </c:pt>
                <c:pt idx="17">
                  <c:v>-1.466932375378816E-5</c:v>
                </c:pt>
                <c:pt idx="18">
                  <c:v>-1.5949477436076492E-5</c:v>
                </c:pt>
                <c:pt idx="19">
                  <c:v>-1.7285882362635012E-5</c:v>
                </c:pt>
                <c:pt idx="20">
                  <c:v>-1.867962719555265E-5</c:v>
                </c:pt>
                <c:pt idx="21">
                  <c:v>-2.0131800596918378E-5</c:v>
                </c:pt>
                <c:pt idx="22">
                  <c:v>-2.1643491228821098E-5</c:v>
                </c:pt>
                <c:pt idx="23">
                  <c:v>-2.3215787753349782E-5</c:v>
                </c:pt>
                <c:pt idx="24">
                  <c:v>-2.4849778832593347E-5</c:v>
                </c:pt>
                <c:pt idx="25">
                  <c:v>-2.6546553128640749E-5</c:v>
                </c:pt>
                <c:pt idx="26">
                  <c:v>-2.8307199303580928E-5</c:v>
                </c:pt>
                <c:pt idx="27">
                  <c:v>-3.0132806019502798E-5</c:v>
                </c:pt>
                <c:pt idx="28">
                  <c:v>-3.2024461938495346E-5</c:v>
                </c:pt>
                <c:pt idx="29">
                  <c:v>-3.3983255722647481E-5</c:v>
                </c:pt>
                <c:pt idx="30">
                  <c:v>-3.601027603404814E-5</c:v>
                </c:pt>
                <c:pt idx="31">
                  <c:v>-3.8106611534786295E-5</c:v>
                </c:pt>
                <c:pt idx="32">
                  <c:v>-4.0273350886950848E-5</c:v>
                </c:pt>
                <c:pt idx="33">
                  <c:v>-4.2511582752630778E-5</c:v>
                </c:pt>
                <c:pt idx="34">
                  <c:v>-4.4822395793914989E-5</c:v>
                </c:pt>
                <c:pt idx="35">
                  <c:v>-4.7206878672892443E-5</c:v>
                </c:pt>
                <c:pt idx="36">
                  <c:v>-4.9666120051652059E-5</c:v>
                </c:pt>
                <c:pt idx="37">
                  <c:v>-5.2201208592282821E-5</c:v>
                </c:pt>
                <c:pt idx="38">
                  <c:v>-5.4813232956873632E-5</c:v>
                </c:pt>
                <c:pt idx="39">
                  <c:v>-5.750328180751345E-5</c:v>
                </c:pt>
                <c:pt idx="40">
                  <c:v>-6.0272443806291191E-5</c:v>
                </c:pt>
                <c:pt idx="41">
                  <c:v>-6.3121807615295827E-5</c:v>
                </c:pt>
                <c:pt idx="42">
                  <c:v>-6.6052461896616303E-5</c:v>
                </c:pt>
                <c:pt idx="43">
                  <c:v>-6.906549531234152E-5</c:v>
                </c:pt>
                <c:pt idx="44">
                  <c:v>-7.2161996524560437E-5</c:v>
                </c:pt>
                <c:pt idx="45">
                  <c:v>-7.5343054195362025E-5</c:v>
                </c:pt>
                <c:pt idx="46">
                  <c:v>-7.8609756986835173E-5</c:v>
                </c:pt>
                <c:pt idx="47">
                  <c:v>-8.1963193561068853E-5</c:v>
                </c:pt>
                <c:pt idx="48">
                  <c:v>-8.5404452580152023E-5</c:v>
                </c:pt>
                <c:pt idx="49">
                  <c:v>-8.8934622706173571E-5</c:v>
                </c:pt>
                <c:pt idx="50">
                  <c:v>-9.2554792601222497E-5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222-ABAC-31865AE8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1663"/>
        <c:axId val="1639103695"/>
      </c:scatterChart>
      <c:valAx>
        <c:axId val="439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03695"/>
        <c:crosses val="autoZero"/>
        <c:crossBetween val="midCat"/>
      </c:valAx>
      <c:valAx>
        <c:axId val="16391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Computed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Curvature!$A$6:$A$106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Curvature!$B$6:$B$106</c:f>
              <c:numCache>
                <c:formatCode>General</c:formatCode>
                <c:ptCount val="101"/>
                <c:pt idx="0">
                  <c:v>0</c:v>
                </c:pt>
                <c:pt idx="1">
                  <c:v>9.9333333334055445E-7</c:v>
                </c:pt>
                <c:pt idx="2">
                  <c:v>3.9466666667244349E-6</c:v>
                </c:pt>
                <c:pt idx="3">
                  <c:v>8.8200000001949686E-6</c:v>
                </c:pt>
                <c:pt idx="4">
                  <c:v>1.557333333379548E-5</c:v>
                </c:pt>
                <c:pt idx="5">
                  <c:v>2.4166666667569302E-5</c:v>
                </c:pt>
                <c:pt idx="6">
                  <c:v>3.4560000001559755E-5</c:v>
                </c:pt>
                <c:pt idx="7">
                  <c:v>4.6713333335810158E-5</c:v>
                </c:pt>
                <c:pt idx="8">
                  <c:v>6.0586666670363851E-5</c:v>
                </c:pt>
                <c:pt idx="9">
                  <c:v>7.6140000005264167E-5</c:v>
                </c:pt>
                <c:pt idx="10">
                  <c:v>9.3333333340554401E-5</c:v>
                </c:pt>
                <c:pt idx="11">
                  <c:v>1.1212666667627791E-4</c:v>
                </c:pt>
                <c:pt idx="12">
                  <c:v>1.3248000001247801E-4</c:v>
                </c:pt>
                <c:pt idx="13">
                  <c:v>1.5435333334919799E-4</c:v>
                </c:pt>
                <c:pt idx="14">
                  <c:v>1.7770666668648127E-4</c:v>
                </c:pt>
                <c:pt idx="15">
                  <c:v>2.0250000002437109E-4</c:v>
                </c:pt>
                <c:pt idx="16">
                  <c:v>2.2869333336291082E-4</c:v>
                </c:pt>
                <c:pt idx="17">
                  <c:v>2.5624666670214375E-4</c:v>
                </c:pt>
                <c:pt idx="18">
                  <c:v>2.8512000004211327E-4</c:v>
                </c:pt>
                <c:pt idx="19">
                  <c:v>3.1527333338286263E-4</c:v>
                </c:pt>
                <c:pt idx="20">
                  <c:v>3.4666666672443524E-4</c:v>
                </c:pt>
                <c:pt idx="21">
                  <c:v>3.7926000006687432E-4</c:v>
                </c:pt>
                <c:pt idx="22">
                  <c:v>4.1301333341022331E-4</c:v>
                </c:pt>
                <c:pt idx="23">
                  <c:v>4.4788666675452539E-4</c:v>
                </c:pt>
                <c:pt idx="24">
                  <c:v>4.8384000009982404E-4</c:v>
                </c:pt>
                <c:pt idx="25">
                  <c:v>5.2083333344616256E-4</c:v>
                </c:pt>
                <c:pt idx="26">
                  <c:v>5.5882666679358411E-4</c:v>
                </c:pt>
                <c:pt idx="27">
                  <c:v>5.977800001421323E-4</c:v>
                </c:pt>
                <c:pt idx="28">
                  <c:v>6.376533334918502E-4</c:v>
                </c:pt>
                <c:pt idx="29">
                  <c:v>6.7840666684278129E-4</c:v>
                </c:pt>
                <c:pt idx="30">
                  <c:v>7.2000000019496876E-4</c:v>
                </c:pt>
                <c:pt idx="31">
                  <c:v>7.6239333354845621E-4</c:v>
                </c:pt>
                <c:pt idx="32">
                  <c:v>8.0554666690328658E-4</c:v>
                </c:pt>
                <c:pt idx="33">
                  <c:v>8.4942000025950339E-4</c:v>
                </c:pt>
                <c:pt idx="34">
                  <c:v>8.9397333361715013E-4</c:v>
                </c:pt>
                <c:pt idx="35">
                  <c:v>9.3916666697626996E-4</c:v>
                </c:pt>
                <c:pt idx="36">
                  <c:v>9.8496000033690629E-4</c:v>
                </c:pt>
                <c:pt idx="37">
                  <c:v>1.0313133336991021E-3</c:v>
                </c:pt>
                <c:pt idx="38">
                  <c:v>1.0781866670629011E-3</c:v>
                </c:pt>
                <c:pt idx="39">
                  <c:v>1.1255400004283466E-3</c:v>
                </c:pt>
                <c:pt idx="40">
                  <c:v>1.1733333337954819E-3</c:v>
                </c:pt>
                <c:pt idx="41">
                  <c:v>1.2215266671643499E-3</c:v>
                </c:pt>
                <c:pt idx="42">
                  <c:v>1.2700800005349944E-3</c:v>
                </c:pt>
                <c:pt idx="43">
                  <c:v>1.3189533339074589E-3</c:v>
                </c:pt>
                <c:pt idx="44">
                  <c:v>1.3681066672817863E-3</c:v>
                </c:pt>
                <c:pt idx="45">
                  <c:v>1.4175000006580196E-3</c:v>
                </c:pt>
                <c:pt idx="46">
                  <c:v>1.4670933340362033E-3</c:v>
                </c:pt>
                <c:pt idx="47">
                  <c:v>1.5168466674163796E-3</c:v>
                </c:pt>
                <c:pt idx="48">
                  <c:v>1.5667200007985925E-3</c:v>
                </c:pt>
                <c:pt idx="49">
                  <c:v>1.6166733341828848E-3</c:v>
                </c:pt>
                <c:pt idx="50">
                  <c:v>1.6666666675693004E-3</c:v>
                </c:pt>
                <c:pt idx="51">
                  <c:v>1.7166600009578818E-3</c:v>
                </c:pt>
                <c:pt idx="52">
                  <c:v>1.7666133343486731E-3</c:v>
                </c:pt>
                <c:pt idx="53">
                  <c:v>1.8164866677417176E-3</c:v>
                </c:pt>
                <c:pt idx="54">
                  <c:v>1.8662400011370585E-3</c:v>
                </c:pt>
                <c:pt idx="55">
                  <c:v>1.9158333345347385E-3</c:v>
                </c:pt>
                <c:pt idx="56">
                  <c:v>1.9652266679348017E-3</c:v>
                </c:pt>
                <c:pt idx="57">
                  <c:v>2.0143800013372915E-3</c:v>
                </c:pt>
                <c:pt idx="58">
                  <c:v>2.0632533347422505E-3</c:v>
                </c:pt>
                <c:pt idx="59">
                  <c:v>2.111806668149723E-3</c:v>
                </c:pt>
                <c:pt idx="60">
                  <c:v>2.1600000015597506E-3</c:v>
                </c:pt>
                <c:pt idx="61">
                  <c:v>2.2077933349723784E-3</c:v>
                </c:pt>
                <c:pt idx="62">
                  <c:v>2.2551466683876495E-3</c:v>
                </c:pt>
                <c:pt idx="63">
                  <c:v>2.302020001805607E-3</c:v>
                </c:pt>
                <c:pt idx="64">
                  <c:v>2.3483733352262929E-3</c:v>
                </c:pt>
                <c:pt idx="65">
                  <c:v>2.3941666686497524E-3</c:v>
                </c:pt>
                <c:pt idx="66">
                  <c:v>2.4393600020760279E-3</c:v>
                </c:pt>
                <c:pt idx="67">
                  <c:v>2.4839133355051635E-3</c:v>
                </c:pt>
                <c:pt idx="68">
                  <c:v>2.5277866689372014E-3</c:v>
                </c:pt>
                <c:pt idx="69">
                  <c:v>2.5709400023721852E-3</c:v>
                </c:pt>
                <c:pt idx="70">
                  <c:v>2.6133333358101599E-3</c:v>
                </c:pt>
                <c:pt idx="71">
                  <c:v>2.6549266692511672E-3</c:v>
                </c:pt>
                <c:pt idx="72">
                  <c:v>2.6956800026952496E-3</c:v>
                </c:pt>
                <c:pt idx="73">
                  <c:v>2.7355533361424519E-3</c:v>
                </c:pt>
                <c:pt idx="74">
                  <c:v>2.7745066695928169E-3</c:v>
                </c:pt>
                <c:pt idx="75">
                  <c:v>2.8125000030463881E-3</c:v>
                </c:pt>
                <c:pt idx="76">
                  <c:v>2.8494933365032092E-3</c:v>
                </c:pt>
                <c:pt idx="77">
                  <c:v>2.8854466699633229E-3</c:v>
                </c:pt>
                <c:pt idx="78">
                  <c:v>2.9203200034267724E-3</c:v>
                </c:pt>
                <c:pt idx="79">
                  <c:v>2.9540733368936018E-3</c:v>
                </c:pt>
                <c:pt idx="80">
                  <c:v>2.9866666703638541E-3</c:v>
                </c:pt>
                <c:pt idx="81">
                  <c:v>3.0180600038375717E-3</c:v>
                </c:pt>
                <c:pt idx="82">
                  <c:v>3.0482133373147991E-3</c:v>
                </c:pt>
                <c:pt idx="83">
                  <c:v>3.0770866707955803E-3</c:v>
                </c:pt>
                <c:pt idx="84">
                  <c:v>3.1046400042799554E-3</c:v>
                </c:pt>
                <c:pt idx="85">
                  <c:v>3.130833337767972E-3</c:v>
                </c:pt>
                <c:pt idx="86">
                  <c:v>3.1556266712596702E-3</c:v>
                </c:pt>
                <c:pt idx="87">
                  <c:v>3.1789800047550953E-3</c:v>
                </c:pt>
                <c:pt idx="88">
                  <c:v>3.2008533382542901E-3</c:v>
                </c:pt>
                <c:pt idx="89">
                  <c:v>3.2212066717572947E-3</c:v>
                </c:pt>
                <c:pt idx="90">
                  <c:v>3.2400000052641579E-3</c:v>
                </c:pt>
                <c:pt idx="91">
                  <c:v>3.2571933387749207E-3</c:v>
                </c:pt>
                <c:pt idx="92">
                  <c:v>3.2727466722896259E-3</c:v>
                </c:pt>
                <c:pt idx="93">
                  <c:v>3.2866200058083179E-3</c:v>
                </c:pt>
                <c:pt idx="94">
                  <c:v>3.2987733393310369E-3</c:v>
                </c:pt>
                <c:pt idx="95">
                  <c:v>3.3091666728578308E-3</c:v>
                </c:pt>
                <c:pt idx="96">
                  <c:v>3.3177600063887397E-3</c:v>
                </c:pt>
                <c:pt idx="97">
                  <c:v>3.324513339923809E-3</c:v>
                </c:pt>
                <c:pt idx="98">
                  <c:v>3.3293866734630789E-3</c:v>
                </c:pt>
                <c:pt idx="99">
                  <c:v>3.3323400070065963E-3</c:v>
                </c:pt>
                <c:pt idx="100">
                  <c:v>3.3333333405544023E-3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7-4920-9CB3-1D1E2A6B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08480"/>
        <c:axId val="97591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Reported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Curvature!$D$6:$D$107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Curvature!$E$6:$E$106</c15:sqref>
                        </c15:formulaRef>
                      </c:ext>
                    </c:extLst>
                    <c:numCache>
                      <c:formatCode>0.0000000</c:formatCode>
                      <c:ptCount val="101"/>
                      <c:pt idx="0">
                        <c:v>0</c:v>
                      </c:pt>
                      <c:pt idx="1">
                        <c:v>9.9333333333333349E-7</c:v>
                      </c:pt>
                      <c:pt idx="2">
                        <c:v>3.9466666666666673E-6</c:v>
                      </c:pt>
                      <c:pt idx="3">
                        <c:v>8.8199999999999986E-6</c:v>
                      </c:pt>
                      <c:pt idx="4">
                        <c:v>1.5573333333333329E-5</c:v>
                      </c:pt>
                      <c:pt idx="5">
                        <c:v>2.416666666666667E-5</c:v>
                      </c:pt>
                      <c:pt idx="6">
                        <c:v>3.4560000000000001E-5</c:v>
                      </c:pt>
                      <c:pt idx="7">
                        <c:v>4.6713333333333339E-5</c:v>
                      </c:pt>
                      <c:pt idx="8">
                        <c:v>6.0586666666666667E-5</c:v>
                      </c:pt>
                      <c:pt idx="9">
                        <c:v>7.6139999999999999E-5</c:v>
                      </c:pt>
                      <c:pt idx="10">
                        <c:v>9.3333333333333343E-5</c:v>
                      </c:pt>
                      <c:pt idx="11">
                        <c:v>1.121266666666667E-4</c:v>
                      </c:pt>
                      <c:pt idx="12">
                        <c:v>1.3248000000000001E-4</c:v>
                      </c:pt>
                      <c:pt idx="13">
                        <c:v>1.5435333333333341E-4</c:v>
                      </c:pt>
                      <c:pt idx="14">
                        <c:v>1.7770666666666669E-4</c:v>
                      </c:pt>
                      <c:pt idx="15">
                        <c:v>2.0249999999999999E-4</c:v>
                      </c:pt>
                      <c:pt idx="16">
                        <c:v>2.2869333333333329E-4</c:v>
                      </c:pt>
                      <c:pt idx="17">
                        <c:v>2.5624666666666671E-4</c:v>
                      </c:pt>
                      <c:pt idx="18">
                        <c:v>2.8511999999999998E-4</c:v>
                      </c:pt>
                      <c:pt idx="19">
                        <c:v>3.152733333333333E-4</c:v>
                      </c:pt>
                      <c:pt idx="20">
                        <c:v>3.4666666666666673E-4</c:v>
                      </c:pt>
                      <c:pt idx="21">
                        <c:v>3.7926000000000002E-4</c:v>
                      </c:pt>
                      <c:pt idx="22">
                        <c:v>4.1301333333333343E-4</c:v>
                      </c:pt>
                      <c:pt idx="23">
                        <c:v>4.4788666666666679E-4</c:v>
                      </c:pt>
                      <c:pt idx="24">
                        <c:v>4.8383999999999998E-4</c:v>
                      </c:pt>
                      <c:pt idx="25">
                        <c:v>5.2083333333333333E-4</c:v>
                      </c:pt>
                      <c:pt idx="26">
                        <c:v>5.5882666666666665E-4</c:v>
                      </c:pt>
                      <c:pt idx="27">
                        <c:v>5.9778000000000012E-4</c:v>
                      </c:pt>
                      <c:pt idx="28">
                        <c:v>6.3765333333333344E-4</c:v>
                      </c:pt>
                      <c:pt idx="29">
                        <c:v>6.7840666666666653E-4</c:v>
                      </c:pt>
                      <c:pt idx="30">
                        <c:v>7.1999999999999994E-4</c:v>
                      </c:pt>
                      <c:pt idx="31">
                        <c:v>7.6239333333333336E-4</c:v>
                      </c:pt>
                      <c:pt idx="32">
                        <c:v>8.0554666666666683E-4</c:v>
                      </c:pt>
                      <c:pt idx="33">
                        <c:v>8.4942000000000004E-4</c:v>
                      </c:pt>
                      <c:pt idx="34">
                        <c:v>8.9397333333333343E-4</c:v>
                      </c:pt>
                      <c:pt idx="35">
                        <c:v>9.3916666666666649E-4</c:v>
                      </c:pt>
                      <c:pt idx="36">
                        <c:v>9.8495999999999979E-4</c:v>
                      </c:pt>
                      <c:pt idx="37">
                        <c:v>1.031313333333333E-3</c:v>
                      </c:pt>
                      <c:pt idx="38">
                        <c:v>1.078186666666667E-3</c:v>
                      </c:pt>
                      <c:pt idx="39">
                        <c:v>1.12554E-3</c:v>
                      </c:pt>
                      <c:pt idx="40">
                        <c:v>1.173333333333334E-3</c:v>
                      </c:pt>
                      <c:pt idx="41">
                        <c:v>1.2215266666666671E-3</c:v>
                      </c:pt>
                      <c:pt idx="42">
                        <c:v>1.27008E-3</c:v>
                      </c:pt>
                      <c:pt idx="43">
                        <c:v>1.318953333333333E-3</c:v>
                      </c:pt>
                      <c:pt idx="44">
                        <c:v>1.368106666666667E-3</c:v>
                      </c:pt>
                      <c:pt idx="45">
                        <c:v>1.4174999999999999E-3</c:v>
                      </c:pt>
                      <c:pt idx="46">
                        <c:v>1.467093333333333E-3</c:v>
                      </c:pt>
                      <c:pt idx="47">
                        <c:v>1.516846666666667E-3</c:v>
                      </c:pt>
                      <c:pt idx="48">
                        <c:v>1.56672E-3</c:v>
                      </c:pt>
                      <c:pt idx="49">
                        <c:v>1.6166733333333331E-3</c:v>
                      </c:pt>
                      <c:pt idx="50">
                        <c:v>1.666666666666667E-3</c:v>
                      </c:pt>
                      <c:pt idx="51">
                        <c:v>1.7166600000000001E-3</c:v>
                      </c:pt>
                      <c:pt idx="52">
                        <c:v>1.766613333333334E-3</c:v>
                      </c:pt>
                      <c:pt idx="53">
                        <c:v>1.8164866666666669E-3</c:v>
                      </c:pt>
                      <c:pt idx="54">
                        <c:v>1.8662399999999999E-3</c:v>
                      </c:pt>
                      <c:pt idx="55">
                        <c:v>1.9158333333333341E-3</c:v>
                      </c:pt>
                      <c:pt idx="56">
                        <c:v>1.9652266666666668E-3</c:v>
                      </c:pt>
                      <c:pt idx="57">
                        <c:v>2.0143800000000001E-3</c:v>
                      </c:pt>
                      <c:pt idx="58">
                        <c:v>2.0632533333333329E-3</c:v>
                      </c:pt>
                      <c:pt idx="59">
                        <c:v>2.1118066666666671E-3</c:v>
                      </c:pt>
                      <c:pt idx="60">
                        <c:v>2.16E-3</c:v>
                      </c:pt>
                      <c:pt idx="61">
                        <c:v>2.2077933333333332E-3</c:v>
                      </c:pt>
                      <c:pt idx="62">
                        <c:v>2.2551466666666672E-3</c:v>
                      </c:pt>
                      <c:pt idx="63">
                        <c:v>2.3020200000000001E-3</c:v>
                      </c:pt>
                      <c:pt idx="64">
                        <c:v>2.348373333333334E-3</c:v>
                      </c:pt>
                      <c:pt idx="65">
                        <c:v>2.3941666666666668E-3</c:v>
                      </c:pt>
                      <c:pt idx="66">
                        <c:v>2.4393599999999998E-3</c:v>
                      </c:pt>
                      <c:pt idx="67">
                        <c:v>2.4839133333333339E-3</c:v>
                      </c:pt>
                      <c:pt idx="68">
                        <c:v>2.5277866666666669E-3</c:v>
                      </c:pt>
                      <c:pt idx="69">
                        <c:v>2.570939999999999E-3</c:v>
                      </c:pt>
                      <c:pt idx="70">
                        <c:v>2.613333333333333E-3</c:v>
                      </c:pt>
                      <c:pt idx="71">
                        <c:v>2.654926666666666E-3</c:v>
                      </c:pt>
                      <c:pt idx="72">
                        <c:v>2.6956799999999989E-3</c:v>
                      </c:pt>
                      <c:pt idx="73">
                        <c:v>2.735553333333334E-3</c:v>
                      </c:pt>
                      <c:pt idx="74">
                        <c:v>2.7745066666666671E-3</c:v>
                      </c:pt>
                      <c:pt idx="75">
                        <c:v>2.8124999999999999E-3</c:v>
                      </c:pt>
                      <c:pt idx="76">
                        <c:v>2.849493333333333E-3</c:v>
                      </c:pt>
                      <c:pt idx="77">
                        <c:v>2.885446666666667E-3</c:v>
                      </c:pt>
                      <c:pt idx="78">
                        <c:v>2.9203200000000001E-3</c:v>
                      </c:pt>
                      <c:pt idx="79">
                        <c:v>2.9540733333333338E-3</c:v>
                      </c:pt>
                      <c:pt idx="80">
                        <c:v>2.986666666666667E-3</c:v>
                      </c:pt>
                      <c:pt idx="81">
                        <c:v>3.0180599999999999E-3</c:v>
                      </c:pt>
                      <c:pt idx="82">
                        <c:v>3.0482133333333329E-3</c:v>
                      </c:pt>
                      <c:pt idx="83">
                        <c:v>3.077086666666666E-3</c:v>
                      </c:pt>
                      <c:pt idx="84">
                        <c:v>3.1046400000000001E-3</c:v>
                      </c:pt>
                      <c:pt idx="85">
                        <c:v>3.1308333333333331E-3</c:v>
                      </c:pt>
                      <c:pt idx="86">
                        <c:v>3.1556266666666671E-3</c:v>
                      </c:pt>
                      <c:pt idx="87">
                        <c:v>3.1789800000000001E-3</c:v>
                      </c:pt>
                      <c:pt idx="88">
                        <c:v>3.2008533333333341E-3</c:v>
                      </c:pt>
                      <c:pt idx="89">
                        <c:v>3.2212066666666662E-3</c:v>
                      </c:pt>
                      <c:pt idx="90">
                        <c:v>3.2399999999999998E-3</c:v>
                      </c:pt>
                      <c:pt idx="91">
                        <c:v>3.257193333333333E-3</c:v>
                      </c:pt>
                      <c:pt idx="92">
                        <c:v>3.2727466666666659E-3</c:v>
                      </c:pt>
                      <c:pt idx="93">
                        <c:v>3.2866200000000001E-3</c:v>
                      </c:pt>
                      <c:pt idx="94">
                        <c:v>3.2987733333333328E-3</c:v>
                      </c:pt>
                      <c:pt idx="95">
                        <c:v>3.3091666666666669E-3</c:v>
                      </c:pt>
                      <c:pt idx="96">
                        <c:v>3.3177599999999999E-3</c:v>
                      </c:pt>
                      <c:pt idx="97">
                        <c:v>3.324513333333333E-3</c:v>
                      </c:pt>
                      <c:pt idx="98">
                        <c:v>3.329386666666666E-3</c:v>
                      </c:pt>
                      <c:pt idx="99">
                        <c:v>3.33234E-3</c:v>
                      </c:pt>
                      <c:pt idx="100">
                        <c:v>3.3333333333333331E-3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A97-4920-9CB3-1D1E2A6BD27C}"/>
                  </c:ext>
                </c:extLst>
              </c15:ser>
            </c15:filteredScatterSeries>
          </c:ext>
        </c:extLst>
      </c:scatterChart>
      <c:valAx>
        <c:axId val="97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4128"/>
        <c:crosses val="autoZero"/>
        <c:crossBetween val="midCat"/>
      </c:valAx>
      <c:valAx>
        <c:axId val="9759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k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128587</xdr:rowOff>
    </xdr:from>
    <xdr:to>
      <xdr:col>18</xdr:col>
      <xdr:colOff>133350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F8E89-6B21-576F-8B19-3C11CD32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6</xdr:row>
      <xdr:rowOff>4762</xdr:rowOff>
    </xdr:from>
    <xdr:to>
      <xdr:col>21</xdr:col>
      <xdr:colOff>257175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FC98D-E68A-8E0D-A86D-863D6442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109537</xdr:rowOff>
    </xdr:from>
    <xdr:to>
      <xdr:col>14</xdr:col>
      <xdr:colOff>152400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88FA1-C76D-90CA-754D-9F2379D5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80FA-E0D5-4A4B-A35B-401FD71BF427}">
  <dimension ref="A1:L31"/>
  <sheetViews>
    <sheetView tabSelected="1" workbookViewId="0">
      <selection activeCell="C4" sqref="C4:C29"/>
    </sheetView>
  </sheetViews>
  <sheetFormatPr defaultRowHeight="14.25"/>
  <cols>
    <col min="4" max="4" width="11.59765625" bestFit="1" customWidth="1"/>
    <col min="5" max="5" width="10.265625" bestFit="1" customWidth="1"/>
    <col min="6" max="7" width="27" bestFit="1" customWidth="1"/>
    <col min="10" max="10" width="12" bestFit="1" customWidth="1"/>
    <col min="12" max="12" width="12" bestFit="1" customWidth="1"/>
  </cols>
  <sheetData>
    <row r="1" spans="1:12">
      <c r="A1" t="s">
        <v>0</v>
      </c>
      <c r="B1">
        <v>-110.668192</v>
      </c>
      <c r="I1" t="s">
        <v>1</v>
      </c>
      <c r="J1">
        <v>2053.3234295124039</v>
      </c>
      <c r="K1" t="s">
        <v>9</v>
      </c>
      <c r="L1">
        <f>J1^3/(3*B1^3)-PI()/2</f>
        <v>-2130.6037753369746</v>
      </c>
    </row>
    <row r="2" spans="1:12">
      <c r="B2">
        <v>100</v>
      </c>
    </row>
    <row r="3" spans="1:12" ht="14.65">
      <c r="A3" t="s">
        <v>1</v>
      </c>
      <c r="B3" t="s">
        <v>1</v>
      </c>
      <c r="C3" s="1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</row>
    <row r="4" spans="1:12">
      <c r="A4">
        <v>0</v>
      </c>
      <c r="B4">
        <f>A4</f>
        <v>0</v>
      </c>
      <c r="C4">
        <f>$B$1*B4^4/(4*ABS($B$1)^5)+B4^3/(3*$B$2^3)</f>
        <v>0</v>
      </c>
      <c r="D4" s="2">
        <f>COS(C4)</f>
        <v>1</v>
      </c>
      <c r="E4" s="2">
        <f t="shared" ref="E4:E29" si="0">SIN(C4)</f>
        <v>0</v>
      </c>
      <c r="I4">
        <v>0</v>
      </c>
      <c r="J4">
        <v>0</v>
      </c>
    </row>
    <row r="5" spans="1:12">
      <c r="A5">
        <v>1</v>
      </c>
      <c r="B5">
        <f t="shared" ref="B5:B29" si="1">A5</f>
        <v>1</v>
      </c>
      <c r="C5">
        <f t="shared" ref="C5:C29" si="2">$B$1*B5^4/(4*ABS($B$1)^5)+B5^3/(3*$B$2^3)</f>
        <v>3.3166666666847198E-7</v>
      </c>
      <c r="D5" s="2">
        <f t="shared" ref="D5:D27" si="3">COS(C5)</f>
        <v>0.99999999999994504</v>
      </c>
      <c r="E5" s="2">
        <f t="shared" si="0"/>
        <v>3.3166666666846589E-7</v>
      </c>
      <c r="F5" s="2">
        <f t="shared" ref="F5:F29" si="4">0.5*(D5+D4)*(A5-A4)</f>
        <v>0.99999999999997247</v>
      </c>
      <c r="G5" s="3">
        <f t="shared" ref="G5:G29" si="5">0.5*(E5+E4)*(A5-A4)</f>
        <v>1.6583333333423294E-7</v>
      </c>
      <c r="I5">
        <f>SUM(F4:F5)</f>
        <v>0.99999999999997247</v>
      </c>
      <c r="J5">
        <f>SUM(G4:G5)</f>
        <v>1.6583333333423294E-7</v>
      </c>
    </row>
    <row r="6" spans="1:12">
      <c r="A6">
        <v>2</v>
      </c>
      <c r="B6">
        <f t="shared" si="1"/>
        <v>2</v>
      </c>
      <c r="C6">
        <f t="shared" si="2"/>
        <v>2.6400000000288844E-6</v>
      </c>
      <c r="D6" s="2">
        <f t="shared" si="3"/>
        <v>0.99999999999651523</v>
      </c>
      <c r="E6" s="2">
        <f t="shared" si="0"/>
        <v>2.6400000000258177E-6</v>
      </c>
      <c r="F6" s="2">
        <f t="shared" si="4"/>
        <v>0.99999999999823008</v>
      </c>
      <c r="G6" s="3">
        <f t="shared" si="5"/>
        <v>1.4858333333471418E-6</v>
      </c>
      <c r="I6">
        <f>SUM(F4:F6)</f>
        <v>1.9999999999982025</v>
      </c>
      <c r="J6">
        <f>SUM(G4:G6)</f>
        <v>1.6516666666813747E-6</v>
      </c>
    </row>
    <row r="7" spans="1:12">
      <c r="A7">
        <v>3</v>
      </c>
      <c r="B7">
        <f t="shared" si="1"/>
        <v>3</v>
      </c>
      <c r="C7">
        <f t="shared" si="2"/>
        <v>8.8650000001462274E-6</v>
      </c>
      <c r="D7" s="2">
        <f t="shared" si="3"/>
        <v>0.99999999996070588</v>
      </c>
      <c r="E7" s="2">
        <f t="shared" si="0"/>
        <v>8.8650000000301127E-6</v>
      </c>
      <c r="F7" s="2">
        <f t="shared" si="4"/>
        <v>0.99999999997861055</v>
      </c>
      <c r="G7" s="3">
        <f t="shared" si="5"/>
        <v>5.7525000000279652E-6</v>
      </c>
      <c r="I7">
        <f>SUM(F4:F7)</f>
        <v>2.9999999999768132</v>
      </c>
      <c r="J7">
        <f>SUM(G4:G7)</f>
        <v>7.4041666667093395E-6</v>
      </c>
    </row>
    <row r="8" spans="1:12">
      <c r="A8">
        <v>4</v>
      </c>
      <c r="B8">
        <f t="shared" si="1"/>
        <v>4</v>
      </c>
      <c r="C8">
        <f t="shared" si="2"/>
        <v>2.0906666667128815E-5</v>
      </c>
      <c r="D8" s="2">
        <f t="shared" si="3"/>
        <v>0.9999999997814556</v>
      </c>
      <c r="E8" s="2">
        <f t="shared" si="0"/>
        <v>2.0906666665605803E-5</v>
      </c>
      <c r="F8" s="2">
        <f t="shared" si="4"/>
        <v>0.99999999987108068</v>
      </c>
      <c r="G8" s="3">
        <f t="shared" si="5"/>
        <v>1.4885833332817957E-5</v>
      </c>
    </row>
    <row r="9" spans="1:12">
      <c r="A9">
        <v>5</v>
      </c>
      <c r="B9">
        <f t="shared" si="1"/>
        <v>5</v>
      </c>
      <c r="C9">
        <f t="shared" si="2"/>
        <v>4.0625000001128293E-5</v>
      </c>
      <c r="D9" s="2">
        <f t="shared" si="3"/>
        <v>0.99999999917480464</v>
      </c>
      <c r="E9" s="2">
        <f t="shared" si="0"/>
        <v>4.0624999989953774E-5</v>
      </c>
      <c r="F9" s="2">
        <f t="shared" si="4"/>
        <v>0.99999999947813012</v>
      </c>
      <c r="G9" s="3">
        <f t="shared" si="5"/>
        <v>3.0765833327779788E-5</v>
      </c>
    </row>
    <row r="10" spans="1:12">
      <c r="A10">
        <v>6</v>
      </c>
      <c r="B10">
        <f t="shared" si="1"/>
        <v>6</v>
      </c>
      <c r="C10">
        <f t="shared" si="2"/>
        <v>6.9840000002339622E-5</v>
      </c>
      <c r="D10" s="2">
        <f t="shared" si="3"/>
        <v>0.99999999756118718</v>
      </c>
      <c r="E10" s="2">
        <f t="shared" si="0"/>
        <v>6.9839999945564061E-5</v>
      </c>
      <c r="F10" s="2">
        <f t="shared" si="4"/>
        <v>0.99999999836799591</v>
      </c>
      <c r="G10" s="3">
        <f t="shared" si="5"/>
        <v>5.5232499967758914E-5</v>
      </c>
    </row>
    <row r="11" spans="1:12">
      <c r="A11">
        <v>7</v>
      </c>
      <c r="B11">
        <f t="shared" si="1"/>
        <v>7</v>
      </c>
      <c r="C11">
        <f t="shared" si="2"/>
        <v>1.1033166667100112E-4</v>
      </c>
      <c r="D11" s="2">
        <f t="shared" si="3"/>
        <v>0.99999999391346162</v>
      </c>
      <c r="E11" s="2">
        <f t="shared" si="0"/>
        <v>1.1033166644715515E-4</v>
      </c>
      <c r="F11" s="2">
        <f t="shared" si="4"/>
        <v>0.99999999573732445</v>
      </c>
      <c r="G11" s="3">
        <f t="shared" si="5"/>
        <v>9.0085833196359606E-5</v>
      </c>
    </row>
    <row r="12" spans="1:12">
      <c r="A12">
        <v>8</v>
      </c>
      <c r="B12">
        <f t="shared" si="1"/>
        <v>8</v>
      </c>
      <c r="C12">
        <f t="shared" si="2"/>
        <v>1.6384000000739437E-4</v>
      </c>
      <c r="D12" s="2">
        <f t="shared" si="3"/>
        <v>0.9999999865782272</v>
      </c>
      <c r="E12" s="2">
        <f t="shared" si="0"/>
        <v>1.6383999927438661E-4</v>
      </c>
      <c r="F12" s="2">
        <f t="shared" si="4"/>
        <v>0.99999999024584441</v>
      </c>
      <c r="G12" s="3">
        <f t="shared" si="5"/>
        <v>1.3708583286077089E-4</v>
      </c>
    </row>
    <row r="13" spans="1:12">
      <c r="A13">
        <v>9</v>
      </c>
      <c r="B13">
        <f t="shared" si="1"/>
        <v>9</v>
      </c>
      <c r="C13">
        <f t="shared" si="2"/>
        <v>2.3206500001184436E-4</v>
      </c>
      <c r="D13" s="2">
        <f t="shared" si="3"/>
        <v>0.99999997307291799</v>
      </c>
      <c r="E13" s="2">
        <f t="shared" si="0"/>
        <v>2.3206499792889992E-4</v>
      </c>
      <c r="F13" s="2">
        <f t="shared" si="4"/>
        <v>0.99999997982557254</v>
      </c>
      <c r="G13" s="3">
        <f t="shared" si="5"/>
        <v>1.9795249860164325E-4</v>
      </c>
    </row>
    <row r="14" spans="1:12">
      <c r="A14">
        <v>10</v>
      </c>
      <c r="B14">
        <f t="shared" si="1"/>
        <v>10</v>
      </c>
      <c r="C14">
        <f t="shared" si="2"/>
        <v>3.1666666668471932E-4</v>
      </c>
      <c r="D14" s="2">
        <f t="shared" si="3"/>
        <v>0.99999994986111151</v>
      </c>
      <c r="E14" s="2">
        <f t="shared" si="0"/>
        <v>3.1666666139228106E-4</v>
      </c>
      <c r="F14" s="2">
        <f t="shared" si="4"/>
        <v>0.99999996146701475</v>
      </c>
      <c r="G14" s="3">
        <f t="shared" si="5"/>
        <v>2.7436582966059049E-4</v>
      </c>
    </row>
    <row r="15" spans="1:12">
      <c r="A15">
        <v>11</v>
      </c>
      <c r="B15">
        <f t="shared" si="1"/>
        <v>11</v>
      </c>
      <c r="C15">
        <f t="shared" si="2"/>
        <v>4.1926500002643089E-4</v>
      </c>
      <c r="D15" s="2">
        <f t="shared" si="3"/>
        <v>0.9999999121084312</v>
      </c>
      <c r="E15" s="2">
        <f t="shared" si="0"/>
        <v>4.1926498774314463E-4</v>
      </c>
      <c r="F15" s="2">
        <f t="shared" si="4"/>
        <v>0.99999993098477136</v>
      </c>
      <c r="G15" s="3">
        <f t="shared" si="5"/>
        <v>3.6796582456771287E-4</v>
      </c>
    </row>
    <row r="16" spans="1:12">
      <c r="A16">
        <v>12</v>
      </c>
      <c r="B16">
        <f t="shared" si="1"/>
        <v>12</v>
      </c>
      <c r="C16">
        <f t="shared" si="2"/>
        <v>5.4144000003743405E-4</v>
      </c>
      <c r="D16" s="2">
        <f t="shared" si="3"/>
        <v>0.99999985342136677</v>
      </c>
      <c r="E16" s="2">
        <f t="shared" si="0"/>
        <v>5.4143997358292208E-4</v>
      </c>
      <c r="F16" s="2">
        <f t="shared" si="4"/>
        <v>0.99999988276489904</v>
      </c>
      <c r="G16" s="3">
        <f t="shared" si="5"/>
        <v>4.8035248066303333E-4</v>
      </c>
    </row>
    <row r="17" spans="1:7">
      <c r="A17">
        <v>13</v>
      </c>
      <c r="B17">
        <f t="shared" si="1"/>
        <v>13</v>
      </c>
      <c r="C17">
        <f t="shared" si="2"/>
        <v>6.8473166671822691E-4</v>
      </c>
      <c r="D17" s="2">
        <f t="shared" si="3"/>
        <v>0.99999976557128145</v>
      </c>
      <c r="E17" s="2">
        <f t="shared" si="0"/>
        <v>6.8473161321130373E-4</v>
      </c>
      <c r="F17" s="2">
        <f t="shared" si="4"/>
        <v>0.99999980949632405</v>
      </c>
      <c r="G17" s="3">
        <f t="shared" si="5"/>
        <v>6.1308579339711296E-4</v>
      </c>
    </row>
    <row r="18" spans="1:7">
      <c r="A18">
        <v>14</v>
      </c>
      <c r="B18">
        <f t="shared" si="1"/>
        <v>14</v>
      </c>
      <c r="C18">
        <f t="shared" si="2"/>
        <v>8.5064000006935116E-4</v>
      </c>
      <c r="D18" s="2">
        <f t="shared" si="3"/>
        <v>0.99999963820581694</v>
      </c>
      <c r="E18" s="2">
        <f t="shared" si="0"/>
        <v>8.5063989748381409E-4</v>
      </c>
      <c r="F18" s="2">
        <f t="shared" si="4"/>
        <v>0.99999970188854914</v>
      </c>
      <c r="G18" s="3">
        <f t="shared" si="5"/>
        <v>7.6768575534755896E-4</v>
      </c>
    </row>
    <row r="19" spans="1:7">
      <c r="A19">
        <v>15</v>
      </c>
      <c r="B19">
        <f t="shared" si="1"/>
        <v>15</v>
      </c>
      <c r="C19">
        <f t="shared" si="2"/>
        <v>1.0406250000913916E-3</v>
      </c>
      <c r="D19" s="2">
        <f t="shared" si="3"/>
        <v>0.9999994585498535</v>
      </c>
      <c r="E19" s="2">
        <f t="shared" si="0"/>
        <v>1.0406248122758653E-3</v>
      </c>
      <c r="F19" s="2">
        <f t="shared" si="4"/>
        <v>0.99999954837783522</v>
      </c>
      <c r="G19" s="3">
        <f t="shared" si="5"/>
        <v>9.4563235487983967E-4</v>
      </c>
    </row>
    <row r="20" spans="1:7">
      <c r="A20">
        <v>16</v>
      </c>
      <c r="B20">
        <f t="shared" si="1"/>
        <v>16</v>
      </c>
      <c r="C20">
        <f t="shared" si="2"/>
        <v>1.2561066667849767E-3</v>
      </c>
      <c r="D20" s="2">
        <f t="shared" si="3"/>
        <v>0.99999921109812451</v>
      </c>
      <c r="E20" s="2">
        <f t="shared" si="0"/>
        <v>1.2561063364699909E-3</v>
      </c>
      <c r="F20" s="2">
        <f t="shared" si="4"/>
        <v>0.99999933482398906</v>
      </c>
      <c r="G20" s="3">
        <f t="shared" si="5"/>
        <v>1.1483655743729281E-3</v>
      </c>
    </row>
    <row r="21" spans="1:7">
      <c r="A21">
        <v>17</v>
      </c>
      <c r="B21">
        <f t="shared" si="1"/>
        <v>17</v>
      </c>
      <c r="C21">
        <f t="shared" si="2"/>
        <v>1.4984650001507777E-3</v>
      </c>
      <c r="D21" s="2">
        <f>COS(C21)</f>
        <v>0.9999988773015317</v>
      </c>
      <c r="E21" s="2">
        <f t="shared" si="0"/>
        <v>1.498464439375949E-3</v>
      </c>
      <c r="F21" s="2">
        <f t="shared" si="4"/>
        <v>0.9999990441998281</v>
      </c>
      <c r="G21" s="3">
        <f t="shared" si="5"/>
        <v>1.37728538792297E-3</v>
      </c>
    </row>
    <row r="22" spans="1:7">
      <c r="A22">
        <v>18</v>
      </c>
      <c r="B22">
        <f t="shared" si="1"/>
        <v>18</v>
      </c>
      <c r="C22">
        <f t="shared" si="2"/>
        <v>1.7690400001895098E-3</v>
      </c>
      <c r="D22" s="2">
        <f t="shared" si="3"/>
        <v>0.99999843524914689</v>
      </c>
      <c r="E22" s="2">
        <f t="shared" si="0"/>
        <v>1.7690390774871305E-3</v>
      </c>
      <c r="F22" s="2">
        <f t="shared" si="4"/>
        <v>0.99999865627533935</v>
      </c>
      <c r="G22" s="3">
        <f t="shared" si="5"/>
        <v>1.6337517584315397E-3</v>
      </c>
    </row>
    <row r="23" spans="1:7">
      <c r="A23">
        <v>19</v>
      </c>
      <c r="B23">
        <f t="shared" si="1"/>
        <v>19</v>
      </c>
      <c r="C23">
        <f>$B$1*B23^4/(4*ABS($B$1)^5)+B23^3/(3*$B$2^3)</f>
        <v>2.0691316669019309E-3</v>
      </c>
      <c r="D23" s="2">
        <f t="shared" si="3"/>
        <v>0.99999785934783625</v>
      </c>
      <c r="E23" s="2">
        <f t="shared" si="0"/>
        <v>2.0691301904713268E-3</v>
      </c>
      <c r="F23" s="2">
        <f t="shared" si="4"/>
        <v>0.99999814729849157</v>
      </c>
      <c r="G23" s="3">
        <f t="shared" si="5"/>
        <v>1.9190846339792286E-3</v>
      </c>
    </row>
    <row r="24" spans="1:7">
      <c r="A24">
        <v>20</v>
      </c>
      <c r="B24">
        <f t="shared" si="1"/>
        <v>20</v>
      </c>
      <c r="C24">
        <f t="shared" si="2"/>
        <v>2.4000000002888425E-3</v>
      </c>
      <c r="D24" s="2">
        <f t="shared" si="3"/>
        <v>0.99999712000138175</v>
      </c>
      <c r="E24" s="2">
        <f t="shared" si="0"/>
        <v>2.3999976962895053E-3</v>
      </c>
      <c r="F24" s="2">
        <f t="shared" si="4"/>
        <v>0.999997489674609</v>
      </c>
      <c r="G24" s="3">
        <f t="shared" si="5"/>
        <v>2.2345639433804161E-3</v>
      </c>
    </row>
    <row r="25" spans="1:7">
      <c r="A25">
        <v>21</v>
      </c>
      <c r="B25">
        <f t="shared" si="1"/>
        <v>21</v>
      </c>
      <c r="C25">
        <f t="shared" si="2"/>
        <v>2.76286500035109E-3</v>
      </c>
      <c r="D25" s="2">
        <f>COS(C25)</f>
        <v>0.99999618329092277</v>
      </c>
      <c r="E25" s="2">
        <f t="shared" si="0"/>
        <v>2.7628614853328869E-3</v>
      </c>
      <c r="F25" s="2">
        <f t="shared" si="4"/>
        <v>0.99999665164615226</v>
      </c>
      <c r="G25" s="3">
        <f t="shared" si="5"/>
        <v>2.5814295908111961E-3</v>
      </c>
    </row>
    <row r="26" spans="1:7">
      <c r="A26">
        <v>22</v>
      </c>
      <c r="B26">
        <f t="shared" si="1"/>
        <v>22</v>
      </c>
      <c r="C26">
        <f t="shared" si="2"/>
        <v>3.1589066670895611E-3</v>
      </c>
      <c r="D26" s="2">
        <f t="shared" si="3"/>
        <v>0.99999501065848329</v>
      </c>
      <c r="E26" s="2">
        <f t="shared" si="0"/>
        <v>3.1589014134664195E-3</v>
      </c>
      <c r="F26" s="2">
        <f t="shared" si="4"/>
        <v>0.99999559697470297</v>
      </c>
      <c r="G26" s="3">
        <f t="shared" si="5"/>
        <v>2.9608814493996532E-3</v>
      </c>
    </row>
    <row r="27" spans="1:7">
      <c r="A27">
        <v>23</v>
      </c>
      <c r="B27">
        <f t="shared" si="1"/>
        <v>23</v>
      </c>
      <c r="C27">
        <f t="shared" si="2"/>
        <v>3.5892650005051878E-3</v>
      </c>
      <c r="D27" s="2">
        <f t="shared" si="3"/>
        <v>0.99999355859529337</v>
      </c>
      <c r="E27" s="2">
        <f t="shared" si="0"/>
        <v>3.5892572938657223E-3</v>
      </c>
      <c r="F27" s="2">
        <f t="shared" si="4"/>
        <v>0.99999428462688833</v>
      </c>
      <c r="G27" s="3">
        <f t="shared" si="5"/>
        <v>3.3740793536660707E-3</v>
      </c>
    </row>
    <row r="28" spans="1:7">
      <c r="A28">
        <v>24</v>
      </c>
      <c r="B28">
        <f t="shared" si="1"/>
        <v>24</v>
      </c>
      <c r="C28">
        <f t="shared" si="2"/>
        <v>4.0550400005989447E-3</v>
      </c>
      <c r="D28" s="2">
        <f>COS(C28)</f>
        <v>0.99999177833656272</v>
      </c>
      <c r="E28" s="2">
        <f t="shared" si="0"/>
        <v>4.0550288875348169E-3</v>
      </c>
      <c r="F28" s="2">
        <f t="shared" si="4"/>
        <v>0.99999266846592805</v>
      </c>
      <c r="G28" s="3">
        <f t="shared" si="5"/>
        <v>3.8221430907002694E-3</v>
      </c>
    </row>
    <row r="29" spans="1:7">
      <c r="A29">
        <v>25</v>
      </c>
      <c r="B29">
        <f t="shared" si="1"/>
        <v>25</v>
      </c>
      <c r="C29">
        <f t="shared" si="2"/>
        <v>4.5572916673718485E-3</v>
      </c>
      <c r="D29" s="2">
        <f>COS(C29)</f>
        <v>0.9999896155643021</v>
      </c>
      <c r="E29" s="2">
        <f t="shared" si="0"/>
        <v>4.5572758923935024E-3</v>
      </c>
      <c r="F29" s="2">
        <f t="shared" si="4"/>
        <v>0.99999069695043241</v>
      </c>
      <c r="G29" s="3">
        <f t="shared" si="5"/>
        <v>4.3061523899641596E-3</v>
      </c>
    </row>
    <row r="30" spans="1:7">
      <c r="F30" s="2">
        <f>SUM(F5:F29)</f>
        <v>24.999961369418521</v>
      </c>
      <c r="G30" s="3">
        <f>SUM(G5:G29)</f>
        <v>2.9340237709098119E-2</v>
      </c>
    </row>
    <row r="31" spans="1:7">
      <c r="F31" t="s">
        <v>7</v>
      </c>
      <c r="G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D77A-B519-4ACE-979A-F292FAFE2B1F}">
  <dimension ref="A1:G57"/>
  <sheetViews>
    <sheetView topLeftCell="A4" workbookViewId="0">
      <selection activeCell="B6" sqref="B6:C56"/>
    </sheetView>
  </sheetViews>
  <sheetFormatPr defaultRowHeight="14.25"/>
  <cols>
    <col min="7" max="7" width="12" bestFit="1" customWidth="1"/>
  </cols>
  <sheetData>
    <row r="1" spans="1:7">
      <c r="A1" t="s">
        <v>0</v>
      </c>
      <c r="B1">
        <v>-1224.7448713915901</v>
      </c>
    </row>
    <row r="2" spans="1:7">
      <c r="A2" t="s">
        <v>10</v>
      </c>
      <c r="B2">
        <v>7500</v>
      </c>
    </row>
    <row r="3" spans="1:7">
      <c r="A3" t="s">
        <v>11</v>
      </c>
      <c r="B3" s="3">
        <v>-3.3333333333333301E-3</v>
      </c>
    </row>
    <row r="5" spans="1:7" ht="14.65">
      <c r="A5" t="s">
        <v>1</v>
      </c>
      <c r="B5" t="s">
        <v>1</v>
      </c>
      <c r="C5" s="1" t="s">
        <v>2</v>
      </c>
      <c r="D5" t="s">
        <v>3</v>
      </c>
      <c r="E5" t="s">
        <v>4</v>
      </c>
      <c r="F5" t="s">
        <v>5</v>
      </c>
      <c r="G5" t="s">
        <v>6</v>
      </c>
    </row>
    <row r="6" spans="1:7">
      <c r="A6">
        <v>50</v>
      </c>
      <c r="B6">
        <f>A6</f>
        <v>50</v>
      </c>
      <c r="C6" s="3">
        <f>B6^3/(3*$B$1^3)+$B$2*B6^2/(2*ABS($B$2^3)+B6/$B$3)</f>
        <v>-4.5823796404170894E-7</v>
      </c>
      <c r="D6">
        <f>COS(C6)</f>
        <v>0.99999999999989497</v>
      </c>
      <c r="E6">
        <f>SIN(C6)</f>
        <v>-4.582379640416929E-7</v>
      </c>
    </row>
    <row r="7" spans="1:7">
      <c r="A7">
        <v>51</v>
      </c>
      <c r="B7">
        <f>A7</f>
        <v>51</v>
      </c>
      <c r="C7" s="3">
        <f t="shared" ref="C7:C56" si="0">B7^3/(3*$B$1^3)+$B$2*B7^2/(2*ABS($B$2^3)+B7/$B$3)</f>
        <v>-9.4868579334477242E-7</v>
      </c>
      <c r="D7">
        <f t="shared" ref="D7:D56" si="1">COS(C7)</f>
        <v>0.99999999999955003</v>
      </c>
      <c r="E7">
        <f t="shared" ref="E7:E31" si="2">SIN(C7)</f>
        <v>-9.4868579334463012E-7</v>
      </c>
      <c r="F7">
        <f>0.5*(D7+D6)/(B7-B6)</f>
        <v>0.99999999999972244</v>
      </c>
      <c r="G7">
        <f>0.5*(E7+E6)*(B7-B6)</f>
        <v>-7.0346187869316148E-7</v>
      </c>
    </row>
    <row r="8" spans="1:7">
      <c r="A8">
        <v>52</v>
      </c>
      <c r="B8">
        <f t="shared" ref="B8:B56" si="3">A8</f>
        <v>52</v>
      </c>
      <c r="C8" s="3">
        <f t="shared" si="0"/>
        <v>-1.4768776114060333E-6</v>
      </c>
      <c r="D8">
        <f t="shared" si="1"/>
        <v>0.99999999999890943</v>
      </c>
      <c r="E8">
        <f t="shared" si="2"/>
        <v>-1.4768776114054965E-6</v>
      </c>
      <c r="F8">
        <f t="shared" ref="F8:F56" si="4">0.5*(D8+D7)/(B8-B7)</f>
        <v>0.99999999999922973</v>
      </c>
      <c r="G8">
        <f t="shared" ref="G8:G56" si="5">0.5*(E8+E7)*(B8-B7)</f>
        <v>-1.2127817023750632E-6</v>
      </c>
    </row>
    <row r="9" spans="1:7">
      <c r="A9">
        <v>53</v>
      </c>
      <c r="B9">
        <f t="shared" si="3"/>
        <v>53</v>
      </c>
      <c r="C9" s="3">
        <f t="shared" si="0"/>
        <v>-2.0439020803144321E-6</v>
      </c>
      <c r="D9">
        <f t="shared" si="1"/>
        <v>0.99999999999791123</v>
      </c>
      <c r="E9">
        <f t="shared" si="2"/>
        <v>-2.0439020803130091E-6</v>
      </c>
      <c r="F9">
        <f t="shared" si="4"/>
        <v>0.99999999999841038</v>
      </c>
      <c r="G9">
        <f t="shared" si="5"/>
        <v>-1.7603898458592527E-6</v>
      </c>
    </row>
    <row r="10" spans="1:7">
      <c r="A10">
        <v>54</v>
      </c>
      <c r="B10">
        <f t="shared" si="3"/>
        <v>54</v>
      </c>
      <c r="C10" s="3">
        <f t="shared" si="0"/>
        <v>-2.6508478621589062E-6</v>
      </c>
      <c r="D10">
        <f t="shared" si="1"/>
        <v>0.99999999999648648</v>
      </c>
      <c r="E10">
        <f t="shared" si="2"/>
        <v>-2.6508478621558018E-6</v>
      </c>
      <c r="F10">
        <f t="shared" si="4"/>
        <v>0.99999999999719891</v>
      </c>
      <c r="G10">
        <f t="shared" si="5"/>
        <v>-2.3473749712344055E-6</v>
      </c>
    </row>
    <row r="11" spans="1:7">
      <c r="A11">
        <v>55</v>
      </c>
      <c r="B11">
        <f t="shared" si="3"/>
        <v>55</v>
      </c>
      <c r="C11" s="3">
        <f t="shared" si="0"/>
        <v>-3.2988036190283995E-6</v>
      </c>
      <c r="D11">
        <f t="shared" si="1"/>
        <v>0.99999999999455891</v>
      </c>
      <c r="E11">
        <f t="shared" si="2"/>
        <v>-3.2988036190224165E-6</v>
      </c>
      <c r="F11">
        <f t="shared" si="4"/>
        <v>0.99999999999552269</v>
      </c>
      <c r="G11">
        <f t="shared" si="5"/>
        <v>-2.9748257405891094E-6</v>
      </c>
    </row>
    <row r="12" spans="1:7">
      <c r="A12">
        <v>56</v>
      </c>
      <c r="B12">
        <f t="shared" si="3"/>
        <v>56</v>
      </c>
      <c r="C12" s="3">
        <f t="shared" si="0"/>
        <v>-3.988858013011856E-6</v>
      </c>
      <c r="D12">
        <f t="shared" si="1"/>
        <v>0.99999999999204447</v>
      </c>
      <c r="E12">
        <f t="shared" si="2"/>
        <v>-3.9888580130012783E-6</v>
      </c>
      <c r="F12">
        <f t="shared" si="4"/>
        <v>0.99999999999330169</v>
      </c>
      <c r="G12">
        <f t="shared" si="5"/>
        <v>-3.6438308160118472E-6</v>
      </c>
    </row>
    <row r="13" spans="1:7">
      <c r="A13">
        <v>57</v>
      </c>
      <c r="B13">
        <f t="shared" si="3"/>
        <v>57</v>
      </c>
      <c r="C13" s="3">
        <f t="shared" si="0"/>
        <v>-4.7220997061982062E-6</v>
      </c>
      <c r="D13">
        <f t="shared" si="1"/>
        <v>0.99999999998885092</v>
      </c>
      <c r="E13">
        <f t="shared" si="2"/>
        <v>-4.7220997061806574E-6</v>
      </c>
      <c r="F13">
        <f t="shared" si="4"/>
        <v>0.99999999999044764</v>
      </c>
      <c r="G13">
        <f t="shared" si="5"/>
        <v>-4.3554788595909678E-6</v>
      </c>
    </row>
    <row r="14" spans="1:7">
      <c r="A14">
        <v>58</v>
      </c>
      <c r="B14">
        <f t="shared" si="3"/>
        <v>58</v>
      </c>
      <c r="C14" s="3">
        <f t="shared" si="0"/>
        <v>-5.499617360676394E-6</v>
      </c>
      <c r="D14">
        <f t="shared" si="1"/>
        <v>0.9999999999848771</v>
      </c>
      <c r="E14">
        <f t="shared" si="2"/>
        <v>-5.4996173606486707E-6</v>
      </c>
      <c r="F14">
        <f t="shared" si="4"/>
        <v>0.99999999998686406</v>
      </c>
      <c r="G14">
        <f t="shared" si="5"/>
        <v>-5.110858533414664E-6</v>
      </c>
    </row>
    <row r="15" spans="1:7">
      <c r="A15">
        <v>59</v>
      </c>
      <c r="B15">
        <f t="shared" si="3"/>
        <v>59</v>
      </c>
      <c r="C15" s="3">
        <f t="shared" si="0"/>
        <v>-6.3224996385353703E-6</v>
      </c>
      <c r="D15">
        <f t="shared" si="1"/>
        <v>0.99999999998001299</v>
      </c>
      <c r="E15">
        <f t="shared" si="2"/>
        <v>-6.3224996384932474E-6</v>
      </c>
      <c r="F15">
        <f t="shared" si="4"/>
        <v>0.99999999998244504</v>
      </c>
      <c r="G15">
        <f t="shared" si="5"/>
        <v>-5.911058499570959E-6</v>
      </c>
    </row>
    <row r="16" spans="1:7">
      <c r="A16">
        <v>60</v>
      </c>
      <c r="B16">
        <f t="shared" si="3"/>
        <v>60</v>
      </c>
      <c r="C16" s="3">
        <f t="shared" si="0"/>
        <v>-7.1918352018640621E-6</v>
      </c>
      <c r="D16">
        <f t="shared" si="1"/>
        <v>0.9999999999741388</v>
      </c>
      <c r="E16">
        <f t="shared" si="2"/>
        <v>-7.1918352018020653E-6</v>
      </c>
      <c r="F16">
        <f t="shared" si="4"/>
        <v>0.99999999997707589</v>
      </c>
      <c r="G16">
        <f t="shared" si="5"/>
        <v>-6.7571674201476559E-6</v>
      </c>
    </row>
    <row r="17" spans="1:7">
      <c r="A17">
        <v>61</v>
      </c>
      <c r="B17">
        <f t="shared" si="3"/>
        <v>61</v>
      </c>
      <c r="C17" s="3">
        <f t="shared" si="0"/>
        <v>-8.1087127127514236E-6</v>
      </c>
      <c r="D17">
        <f t="shared" si="1"/>
        <v>0.99999999996712441</v>
      </c>
      <c r="E17">
        <f t="shared" si="2"/>
        <v>-8.1087127126625648E-6</v>
      </c>
      <c r="F17">
        <f t="shared" si="4"/>
        <v>0.9999999999706316</v>
      </c>
      <c r="G17">
        <f t="shared" si="5"/>
        <v>-7.6502739572323146E-6</v>
      </c>
    </row>
    <row r="18" spans="1:7">
      <c r="A18">
        <v>62</v>
      </c>
      <c r="B18">
        <f t="shared" si="3"/>
        <v>62</v>
      </c>
      <c r="C18" s="3">
        <f t="shared" si="0"/>
        <v>-9.0742208332863852E-6</v>
      </c>
      <c r="D18">
        <f t="shared" si="1"/>
        <v>0.99999999995882927</v>
      </c>
      <c r="E18">
        <f t="shared" si="2"/>
        <v>-9.0742208331618544E-6</v>
      </c>
      <c r="F18">
        <f t="shared" si="4"/>
        <v>0.99999999996297684</v>
      </c>
      <c r="G18">
        <f t="shared" si="5"/>
        <v>-8.5914667729122087E-6</v>
      </c>
    </row>
    <row r="19" spans="1:7">
      <c r="A19">
        <v>63</v>
      </c>
      <c r="B19">
        <f t="shared" si="3"/>
        <v>63</v>
      </c>
      <c r="C19" s="3">
        <f t="shared" si="0"/>
        <v>-1.0089448225557891E-5</v>
      </c>
      <c r="D19">
        <f t="shared" si="1"/>
        <v>0.99999999994910149</v>
      </c>
      <c r="E19">
        <f t="shared" si="2"/>
        <v>-1.0089448225386712E-5</v>
      </c>
      <c r="F19">
        <f t="shared" si="4"/>
        <v>0.99999999995396538</v>
      </c>
      <c r="G19">
        <f t="shared" si="5"/>
        <v>-9.5818345292742833E-6</v>
      </c>
    </row>
    <row r="20" spans="1:7">
      <c r="A20">
        <v>64</v>
      </c>
      <c r="B20">
        <f t="shared" si="3"/>
        <v>64</v>
      </c>
      <c r="C20" s="3">
        <f t="shared" si="0"/>
        <v>-1.1155483551654878E-5</v>
      </c>
      <c r="D20">
        <f t="shared" si="1"/>
        <v>0.99999999993777755</v>
      </c>
      <c r="E20">
        <f t="shared" si="2"/>
        <v>-1.1155483551423504E-5</v>
      </c>
      <c r="F20">
        <f t="shared" si="4"/>
        <v>0.99999999994343947</v>
      </c>
      <c r="G20">
        <f t="shared" si="5"/>
        <v>-1.0622465888405109E-5</v>
      </c>
    </row>
    <row r="21" spans="1:7">
      <c r="A21">
        <v>65</v>
      </c>
      <c r="B21">
        <f t="shared" si="3"/>
        <v>65</v>
      </c>
      <c r="C21" s="3">
        <f t="shared" si="0"/>
        <v>-1.227341547366629E-5</v>
      </c>
      <c r="D21">
        <f t="shared" si="1"/>
        <v>0.99999999992468158</v>
      </c>
      <c r="E21">
        <f t="shared" si="2"/>
        <v>-1.2273415473358153E-5</v>
      </c>
      <c r="F21">
        <f t="shared" si="4"/>
        <v>0.99999999993122957</v>
      </c>
      <c r="G21">
        <f t="shared" si="5"/>
        <v>-1.1714449512390828E-5</v>
      </c>
    </row>
    <row r="22" spans="1:7">
      <c r="A22">
        <v>66</v>
      </c>
      <c r="B22">
        <f t="shared" si="3"/>
        <v>66</v>
      </c>
      <c r="C22" s="3">
        <f t="shared" si="0"/>
        <v>-1.3444332653681072E-5</v>
      </c>
      <c r="D22">
        <f t="shared" si="1"/>
        <v>0.99999999990962496</v>
      </c>
      <c r="E22">
        <f t="shared" si="2"/>
        <v>-1.3444332653276062E-5</v>
      </c>
      <c r="F22">
        <f t="shared" si="4"/>
        <v>0.99999999991715327</v>
      </c>
      <c r="G22">
        <f t="shared" si="5"/>
        <v>-1.2858874063317107E-5</v>
      </c>
    </row>
    <row r="23" spans="1:7">
      <c r="A23">
        <v>67</v>
      </c>
      <c r="B23">
        <f t="shared" si="3"/>
        <v>67</v>
      </c>
      <c r="C23" s="3">
        <f t="shared" si="0"/>
        <v>-1.466932375378816E-5</v>
      </c>
      <c r="D23">
        <f t="shared" si="1"/>
        <v>0.99999999989240551</v>
      </c>
      <c r="E23">
        <f t="shared" si="2"/>
        <v>-1.4669323753262048E-5</v>
      </c>
      <c r="F23">
        <f t="shared" si="4"/>
        <v>0.99999999990101518</v>
      </c>
      <c r="G23">
        <f t="shared" si="5"/>
        <v>-1.4056828203269055E-5</v>
      </c>
    </row>
    <row r="24" spans="1:7">
      <c r="A24">
        <v>68</v>
      </c>
      <c r="B24">
        <f t="shared" si="3"/>
        <v>68</v>
      </c>
      <c r="C24" s="3">
        <f t="shared" si="0"/>
        <v>-1.5949477436076492E-5</v>
      </c>
      <c r="D24">
        <f t="shared" si="1"/>
        <v>0.99999999987280708</v>
      </c>
      <c r="E24">
        <f t="shared" si="2"/>
        <v>-1.5949477435400272E-5</v>
      </c>
      <c r="F24">
        <f t="shared" si="4"/>
        <v>0.99999999988260635</v>
      </c>
      <c r="G24">
        <f t="shared" si="5"/>
        <v>-1.530940059433116E-5</v>
      </c>
    </row>
    <row r="25" spans="1:7">
      <c r="A25">
        <v>69</v>
      </c>
      <c r="B25">
        <f t="shared" si="3"/>
        <v>69</v>
      </c>
      <c r="C25" s="3">
        <f t="shared" si="0"/>
        <v>-1.7285882362635012E-5</v>
      </c>
      <c r="D25">
        <f t="shared" si="1"/>
        <v>0.99999999985059917</v>
      </c>
      <c r="E25">
        <f t="shared" si="2"/>
        <v>-1.7285882361774169E-5</v>
      </c>
      <c r="F25">
        <f t="shared" si="4"/>
        <v>0.99999999986170307</v>
      </c>
      <c r="G25">
        <f t="shared" si="5"/>
        <v>-1.6617679898587219E-5</v>
      </c>
    </row>
    <row r="26" spans="1:7">
      <c r="A26">
        <v>70</v>
      </c>
      <c r="B26">
        <f t="shared" si="3"/>
        <v>70</v>
      </c>
      <c r="C26" s="3">
        <f t="shared" si="0"/>
        <v>-1.867962719555265E-5</v>
      </c>
      <c r="D26">
        <f t="shared" si="1"/>
        <v>0.99999999982553578</v>
      </c>
      <c r="E26">
        <f t="shared" si="2"/>
        <v>-1.8679627194466341E-5</v>
      </c>
      <c r="F26">
        <f t="shared" si="4"/>
        <v>0.99999999983806753</v>
      </c>
      <c r="G26">
        <f t="shared" si="5"/>
        <v>-1.7982754778120255E-5</v>
      </c>
    </row>
    <row r="27" spans="1:7">
      <c r="A27">
        <v>71</v>
      </c>
      <c r="B27">
        <f t="shared" si="3"/>
        <v>71</v>
      </c>
      <c r="C27" s="3">
        <f t="shared" si="0"/>
        <v>-2.0131800596918378E-5</v>
      </c>
      <c r="D27">
        <f t="shared" si="1"/>
        <v>0.99999999979735532</v>
      </c>
      <c r="E27">
        <f t="shared" si="2"/>
        <v>-2.013180059555851E-5</v>
      </c>
      <c r="F27">
        <f t="shared" si="4"/>
        <v>0.99999999981144549</v>
      </c>
      <c r="G27">
        <f t="shared" si="5"/>
        <v>-1.9405713895012426E-5</v>
      </c>
    </row>
    <row r="28" spans="1:7">
      <c r="A28">
        <v>72</v>
      </c>
      <c r="B28">
        <f t="shared" si="3"/>
        <v>72</v>
      </c>
      <c r="C28" s="3">
        <f t="shared" si="0"/>
        <v>-2.1643491228821098E-5</v>
      </c>
      <c r="D28">
        <f t="shared" si="1"/>
        <v>0.99999999976577969</v>
      </c>
      <c r="E28">
        <f t="shared" si="2"/>
        <v>-2.1643491227131315E-5</v>
      </c>
      <c r="F28">
        <f t="shared" si="4"/>
        <v>0.99999999978156751</v>
      </c>
      <c r="G28">
        <f t="shared" si="5"/>
        <v>-2.0887645911344913E-5</v>
      </c>
    </row>
    <row r="29" spans="1:7">
      <c r="A29">
        <v>73</v>
      </c>
      <c r="B29">
        <f t="shared" si="3"/>
        <v>73</v>
      </c>
      <c r="C29" s="3">
        <f t="shared" si="0"/>
        <v>-2.3215787753349782E-5</v>
      </c>
      <c r="D29">
        <f t="shared" si="1"/>
        <v>0.99999999973051357</v>
      </c>
      <c r="E29">
        <f t="shared" si="2"/>
        <v>-2.3215787751264336E-5</v>
      </c>
      <c r="F29">
        <f t="shared" si="4"/>
        <v>0.99999999974814657</v>
      </c>
      <c r="G29">
        <f t="shared" si="5"/>
        <v>-2.2429639489197827E-5</v>
      </c>
    </row>
    <row r="30" spans="1:7">
      <c r="A30">
        <v>74</v>
      </c>
      <c r="B30">
        <f t="shared" si="3"/>
        <v>74</v>
      </c>
      <c r="C30" s="3">
        <f t="shared" si="0"/>
        <v>-2.4849778832593347E-5</v>
      </c>
      <c r="D30">
        <f t="shared" si="1"/>
        <v>0.9999999996912442</v>
      </c>
      <c r="E30">
        <f t="shared" si="2"/>
        <v>-2.4849778830035842E-5</v>
      </c>
      <c r="F30">
        <f t="shared" si="4"/>
        <v>0.99999999971087883</v>
      </c>
      <c r="G30">
        <f t="shared" si="5"/>
        <v>-2.4032783290650091E-5</v>
      </c>
    </row>
    <row r="31" spans="1:7">
      <c r="A31">
        <v>75</v>
      </c>
      <c r="B31">
        <f t="shared" si="3"/>
        <v>75</v>
      </c>
      <c r="C31" s="3">
        <f t="shared" si="0"/>
        <v>-2.6546553128640749E-5</v>
      </c>
      <c r="D31">
        <f t="shared" si="1"/>
        <v>0.9999999996476403</v>
      </c>
      <c r="E31">
        <f t="shared" si="2"/>
        <v>-2.654655312552277E-5</v>
      </c>
      <c r="F31">
        <f t="shared" si="4"/>
        <v>0.9999999996694422</v>
      </c>
      <c r="G31">
        <f t="shared" si="5"/>
        <v>-2.5698165977779308E-5</v>
      </c>
    </row>
    <row r="32" spans="1:7">
      <c r="A32">
        <v>76</v>
      </c>
      <c r="B32">
        <f t="shared" si="3"/>
        <v>76</v>
      </c>
      <c r="C32" s="3">
        <f t="shared" si="0"/>
        <v>-2.8307199303580928E-5</v>
      </c>
      <c r="D32">
        <f t="shared" si="1"/>
        <v>0.99999999959935126</v>
      </c>
      <c r="E32">
        <f t="shared" ref="E32:E56" si="6">SIN(C32)</f>
        <v>-2.8307199299800511E-5</v>
      </c>
      <c r="F32">
        <f t="shared" si="4"/>
        <v>0.99999999962349584</v>
      </c>
      <c r="G32">
        <f t="shared" si="5"/>
        <v>-2.7426876212661642E-5</v>
      </c>
    </row>
    <row r="33" spans="1:7">
      <c r="A33">
        <v>77</v>
      </c>
      <c r="B33">
        <f t="shared" si="3"/>
        <v>77</v>
      </c>
      <c r="C33" s="3">
        <f t="shared" si="0"/>
        <v>-3.0132806019502798E-5</v>
      </c>
      <c r="D33">
        <f t="shared" si="1"/>
        <v>0.99999999954600705</v>
      </c>
      <c r="E33">
        <f t="shared" si="6"/>
        <v>-3.0132806014942769E-5</v>
      </c>
      <c r="F33">
        <f t="shared" si="4"/>
        <v>0.99999999957267915</v>
      </c>
      <c r="G33">
        <f t="shared" si="5"/>
        <v>-2.9220002657371639E-5</v>
      </c>
    </row>
    <row r="34" spans="1:7">
      <c r="A34">
        <v>78</v>
      </c>
      <c r="B34">
        <f t="shared" si="3"/>
        <v>78</v>
      </c>
      <c r="C34" s="3">
        <f t="shared" si="0"/>
        <v>-3.2024461938495346E-5</v>
      </c>
      <c r="D34">
        <f t="shared" si="1"/>
        <v>0.99999999948721696</v>
      </c>
      <c r="E34">
        <f t="shared" si="6"/>
        <v>-3.202446193302148E-5</v>
      </c>
      <c r="F34">
        <f t="shared" si="4"/>
        <v>0.999999999516612</v>
      </c>
      <c r="G34">
        <f t="shared" si="5"/>
        <v>-3.1078633973982127E-5</v>
      </c>
    </row>
    <row r="35" spans="1:7">
      <c r="A35">
        <v>79</v>
      </c>
      <c r="B35">
        <f t="shared" si="3"/>
        <v>79</v>
      </c>
      <c r="C35" s="3">
        <f t="shared" si="0"/>
        <v>-3.3983255722647481E-5</v>
      </c>
      <c r="D35">
        <f t="shared" si="1"/>
        <v>0.99999999942256912</v>
      </c>
      <c r="E35">
        <f t="shared" si="6"/>
        <v>-3.3983255716106489E-5</v>
      </c>
      <c r="F35">
        <f t="shared" si="4"/>
        <v>0.99999999945489304</v>
      </c>
      <c r="G35">
        <f t="shared" si="5"/>
        <v>-3.3003858824563985E-5</v>
      </c>
    </row>
    <row r="36" spans="1:7">
      <c r="A36">
        <v>80</v>
      </c>
      <c r="B36">
        <f t="shared" si="3"/>
        <v>80</v>
      </c>
      <c r="C36" s="3">
        <f t="shared" si="0"/>
        <v>-3.601027603404814E-5</v>
      </c>
      <c r="D36">
        <f t="shared" si="1"/>
        <v>0.99999999935162998</v>
      </c>
      <c r="E36">
        <f t="shared" si="6"/>
        <v>-3.6010276026265479E-5</v>
      </c>
      <c r="F36">
        <f t="shared" si="4"/>
        <v>0.9999999993870996</v>
      </c>
      <c r="G36">
        <f t="shared" si="5"/>
        <v>-3.4996765871185984E-5</v>
      </c>
    </row>
    <row r="37" spans="1:7">
      <c r="A37">
        <v>81</v>
      </c>
      <c r="B37">
        <f t="shared" si="3"/>
        <v>81</v>
      </c>
      <c r="C37" s="3">
        <f t="shared" si="0"/>
        <v>-3.8106611534786295E-5</v>
      </c>
      <c r="D37">
        <f t="shared" si="1"/>
        <v>0.99999999927394312</v>
      </c>
      <c r="E37">
        <f t="shared" si="6"/>
        <v>-3.8106611525563773E-5</v>
      </c>
      <c r="F37">
        <f t="shared" si="4"/>
        <v>0.9999999993127866</v>
      </c>
      <c r="G37">
        <f t="shared" si="5"/>
        <v>-3.7058443775914626E-5</v>
      </c>
    </row>
    <row r="38" spans="1:7">
      <c r="A38">
        <v>82</v>
      </c>
      <c r="B38">
        <f t="shared" si="3"/>
        <v>82</v>
      </c>
      <c r="C38" s="3">
        <f t="shared" si="0"/>
        <v>-4.0273350886950848E-5</v>
      </c>
      <c r="D38">
        <f t="shared" si="1"/>
        <v>0.9999999991890286</v>
      </c>
      <c r="E38">
        <f t="shared" si="6"/>
        <v>-4.0273350876064002E-5</v>
      </c>
      <c r="F38">
        <f t="shared" si="4"/>
        <v>0.99999999923148586</v>
      </c>
      <c r="G38">
        <f t="shared" si="5"/>
        <v>-3.9189981200813884E-5</v>
      </c>
    </row>
    <row r="39" spans="1:7">
      <c r="A39">
        <v>83</v>
      </c>
      <c r="B39">
        <f t="shared" si="3"/>
        <v>83</v>
      </c>
      <c r="C39" s="3">
        <f t="shared" si="0"/>
        <v>-4.2511582752630778E-5</v>
      </c>
      <c r="D39">
        <f t="shared" si="1"/>
        <v>0.99999999909638271</v>
      </c>
      <c r="E39">
        <f t="shared" si="6"/>
        <v>-4.2511582739826046E-5</v>
      </c>
      <c r="F39">
        <f t="shared" si="4"/>
        <v>0.99999999914270565</v>
      </c>
      <c r="G39">
        <f t="shared" si="5"/>
        <v>-4.1392466807945027E-5</v>
      </c>
    </row>
    <row r="40" spans="1:7">
      <c r="A40">
        <v>84</v>
      </c>
      <c r="B40">
        <f t="shared" si="3"/>
        <v>84</v>
      </c>
      <c r="C40" s="3">
        <f t="shared" si="0"/>
        <v>-4.4822395793914989E-5</v>
      </c>
      <c r="D40">
        <f t="shared" si="1"/>
        <v>0.99999999899547642</v>
      </c>
      <c r="E40">
        <f t="shared" si="6"/>
        <v>-4.4822395778906602E-5</v>
      </c>
      <c r="F40">
        <f t="shared" si="4"/>
        <v>0.99999999904592962</v>
      </c>
      <c r="G40">
        <f t="shared" si="5"/>
        <v>-4.3666989259366324E-5</v>
      </c>
    </row>
    <row r="41" spans="1:7">
      <c r="A41">
        <v>85</v>
      </c>
      <c r="B41">
        <f t="shared" si="3"/>
        <v>85</v>
      </c>
      <c r="C41" s="3">
        <f t="shared" si="0"/>
        <v>-4.7206878672892443E-5</v>
      </c>
      <c r="D41">
        <f t="shared" si="1"/>
        <v>0.9999999988857553</v>
      </c>
      <c r="E41">
        <f t="shared" si="6"/>
        <v>-4.7206878655359105E-5</v>
      </c>
      <c r="F41">
        <f t="shared" si="4"/>
        <v>0.99999999894061586</v>
      </c>
      <c r="G41">
        <f t="shared" si="5"/>
        <v>-4.6014637217132857E-5</v>
      </c>
    </row>
    <row r="42" spans="1:7">
      <c r="A42">
        <v>86</v>
      </c>
      <c r="B42">
        <f t="shared" si="3"/>
        <v>86</v>
      </c>
      <c r="C42" s="3">
        <f t="shared" si="0"/>
        <v>-4.9666120051652059E-5</v>
      </c>
      <c r="D42">
        <f t="shared" si="1"/>
        <v>0.99999999876663825</v>
      </c>
      <c r="E42">
        <f t="shared" si="6"/>
        <v>-4.9666120031233293E-5</v>
      </c>
      <c r="F42">
        <f t="shared" si="4"/>
        <v>0.99999999882619672</v>
      </c>
      <c r="G42">
        <f t="shared" si="5"/>
        <v>-4.8436499343296199E-5</v>
      </c>
    </row>
    <row r="43" spans="1:7">
      <c r="A43">
        <v>87</v>
      </c>
      <c r="B43">
        <f t="shared" si="3"/>
        <v>87</v>
      </c>
      <c r="C43" s="3">
        <f t="shared" si="0"/>
        <v>-5.2201208592282821E-5</v>
      </c>
      <c r="D43">
        <f t="shared" si="1"/>
        <v>0.99999999863751687</v>
      </c>
      <c r="E43">
        <f t="shared" si="6"/>
        <v>-5.2201208568575067E-5</v>
      </c>
      <c r="F43">
        <f t="shared" si="4"/>
        <v>0.99999999870207756</v>
      </c>
      <c r="G43">
        <f t="shared" si="5"/>
        <v>-5.0933664299904183E-5</v>
      </c>
    </row>
    <row r="44" spans="1:7">
      <c r="A44">
        <v>88</v>
      </c>
      <c r="B44">
        <f t="shared" si="3"/>
        <v>88</v>
      </c>
      <c r="C44" s="3">
        <f t="shared" si="0"/>
        <v>-5.4813232956873632E-5</v>
      </c>
      <c r="D44">
        <f t="shared" si="1"/>
        <v>0.99999999849775478</v>
      </c>
      <c r="E44">
        <f t="shared" si="6"/>
        <v>-5.481323292942599E-5</v>
      </c>
      <c r="F44">
        <f t="shared" si="4"/>
        <v>0.99999999856763577</v>
      </c>
      <c r="G44">
        <f t="shared" si="5"/>
        <v>-5.3507220749000528E-5</v>
      </c>
    </row>
    <row r="45" spans="1:7">
      <c r="A45">
        <v>89</v>
      </c>
      <c r="B45">
        <f t="shared" si="3"/>
        <v>89</v>
      </c>
      <c r="C45" s="3">
        <f t="shared" si="0"/>
        <v>-5.750328180751345E-5</v>
      </c>
      <c r="D45">
        <f t="shared" si="1"/>
        <v>0.99999999834668629</v>
      </c>
      <c r="E45">
        <f t="shared" si="6"/>
        <v>-5.7503281775823128E-5</v>
      </c>
      <c r="F45">
        <f t="shared" si="4"/>
        <v>0.99999999842222054</v>
      </c>
      <c r="G45">
        <f t="shared" si="5"/>
        <v>-5.6158257352624562E-5</v>
      </c>
    </row>
    <row r="46" spans="1:7">
      <c r="A46">
        <v>90</v>
      </c>
      <c r="B46">
        <f t="shared" si="3"/>
        <v>90</v>
      </c>
      <c r="C46" s="3">
        <f t="shared" si="0"/>
        <v>-6.0272443806291191E-5</v>
      </c>
      <c r="D46">
        <f t="shared" si="1"/>
        <v>0.99999999818361629</v>
      </c>
      <c r="E46">
        <f t="shared" si="6"/>
        <v>-6.0272443769798559E-5</v>
      </c>
      <c r="F46">
        <f t="shared" si="4"/>
        <v>0.99999999826515129</v>
      </c>
      <c r="G46">
        <f t="shared" si="5"/>
        <v>-5.8887862772810843E-5</v>
      </c>
    </row>
    <row r="47" spans="1:7">
      <c r="A47">
        <v>91</v>
      </c>
      <c r="B47">
        <f t="shared" si="3"/>
        <v>91</v>
      </c>
      <c r="C47" s="3">
        <f t="shared" si="0"/>
        <v>-6.3121807615295827E-5</v>
      </c>
      <c r="D47">
        <f t="shared" si="1"/>
        <v>0.99999999800781869</v>
      </c>
      <c r="E47">
        <f t="shared" si="6"/>
        <v>-6.3121807573379135E-5</v>
      </c>
      <c r="F47">
        <f t="shared" si="4"/>
        <v>0.99999999809571749</v>
      </c>
      <c r="G47">
        <f t="shared" si="5"/>
        <v>-6.1697125671588847E-5</v>
      </c>
    </row>
    <row r="48" spans="1:7">
      <c r="A48">
        <v>92</v>
      </c>
      <c r="B48">
        <f t="shared" si="3"/>
        <v>92</v>
      </c>
      <c r="C48" s="3">
        <f t="shared" si="0"/>
        <v>-6.6052461896616303E-5</v>
      </c>
      <c r="D48">
        <f t="shared" si="1"/>
        <v>0.9999999978185361</v>
      </c>
      <c r="E48">
        <f t="shared" si="6"/>
        <v>-6.6052461848585943E-5</v>
      </c>
      <c r="F48">
        <f t="shared" si="4"/>
        <v>0.9999999979131774</v>
      </c>
      <c r="G48">
        <f t="shared" si="5"/>
        <v>-6.4587134710982532E-5</v>
      </c>
    </row>
    <row r="49" spans="1:7">
      <c r="A49">
        <v>93</v>
      </c>
      <c r="B49">
        <f t="shared" si="3"/>
        <v>93</v>
      </c>
      <c r="C49" s="3">
        <f t="shared" si="0"/>
        <v>-6.906549531234152E-5</v>
      </c>
      <c r="D49">
        <f t="shared" si="1"/>
        <v>0.99999999761497871</v>
      </c>
      <c r="E49">
        <f t="shared" si="6"/>
        <v>-6.9065495257433958E-5</v>
      </c>
      <c r="F49">
        <f t="shared" si="4"/>
        <v>0.99999999771675741</v>
      </c>
      <c r="G49">
        <f t="shared" si="5"/>
        <v>-6.755897855300995E-5</v>
      </c>
    </row>
    <row r="50" spans="1:7">
      <c r="A50">
        <v>94</v>
      </c>
      <c r="B50">
        <f t="shared" si="3"/>
        <v>94</v>
      </c>
      <c r="C50" s="3">
        <f t="shared" si="0"/>
        <v>-7.2161996524560437E-5</v>
      </c>
      <c r="D50">
        <f t="shared" si="1"/>
        <v>0.99999999739632317</v>
      </c>
      <c r="E50">
        <f t="shared" si="6"/>
        <v>-7.2161996461931593E-5</v>
      </c>
      <c r="F50">
        <f t="shared" si="4"/>
        <v>0.99999999750565094</v>
      </c>
      <c r="G50">
        <f t="shared" si="5"/>
        <v>-7.0613745859682769E-5</v>
      </c>
    </row>
    <row r="51" spans="1:7">
      <c r="A51">
        <v>95</v>
      </c>
      <c r="B51">
        <f t="shared" si="3"/>
        <v>95</v>
      </c>
      <c r="C51" s="3">
        <f t="shared" si="0"/>
        <v>-7.5343054195362025E-5</v>
      </c>
      <c r="D51">
        <f t="shared" si="1"/>
        <v>0.99999999716171206</v>
      </c>
      <c r="E51">
        <f t="shared" si="6"/>
        <v>-7.5343054124080258E-5</v>
      </c>
      <c r="F51">
        <f t="shared" si="4"/>
        <v>0.99999999727901767</v>
      </c>
      <c r="G51">
        <f t="shared" si="5"/>
        <v>-7.3752525293005933E-5</v>
      </c>
    </row>
    <row r="52" spans="1:7">
      <c r="A52">
        <v>96</v>
      </c>
      <c r="B52">
        <f t="shared" si="3"/>
        <v>96</v>
      </c>
      <c r="C52" s="3">
        <f t="shared" si="0"/>
        <v>-7.8609756986835173E-5</v>
      </c>
      <c r="D52">
        <f t="shared" si="1"/>
        <v>0.9999999969102531</v>
      </c>
      <c r="E52">
        <f t="shared" si="6"/>
        <v>-7.8609756905873758E-5</v>
      </c>
      <c r="F52">
        <f t="shared" si="4"/>
        <v>0.99999999703598252</v>
      </c>
      <c r="G52">
        <f t="shared" si="5"/>
        <v>-7.6976405514977015E-5</v>
      </c>
    </row>
    <row r="53" spans="1:7">
      <c r="A53">
        <v>97</v>
      </c>
      <c r="B53">
        <f t="shared" si="3"/>
        <v>97</v>
      </c>
      <c r="C53" s="3">
        <f t="shared" si="0"/>
        <v>-8.1963193561068853E-5</v>
      </c>
      <c r="D53">
        <f t="shared" si="1"/>
        <v>0.99999999664101746</v>
      </c>
      <c r="E53">
        <f t="shared" si="6"/>
        <v>-8.1963193469297875E-5</v>
      </c>
      <c r="F53">
        <f t="shared" si="4"/>
        <v>0.99999999677563522</v>
      </c>
      <c r="G53">
        <f t="shared" si="5"/>
        <v>-8.028647518758581E-5</v>
      </c>
    </row>
    <row r="54" spans="1:7">
      <c r="A54">
        <v>98</v>
      </c>
      <c r="B54">
        <f t="shared" si="3"/>
        <v>98</v>
      </c>
      <c r="C54" s="3">
        <f t="shared" si="0"/>
        <v>-8.5404452580152023E-5</v>
      </c>
      <c r="D54">
        <f t="shared" si="1"/>
        <v>0.99999999635303971</v>
      </c>
      <c r="E54">
        <f t="shared" si="6"/>
        <v>-8.5404452476329812E-5</v>
      </c>
      <c r="F54">
        <f t="shared" si="4"/>
        <v>0.99999999649702853</v>
      </c>
      <c r="G54">
        <f t="shared" si="5"/>
        <v>-8.3683822972813844E-5</v>
      </c>
    </row>
    <row r="55" spans="1:7">
      <c r="A55">
        <v>99</v>
      </c>
      <c r="B55">
        <f t="shared" si="3"/>
        <v>99</v>
      </c>
      <c r="C55" s="3">
        <f t="shared" si="0"/>
        <v>-8.8934622706173571E-5</v>
      </c>
      <c r="D55">
        <f t="shared" si="1"/>
        <v>0.99999999604531642</v>
      </c>
      <c r="E55">
        <f t="shared" si="6"/>
        <v>-8.8934622588937476E-5</v>
      </c>
      <c r="F55">
        <f t="shared" si="4"/>
        <v>0.99999999619917812</v>
      </c>
      <c r="G55">
        <f t="shared" si="5"/>
        <v>-8.7169537532633644E-5</v>
      </c>
    </row>
    <row r="56" spans="1:7">
      <c r="A56">
        <v>100</v>
      </c>
      <c r="B56">
        <f t="shared" si="3"/>
        <v>100</v>
      </c>
      <c r="C56" s="3">
        <f t="shared" si="0"/>
        <v>-9.2554792601222497E-5</v>
      </c>
      <c r="D56">
        <f t="shared" si="1"/>
        <v>0.9999999957168052</v>
      </c>
      <c r="E56">
        <f t="shared" si="6"/>
        <v>-9.2554792469079096E-5</v>
      </c>
      <c r="F56">
        <f t="shared" si="4"/>
        <v>0.99999999588106081</v>
      </c>
      <c r="G56">
        <f t="shared" si="5"/>
        <v>-9.0744707529008279E-5</v>
      </c>
    </row>
    <row r="57" spans="1:7">
      <c r="F57">
        <f>SUM(F7:F56)</f>
        <v>49.999999954715314</v>
      </c>
      <c r="G57">
        <f>SUM(G7:G56)</f>
        <v>-1.6602598241731742E-3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AA1C-F9F0-4F94-B7F4-C0F0A7875E22}">
  <dimension ref="A1:K106"/>
  <sheetViews>
    <sheetView workbookViewId="0">
      <selection activeCell="B2" sqref="B2"/>
    </sheetView>
  </sheetViews>
  <sheetFormatPr defaultRowHeight="14.25"/>
  <cols>
    <col min="2" max="2" width="12" bestFit="1" customWidth="1"/>
  </cols>
  <sheetData>
    <row r="1" spans="1:11">
      <c r="A1" t="s">
        <v>12</v>
      </c>
      <c r="B1">
        <v>-110.668192</v>
      </c>
    </row>
    <row r="2" spans="1:11">
      <c r="A2" t="s">
        <v>0</v>
      </c>
      <c r="B2">
        <v>100</v>
      </c>
    </row>
    <row r="3" spans="1:11">
      <c r="E3" s="3"/>
    </row>
    <row r="5" spans="1:11" ht="14.65">
      <c r="A5" t="s">
        <v>13</v>
      </c>
      <c r="B5" s="4" t="s">
        <v>14</v>
      </c>
    </row>
    <row r="6" spans="1:11">
      <c r="A6">
        <v>0</v>
      </c>
      <c r="B6">
        <f>$B$1*A6^3/(ABS($B$1^5))+A6^2/($B$2^3)</f>
        <v>0</v>
      </c>
      <c r="D6" s="5">
        <v>0</v>
      </c>
      <c r="E6" s="6">
        <v>0</v>
      </c>
    </row>
    <row r="7" spans="1:11">
      <c r="A7">
        <v>1</v>
      </c>
      <c r="B7">
        <f>$B$1*A7^3/(ABS($B$1^5))+A7^2/($B$2^3)</f>
        <v>9.9333333334055445E-7</v>
      </c>
      <c r="D7" s="5">
        <v>1</v>
      </c>
      <c r="E7" s="6">
        <v>9.9333333333333349E-7</v>
      </c>
      <c r="H7" s="3"/>
      <c r="J7" s="3"/>
      <c r="K7" s="3"/>
    </row>
    <row r="8" spans="1:11">
      <c r="A8">
        <v>2</v>
      </c>
      <c r="B8">
        <f t="shared" ref="B8:B71" si="0">$B$1*A8^3/(ABS($B$1^5))+A8^2/($B$2^3)</f>
        <v>3.9466666667244349E-6</v>
      </c>
      <c r="D8" s="5">
        <v>2</v>
      </c>
      <c r="E8" s="6">
        <v>3.9466666666666673E-6</v>
      </c>
      <c r="H8" s="3"/>
      <c r="J8" s="3"/>
      <c r="K8" s="3"/>
    </row>
    <row r="9" spans="1:11">
      <c r="A9">
        <v>3</v>
      </c>
      <c r="B9">
        <f t="shared" si="0"/>
        <v>8.8200000001949686E-6</v>
      </c>
      <c r="D9" s="5">
        <v>3</v>
      </c>
      <c r="E9" s="6">
        <v>8.8199999999999986E-6</v>
      </c>
      <c r="H9" s="3"/>
      <c r="J9" s="3"/>
      <c r="K9" s="3"/>
    </row>
    <row r="10" spans="1:11">
      <c r="A10">
        <v>4</v>
      </c>
      <c r="B10">
        <f t="shared" si="0"/>
        <v>1.557333333379548E-5</v>
      </c>
      <c r="D10" s="5">
        <v>4</v>
      </c>
      <c r="E10" s="6">
        <v>1.5573333333333329E-5</v>
      </c>
      <c r="H10" s="3"/>
      <c r="J10" s="3"/>
      <c r="K10" s="3"/>
    </row>
    <row r="11" spans="1:11">
      <c r="A11">
        <v>5</v>
      </c>
      <c r="B11">
        <f t="shared" si="0"/>
        <v>2.4166666667569302E-5</v>
      </c>
      <c r="D11" s="5">
        <v>5</v>
      </c>
      <c r="E11" s="6">
        <v>2.416666666666667E-5</v>
      </c>
      <c r="H11" s="3"/>
      <c r="J11" s="3"/>
      <c r="K11" s="3"/>
    </row>
    <row r="12" spans="1:11">
      <c r="A12">
        <v>6</v>
      </c>
      <c r="B12">
        <f t="shared" si="0"/>
        <v>3.4560000001559755E-5</v>
      </c>
      <c r="D12" s="5">
        <v>6</v>
      </c>
      <c r="E12" s="6">
        <v>3.4560000000000001E-5</v>
      </c>
      <c r="H12" s="3"/>
      <c r="J12" s="3"/>
      <c r="K12" s="3"/>
    </row>
    <row r="13" spans="1:11">
      <c r="A13">
        <v>7</v>
      </c>
      <c r="B13">
        <f t="shared" si="0"/>
        <v>4.6713333335810158E-5</v>
      </c>
      <c r="D13" s="5">
        <v>7</v>
      </c>
      <c r="E13" s="6">
        <v>4.6713333333333339E-5</v>
      </c>
      <c r="H13" s="3"/>
      <c r="J13" s="3"/>
      <c r="K13" s="3"/>
    </row>
    <row r="14" spans="1:11">
      <c r="A14">
        <v>8</v>
      </c>
      <c r="B14">
        <f t="shared" si="0"/>
        <v>6.0586666670363851E-5</v>
      </c>
      <c r="D14" s="5">
        <v>8</v>
      </c>
      <c r="E14" s="6">
        <v>6.0586666666666667E-5</v>
      </c>
      <c r="H14" s="3"/>
      <c r="J14" s="3"/>
      <c r="K14" s="3"/>
    </row>
    <row r="15" spans="1:11">
      <c r="A15">
        <v>9</v>
      </c>
      <c r="B15">
        <f t="shared" si="0"/>
        <v>7.6140000005264167E-5</v>
      </c>
      <c r="D15" s="5">
        <v>9</v>
      </c>
      <c r="E15" s="6">
        <v>7.6139999999999999E-5</v>
      </c>
      <c r="H15" s="3"/>
      <c r="J15" s="3"/>
      <c r="K15" s="3"/>
    </row>
    <row r="16" spans="1:11">
      <c r="A16">
        <v>10</v>
      </c>
      <c r="B16">
        <f t="shared" si="0"/>
        <v>9.3333333340554401E-5</v>
      </c>
      <c r="D16" s="5">
        <v>10</v>
      </c>
      <c r="E16" s="6">
        <v>9.3333333333333343E-5</v>
      </c>
      <c r="H16" s="3"/>
      <c r="J16" s="3"/>
      <c r="K16" s="3"/>
    </row>
    <row r="17" spans="1:11">
      <c r="A17">
        <v>11</v>
      </c>
      <c r="B17">
        <f t="shared" si="0"/>
        <v>1.1212666667627791E-4</v>
      </c>
      <c r="D17" s="5">
        <v>11</v>
      </c>
      <c r="E17" s="6">
        <v>1.121266666666667E-4</v>
      </c>
      <c r="H17" s="3"/>
      <c r="J17" s="3"/>
      <c r="K17" s="3"/>
    </row>
    <row r="18" spans="1:11">
      <c r="A18">
        <v>12</v>
      </c>
      <c r="B18">
        <f t="shared" si="0"/>
        <v>1.3248000001247801E-4</v>
      </c>
      <c r="D18" s="5">
        <v>12</v>
      </c>
      <c r="E18" s="6">
        <v>1.3248000000000001E-4</v>
      </c>
      <c r="H18" s="3"/>
      <c r="J18" s="3"/>
      <c r="K18" s="3"/>
    </row>
    <row r="19" spans="1:11">
      <c r="A19">
        <v>13</v>
      </c>
      <c r="B19">
        <f t="shared" si="0"/>
        <v>1.5435333334919799E-4</v>
      </c>
      <c r="D19" s="5">
        <v>13</v>
      </c>
      <c r="E19" s="6">
        <v>1.5435333333333341E-4</v>
      </c>
      <c r="H19" s="3"/>
      <c r="J19" s="3"/>
      <c r="K19" s="3"/>
    </row>
    <row r="20" spans="1:11">
      <c r="A20">
        <v>14</v>
      </c>
      <c r="B20">
        <f t="shared" si="0"/>
        <v>1.7770666668648127E-4</v>
      </c>
      <c r="D20" s="5">
        <v>14</v>
      </c>
      <c r="E20" s="6">
        <v>1.7770666666666669E-4</v>
      </c>
      <c r="H20" s="3"/>
      <c r="J20" s="3"/>
      <c r="K20" s="3"/>
    </row>
    <row r="21" spans="1:11">
      <c r="A21">
        <v>15</v>
      </c>
      <c r="B21">
        <f t="shared" si="0"/>
        <v>2.0250000002437109E-4</v>
      </c>
      <c r="D21" s="5">
        <v>15</v>
      </c>
      <c r="E21" s="6">
        <v>2.0249999999999999E-4</v>
      </c>
      <c r="H21" s="3"/>
      <c r="J21" s="3"/>
      <c r="K21" s="3"/>
    </row>
    <row r="22" spans="1:11">
      <c r="A22">
        <v>16</v>
      </c>
      <c r="B22">
        <f t="shared" si="0"/>
        <v>2.2869333336291082E-4</v>
      </c>
      <c r="D22" s="5">
        <v>16</v>
      </c>
      <c r="E22" s="6">
        <v>2.2869333333333329E-4</v>
      </c>
      <c r="H22" s="3"/>
      <c r="J22" s="3"/>
      <c r="K22" s="3"/>
    </row>
    <row r="23" spans="1:11">
      <c r="A23">
        <v>17</v>
      </c>
      <c r="B23">
        <f t="shared" si="0"/>
        <v>2.5624666670214375E-4</v>
      </c>
      <c r="D23" s="5">
        <v>17</v>
      </c>
      <c r="E23" s="6">
        <v>2.5624666666666671E-4</v>
      </c>
      <c r="H23" s="3"/>
      <c r="J23" s="3"/>
      <c r="K23" s="3"/>
    </row>
    <row r="24" spans="1:11">
      <c r="A24">
        <v>18</v>
      </c>
      <c r="B24">
        <f t="shared" si="0"/>
        <v>2.8512000004211327E-4</v>
      </c>
      <c r="D24" s="5">
        <v>18</v>
      </c>
      <c r="E24" s="6">
        <v>2.8511999999999998E-4</v>
      </c>
      <c r="H24" s="3"/>
      <c r="J24" s="3"/>
      <c r="K24" s="3"/>
    </row>
    <row r="25" spans="1:11">
      <c r="A25">
        <v>19</v>
      </c>
      <c r="B25">
        <f t="shared" si="0"/>
        <v>3.1527333338286263E-4</v>
      </c>
      <c r="D25" s="5">
        <v>19</v>
      </c>
      <c r="E25" s="6">
        <v>3.152733333333333E-4</v>
      </c>
      <c r="H25" s="3"/>
      <c r="J25" s="3"/>
      <c r="K25" s="3"/>
    </row>
    <row r="26" spans="1:11">
      <c r="A26">
        <v>20</v>
      </c>
      <c r="B26">
        <f t="shared" si="0"/>
        <v>3.4666666672443524E-4</v>
      </c>
      <c r="D26" s="5">
        <v>20</v>
      </c>
      <c r="E26" s="6">
        <v>3.4666666666666673E-4</v>
      </c>
      <c r="H26" s="3"/>
      <c r="J26" s="3"/>
      <c r="K26" s="3"/>
    </row>
    <row r="27" spans="1:11">
      <c r="A27">
        <v>21</v>
      </c>
      <c r="B27">
        <f t="shared" si="0"/>
        <v>3.7926000006687432E-4</v>
      </c>
      <c r="D27" s="5">
        <v>21</v>
      </c>
      <c r="E27" s="6">
        <v>3.7926000000000002E-4</v>
      </c>
      <c r="H27" s="3"/>
      <c r="J27" s="3"/>
      <c r="K27" s="3"/>
    </row>
    <row r="28" spans="1:11">
      <c r="A28">
        <v>22</v>
      </c>
      <c r="B28">
        <f t="shared" si="0"/>
        <v>4.1301333341022331E-4</v>
      </c>
      <c r="D28" s="5">
        <v>22</v>
      </c>
      <c r="E28" s="6">
        <v>4.1301333333333343E-4</v>
      </c>
      <c r="H28" s="3"/>
      <c r="J28" s="3"/>
      <c r="K28" s="3"/>
    </row>
    <row r="29" spans="1:11">
      <c r="A29">
        <v>23</v>
      </c>
      <c r="B29">
        <f t="shared" si="0"/>
        <v>4.4788666675452539E-4</v>
      </c>
      <c r="D29" s="5">
        <v>23</v>
      </c>
      <c r="E29" s="6">
        <v>4.4788666666666679E-4</v>
      </c>
      <c r="H29" s="3"/>
      <c r="J29" s="3"/>
      <c r="K29" s="3"/>
    </row>
    <row r="30" spans="1:11">
      <c r="A30">
        <v>24</v>
      </c>
      <c r="B30">
        <f t="shared" si="0"/>
        <v>4.8384000009982404E-4</v>
      </c>
      <c r="D30" s="5">
        <v>24</v>
      </c>
      <c r="E30" s="6">
        <v>4.8383999999999998E-4</v>
      </c>
      <c r="H30" s="3"/>
      <c r="J30" s="3"/>
      <c r="K30" s="3"/>
    </row>
    <row r="31" spans="1:11">
      <c r="A31">
        <v>25</v>
      </c>
      <c r="B31">
        <f t="shared" si="0"/>
        <v>5.2083333344616256E-4</v>
      </c>
      <c r="D31" s="5">
        <v>25</v>
      </c>
      <c r="E31" s="6">
        <v>5.2083333333333333E-4</v>
      </c>
      <c r="H31" s="3"/>
      <c r="J31" s="3"/>
      <c r="K31" s="3"/>
    </row>
    <row r="32" spans="1:11">
      <c r="A32">
        <v>26</v>
      </c>
      <c r="B32">
        <f t="shared" si="0"/>
        <v>5.5882666679358411E-4</v>
      </c>
      <c r="D32" s="5">
        <v>26</v>
      </c>
      <c r="E32" s="6">
        <v>5.5882666666666665E-4</v>
      </c>
      <c r="H32" s="3"/>
      <c r="J32" s="3"/>
      <c r="K32" s="3"/>
    </row>
    <row r="33" spans="1:11">
      <c r="A33">
        <v>27</v>
      </c>
      <c r="B33">
        <f t="shared" si="0"/>
        <v>5.977800001421323E-4</v>
      </c>
      <c r="D33" s="5">
        <v>27</v>
      </c>
      <c r="E33" s="6">
        <v>5.9778000000000012E-4</v>
      </c>
      <c r="H33" s="3"/>
      <c r="J33" s="3"/>
      <c r="K33" s="3"/>
    </row>
    <row r="34" spans="1:11">
      <c r="A34">
        <v>28</v>
      </c>
      <c r="B34">
        <f t="shared" si="0"/>
        <v>6.376533334918502E-4</v>
      </c>
      <c r="D34" s="5">
        <v>28</v>
      </c>
      <c r="E34" s="6">
        <v>6.3765333333333344E-4</v>
      </c>
      <c r="H34" s="3"/>
      <c r="J34" s="3"/>
      <c r="K34" s="3"/>
    </row>
    <row r="35" spans="1:11">
      <c r="A35">
        <v>29</v>
      </c>
      <c r="B35">
        <f t="shared" si="0"/>
        <v>6.7840666684278129E-4</v>
      </c>
      <c r="D35" s="5">
        <v>29</v>
      </c>
      <c r="E35" s="6">
        <v>6.7840666666666653E-4</v>
      </c>
      <c r="H35" s="3"/>
      <c r="J35" s="3"/>
      <c r="K35" s="3"/>
    </row>
    <row r="36" spans="1:11">
      <c r="A36">
        <v>30</v>
      </c>
      <c r="B36">
        <f t="shared" si="0"/>
        <v>7.2000000019496876E-4</v>
      </c>
      <c r="D36" s="5">
        <v>30</v>
      </c>
      <c r="E36" s="6">
        <v>7.1999999999999994E-4</v>
      </c>
      <c r="H36" s="3"/>
      <c r="J36" s="3"/>
      <c r="K36" s="3"/>
    </row>
    <row r="37" spans="1:11">
      <c r="A37">
        <v>31</v>
      </c>
      <c r="B37">
        <f t="shared" si="0"/>
        <v>7.6239333354845621E-4</v>
      </c>
      <c r="D37" s="5">
        <v>31</v>
      </c>
      <c r="E37" s="6">
        <v>7.6239333333333336E-4</v>
      </c>
      <c r="H37" s="3"/>
      <c r="J37" s="3"/>
      <c r="K37" s="3"/>
    </row>
    <row r="38" spans="1:11">
      <c r="A38">
        <v>32</v>
      </c>
      <c r="B38">
        <f t="shared" si="0"/>
        <v>8.0554666690328658E-4</v>
      </c>
      <c r="D38" s="5">
        <v>32</v>
      </c>
      <c r="E38" s="6">
        <v>8.0554666666666683E-4</v>
      </c>
      <c r="H38" s="3"/>
      <c r="J38" s="3"/>
      <c r="K38" s="3"/>
    </row>
    <row r="39" spans="1:11">
      <c r="A39">
        <v>33</v>
      </c>
      <c r="B39">
        <f t="shared" si="0"/>
        <v>8.4942000025950339E-4</v>
      </c>
      <c r="D39" s="5">
        <v>33</v>
      </c>
      <c r="E39" s="6">
        <v>8.4942000000000004E-4</v>
      </c>
      <c r="H39" s="3"/>
      <c r="J39" s="3"/>
      <c r="K39" s="3"/>
    </row>
    <row r="40" spans="1:11">
      <c r="A40">
        <v>34</v>
      </c>
      <c r="B40">
        <f t="shared" si="0"/>
        <v>8.9397333361715013E-4</v>
      </c>
      <c r="D40" s="5">
        <v>34</v>
      </c>
      <c r="E40" s="6">
        <v>8.9397333333333343E-4</v>
      </c>
      <c r="H40" s="3"/>
      <c r="J40" s="3"/>
      <c r="K40" s="3"/>
    </row>
    <row r="41" spans="1:11">
      <c r="A41">
        <v>35</v>
      </c>
      <c r="B41">
        <f t="shared" si="0"/>
        <v>9.3916666697626996E-4</v>
      </c>
      <c r="D41" s="5">
        <v>35</v>
      </c>
      <c r="E41" s="6">
        <v>9.3916666666666649E-4</v>
      </c>
      <c r="H41" s="3"/>
      <c r="J41" s="3"/>
      <c r="K41" s="3"/>
    </row>
    <row r="42" spans="1:11">
      <c r="A42">
        <v>36</v>
      </c>
      <c r="B42">
        <f t="shared" si="0"/>
        <v>9.8496000033690629E-4</v>
      </c>
      <c r="D42" s="5">
        <v>36</v>
      </c>
      <c r="E42" s="6">
        <v>9.8495999999999979E-4</v>
      </c>
      <c r="H42" s="3"/>
      <c r="J42" s="3"/>
      <c r="K42" s="3"/>
    </row>
    <row r="43" spans="1:11">
      <c r="A43">
        <v>37</v>
      </c>
      <c r="B43">
        <f t="shared" si="0"/>
        <v>1.0313133336991021E-3</v>
      </c>
      <c r="D43" s="5">
        <v>37</v>
      </c>
      <c r="E43" s="6">
        <v>1.031313333333333E-3</v>
      </c>
      <c r="H43" s="3"/>
      <c r="J43" s="3"/>
      <c r="K43" s="3"/>
    </row>
    <row r="44" spans="1:11">
      <c r="A44">
        <v>38</v>
      </c>
      <c r="B44">
        <f t="shared" si="0"/>
        <v>1.0781866670629011E-3</v>
      </c>
      <c r="D44" s="5">
        <v>38</v>
      </c>
      <c r="E44" s="6">
        <v>1.078186666666667E-3</v>
      </c>
      <c r="H44" s="3"/>
      <c r="J44" s="3"/>
      <c r="K44" s="3"/>
    </row>
    <row r="45" spans="1:11">
      <c r="A45">
        <v>39</v>
      </c>
      <c r="B45">
        <f t="shared" si="0"/>
        <v>1.1255400004283466E-3</v>
      </c>
      <c r="D45" s="5">
        <v>39</v>
      </c>
      <c r="E45" s="6">
        <v>1.12554E-3</v>
      </c>
      <c r="H45" s="3"/>
      <c r="J45" s="3"/>
      <c r="K45" s="3"/>
    </row>
    <row r="46" spans="1:11">
      <c r="A46">
        <v>40</v>
      </c>
      <c r="B46">
        <f t="shared" si="0"/>
        <v>1.1733333337954819E-3</v>
      </c>
      <c r="D46" s="5">
        <v>40</v>
      </c>
      <c r="E46" s="6">
        <v>1.173333333333334E-3</v>
      </c>
      <c r="H46" s="3"/>
      <c r="J46" s="3"/>
      <c r="K46" s="3"/>
    </row>
    <row r="47" spans="1:11">
      <c r="A47">
        <v>41</v>
      </c>
      <c r="B47">
        <f t="shared" si="0"/>
        <v>1.2215266671643499E-3</v>
      </c>
      <c r="D47" s="5">
        <v>41</v>
      </c>
      <c r="E47" s="6">
        <v>1.2215266666666671E-3</v>
      </c>
      <c r="H47" s="3"/>
      <c r="J47" s="3"/>
      <c r="K47" s="3"/>
    </row>
    <row r="48" spans="1:11">
      <c r="A48">
        <v>42</v>
      </c>
      <c r="B48">
        <f t="shared" si="0"/>
        <v>1.2700800005349944E-3</v>
      </c>
      <c r="D48" s="5">
        <v>42</v>
      </c>
      <c r="E48" s="6">
        <v>1.27008E-3</v>
      </c>
      <c r="H48" s="3"/>
      <c r="J48" s="3"/>
      <c r="K48" s="3"/>
    </row>
    <row r="49" spans="1:11">
      <c r="A49">
        <v>43</v>
      </c>
      <c r="B49">
        <f t="shared" si="0"/>
        <v>1.3189533339074589E-3</v>
      </c>
      <c r="D49" s="5">
        <v>43</v>
      </c>
      <c r="E49" s="6">
        <v>1.318953333333333E-3</v>
      </c>
      <c r="H49" s="3"/>
      <c r="J49" s="3"/>
      <c r="K49" s="3"/>
    </row>
    <row r="50" spans="1:11">
      <c r="A50">
        <v>44</v>
      </c>
      <c r="B50">
        <f t="shared" si="0"/>
        <v>1.3681066672817863E-3</v>
      </c>
      <c r="D50" s="5">
        <v>44</v>
      </c>
      <c r="E50" s="6">
        <v>1.368106666666667E-3</v>
      </c>
      <c r="H50" s="3"/>
      <c r="J50" s="3"/>
      <c r="K50" s="3"/>
    </row>
    <row r="51" spans="1:11">
      <c r="A51">
        <v>45</v>
      </c>
      <c r="B51">
        <f t="shared" si="0"/>
        <v>1.4175000006580196E-3</v>
      </c>
      <c r="D51" s="5">
        <v>45</v>
      </c>
      <c r="E51" s="6">
        <v>1.4174999999999999E-3</v>
      </c>
      <c r="H51" s="3"/>
      <c r="J51" s="3"/>
      <c r="K51" s="3"/>
    </row>
    <row r="52" spans="1:11">
      <c r="A52">
        <v>46</v>
      </c>
      <c r="B52">
        <f t="shared" si="0"/>
        <v>1.4670933340362033E-3</v>
      </c>
      <c r="D52" s="5">
        <v>46</v>
      </c>
      <c r="E52" s="6">
        <v>1.467093333333333E-3</v>
      </c>
      <c r="H52" s="3"/>
      <c r="J52" s="3"/>
      <c r="K52" s="3"/>
    </row>
    <row r="53" spans="1:11">
      <c r="A53">
        <v>47</v>
      </c>
      <c r="B53">
        <f t="shared" si="0"/>
        <v>1.5168466674163796E-3</v>
      </c>
      <c r="D53" s="5">
        <v>47</v>
      </c>
      <c r="E53" s="6">
        <v>1.516846666666667E-3</v>
      </c>
      <c r="H53" s="3"/>
      <c r="J53" s="3"/>
      <c r="K53" s="3"/>
    </row>
    <row r="54" spans="1:11">
      <c r="A54">
        <v>48</v>
      </c>
      <c r="B54">
        <f t="shared" si="0"/>
        <v>1.5667200007985925E-3</v>
      </c>
      <c r="D54" s="5">
        <v>48</v>
      </c>
      <c r="E54" s="6">
        <v>1.56672E-3</v>
      </c>
      <c r="H54" s="3"/>
      <c r="J54" s="3"/>
      <c r="K54" s="3"/>
    </row>
    <row r="55" spans="1:11">
      <c r="A55">
        <v>49</v>
      </c>
      <c r="B55">
        <f t="shared" si="0"/>
        <v>1.6166733341828848E-3</v>
      </c>
      <c r="D55" s="5">
        <v>49</v>
      </c>
      <c r="E55" s="6">
        <v>1.6166733333333331E-3</v>
      </c>
      <c r="H55" s="3"/>
      <c r="J55" s="3"/>
      <c r="K55" s="3"/>
    </row>
    <row r="56" spans="1:11">
      <c r="A56">
        <v>50</v>
      </c>
      <c r="B56">
        <f t="shared" si="0"/>
        <v>1.6666666675693004E-3</v>
      </c>
      <c r="D56" s="5">
        <v>50</v>
      </c>
      <c r="E56" s="6">
        <v>1.666666666666667E-3</v>
      </c>
      <c r="H56" s="3"/>
      <c r="J56" s="3"/>
      <c r="K56" s="3"/>
    </row>
    <row r="57" spans="1:11">
      <c r="A57">
        <v>51</v>
      </c>
      <c r="B57">
        <f t="shared" si="0"/>
        <v>1.7166600009578818E-3</v>
      </c>
      <c r="D57" s="5">
        <v>51</v>
      </c>
      <c r="E57" s="6">
        <v>1.7166600000000001E-3</v>
      </c>
    </row>
    <row r="58" spans="1:11">
      <c r="A58">
        <v>52</v>
      </c>
      <c r="B58">
        <f t="shared" si="0"/>
        <v>1.7666133343486731E-3</v>
      </c>
      <c r="D58" s="5">
        <v>52</v>
      </c>
      <c r="E58" s="6">
        <v>1.766613333333334E-3</v>
      </c>
    </row>
    <row r="59" spans="1:11">
      <c r="A59">
        <v>53</v>
      </c>
      <c r="B59">
        <f t="shared" si="0"/>
        <v>1.8164866677417176E-3</v>
      </c>
      <c r="D59" s="5">
        <v>53</v>
      </c>
      <c r="E59" s="6">
        <v>1.8164866666666669E-3</v>
      </c>
    </row>
    <row r="60" spans="1:11">
      <c r="A60">
        <v>54</v>
      </c>
      <c r="B60">
        <f t="shared" si="0"/>
        <v>1.8662400011370585E-3</v>
      </c>
      <c r="D60" s="5">
        <v>54</v>
      </c>
      <c r="E60" s="6">
        <v>1.8662399999999999E-3</v>
      </c>
    </row>
    <row r="61" spans="1:11">
      <c r="A61">
        <v>55</v>
      </c>
      <c r="B61">
        <f t="shared" si="0"/>
        <v>1.9158333345347385E-3</v>
      </c>
      <c r="D61" s="5">
        <v>55</v>
      </c>
      <c r="E61" s="6">
        <v>1.9158333333333341E-3</v>
      </c>
    </row>
    <row r="62" spans="1:11">
      <c r="A62">
        <v>56</v>
      </c>
      <c r="B62">
        <f t="shared" si="0"/>
        <v>1.9652266679348017E-3</v>
      </c>
      <c r="D62" s="5">
        <v>56</v>
      </c>
      <c r="E62" s="6">
        <v>1.9652266666666668E-3</v>
      </c>
    </row>
    <row r="63" spans="1:11">
      <c r="A63">
        <v>57</v>
      </c>
      <c r="B63">
        <f t="shared" si="0"/>
        <v>2.0143800013372915E-3</v>
      </c>
      <c r="D63" s="5">
        <v>57</v>
      </c>
      <c r="E63" s="6">
        <v>2.0143800000000001E-3</v>
      </c>
    </row>
    <row r="64" spans="1:11">
      <c r="A64">
        <v>58</v>
      </c>
      <c r="B64">
        <f t="shared" si="0"/>
        <v>2.0632533347422505E-3</v>
      </c>
      <c r="D64" s="5">
        <v>58</v>
      </c>
      <c r="E64" s="6">
        <v>2.0632533333333329E-3</v>
      </c>
    </row>
    <row r="65" spans="1:5">
      <c r="A65">
        <v>59</v>
      </c>
      <c r="B65">
        <f t="shared" si="0"/>
        <v>2.111806668149723E-3</v>
      </c>
      <c r="D65" s="5">
        <v>59</v>
      </c>
      <c r="E65" s="6">
        <v>2.1118066666666671E-3</v>
      </c>
    </row>
    <row r="66" spans="1:5">
      <c r="A66">
        <v>60</v>
      </c>
      <c r="B66">
        <f t="shared" si="0"/>
        <v>2.1600000015597506E-3</v>
      </c>
      <c r="D66" s="5">
        <v>60</v>
      </c>
      <c r="E66" s="6">
        <v>2.16E-3</v>
      </c>
    </row>
    <row r="67" spans="1:5">
      <c r="A67">
        <v>61</v>
      </c>
      <c r="B67">
        <f t="shared" si="0"/>
        <v>2.2077933349723784E-3</v>
      </c>
      <c r="D67" s="5">
        <v>61</v>
      </c>
      <c r="E67" s="6">
        <v>2.2077933333333332E-3</v>
      </c>
    </row>
    <row r="68" spans="1:5">
      <c r="A68">
        <v>62</v>
      </c>
      <c r="B68">
        <f t="shared" si="0"/>
        <v>2.2551466683876495E-3</v>
      </c>
      <c r="D68" s="5">
        <v>62</v>
      </c>
      <c r="E68" s="6">
        <v>2.2551466666666672E-3</v>
      </c>
    </row>
    <row r="69" spans="1:5">
      <c r="A69">
        <v>63</v>
      </c>
      <c r="B69">
        <f t="shared" si="0"/>
        <v>2.302020001805607E-3</v>
      </c>
      <c r="D69" s="5">
        <v>63</v>
      </c>
      <c r="E69" s="6">
        <v>2.3020200000000001E-3</v>
      </c>
    </row>
    <row r="70" spans="1:5">
      <c r="A70">
        <v>64</v>
      </c>
      <c r="B70">
        <f t="shared" si="0"/>
        <v>2.3483733352262929E-3</v>
      </c>
      <c r="D70" s="5">
        <v>64</v>
      </c>
      <c r="E70" s="6">
        <v>2.348373333333334E-3</v>
      </c>
    </row>
    <row r="71" spans="1:5">
      <c r="A71">
        <v>65</v>
      </c>
      <c r="B71">
        <f t="shared" si="0"/>
        <v>2.3941666686497524E-3</v>
      </c>
      <c r="D71" s="5">
        <v>65</v>
      </c>
      <c r="E71" s="6">
        <v>2.3941666666666668E-3</v>
      </c>
    </row>
    <row r="72" spans="1:5">
      <c r="A72">
        <v>66</v>
      </c>
      <c r="B72">
        <f t="shared" ref="B72:B106" si="1">$B$1*A72^3/(ABS($B$1^5))+A72^2/($B$2^3)</f>
        <v>2.4393600020760279E-3</v>
      </c>
      <c r="D72" s="5">
        <v>66</v>
      </c>
      <c r="E72" s="6">
        <v>2.4393599999999998E-3</v>
      </c>
    </row>
    <row r="73" spans="1:5">
      <c r="A73">
        <v>67</v>
      </c>
      <c r="B73">
        <f t="shared" si="1"/>
        <v>2.4839133355051635E-3</v>
      </c>
      <c r="D73" s="5">
        <v>67</v>
      </c>
      <c r="E73" s="6">
        <v>2.4839133333333339E-3</v>
      </c>
    </row>
    <row r="74" spans="1:5">
      <c r="A74">
        <v>68</v>
      </c>
      <c r="B74">
        <f t="shared" si="1"/>
        <v>2.5277866689372014E-3</v>
      </c>
      <c r="D74" s="5">
        <v>68</v>
      </c>
      <c r="E74" s="6">
        <v>2.5277866666666669E-3</v>
      </c>
    </row>
    <row r="75" spans="1:5">
      <c r="A75">
        <v>69</v>
      </c>
      <c r="B75">
        <f t="shared" si="1"/>
        <v>2.5709400023721852E-3</v>
      </c>
      <c r="D75" s="5">
        <v>69</v>
      </c>
      <c r="E75" s="6">
        <v>2.570939999999999E-3</v>
      </c>
    </row>
    <row r="76" spans="1:5">
      <c r="A76">
        <v>70</v>
      </c>
      <c r="B76">
        <f t="shared" si="1"/>
        <v>2.6133333358101599E-3</v>
      </c>
      <c r="D76" s="5">
        <v>70</v>
      </c>
      <c r="E76" s="6">
        <v>2.613333333333333E-3</v>
      </c>
    </row>
    <row r="77" spans="1:5">
      <c r="A77">
        <v>71</v>
      </c>
      <c r="B77">
        <f t="shared" si="1"/>
        <v>2.6549266692511672E-3</v>
      </c>
      <c r="D77" s="5">
        <v>71</v>
      </c>
      <c r="E77" s="6">
        <v>2.654926666666666E-3</v>
      </c>
    </row>
    <row r="78" spans="1:5">
      <c r="A78">
        <v>72</v>
      </c>
      <c r="B78">
        <f t="shared" si="1"/>
        <v>2.6956800026952496E-3</v>
      </c>
      <c r="D78" s="5">
        <v>72</v>
      </c>
      <c r="E78" s="6">
        <v>2.6956799999999989E-3</v>
      </c>
    </row>
    <row r="79" spans="1:5">
      <c r="A79">
        <v>73</v>
      </c>
      <c r="B79">
        <f t="shared" si="1"/>
        <v>2.7355533361424519E-3</v>
      </c>
      <c r="D79" s="5">
        <v>73</v>
      </c>
      <c r="E79" s="6">
        <v>2.735553333333334E-3</v>
      </c>
    </row>
    <row r="80" spans="1:5">
      <c r="A80">
        <v>74</v>
      </c>
      <c r="B80">
        <f t="shared" si="1"/>
        <v>2.7745066695928169E-3</v>
      </c>
      <c r="D80" s="5">
        <v>74</v>
      </c>
      <c r="E80" s="6">
        <v>2.7745066666666671E-3</v>
      </c>
    </row>
    <row r="81" spans="1:5">
      <c r="A81">
        <v>75</v>
      </c>
      <c r="B81">
        <f t="shared" si="1"/>
        <v>2.8125000030463881E-3</v>
      </c>
      <c r="D81" s="5">
        <v>75</v>
      </c>
      <c r="E81" s="6">
        <v>2.8124999999999999E-3</v>
      </c>
    </row>
    <row r="82" spans="1:5">
      <c r="A82">
        <v>76</v>
      </c>
      <c r="B82">
        <f t="shared" si="1"/>
        <v>2.8494933365032092E-3</v>
      </c>
      <c r="D82" s="5">
        <v>76</v>
      </c>
      <c r="E82" s="6">
        <v>2.849493333333333E-3</v>
      </c>
    </row>
    <row r="83" spans="1:5">
      <c r="A83">
        <v>77</v>
      </c>
      <c r="B83">
        <f t="shared" si="1"/>
        <v>2.8854466699633229E-3</v>
      </c>
      <c r="D83" s="5">
        <v>77</v>
      </c>
      <c r="E83" s="6">
        <v>2.885446666666667E-3</v>
      </c>
    </row>
    <row r="84" spans="1:5">
      <c r="A84">
        <v>78</v>
      </c>
      <c r="B84">
        <f t="shared" si="1"/>
        <v>2.9203200034267724E-3</v>
      </c>
      <c r="D84" s="5">
        <v>78</v>
      </c>
      <c r="E84" s="6">
        <v>2.9203200000000001E-3</v>
      </c>
    </row>
    <row r="85" spans="1:5">
      <c r="A85">
        <v>79</v>
      </c>
      <c r="B85">
        <f t="shared" si="1"/>
        <v>2.9540733368936018E-3</v>
      </c>
      <c r="D85" s="5">
        <v>79</v>
      </c>
      <c r="E85" s="6">
        <v>2.9540733333333338E-3</v>
      </c>
    </row>
    <row r="86" spans="1:5">
      <c r="A86">
        <v>80</v>
      </c>
      <c r="B86">
        <f t="shared" si="1"/>
        <v>2.9866666703638541E-3</v>
      </c>
      <c r="D86" s="5">
        <v>80</v>
      </c>
      <c r="E86" s="6">
        <v>2.986666666666667E-3</v>
      </c>
    </row>
    <row r="87" spans="1:5">
      <c r="A87">
        <v>81</v>
      </c>
      <c r="B87">
        <f t="shared" si="1"/>
        <v>3.0180600038375717E-3</v>
      </c>
      <c r="D87" s="5">
        <v>81</v>
      </c>
      <c r="E87" s="6">
        <v>3.0180599999999999E-3</v>
      </c>
    </row>
    <row r="88" spans="1:5">
      <c r="A88">
        <v>82</v>
      </c>
      <c r="B88">
        <f t="shared" si="1"/>
        <v>3.0482133373147991E-3</v>
      </c>
      <c r="D88" s="5">
        <v>82</v>
      </c>
      <c r="E88" s="6">
        <v>3.0482133333333329E-3</v>
      </c>
    </row>
    <row r="89" spans="1:5">
      <c r="A89">
        <v>83</v>
      </c>
      <c r="B89">
        <f t="shared" si="1"/>
        <v>3.0770866707955803E-3</v>
      </c>
      <c r="D89" s="5">
        <v>83</v>
      </c>
      <c r="E89" s="6">
        <v>3.077086666666666E-3</v>
      </c>
    </row>
    <row r="90" spans="1:5">
      <c r="A90">
        <v>84</v>
      </c>
      <c r="B90">
        <f t="shared" si="1"/>
        <v>3.1046400042799554E-3</v>
      </c>
      <c r="D90" s="5">
        <v>84</v>
      </c>
      <c r="E90" s="6">
        <v>3.1046400000000001E-3</v>
      </c>
    </row>
    <row r="91" spans="1:5">
      <c r="A91">
        <v>85</v>
      </c>
      <c r="B91">
        <f t="shared" si="1"/>
        <v>3.130833337767972E-3</v>
      </c>
      <c r="D91" s="5">
        <v>85</v>
      </c>
      <c r="E91" s="6">
        <v>3.1308333333333331E-3</v>
      </c>
    </row>
    <row r="92" spans="1:5">
      <c r="A92">
        <v>86</v>
      </c>
      <c r="B92">
        <f t="shared" si="1"/>
        <v>3.1556266712596702E-3</v>
      </c>
      <c r="D92" s="5">
        <v>86</v>
      </c>
      <c r="E92" s="6">
        <v>3.1556266666666671E-3</v>
      </c>
    </row>
    <row r="93" spans="1:5">
      <c r="A93">
        <v>87</v>
      </c>
      <c r="B93">
        <f t="shared" si="1"/>
        <v>3.1789800047550953E-3</v>
      </c>
      <c r="D93" s="5">
        <v>87</v>
      </c>
      <c r="E93" s="6">
        <v>3.1789800000000001E-3</v>
      </c>
    </row>
    <row r="94" spans="1:5">
      <c r="A94">
        <v>88</v>
      </c>
      <c r="B94">
        <f t="shared" si="1"/>
        <v>3.2008533382542901E-3</v>
      </c>
      <c r="D94" s="5">
        <v>88</v>
      </c>
      <c r="E94" s="6">
        <v>3.2008533333333341E-3</v>
      </c>
    </row>
    <row r="95" spans="1:5">
      <c r="A95">
        <v>89</v>
      </c>
      <c r="B95">
        <f t="shared" si="1"/>
        <v>3.2212066717572947E-3</v>
      </c>
      <c r="D95" s="5">
        <v>89</v>
      </c>
      <c r="E95" s="6">
        <v>3.2212066666666662E-3</v>
      </c>
    </row>
    <row r="96" spans="1:5">
      <c r="A96">
        <v>90</v>
      </c>
      <c r="B96">
        <f t="shared" si="1"/>
        <v>3.2400000052641579E-3</v>
      </c>
      <c r="D96" s="5">
        <v>90</v>
      </c>
      <c r="E96" s="6">
        <v>3.2399999999999998E-3</v>
      </c>
    </row>
    <row r="97" spans="1:5">
      <c r="A97">
        <v>91</v>
      </c>
      <c r="B97">
        <f t="shared" si="1"/>
        <v>3.2571933387749207E-3</v>
      </c>
      <c r="D97" s="5">
        <v>91</v>
      </c>
      <c r="E97" s="6">
        <v>3.257193333333333E-3</v>
      </c>
    </row>
    <row r="98" spans="1:5">
      <c r="A98">
        <v>92</v>
      </c>
      <c r="B98">
        <f t="shared" si="1"/>
        <v>3.2727466722896259E-3</v>
      </c>
      <c r="D98" s="5">
        <v>92</v>
      </c>
      <c r="E98" s="6">
        <v>3.2727466666666659E-3</v>
      </c>
    </row>
    <row r="99" spans="1:5">
      <c r="A99">
        <v>93</v>
      </c>
      <c r="B99">
        <f t="shared" si="1"/>
        <v>3.2866200058083179E-3</v>
      </c>
      <c r="D99" s="5">
        <v>93</v>
      </c>
      <c r="E99" s="6">
        <v>3.2866200000000001E-3</v>
      </c>
    </row>
    <row r="100" spans="1:5">
      <c r="A100">
        <v>94</v>
      </c>
      <c r="B100">
        <f t="shared" si="1"/>
        <v>3.2987733393310369E-3</v>
      </c>
      <c r="D100" s="5">
        <v>94</v>
      </c>
      <c r="E100" s="6">
        <v>3.2987733333333328E-3</v>
      </c>
    </row>
    <row r="101" spans="1:5">
      <c r="A101">
        <v>95</v>
      </c>
      <c r="B101">
        <f t="shared" si="1"/>
        <v>3.3091666728578308E-3</v>
      </c>
      <c r="D101" s="5">
        <v>95</v>
      </c>
      <c r="E101" s="6">
        <v>3.3091666666666669E-3</v>
      </c>
    </row>
    <row r="102" spans="1:5">
      <c r="A102">
        <v>96</v>
      </c>
      <c r="B102">
        <f t="shared" si="1"/>
        <v>3.3177600063887397E-3</v>
      </c>
      <c r="D102" s="5">
        <v>96</v>
      </c>
      <c r="E102" s="6">
        <v>3.3177599999999999E-3</v>
      </c>
    </row>
    <row r="103" spans="1:5">
      <c r="A103">
        <v>97</v>
      </c>
      <c r="B103">
        <f t="shared" si="1"/>
        <v>3.324513339923809E-3</v>
      </c>
      <c r="D103" s="5">
        <v>97</v>
      </c>
      <c r="E103" s="6">
        <v>3.324513333333333E-3</v>
      </c>
    </row>
    <row r="104" spans="1:5">
      <c r="A104">
        <v>98</v>
      </c>
      <c r="B104">
        <f t="shared" si="1"/>
        <v>3.3293866734630789E-3</v>
      </c>
      <c r="D104" s="5">
        <v>98</v>
      </c>
      <c r="E104" s="6">
        <v>3.329386666666666E-3</v>
      </c>
    </row>
    <row r="105" spans="1:5">
      <c r="A105">
        <v>99</v>
      </c>
      <c r="B105">
        <f t="shared" si="1"/>
        <v>3.3323400070065963E-3</v>
      </c>
      <c r="D105" s="5">
        <v>99</v>
      </c>
      <c r="E105" s="6">
        <v>3.33234E-3</v>
      </c>
    </row>
    <row r="106" spans="1:5">
      <c r="A106">
        <v>100</v>
      </c>
      <c r="B106">
        <f t="shared" si="1"/>
        <v>3.3333333405544023E-3</v>
      </c>
      <c r="D106" s="5">
        <v>100</v>
      </c>
      <c r="E106" s="6">
        <v>3.3333333333333331E-3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Curvature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2024-02-20T12:16:37Z</dcterms:created>
  <dcterms:modified xsi:type="dcterms:W3CDTF">2024-02-25T02:33:29Z</dcterms:modified>
</cp:coreProperties>
</file>