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icardo Jacome\Documents\GitHub\CurriculumVitae\"/>
    </mc:Choice>
  </mc:AlternateContent>
  <xr:revisionPtr revIDLastSave="0" documentId="13_ncr:1_{58A0F482-A9F6-4C84-B23F-5C4F9E4A1B5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O6" i="1"/>
  <c r="O5" i="1"/>
  <c r="D25" i="1"/>
  <c r="B28" i="1" s="1"/>
  <c r="B30" i="1" s="1"/>
  <c r="Z2" i="1"/>
  <c r="T13" i="1"/>
  <c r="T16" i="1" s="1"/>
  <c r="T8" i="1"/>
  <c r="H25" i="1" l="1"/>
  <c r="H26" i="1" s="1"/>
  <c r="F25" i="1"/>
  <c r="F26" i="1" s="1"/>
  <c r="D26" i="1"/>
  <c r="B25" i="1"/>
  <c r="B26" i="1" s="1"/>
</calcChain>
</file>

<file path=xl/sharedStrings.xml><?xml version="1.0" encoding="utf-8"?>
<sst xmlns="http://schemas.openxmlformats.org/spreadsheetml/2006/main" count="95" uniqueCount="81">
  <si>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</si>
  <si>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</si>
  <si>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</si>
  <si>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</si>
  <si>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</si>
  <si>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</si>
  <si>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</si>
  <si>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</si>
  <si>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</si>
  <si>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</si>
  <si>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</si>
  <si>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</si>
  <si>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</si>
  <si>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</si>
  <si>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</si>
  <si>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shock</t>
  </si>
  <si>
    <t>colossus</t>
  </si>
  <si>
    <t>bake2</t>
  </si>
  <si>
    <t>Totals</t>
  </si>
  <si>
    <t>BigOnes</t>
  </si>
  <si>
    <t>Switch</t>
  </si>
  <si>
    <t>Play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</si>
  <si>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</si>
  <si>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</si>
  <si>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</si>
  <si>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</si>
  <si>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</si>
  <si>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</si>
  <si>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</si>
  <si>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</si>
  <si>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</si>
  <si>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</si>
  <si>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</si>
  <si>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</si>
  <si>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</si>
  <si>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</si>
  <si>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</si>
  <si>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</si>
  <si>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</si>
  <si>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</si>
  <si>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</si>
  <si>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</si>
  <si>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</si>
  <si>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</si>
  <si>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</si>
  <si>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</si>
  <si>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</si>
  <si>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</si>
  <si>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</si>
  <si>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</si>
  <si>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Saved?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</si>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</sst>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activeCell="L5" sqref="L5"/>
    </sheetView>
  </sheetViews>
  <sheetFormatPr defaultRowHeight="14.4" x14ac:dyDescent="0.3"/>
  <cols>
    <col min="1" max="1" width="11.33203125" customWidth="1"/>
    <col min="7" max="7" width="9.6640625" customWidth="1"/>
    <col min="14" max="14" width="11.109375" bestFit="1" customWidth="1"/>
    <col min="15" max="15" width="12.44140625" customWidth="1"/>
  </cols>
  <sheetData>
    <row r="1" spans="2:26" x14ac:dyDescent="0.3">
      <c r="B1" t="s">
        <v>10</v>
      </c>
      <c r="D1" t="s">
        <v>0</v>
      </c>
      <c r="F1" t="s">
        <v>1</v>
      </c>
      <c r="H1" t="s">
        <v>19</v>
      </c>
      <c r="K1" t="s">
        <v>57</v>
      </c>
      <c r="L1" t="s">
        <v>80</v>
      </c>
      <c r="O1" t="s">
        <v>58</v>
      </c>
      <c r="P1" t="s">
        <v>59</v>
      </c>
      <c r="Q1" t="s">
        <v>60</v>
      </c>
      <c r="T1" t="s">
        <v>61</v>
      </c>
      <c r="Z1" t="s">
        <v>72</v>
      </c>
    </row>
    <row r="2" spans="2:26" x14ac:dyDescent="0.3">
      <c r="B2">
        <v>6.94</v>
      </c>
      <c r="C2" t="s">
        <v>35</v>
      </c>
      <c r="D2">
        <v>35.94</v>
      </c>
      <c r="E2" t="s">
        <v>31</v>
      </c>
      <c r="F2">
        <v>9.3699999999999992</v>
      </c>
      <c r="G2" t="s">
        <v>3</v>
      </c>
      <c r="H2">
        <v>385.18</v>
      </c>
      <c r="I2" t="s">
        <v>20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62</v>
      </c>
      <c r="T2">
        <v>1411.13</v>
      </c>
      <c r="Z2">
        <f>SUM(B27+D27+F27+H27)</f>
        <v>0</v>
      </c>
    </row>
    <row r="3" spans="2:26" x14ac:dyDescent="0.3">
      <c r="B3">
        <v>9.65</v>
      </c>
      <c r="C3" t="s">
        <v>37</v>
      </c>
      <c r="D3">
        <v>32.090000000000003</v>
      </c>
      <c r="E3" t="s">
        <v>32</v>
      </c>
      <c r="F3">
        <v>19.989999999999998</v>
      </c>
      <c r="G3" t="s">
        <v>2</v>
      </c>
      <c r="H3">
        <v>200</v>
      </c>
      <c r="I3" t="s">
        <v>21</v>
      </c>
      <c r="K3">
        <f>(L2*P2)</f>
        <v>9684</v>
      </c>
      <c r="O3" t="s">
        <v>79</v>
      </c>
      <c r="S3" t="s">
        <v>62</v>
      </c>
      <c r="T3">
        <v>1411.13</v>
      </c>
    </row>
    <row r="4" spans="2:26" x14ac:dyDescent="0.3">
      <c r="B4">
        <v>4.99</v>
      </c>
      <c r="C4" t="s">
        <v>38</v>
      </c>
      <c r="D4">
        <v>18.73</v>
      </c>
      <c r="E4" t="s">
        <v>33</v>
      </c>
      <c r="F4">
        <v>9.48</v>
      </c>
      <c r="G4" t="s">
        <v>4</v>
      </c>
      <c r="H4">
        <v>250</v>
      </c>
      <c r="I4" t="s">
        <v>22</v>
      </c>
      <c r="O4" s="3">
        <v>7.2999999999999995E-2</v>
      </c>
      <c r="S4" t="s">
        <v>63</v>
      </c>
      <c r="T4">
        <v>1411.13</v>
      </c>
    </row>
    <row r="5" spans="2:26" x14ac:dyDescent="0.3">
      <c r="B5">
        <v>6.82</v>
      </c>
      <c r="C5" t="s">
        <v>39</v>
      </c>
      <c r="D5">
        <v>38.25</v>
      </c>
      <c r="E5" t="s">
        <v>30</v>
      </c>
      <c r="F5">
        <v>19.989999999999998</v>
      </c>
      <c r="G5" t="s">
        <v>5</v>
      </c>
      <c r="H5">
        <v>200</v>
      </c>
      <c r="I5" t="s">
        <v>23</v>
      </c>
      <c r="N5" t="s">
        <v>78</v>
      </c>
      <c r="O5" s="2">
        <f>PMT(O4/12,Q2,O2)</f>
        <v>-268.91201693575812</v>
      </c>
      <c r="S5" t="s">
        <v>63</v>
      </c>
      <c r="T5">
        <v>1411.13</v>
      </c>
    </row>
    <row r="6" spans="2:26" x14ac:dyDescent="0.3">
      <c r="B6">
        <v>8.89</v>
      </c>
      <c r="C6" t="s">
        <v>40</v>
      </c>
      <c r="D6">
        <v>23.74</v>
      </c>
      <c r="E6" t="s">
        <v>29</v>
      </c>
      <c r="F6">
        <v>9.99</v>
      </c>
      <c r="G6" t="s">
        <v>6</v>
      </c>
      <c r="N6" s="2" t="s">
        <v>77</v>
      </c>
      <c r="O6" s="2">
        <f>(-O5*Q2)-O2</f>
        <v>2650.7210161454877</v>
      </c>
      <c r="S6" t="s">
        <v>64</v>
      </c>
      <c r="T6">
        <v>1411.13</v>
      </c>
    </row>
    <row r="7" spans="2:26" x14ac:dyDescent="0.3">
      <c r="B7">
        <v>10.199999999999999</v>
      </c>
      <c r="C7" t="s">
        <v>41</v>
      </c>
      <c r="D7">
        <v>22.99</v>
      </c>
      <c r="E7" t="s">
        <v>34</v>
      </c>
      <c r="F7">
        <v>5.98</v>
      </c>
      <c r="G7" t="s">
        <v>6</v>
      </c>
      <c r="S7" t="s">
        <v>64</v>
      </c>
      <c r="T7">
        <v>1411.13</v>
      </c>
    </row>
    <row r="8" spans="2:26" x14ac:dyDescent="0.3">
      <c r="B8">
        <v>5.85</v>
      </c>
      <c r="C8" t="s">
        <v>42</v>
      </c>
      <c r="D8">
        <v>20</v>
      </c>
      <c r="E8" t="s">
        <v>28</v>
      </c>
      <c r="F8">
        <v>16.96</v>
      </c>
      <c r="G8" t="s">
        <v>7</v>
      </c>
      <c r="S8" t="s">
        <v>66</v>
      </c>
      <c r="T8">
        <f>SUM(T2:T7)</f>
        <v>8466.7800000000007</v>
      </c>
    </row>
    <row r="9" spans="2:26" x14ac:dyDescent="0.3">
      <c r="B9">
        <v>6</v>
      </c>
      <c r="C9" t="s">
        <v>43</v>
      </c>
      <c r="D9" s="1">
        <v>10.55</v>
      </c>
      <c r="E9" t="s">
        <v>52</v>
      </c>
      <c r="F9">
        <v>6.98</v>
      </c>
      <c r="G9" t="s">
        <v>8</v>
      </c>
      <c r="T9" t="s">
        <v>65</v>
      </c>
      <c r="U9" t="s">
        <v>70</v>
      </c>
      <c r="V9" t="s">
        <v>71</v>
      </c>
      <c r="W9" t="s">
        <v>67</v>
      </c>
      <c r="X9" t="s">
        <v>69</v>
      </c>
    </row>
    <row r="10" spans="2:26" x14ac:dyDescent="0.3">
      <c r="B10">
        <v>17.54</v>
      </c>
      <c r="C10" t="s">
        <v>44</v>
      </c>
      <c r="D10" s="1">
        <v>13.99</v>
      </c>
      <c r="E10" t="s">
        <v>54</v>
      </c>
      <c r="F10">
        <v>9.59</v>
      </c>
      <c r="G10" t="s">
        <v>9</v>
      </c>
      <c r="S10" t="s">
        <v>62</v>
      </c>
      <c r="T10">
        <v>700</v>
      </c>
      <c r="U10">
        <v>70</v>
      </c>
      <c r="V10">
        <v>70</v>
      </c>
      <c r="W10">
        <v>300</v>
      </c>
      <c r="X10">
        <v>100</v>
      </c>
    </row>
    <row r="11" spans="2:26" x14ac:dyDescent="0.3">
      <c r="B11">
        <v>10.99</v>
      </c>
      <c r="C11" t="s">
        <v>26</v>
      </c>
      <c r="D11" s="1">
        <v>4.97</v>
      </c>
      <c r="E11" t="s">
        <v>55</v>
      </c>
      <c r="F11">
        <v>10.84</v>
      </c>
      <c r="G11" t="s">
        <v>11</v>
      </c>
      <c r="S11" t="s">
        <v>63</v>
      </c>
      <c r="T11">
        <v>700</v>
      </c>
      <c r="U11">
        <v>70</v>
      </c>
      <c r="V11">
        <v>70</v>
      </c>
      <c r="W11">
        <v>300</v>
      </c>
      <c r="X11">
        <v>100</v>
      </c>
    </row>
    <row r="12" spans="2:26" x14ac:dyDescent="0.3">
      <c r="B12">
        <v>22</v>
      </c>
      <c r="C12" t="s">
        <v>27</v>
      </c>
      <c r="D12" s="1">
        <v>3.74</v>
      </c>
      <c r="E12" t="s">
        <v>56</v>
      </c>
      <c r="F12">
        <v>10.84</v>
      </c>
      <c r="G12" t="s">
        <v>12</v>
      </c>
      <c r="S12" t="s">
        <v>64</v>
      </c>
      <c r="T12">
        <v>700</v>
      </c>
      <c r="U12">
        <v>70</v>
      </c>
      <c r="V12">
        <v>70</v>
      </c>
      <c r="W12">
        <v>300</v>
      </c>
      <c r="X12">
        <v>100</v>
      </c>
    </row>
    <row r="13" spans="2:26" x14ac:dyDescent="0.3">
      <c r="B13">
        <v>8.99</v>
      </c>
      <c r="C13" t="s">
        <v>46</v>
      </c>
      <c r="D13" s="1">
        <v>4.49</v>
      </c>
      <c r="E13" t="s">
        <v>48</v>
      </c>
      <c r="F13">
        <v>11.65</v>
      </c>
      <c r="G13" t="s">
        <v>13</v>
      </c>
      <c r="S13" t="s">
        <v>66</v>
      </c>
      <c r="T13">
        <f>SUM(T10:X12)</f>
        <v>3720</v>
      </c>
    </row>
    <row r="14" spans="2:26" x14ac:dyDescent="0.3">
      <c r="B14">
        <v>9.99</v>
      </c>
      <c r="C14" t="s">
        <v>47</v>
      </c>
      <c r="F14">
        <v>29.98</v>
      </c>
      <c r="G14" t="s">
        <v>14</v>
      </c>
    </row>
    <row r="15" spans="2:26" x14ac:dyDescent="0.3">
      <c r="B15">
        <v>9.99</v>
      </c>
      <c r="C15" t="s">
        <v>48</v>
      </c>
      <c r="F15">
        <v>49.96</v>
      </c>
      <c r="G15" t="s">
        <v>15</v>
      </c>
    </row>
    <row r="16" spans="2:26" x14ac:dyDescent="0.3">
      <c r="F16">
        <v>27.94</v>
      </c>
      <c r="G16" t="s">
        <v>16</v>
      </c>
      <c r="S16" t="s">
        <v>68</v>
      </c>
      <c r="T16">
        <f>T8-T13</f>
        <v>4746.7800000000007</v>
      </c>
    </row>
    <row r="17" spans="1:9" x14ac:dyDescent="0.3">
      <c r="F17">
        <v>12.58</v>
      </c>
      <c r="G17" t="s">
        <v>17</v>
      </c>
    </row>
    <row r="18" spans="1:9" x14ac:dyDescent="0.3">
      <c r="F18">
        <v>12.99</v>
      </c>
      <c r="G18" t="s">
        <v>36</v>
      </c>
    </row>
    <row r="19" spans="1:9" x14ac:dyDescent="0.3">
      <c r="F19">
        <v>30</v>
      </c>
      <c r="G19" t="s">
        <v>45</v>
      </c>
    </row>
    <row r="20" spans="1:9" x14ac:dyDescent="0.3">
      <c r="F20" s="1">
        <v>30</v>
      </c>
      <c r="G20" t="s">
        <v>53</v>
      </c>
    </row>
    <row r="25" spans="1:9" x14ac:dyDescent="0.3">
      <c r="A25" t="s">
        <v>18</v>
      </c>
      <c r="B25">
        <f>SUM(B2:B22)</f>
        <v>138.84</v>
      </c>
      <c r="D25">
        <f>SUM(D2:D22)</f>
        <v>229.48000000000005</v>
      </c>
      <c r="F25">
        <f>SUM(F2:F24)</f>
        <v>335.11</v>
      </c>
      <c r="H25">
        <f>SUM(H2:H24)</f>
        <v>1035.18</v>
      </c>
    </row>
    <row r="26" spans="1:9" x14ac:dyDescent="0.3">
      <c r="A26" t="s">
        <v>49</v>
      </c>
      <c r="B26">
        <f>B25*2</f>
        <v>277.68</v>
      </c>
      <c r="D26">
        <f t="shared" ref="D26:H26" si="0">D25*2</f>
        <v>458.96000000000009</v>
      </c>
      <c r="F26">
        <f t="shared" si="0"/>
        <v>670.22</v>
      </c>
      <c r="H26">
        <f t="shared" si="0"/>
        <v>2070.36</v>
      </c>
    </row>
    <row r="27" spans="1:9" x14ac:dyDescent="0.3">
      <c r="A27" t="s">
        <v>50</v>
      </c>
      <c r="B27">
        <v>0</v>
      </c>
      <c r="C27" t="s">
        <v>51</v>
      </c>
      <c r="D27">
        <v>0</v>
      </c>
      <c r="E27" t="s">
        <v>51</v>
      </c>
      <c r="F27">
        <v>0</v>
      </c>
      <c r="G27" t="s">
        <v>51</v>
      </c>
      <c r="H27">
        <v>0</v>
      </c>
      <c r="I27" t="s">
        <v>51</v>
      </c>
    </row>
    <row r="28" spans="1:9" x14ac:dyDescent="0.3">
      <c r="A28" t="s">
        <v>24</v>
      </c>
      <c r="B28">
        <f>SUM(B25:M25)</f>
        <v>1738.6100000000001</v>
      </c>
    </row>
    <row r="30" spans="1:9" x14ac:dyDescent="0.3">
      <c r="A30" t="s">
        <v>25</v>
      </c>
      <c r="B30">
        <f>B28*2</f>
        <v>3477.2200000000003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2DAE-B06C-4FD2-9B2A-A71092ABDF94}">
  <dimension ref="A1:H1"/>
  <sheetViews>
    <sheetView workbookViewId="0">
      <selection activeCell="H2" sqref="H2"/>
    </sheetView>
  </sheetViews>
  <sheetFormatPr defaultRowHeight="14.4" x14ac:dyDescent="0.3"/>
  <cols>
    <col min="1" max="1" width="10.5546875" customWidth="1"/>
  </cols>
  <sheetData>
    <row r="1" spans="1:8" x14ac:dyDescent="0.3">
      <c r="A1" t="s">
        <v>73</v>
      </c>
      <c r="B1" t="s">
        <v>76</v>
      </c>
      <c r="D1" t="s">
        <v>74</v>
      </c>
      <c r="E1" t="s">
        <v>76</v>
      </c>
      <c r="G1" t="s">
        <v>75</v>
      </c>
      <c r="H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 Jacome</cp:lastModifiedBy>
  <dcterms:created xsi:type="dcterms:W3CDTF">2019-05-29T13:59:16Z</dcterms:created>
  <dcterms:modified xsi:type="dcterms:W3CDTF">2019-06-01T04:40:13Z</dcterms:modified>
</cp:coreProperties>
</file>