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ublealimentos-my.sharepoint.com/personal/ricardo_concha_nublealimentos_cl/Documents/Escritorio/Macro Distribucion/"/>
    </mc:Choice>
  </mc:AlternateContent>
  <xr:revisionPtr revIDLastSave="2773" documentId="13_ncr:1_{1A505A79-2003-4477-B616-577E5F49D4EF}" xr6:coauthVersionLast="47" xr6:coauthVersionMax="47" xr10:uidLastSave="{8610C72A-4F3D-40A2-B25B-F1C05338D2DD}"/>
  <bookViews>
    <workbookView xWindow="-120" yWindow="-120" windowWidth="29040" windowHeight="15720" tabRatio="605" xr2:uid="{00000000-000D-0000-FFFF-FFFF00000000}"/>
  </bookViews>
  <sheets>
    <sheet name="DISTRIBUCION SEM 30 TOTAL" sheetId="1" r:id="rId1"/>
    <sheet name="NORTE" sheetId="4" state="hidden" r:id="rId2"/>
    <sheet name="Dist Condensada" sheetId="7" r:id="rId3"/>
  </sheets>
  <externalReferences>
    <externalReference r:id="rId4"/>
    <externalReference r:id="rId5"/>
    <externalReference r:id="rId6"/>
    <externalReference r:id="rId7"/>
  </externalReferences>
  <definedNames>
    <definedName name="_xlnm.Print_Area" localSheetId="0">'DISTRIBUCION SEM 30 TOTAL'!$C$1:$O$50</definedName>
    <definedName name="DISTRIB39">'[1]stock sem 39'!$A$4:$B$37</definedName>
    <definedName name="EXP">[2]!Tabla24[#All]</definedName>
    <definedName name="invsem39">'[1]stock sem 39'!$F$1:$I$32</definedName>
    <definedName name="promediocs">[3]Cencosud!$A$63:$F$74</definedName>
    <definedName name="promediots">[3]Tottus!$A$48:$F$52</definedName>
    <definedName name="promediowm">[3]Walmart!$A$87:$F$108</definedName>
    <definedName name="RANGO1">'[4]RANGO SEMAFORO'!$A$1:$B$6</definedName>
    <definedName name="RETAIL">'[1]REQUERIMIENTO RETAIL'!$A$2:$F$26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7" l="1"/>
  <c r="H65" i="7"/>
  <c r="H48" i="7"/>
  <c r="H28" i="7"/>
  <c r="H14" i="7"/>
  <c r="H21" i="4"/>
  <c r="F21" i="4"/>
  <c r="E21" i="4"/>
  <c r="G21" i="4"/>
  <c r="D21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6" i="4"/>
  <c r="O89" i="1" l="1"/>
  <c r="O86" i="1"/>
  <c r="O85" i="1"/>
  <c r="O84" i="1"/>
  <c r="O83" i="1"/>
  <c r="O82" i="1"/>
  <c r="O110" i="1" l="1"/>
  <c r="O14" i="1" l="1"/>
  <c r="O12" i="1"/>
  <c r="G113" i="1" l="1"/>
  <c r="G76" i="1"/>
  <c r="G71" i="1"/>
  <c r="G64" i="1"/>
  <c r="G38" i="1"/>
  <c r="G22" i="1"/>
  <c r="G47" i="1" l="1"/>
  <c r="G116" i="1" s="1"/>
  <c r="O44" i="1" l="1"/>
  <c r="O31" i="1" l="1"/>
  <c r="O16" i="1" l="1"/>
  <c r="K38" i="1" l="1"/>
  <c r="J38" i="1" l="1"/>
  <c r="I38" i="1"/>
  <c r="I22" i="1"/>
  <c r="N22" i="1"/>
  <c r="M38" i="1"/>
  <c r="M22" i="1"/>
  <c r="H38" i="1"/>
  <c r="H22" i="1"/>
  <c r="F22" i="1"/>
  <c r="N38" i="1"/>
  <c r="E22" i="1"/>
  <c r="E38" i="1"/>
  <c r="F38" i="1"/>
  <c r="N47" i="1" l="1"/>
  <c r="I47" i="1"/>
  <c r="E47" i="1"/>
  <c r="M47" i="1"/>
  <c r="F47" i="1"/>
  <c r="H47" i="1"/>
  <c r="O63" i="1"/>
  <c r="N64" i="1" l="1"/>
  <c r="O74" i="1" l="1"/>
  <c r="O75" i="1"/>
  <c r="O73" i="1"/>
  <c r="O76" i="1" s="1"/>
  <c r="E113" i="1" l="1"/>
  <c r="E76" i="1"/>
  <c r="E71" i="1"/>
  <c r="E64" i="1"/>
  <c r="E116" i="1" l="1"/>
  <c r="J64" i="1"/>
  <c r="O80" i="1" l="1"/>
  <c r="O81" i="1"/>
  <c r="O87" i="1"/>
  <c r="O88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I113" i="1"/>
  <c r="J113" i="1"/>
  <c r="K113" i="1"/>
  <c r="L113" i="1"/>
  <c r="M113" i="1"/>
  <c r="N113" i="1"/>
  <c r="H76" i="1"/>
  <c r="I76" i="1"/>
  <c r="J76" i="1"/>
  <c r="K76" i="1"/>
  <c r="L76" i="1"/>
  <c r="M76" i="1"/>
  <c r="N76" i="1"/>
  <c r="H71" i="1"/>
  <c r="I71" i="1"/>
  <c r="J71" i="1"/>
  <c r="K71" i="1"/>
  <c r="L71" i="1"/>
  <c r="M71" i="1"/>
  <c r="N71" i="1"/>
  <c r="F64" i="1"/>
  <c r="H64" i="1"/>
  <c r="K64" i="1"/>
  <c r="L64" i="1"/>
  <c r="M64" i="1"/>
  <c r="I64" i="1"/>
  <c r="O56" i="1" l="1"/>
  <c r="O57" i="1"/>
  <c r="O58" i="1"/>
  <c r="O59" i="1"/>
  <c r="O60" i="1"/>
  <c r="O61" i="1"/>
  <c r="O62" i="1"/>
  <c r="O52" i="1"/>
  <c r="O53" i="1"/>
  <c r="O54" i="1"/>
  <c r="I116" i="1" l="1"/>
  <c r="O55" i="1" l="1"/>
  <c r="O64" i="1" s="1"/>
  <c r="O109" i="1" l="1"/>
  <c r="O111" i="1"/>
  <c r="O112" i="1"/>
  <c r="O68" i="1" l="1"/>
  <c r="O66" i="1" l="1"/>
  <c r="O67" i="1"/>
  <c r="F76" i="1" l="1"/>
  <c r="F71" i="1"/>
  <c r="F113" i="1"/>
  <c r="F116" i="1" l="1"/>
  <c r="M116" i="1"/>
  <c r="N116" i="1"/>
  <c r="O69" i="1" l="1"/>
  <c r="O71" i="1" s="1"/>
  <c r="L22" i="1" l="1"/>
  <c r="L38" i="1" l="1"/>
  <c r="L47" i="1" s="1"/>
  <c r="L116" i="1" s="1"/>
  <c r="K22" i="1" l="1"/>
  <c r="O15" i="1"/>
  <c r="O13" i="1"/>
  <c r="O20" i="1"/>
  <c r="O17" i="1"/>
  <c r="O19" i="1"/>
  <c r="O18" i="1"/>
  <c r="O22" i="1" l="1"/>
  <c r="O24" i="1"/>
  <c r="O25" i="1"/>
  <c r="O32" i="1"/>
  <c r="O30" i="1"/>
  <c r="O28" i="1"/>
  <c r="O27" i="1"/>
  <c r="O26" i="1"/>
  <c r="O35" i="1"/>
  <c r="O33" i="1"/>
  <c r="O34" i="1"/>
  <c r="O29" i="1"/>
  <c r="O36" i="1"/>
  <c r="O38" i="1" l="1"/>
  <c r="O42" i="1"/>
  <c r="O45" i="1"/>
  <c r="K47" i="1"/>
  <c r="K116" i="1" s="1"/>
  <c r="O43" i="1"/>
  <c r="O41" i="1"/>
  <c r="O47" i="1" l="1"/>
  <c r="J22" i="1" l="1"/>
  <c r="J47" i="1" s="1"/>
  <c r="J116" i="1" s="1"/>
  <c r="O79" i="1"/>
  <c r="O113" i="1" s="1"/>
  <c r="O116" i="1" s="1"/>
  <c r="H113" i="1"/>
  <c r="H116" i="1" s="1"/>
  <c r="H5" i="7"/>
  <c r="H9" i="7"/>
</calcChain>
</file>

<file path=xl/sharedStrings.xml><?xml version="1.0" encoding="utf-8"?>
<sst xmlns="http://schemas.openxmlformats.org/spreadsheetml/2006/main" count="374" uniqueCount="222">
  <si>
    <t xml:space="preserve">Informe de Rendimiento  Cat.  "V" </t>
  </si>
  <si>
    <t xml:space="preserve">VARAS VACIO </t>
  </si>
  <si>
    <t>VARAS CORTES C/HUESO</t>
  </si>
  <si>
    <t>VARAS SUBPRODUCTOS Y OTROS</t>
  </si>
  <si>
    <t>MESON</t>
  </si>
  <si>
    <t>LA SERENA</t>
  </si>
  <si>
    <t>TALCA</t>
  </si>
  <si>
    <t>TALCAHUANO</t>
  </si>
  <si>
    <t>VALDIVIA</t>
  </si>
  <si>
    <t>PUERTO MONTT</t>
  </si>
  <si>
    <t>TOTAL</t>
  </si>
  <si>
    <t>CORTES</t>
  </si>
  <si>
    <t>LOMO VETADO</t>
  </si>
  <si>
    <t>ASADO DEL CARNICERO</t>
  </si>
  <si>
    <t>CHOCLILLO</t>
  </si>
  <si>
    <t>HUACHALOMO</t>
  </si>
  <si>
    <t>PLATEADA</t>
  </si>
  <si>
    <t>POSTA DE PALETA</t>
  </si>
  <si>
    <t>PUNTA DE PALETA</t>
  </si>
  <si>
    <t>SOBRECOSTILLA</t>
  </si>
  <si>
    <t>TAPAPECHO</t>
  </si>
  <si>
    <t>TOTAL CORTES DE PALETA - DELANTERO</t>
  </si>
  <si>
    <t>ASIENTO</t>
  </si>
  <si>
    <t>ENTRAÑA</t>
  </si>
  <si>
    <t>FILETE</t>
  </si>
  <si>
    <t>LOMO LISO</t>
  </si>
  <si>
    <t>PUNTA DE GANSO</t>
  </si>
  <si>
    <t>PUNTA DE PICANA</t>
  </si>
  <si>
    <t>ABASTERO</t>
  </si>
  <si>
    <t>GANSO</t>
  </si>
  <si>
    <t>PALANCA</t>
  </si>
  <si>
    <t>POLLO GANSO</t>
  </si>
  <si>
    <t>POSTA NEGRA</t>
  </si>
  <si>
    <t>POSTA ROSADA</t>
  </si>
  <si>
    <t>TAPABARRIGA</t>
  </si>
  <si>
    <t>TOTAL CORTES DE PIERNA - TRASERO</t>
  </si>
  <si>
    <t>CLAVO PARRILLERO</t>
  </si>
  <si>
    <t>COGOTE</t>
  </si>
  <si>
    <t>POLLO BARRIGA</t>
  </si>
  <si>
    <t>PONCHO PARRILLERO</t>
  </si>
  <si>
    <t>ALETILLA</t>
  </si>
  <si>
    <t>ASADO DE TIRA</t>
  </si>
  <si>
    <t>COLA</t>
  </si>
  <si>
    <t>COLUDA</t>
  </si>
  <si>
    <t>OSOBUCO DE MANO</t>
  </si>
  <si>
    <t>OSOBUCO DE PIERNA</t>
  </si>
  <si>
    <t>GRASA LIMPIA DE VACUNO</t>
  </si>
  <si>
    <t>RECORTE Y TROZOS 80-20</t>
  </si>
  <si>
    <t>RECORTE Y TROZOS 90-10</t>
  </si>
  <si>
    <t>DRESSING</t>
  </si>
  <si>
    <t>FEMUR</t>
  </si>
  <si>
    <t>HUESO PELADO DE VACUNO</t>
  </si>
  <si>
    <t>MEJILLA</t>
  </si>
  <si>
    <t>RIÑON</t>
  </si>
  <si>
    <t>HIGADO</t>
  </si>
  <si>
    <t>LENGUA</t>
  </si>
  <si>
    <t>CARBONADA</t>
  </si>
  <si>
    <t>CHARCHA / labio</t>
  </si>
  <si>
    <t>CORAZON</t>
  </si>
  <si>
    <t>ALETA DE CORAZON</t>
  </si>
  <si>
    <t>AORTA</t>
  </si>
  <si>
    <t>MEMBRANA</t>
  </si>
  <si>
    <t>PATA DE VACUNO ENTERA</t>
  </si>
  <si>
    <t>PATA SIN TENDÓN</t>
  </si>
  <si>
    <t>TENDON DE PATA</t>
  </si>
  <si>
    <t>TENDON DE MANO</t>
  </si>
  <si>
    <t>TENDON CUCHARA</t>
  </si>
  <si>
    <t>TRONCO PENE</t>
  </si>
  <si>
    <t>MOLLEJA</t>
  </si>
  <si>
    <t>CRIADILLA</t>
  </si>
  <si>
    <t>UBRE</t>
  </si>
  <si>
    <t>CARNE VIOLA</t>
  </si>
  <si>
    <t>GUATA / sin pretina y reticulo</t>
  </si>
  <si>
    <t>LIBRILLO EXPORT / 100% faena</t>
  </si>
  <si>
    <t>LIBRILLO NAC.</t>
  </si>
  <si>
    <t>LONCO</t>
  </si>
  <si>
    <t>RETICULO</t>
  </si>
  <si>
    <t>PRETINA (Callo)</t>
  </si>
  <si>
    <t>DESPUNTE GUATA</t>
  </si>
  <si>
    <t>PONCHO DE LIBRILLO</t>
  </si>
  <si>
    <t>TOTAL SPC</t>
  </si>
  <si>
    <t>TOTAL VACIO/HUESOS/SUBPRODUCTOS</t>
  </si>
  <si>
    <t>CAZUELA COGOTE</t>
  </si>
  <si>
    <t>CAZUELA ESPECIAL</t>
  </si>
  <si>
    <t>TOTAL HUESOS SEMANAL</t>
  </si>
  <si>
    <t>TOTAL RECORTE SEMANAL</t>
  </si>
  <si>
    <t>TOTAL OTROS</t>
  </si>
  <si>
    <t>SANTIAGO</t>
  </si>
  <si>
    <t>CODIGO</t>
  </si>
  <si>
    <t xml:space="preserve">MALAYA </t>
  </si>
  <si>
    <t>CAZUELA SURTIDA TROZADA</t>
  </si>
  <si>
    <t xml:space="preserve">HUESO CARNUDO </t>
  </si>
  <si>
    <t>GUATA DE SEGUNDA</t>
  </si>
  <si>
    <t>LIBRILLO</t>
  </si>
  <si>
    <t>CAZUELA COGOTE TROZADO</t>
  </si>
  <si>
    <t>HECTOR TORRES</t>
  </si>
  <si>
    <t>CAZUELA ESPECIAL VACUNO TROZADA CCH</t>
  </si>
  <si>
    <t>V0813V</t>
  </si>
  <si>
    <t>V0816V</t>
  </si>
  <si>
    <t>V0820V</t>
  </si>
  <si>
    <t>V0825V</t>
  </si>
  <si>
    <t>V0817V</t>
  </si>
  <si>
    <t>V0814V</t>
  </si>
  <si>
    <t>V0821V</t>
  </si>
  <si>
    <t>V0824V</t>
  </si>
  <si>
    <t>V0819V</t>
  </si>
  <si>
    <t>V0804V</t>
  </si>
  <si>
    <t>V0822V</t>
  </si>
  <si>
    <t>V0801V</t>
  </si>
  <si>
    <t>V0802V</t>
  </si>
  <si>
    <t>V0809V</t>
  </si>
  <si>
    <t>V0827V</t>
  </si>
  <si>
    <t>V0810V</t>
  </si>
  <si>
    <t>V0808V</t>
  </si>
  <si>
    <t>V0811V</t>
  </si>
  <si>
    <t>V0803V</t>
  </si>
  <si>
    <t>V0805V</t>
  </si>
  <si>
    <t>V0806V</t>
  </si>
  <si>
    <t>V0812V</t>
  </si>
  <si>
    <t>V1044S</t>
  </si>
  <si>
    <t>V0828V</t>
  </si>
  <si>
    <t>V0901V</t>
  </si>
  <si>
    <t>V0172S</t>
  </si>
  <si>
    <t>C0049V</t>
  </si>
  <si>
    <t>C0045V</t>
  </si>
  <si>
    <t>C0904S</t>
  </si>
  <si>
    <t>C0903S</t>
  </si>
  <si>
    <t>C0902S</t>
  </si>
  <si>
    <t>C0050V</t>
  </si>
  <si>
    <t>C0048V</t>
  </si>
  <si>
    <t>C0908S</t>
  </si>
  <si>
    <t>C0900S</t>
  </si>
  <si>
    <t>C0047V</t>
  </si>
  <si>
    <t>C0046V</t>
  </si>
  <si>
    <t>CF881S</t>
  </si>
  <si>
    <t>C0621S</t>
  </si>
  <si>
    <t>C0151S</t>
  </si>
  <si>
    <t>C0155S</t>
  </si>
  <si>
    <t>C0079S</t>
  </si>
  <si>
    <t>C0529S</t>
  </si>
  <si>
    <t>C0516S</t>
  </si>
  <si>
    <t>C0509S</t>
  </si>
  <si>
    <t>C7041S</t>
  </si>
  <si>
    <t>C0015S</t>
  </si>
  <si>
    <t>CF524S</t>
  </si>
  <si>
    <t>C0501S</t>
  </si>
  <si>
    <t>C0519S</t>
  </si>
  <si>
    <t>C0585S</t>
  </si>
  <si>
    <t>C0588S</t>
  </si>
  <si>
    <t>C0580S</t>
  </si>
  <si>
    <t>C0518S</t>
  </si>
  <si>
    <t>C0507S</t>
  </si>
  <si>
    <t>C0589S</t>
  </si>
  <si>
    <t>C0514S</t>
  </si>
  <si>
    <t>C0510S</t>
  </si>
  <si>
    <t>C0685S</t>
  </si>
  <si>
    <t>C0513S</t>
  </si>
  <si>
    <t>V0823V</t>
  </si>
  <si>
    <t>FOOD SERVICE</t>
  </si>
  <si>
    <t>VF733V</t>
  </si>
  <si>
    <t>VF716V</t>
  </si>
  <si>
    <t>VF719V</t>
  </si>
  <si>
    <t>VF734V</t>
  </si>
  <si>
    <t>VF721V</t>
  </si>
  <si>
    <t>VF722V</t>
  </si>
  <si>
    <t>VF718V</t>
  </si>
  <si>
    <t>VF720V</t>
  </si>
  <si>
    <t>VF703V</t>
  </si>
  <si>
    <t>VF723V</t>
  </si>
  <si>
    <t>VF701V</t>
  </si>
  <si>
    <t>VF702V</t>
  </si>
  <si>
    <t>VF709V</t>
  </si>
  <si>
    <t>VF707V</t>
  </si>
  <si>
    <t>VF710V</t>
  </si>
  <si>
    <t>VF704V</t>
  </si>
  <si>
    <t>VF712V</t>
  </si>
  <si>
    <t>VF714V</t>
  </si>
  <si>
    <t>VF705V</t>
  </si>
  <si>
    <t>VF706V</t>
  </si>
  <si>
    <t>VF711V</t>
  </si>
  <si>
    <t>VF725V</t>
  </si>
  <si>
    <t>V0603V</t>
  </si>
  <si>
    <t>V0639V</t>
  </si>
  <si>
    <t>V0629V</t>
  </si>
  <si>
    <t>V0630V</t>
  </si>
  <si>
    <t>V0631V</t>
  </si>
  <si>
    <t>V0632V</t>
  </si>
  <si>
    <t>V0633V</t>
  </si>
  <si>
    <t>V0634V</t>
  </si>
  <si>
    <t>V0635V</t>
  </si>
  <si>
    <t>V0637V</t>
  </si>
  <si>
    <t>V0638V</t>
  </si>
  <si>
    <t>V0641V</t>
  </si>
  <si>
    <t>V0642V</t>
  </si>
  <si>
    <t>V0643V</t>
  </si>
  <si>
    <t>V0644V</t>
  </si>
  <si>
    <t>V0645V</t>
  </si>
  <si>
    <t>V0646V</t>
  </si>
  <si>
    <t>V0647V</t>
  </si>
  <si>
    <t>V0648V</t>
  </si>
  <si>
    <t>V0649V</t>
  </si>
  <si>
    <t>V0628V</t>
  </si>
  <si>
    <t>V0640V</t>
  </si>
  <si>
    <t>V0652V</t>
  </si>
  <si>
    <t>CHUNCHULIN DE VAC. PRECOCIDO</t>
  </si>
  <si>
    <t>CHUNCHULIN ROSADO CRUDO</t>
  </si>
  <si>
    <t>TRIPA DELGADA CONG</t>
  </si>
  <si>
    <t>C0500S</t>
  </si>
  <si>
    <t>C0524S</t>
  </si>
  <si>
    <t>CTR14S</t>
  </si>
  <si>
    <t>CF513S</t>
  </si>
  <si>
    <t>CHUNCHULIN BLANCO CRUDO</t>
  </si>
  <si>
    <t>C0174S</t>
  </si>
  <si>
    <t>TRIMMING 20/80 HORECA</t>
  </si>
  <si>
    <t>ANTOFAGASTA COBIJA</t>
  </si>
  <si>
    <t>ANTOFAGASTA MEGAFRIO</t>
  </si>
  <si>
    <t>DISTRIBUCION TOTAL SEMANA 30</t>
  </si>
  <si>
    <t>TOTAL VACIO NACIONAL SEM 30</t>
  </si>
  <si>
    <t>ANTOFAGASTA</t>
  </si>
  <si>
    <t>Talca</t>
  </si>
  <si>
    <t>Talcahuano</t>
  </si>
  <si>
    <t>Puerto Montt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</si>
</sst>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(* #,##0_);_(* \(#,##0\);_(* &quot;-&quot;_);_(@_)"/>
    <numFmt numFmtId="165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  <charset val="1"/>
    </font>
    <font>
      <sz val="10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charset val="238"/>
      <scheme val="minor"/>
    </font>
    <font>
      <sz val="11"/>
      <name val="Tahoma"/>
      <family val="2"/>
    </font>
    <font>
      <sz val="11"/>
      <name val="Calibri"/>
      <family val="2"/>
      <scheme val="minor"/>
    </font>
    <font>
      <b/>
      <u/>
      <sz val="16"/>
      <color theme="1"/>
      <name val="Tahoma"/>
      <family val="2"/>
    </font>
    <font>
      <sz val="15"/>
      <color rgb="FF242424"/>
      <name val="FluentSystemIcons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9" fontId="6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/>
    <xf numFmtId="3" fontId="3" fillId="0" borderId="0" xfId="0" applyNumberFormat="1" applyFont="1" applyAlignment="1">
      <alignment horizontal="center"/>
    </xf>
    <xf numFmtId="0" fontId="2" fillId="0" borderId="11" xfId="0" applyFont="1" applyBorder="1"/>
    <xf numFmtId="0" fontId="3" fillId="0" borderId="12" xfId="0" applyFont="1" applyBorder="1"/>
    <xf numFmtId="0" fontId="2" fillId="0" borderId="1" xfId="0" applyFont="1" applyBorder="1"/>
    <xf numFmtId="0" fontId="6" fillId="0" borderId="0" xfId="0" applyFont="1" applyAlignment="1">
      <alignment horizontal="center" wrapText="1"/>
    </xf>
    <xf numFmtId="0" fontId="3" fillId="0" borderId="2" xfId="0" applyFont="1" applyBorder="1"/>
    <xf numFmtId="0" fontId="2" fillId="0" borderId="10" xfId="0" quotePrefix="1" applyFont="1" applyBorder="1"/>
    <xf numFmtId="0" fontId="2" fillId="0" borderId="11" xfId="0" quotePrefix="1" applyFont="1" applyBorder="1"/>
    <xf numFmtId="0" fontId="2" fillId="0" borderId="0" xfId="0" quotePrefix="1" applyFont="1"/>
    <xf numFmtId="0" fontId="2" fillId="0" borderId="2" xfId="0" quotePrefix="1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3" fontId="5" fillId="0" borderId="5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5" fillId="0" borderId="7" xfId="0" applyFont="1" applyBorder="1"/>
    <xf numFmtId="3" fontId="3" fillId="0" borderId="14" xfId="0" applyNumberFormat="1" applyFont="1" applyBorder="1" applyAlignment="1">
      <alignment horizontal="center" vertical="center"/>
    </xf>
    <xf numFmtId="1" fontId="3" fillId="0" borderId="12" xfId="1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/>
    </xf>
    <xf numFmtId="1" fontId="2" fillId="0" borderId="0" xfId="1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/>
    <xf numFmtId="0" fontId="7" fillId="0" borderId="17" xfId="0" applyFont="1" applyBorder="1"/>
    <xf numFmtId="0" fontId="7" fillId="0" borderId="16" xfId="0" applyFont="1" applyBorder="1"/>
    <xf numFmtId="0" fontId="7" fillId="0" borderId="6" xfId="0" applyFont="1" applyBorder="1"/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2" fillId="0" borderId="7" xfId="0" applyFont="1" applyBorder="1"/>
    <xf numFmtId="3" fontId="5" fillId="4" borderId="4" xfId="0" applyNumberFormat="1" applyFont="1" applyFill="1" applyBorder="1" applyAlignment="1">
      <alignment horizontal="center"/>
    </xf>
    <xf numFmtId="3" fontId="5" fillId="4" borderId="5" xfId="0" applyNumberFormat="1" applyFont="1" applyFill="1" applyBorder="1" applyAlignment="1">
      <alignment horizontal="center"/>
    </xf>
    <xf numFmtId="3" fontId="5" fillId="4" borderId="6" xfId="0" applyNumberFormat="1" applyFont="1" applyFill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11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15" xfId="0" applyNumberFormat="1" applyFont="1" applyBorder="1" applyAlignment="1">
      <alignment horizontal="right"/>
    </xf>
    <xf numFmtId="1" fontId="5" fillId="0" borderId="13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5" fillId="0" borderId="15" xfId="0" applyNumberFormat="1" applyFont="1" applyBorder="1" applyAlignment="1">
      <alignment horizontal="center"/>
    </xf>
    <xf numFmtId="1" fontId="5" fillId="0" borderId="13" xfId="0" applyNumberFormat="1" applyFont="1" applyBorder="1" applyAlignment="1">
      <alignment horizontal="center"/>
    </xf>
    <xf numFmtId="1" fontId="5" fillId="0" borderId="14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" fontId="5" fillId="4" borderId="11" xfId="0" applyNumberFormat="1" applyFont="1" applyFill="1" applyBorder="1" applyAlignment="1">
      <alignment horizontal="center"/>
    </xf>
    <xf numFmtId="1" fontId="5" fillId="4" borderId="7" xfId="0" applyNumberFormat="1" applyFont="1" applyFill="1" applyBorder="1" applyAlignment="1">
      <alignment horizontal="center"/>
    </xf>
    <xf numFmtId="1" fontId="5" fillId="4" borderId="14" xfId="0" applyNumberFormat="1" applyFont="1" applyFill="1" applyBorder="1"/>
    <xf numFmtId="1" fontId="3" fillId="0" borderId="0" xfId="0" applyNumberFormat="1" applyFont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5" fillId="0" borderId="1" xfId="0" applyNumberFormat="1" applyFont="1" applyBorder="1"/>
    <xf numFmtId="1" fontId="5" fillId="0" borderId="7" xfId="0" applyNumberFormat="1" applyFont="1" applyBorder="1"/>
    <xf numFmtId="1" fontId="5" fillId="0" borderId="14" xfId="0" applyNumberFormat="1" applyFont="1" applyBorder="1"/>
    <xf numFmtId="1" fontId="3" fillId="0" borderId="14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 vertical="center"/>
    </xf>
    <xf numFmtId="0" fontId="7" fillId="0" borderId="5" xfId="0" applyFont="1" applyBorder="1"/>
    <xf numFmtId="0" fontId="7" fillId="0" borderId="12" xfId="0" applyFont="1" applyBorder="1"/>
    <xf numFmtId="1" fontId="2" fillId="0" borderId="10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/>
    </xf>
    <xf numFmtId="1" fontId="5" fillId="0" borderId="0" xfId="2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1" applyNumberFormat="1" applyFont="1" applyFill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10" xfId="2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165" fontId="5" fillId="0" borderId="14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5" fillId="0" borderId="0" xfId="2" applyNumberFormat="1" applyFont="1" applyFill="1" applyBorder="1" applyAlignment="1">
      <alignment horizontal="center"/>
    </xf>
    <xf numFmtId="3" fontId="5" fillId="0" borderId="1" xfId="0" applyNumberFormat="1" applyFont="1" applyBorder="1"/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10" fillId="0" borderId="0" xfId="2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3" fillId="0" borderId="12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3" fontId="10" fillId="0" borderId="1" xfId="2" applyNumberFormat="1" applyFont="1" applyFill="1" applyBorder="1" applyAlignment="1">
      <alignment horizontal="center"/>
    </xf>
    <xf numFmtId="3" fontId="5" fillId="0" borderId="1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center"/>
    </xf>
    <xf numFmtId="3" fontId="5" fillId="0" borderId="9" xfId="2" applyNumberFormat="1" applyFont="1" applyFill="1" applyBorder="1" applyAlignment="1">
      <alignment horizontal="center"/>
    </xf>
    <xf numFmtId="1" fontId="5" fillId="0" borderId="1" xfId="2" applyNumberFormat="1" applyFont="1" applyFill="1" applyBorder="1" applyAlignment="1">
      <alignment horizontal="center"/>
    </xf>
    <xf numFmtId="3" fontId="11" fillId="0" borderId="1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3" fontId="14" fillId="0" borderId="5" xfId="0" applyNumberFormat="1" applyFont="1" applyBorder="1" applyAlignment="1">
      <alignment horizontal="center"/>
    </xf>
    <xf numFmtId="3" fontId="14" fillId="0" borderId="6" xfId="0" applyNumberFormat="1" applyFont="1" applyBorder="1" applyAlignment="1">
      <alignment horizontal="center"/>
    </xf>
    <xf numFmtId="3" fontId="11" fillId="0" borderId="11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0" fontId="8" fillId="2" borderId="22" xfId="0" applyFont="1" applyFill="1" applyBorder="1" applyAlignment="1">
      <alignment horizontal="center"/>
    </xf>
    <xf numFmtId="0" fontId="2" fillId="2" borderId="1" xfId="0" applyFont="1" applyFill="1" applyBorder="1"/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3" fontId="5" fillId="4" borderId="10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4" borderId="11" xfId="0" applyNumberFormat="1" applyFont="1" applyFill="1" applyBorder="1" applyAlignment="1">
      <alignment horizontal="center"/>
    </xf>
    <xf numFmtId="1" fontId="3" fillId="0" borderId="6" xfId="1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1" fontId="2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8" xfId="0" applyNumberFormat="1" applyFont="1" applyBorder="1"/>
    <xf numFmtId="0" fontId="5" fillId="0" borderId="8" xfId="0" applyFont="1" applyBorder="1"/>
    <xf numFmtId="1" fontId="5" fillId="0" borderId="12" xfId="0" applyNumberFormat="1" applyFont="1" applyBorder="1" applyAlignment="1">
      <alignment horizontal="center"/>
    </xf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18" xfId="0" applyFont="1" applyBorder="1" applyAlignment="1">
      <alignment horizontal="center"/>
    </xf>
    <xf numFmtId="3" fontId="13" fillId="0" borderId="5" xfId="0" applyNumberFormat="1" applyFont="1" applyBorder="1" applyAlignment="1">
      <alignment horizontal="center" vertical="center"/>
    </xf>
    <xf numFmtId="0" fontId="2" fillId="0" borderId="12" xfId="0" applyFont="1" applyBorder="1"/>
    <xf numFmtId="3" fontId="5" fillId="0" borderId="12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right"/>
    </xf>
    <xf numFmtId="3" fontId="5" fillId="0" borderId="10" xfId="2" applyNumberFormat="1" applyFont="1" applyFill="1" applyBorder="1" applyAlignment="1">
      <alignment horizontal="right"/>
    </xf>
    <xf numFmtId="0" fontId="8" fillId="2" borderId="23" xfId="0" applyFont="1" applyFill="1" applyBorder="1" applyAlignment="1">
      <alignment horizontal="center"/>
    </xf>
    <xf numFmtId="0" fontId="2" fillId="2" borderId="0" xfId="0" applyFont="1" applyFill="1"/>
    <xf numFmtId="3" fontId="11" fillId="0" borderId="5" xfId="0" applyNumberFormat="1" applyFont="1" applyBorder="1" applyAlignment="1">
      <alignment horizontal="center" vertical="center"/>
    </xf>
    <xf numFmtId="3" fontId="5" fillId="0" borderId="1" xfId="2" applyNumberFormat="1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/>
    </xf>
    <xf numFmtId="0" fontId="16" fillId="0" borderId="0" xfId="0" applyFont="1" applyAlignment="1">
      <alignment vertical="center" wrapText="1"/>
    </xf>
    <xf numFmtId="3" fontId="18" fillId="5" borderId="30" xfId="0" applyNumberFormat="1" applyFont="1" applyFill="1" applyBorder="1"/>
    <xf numFmtId="0" fontId="19" fillId="0" borderId="19" xfId="0" applyFont="1" applyBorder="1"/>
    <xf numFmtId="3" fontId="18" fillId="5" borderId="19" xfId="0" applyNumberFormat="1" applyFont="1" applyFill="1" applyBorder="1"/>
    <xf numFmtId="0" fontId="18" fillId="3" borderId="2" xfId="0" applyFont="1" applyFill="1" applyBorder="1"/>
    <xf numFmtId="0" fontId="18" fillId="5" borderId="31" xfId="0" applyFont="1" applyFill="1" applyBorder="1"/>
    <xf numFmtId="0" fontId="18" fillId="5" borderId="26" xfId="0" applyFont="1" applyFill="1" applyBorder="1"/>
    <xf numFmtId="0" fontId="19" fillId="0" borderId="26" xfId="0" applyFont="1" applyBorder="1"/>
    <xf numFmtId="0" fontId="18" fillId="3" borderId="12" xfId="0" applyFont="1" applyFill="1" applyBorder="1"/>
    <xf numFmtId="0" fontId="18" fillId="5" borderId="30" xfId="0" applyFont="1" applyFill="1" applyBorder="1"/>
    <xf numFmtId="0" fontId="18" fillId="5" borderId="19" xfId="0" applyFont="1" applyFill="1" applyBorder="1"/>
    <xf numFmtId="1" fontId="19" fillId="0" borderId="12" xfId="0" applyNumberFormat="1" applyFont="1" applyBorder="1"/>
    <xf numFmtId="3" fontId="5" fillId="0" borderId="1" xfId="0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19" fillId="0" borderId="30" xfId="0" applyFont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9" fillId="0" borderId="31" xfId="0" applyFont="1" applyBorder="1"/>
    <xf numFmtId="0" fontId="7" fillId="6" borderId="0" xfId="0" applyFont="1" applyFill="1"/>
    <xf numFmtId="0" fontId="7" fillId="0" borderId="32" xfId="0" applyFont="1" applyBorder="1"/>
    <xf numFmtId="0" fontId="7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9" fontId="15" fillId="3" borderId="2" xfId="0" applyNumberFormat="1" applyFont="1" applyFill="1" applyBorder="1" applyAlignment="1">
      <alignment horizontal="center" wrapText="1"/>
    </xf>
    <xf numFmtId="9" fontId="15" fillId="3" borderId="8" xfId="0" applyNumberFormat="1" applyFont="1" applyFill="1" applyBorder="1" applyAlignment="1">
      <alignment horizontal="center" wrapText="1"/>
    </xf>
    <xf numFmtId="9" fontId="15" fillId="3" borderId="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7" fillId="5" borderId="7" xfId="0" applyFont="1" applyFill="1" applyBorder="1" applyAlignment="1">
      <alignment horizontal="center" vertical="center"/>
    </xf>
    <xf numFmtId="0" fontId="20" fillId="3" borderId="32" xfId="0" applyFont="1" applyFill="1" applyBorder="1" applyAlignment="1">
      <alignment horizontal="center" vertical="center"/>
    </xf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BLE/Dropbox/FRIVAL_PABLO/FLUJO%20COMERCIAL/DISTRIBUCION%20SEM%2040%20NACIONAL/DISTRIBUCION%20VACIO%20NACIONAL%20SEMANA%204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BLE/Dropbox/FRIVAL_PABLO/FLUJO%20COMERCIAL/ESTIMACION%20JULIO%20VACIO%20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ntas5/Documents/STOCK%20MAYO/STOCK%20SEMAFORO%202019/JULIO/Stock%20semaforo%20Retail%2022-07-20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entas5/Documents/STOCK%20MAYO/STOCK%20SEMAFORO%202019/Stock%20semaforo%20Retail%2007-08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cs"/>
      <sheetName val="Bagual"/>
      <sheetName val="CALCULO DIARIO"/>
      <sheetName val="REQUERIMIENTO RETAIL"/>
      <sheetName val="RESUMEN SEM 40"/>
      <sheetName val="DISTRIBUCION SEM 40"/>
      <sheetName val="stock sem 39"/>
      <sheetName val="TOTAL SUCURSALES"/>
    </sheetNames>
    <sheetDataSet>
      <sheetData sheetId="0"/>
      <sheetData sheetId="1"/>
      <sheetData sheetId="2"/>
      <sheetData sheetId="3">
        <row r="2">
          <cell r="A2" t="str">
            <v>CORTE</v>
          </cell>
          <cell r="B2" t="str">
            <v>CCS</v>
          </cell>
          <cell r="C2" t="str">
            <v>WM</v>
          </cell>
          <cell r="D2" t="str">
            <v>TB</v>
          </cell>
          <cell r="E2" t="str">
            <v>saldos</v>
          </cell>
          <cell r="F2" t="str">
            <v>TOTAL RETAIL</v>
          </cell>
        </row>
        <row r="3">
          <cell r="A3" t="str">
            <v>ABASTERO</v>
          </cell>
          <cell r="B3">
            <v>2796</v>
          </cell>
          <cell r="C3">
            <v>481</v>
          </cell>
          <cell r="F3">
            <v>3277</v>
          </cell>
        </row>
        <row r="4">
          <cell r="A4" t="str">
            <v>ASADO DEL CARNICERO</v>
          </cell>
          <cell r="B4">
            <v>3896</v>
          </cell>
          <cell r="C4">
            <v>668</v>
          </cell>
          <cell r="F4">
            <v>4564</v>
          </cell>
        </row>
        <row r="5">
          <cell r="A5" t="str">
            <v>ASIENTO</v>
          </cell>
          <cell r="B5">
            <v>3074</v>
          </cell>
          <cell r="C5">
            <v>1102</v>
          </cell>
          <cell r="F5">
            <v>4176</v>
          </cell>
        </row>
        <row r="6">
          <cell r="A6" t="str">
            <v>CHOCLILLO</v>
          </cell>
          <cell r="B6">
            <v>2032</v>
          </cell>
          <cell r="C6">
            <v>400</v>
          </cell>
          <cell r="F6">
            <v>2432</v>
          </cell>
        </row>
        <row r="7">
          <cell r="A7" t="str">
            <v>ENTRAÑA</v>
          </cell>
          <cell r="B7">
            <v>135</v>
          </cell>
          <cell r="C7">
            <v>9</v>
          </cell>
          <cell r="D7">
            <v>122</v>
          </cell>
          <cell r="F7">
            <v>266</v>
          </cell>
        </row>
        <row r="8">
          <cell r="A8" t="str">
            <v>FILETE</v>
          </cell>
          <cell r="B8">
            <v>711</v>
          </cell>
          <cell r="C8">
            <v>29</v>
          </cell>
          <cell r="D8">
            <v>700</v>
          </cell>
          <cell r="F8">
            <v>1440</v>
          </cell>
        </row>
        <row r="9">
          <cell r="A9" t="str">
            <v>GANSO</v>
          </cell>
          <cell r="B9">
            <v>6539</v>
          </cell>
          <cell r="C9">
            <v>1352</v>
          </cell>
          <cell r="F9">
            <v>7891</v>
          </cell>
        </row>
        <row r="10">
          <cell r="A10" t="str">
            <v>HUACHALOMO</v>
          </cell>
          <cell r="B10">
            <v>3884</v>
          </cell>
          <cell r="C10">
            <v>829</v>
          </cell>
          <cell r="F10">
            <v>4713</v>
          </cell>
        </row>
        <row r="11">
          <cell r="A11" t="str">
            <v>LOMO LISO</v>
          </cell>
          <cell r="B11">
            <v>5447</v>
          </cell>
          <cell r="C11">
            <v>37</v>
          </cell>
          <cell r="D11">
            <v>1509</v>
          </cell>
          <cell r="F11">
            <v>6993</v>
          </cell>
        </row>
        <row r="12">
          <cell r="A12" t="str">
            <v>LOMO VETADO</v>
          </cell>
          <cell r="B12">
            <v>3291</v>
          </cell>
          <cell r="C12">
            <v>26</v>
          </cell>
          <cell r="D12">
            <v>879</v>
          </cell>
          <cell r="F12">
            <v>4196</v>
          </cell>
        </row>
        <row r="13">
          <cell r="A13" t="str">
            <v>MALAYA</v>
          </cell>
          <cell r="F13">
            <v>0</v>
          </cell>
        </row>
        <row r="14">
          <cell r="A14" t="str">
            <v>PALANCA</v>
          </cell>
          <cell r="B14">
            <v>924</v>
          </cell>
          <cell r="C14">
            <v>2</v>
          </cell>
          <cell r="D14">
            <v>221</v>
          </cell>
          <cell r="F14">
            <v>1147</v>
          </cell>
        </row>
        <row r="15">
          <cell r="A15" t="str">
            <v>PLATEADA</v>
          </cell>
          <cell r="B15">
            <v>3309</v>
          </cell>
          <cell r="C15">
            <v>17</v>
          </cell>
          <cell r="D15">
            <v>803</v>
          </cell>
          <cell r="F15">
            <v>4129</v>
          </cell>
        </row>
        <row r="16">
          <cell r="A16" t="str">
            <v>POLLO BARRIGA</v>
          </cell>
          <cell r="C16">
            <v>111</v>
          </cell>
          <cell r="F16">
            <v>111</v>
          </cell>
        </row>
        <row r="17">
          <cell r="A17" t="str">
            <v>POLLO GANSO</v>
          </cell>
          <cell r="B17">
            <v>3200</v>
          </cell>
          <cell r="C17">
            <v>647</v>
          </cell>
          <cell r="F17">
            <v>3847</v>
          </cell>
        </row>
        <row r="18">
          <cell r="A18" t="str">
            <v>POSTA NEGRA</v>
          </cell>
          <cell r="B18">
            <v>9235</v>
          </cell>
          <cell r="C18">
            <v>2525</v>
          </cell>
          <cell r="F18">
            <v>11760</v>
          </cell>
        </row>
        <row r="19">
          <cell r="A19" t="str">
            <v>POSTA DE PALETA</v>
          </cell>
          <cell r="B19">
            <v>5951</v>
          </cell>
          <cell r="C19">
            <v>1409</v>
          </cell>
          <cell r="F19">
            <v>7360</v>
          </cell>
        </row>
        <row r="20">
          <cell r="A20" t="str">
            <v>POSTA ROSADA</v>
          </cell>
          <cell r="B20">
            <v>7080</v>
          </cell>
          <cell r="C20">
            <v>1540</v>
          </cell>
          <cell r="F20">
            <v>8620</v>
          </cell>
        </row>
        <row r="21">
          <cell r="A21" t="str">
            <v>PUNTA DE GANSO</v>
          </cell>
          <cell r="B21">
            <v>2345</v>
          </cell>
          <cell r="C21">
            <v>10</v>
          </cell>
          <cell r="D21">
            <v>501</v>
          </cell>
          <cell r="F21">
            <v>2856</v>
          </cell>
        </row>
        <row r="22">
          <cell r="A22" t="str">
            <v>PUNTA DE PALETA</v>
          </cell>
          <cell r="B22">
            <v>2709</v>
          </cell>
          <cell r="C22">
            <v>2</v>
          </cell>
          <cell r="D22">
            <v>571</v>
          </cell>
          <cell r="F22">
            <v>3282</v>
          </cell>
        </row>
        <row r="23">
          <cell r="A23" t="str">
            <v>PUNTA DE PICANA</v>
          </cell>
          <cell r="B23">
            <v>1712</v>
          </cell>
          <cell r="C23">
            <v>81</v>
          </cell>
          <cell r="D23">
            <v>380</v>
          </cell>
          <cell r="F23">
            <v>2173</v>
          </cell>
        </row>
        <row r="24">
          <cell r="A24" t="str">
            <v>SOBRECOSTILLA</v>
          </cell>
          <cell r="B24">
            <v>6604</v>
          </cell>
          <cell r="C24">
            <v>1362</v>
          </cell>
          <cell r="F24">
            <v>7966</v>
          </cell>
        </row>
        <row r="25">
          <cell r="A25" t="str">
            <v>TAPABARRIGA</v>
          </cell>
          <cell r="B25">
            <v>3720</v>
          </cell>
          <cell r="C25">
            <v>228</v>
          </cell>
          <cell r="D25">
            <v>851</v>
          </cell>
          <cell r="F25">
            <v>4799</v>
          </cell>
        </row>
        <row r="26">
          <cell r="A26" t="str">
            <v>TAPAPECHO</v>
          </cell>
          <cell r="B26">
            <v>6177</v>
          </cell>
          <cell r="C26">
            <v>1386</v>
          </cell>
          <cell r="F26">
            <v>7563</v>
          </cell>
        </row>
      </sheetData>
      <sheetData sheetId="4"/>
      <sheetData sheetId="5"/>
      <sheetData sheetId="6">
        <row r="1">
          <cell r="F1" t="str">
            <v>CORTES</v>
          </cell>
          <cell r="G1" t="str">
            <v>stock val</v>
          </cell>
        </row>
        <row r="2">
          <cell r="F2" t="str">
            <v>POSTA NEGRA</v>
          </cell>
          <cell r="G2">
            <v>8211.3499999999967</v>
          </cell>
          <cell r="H2">
            <v>400</v>
          </cell>
          <cell r="I2">
            <v>7811.3499999999967</v>
          </cell>
        </row>
        <row r="3">
          <cell r="F3" t="str">
            <v>POSTA ROSADA</v>
          </cell>
          <cell r="G3">
            <v>1099.2</v>
          </cell>
          <cell r="H3">
            <v>300</v>
          </cell>
          <cell r="I3">
            <v>799.2</v>
          </cell>
        </row>
        <row r="4">
          <cell r="A4" t="str">
            <v>CORTES</v>
          </cell>
          <cell r="B4" t="str">
            <v>KILOS</v>
          </cell>
          <cell r="F4" t="str">
            <v>GANSO</v>
          </cell>
          <cell r="G4">
            <v>4678.3300000000027</v>
          </cell>
          <cell r="H4">
            <v>500</v>
          </cell>
          <cell r="I4">
            <v>4178.3300000000027</v>
          </cell>
        </row>
        <row r="5">
          <cell r="A5" t="str">
            <v>LOMO VETADO</v>
          </cell>
          <cell r="B5">
            <v>664.5</v>
          </cell>
          <cell r="F5" t="str">
            <v>GANSO S/PLATINA</v>
          </cell>
          <cell r="G5">
            <v>0</v>
          </cell>
          <cell r="H5">
            <v>0</v>
          </cell>
          <cell r="I5">
            <v>0</v>
          </cell>
        </row>
        <row r="6">
          <cell r="A6" t="str">
            <v>ASADO DEL CARNICERO</v>
          </cell>
          <cell r="B6">
            <v>100</v>
          </cell>
          <cell r="F6" t="str">
            <v>POLLO GANSO</v>
          </cell>
          <cell r="G6">
            <v>2784.2200000000003</v>
          </cell>
          <cell r="H6">
            <v>300</v>
          </cell>
          <cell r="I6">
            <v>2484.2200000000003</v>
          </cell>
        </row>
        <row r="7">
          <cell r="A7" t="str">
            <v>CHOCLILLO</v>
          </cell>
          <cell r="B7">
            <v>200</v>
          </cell>
          <cell r="F7" t="str">
            <v>ABASTERO</v>
          </cell>
          <cell r="G7">
            <v>577.72</v>
          </cell>
          <cell r="H7">
            <v>200</v>
          </cell>
          <cell r="I7">
            <v>377.72</v>
          </cell>
        </row>
        <row r="8">
          <cell r="A8" t="str">
            <v>HUACHALOMO</v>
          </cell>
          <cell r="B8">
            <v>100</v>
          </cell>
          <cell r="F8" t="str">
            <v>LOMO LISO</v>
          </cell>
          <cell r="G8">
            <v>1352.36</v>
          </cell>
          <cell r="H8">
            <v>120</v>
          </cell>
          <cell r="I8">
            <v>1232.3599999999999</v>
          </cell>
        </row>
        <row r="9">
          <cell r="A9" t="str">
            <v>PLATEADA</v>
          </cell>
          <cell r="B9">
            <v>469.08</v>
          </cell>
          <cell r="F9" t="str">
            <v>ASIENTO</v>
          </cell>
          <cell r="G9">
            <v>3335.62</v>
          </cell>
          <cell r="H9">
            <v>200</v>
          </cell>
          <cell r="I9">
            <v>3135.62</v>
          </cell>
        </row>
        <row r="10">
          <cell r="A10" t="str">
            <v>POSTA DE PALETA</v>
          </cell>
          <cell r="B10">
            <v>100</v>
          </cell>
          <cell r="F10" t="str">
            <v>FILETE</v>
          </cell>
          <cell r="G10">
            <v>1448.73</v>
          </cell>
          <cell r="H10">
            <v>200</v>
          </cell>
          <cell r="I10">
            <v>1248.73</v>
          </cell>
        </row>
        <row r="11">
          <cell r="A11" t="str">
            <v>PUNTA DE PALETA</v>
          </cell>
          <cell r="B11">
            <v>100</v>
          </cell>
          <cell r="F11" t="str">
            <v>FILETE ARG</v>
          </cell>
          <cell r="G11">
            <v>0</v>
          </cell>
          <cell r="H11">
            <v>0</v>
          </cell>
          <cell r="I11">
            <v>0</v>
          </cell>
        </row>
        <row r="12">
          <cell r="A12" t="str">
            <v>SOBRECOSTILLA</v>
          </cell>
          <cell r="B12">
            <v>300</v>
          </cell>
          <cell r="F12" t="str">
            <v>FILETE S/CORDON</v>
          </cell>
          <cell r="G12">
            <v>0</v>
          </cell>
          <cell r="H12">
            <v>0</v>
          </cell>
          <cell r="I12">
            <v>0</v>
          </cell>
        </row>
        <row r="13">
          <cell r="A13" t="str">
            <v>TAPAPECHO</v>
          </cell>
          <cell r="B13">
            <v>200</v>
          </cell>
          <cell r="F13" t="str">
            <v>TAPAPECHO</v>
          </cell>
          <cell r="G13">
            <v>18210.839999999993</v>
          </cell>
          <cell r="H13">
            <v>200</v>
          </cell>
          <cell r="I13">
            <v>18010.839999999993</v>
          </cell>
        </row>
        <row r="14">
          <cell r="F14" t="str">
            <v>SOBRECOSTILLA</v>
          </cell>
          <cell r="G14">
            <v>1884.41</v>
          </cell>
          <cell r="H14">
            <v>300</v>
          </cell>
          <cell r="I14">
            <v>1584.41</v>
          </cell>
        </row>
        <row r="15">
          <cell r="A15" t="str">
            <v>TOTAL CORTES DE PALETA + DELANTERO</v>
          </cell>
          <cell r="B15">
            <v>2233.58</v>
          </cell>
          <cell r="F15" t="str">
            <v>HUACHALOMO</v>
          </cell>
          <cell r="G15">
            <v>1380.7800000000002</v>
          </cell>
          <cell r="H15">
            <v>100</v>
          </cell>
          <cell r="I15">
            <v>1280.7800000000002</v>
          </cell>
        </row>
        <row r="16">
          <cell r="F16" t="str">
            <v>POSTA DE PALETA</v>
          </cell>
          <cell r="G16">
            <v>5962.8400000000038</v>
          </cell>
          <cell r="H16">
            <v>100</v>
          </cell>
          <cell r="I16">
            <v>5862.8400000000038</v>
          </cell>
        </row>
        <row r="17">
          <cell r="A17" t="str">
            <v>ASIENTO</v>
          </cell>
          <cell r="B17">
            <v>200</v>
          </cell>
          <cell r="F17" t="str">
            <v>LOMO VETADO</v>
          </cell>
          <cell r="G17">
            <v>168.42</v>
          </cell>
          <cell r="H17">
            <v>664.5</v>
          </cell>
        </row>
        <row r="18">
          <cell r="A18" t="str">
            <v>ENTRAÑA</v>
          </cell>
          <cell r="B18">
            <v>362.48</v>
          </cell>
          <cell r="F18" t="str">
            <v>PUNTA DE PALETA</v>
          </cell>
          <cell r="G18">
            <v>1431.7400000000009</v>
          </cell>
          <cell r="H18">
            <v>100</v>
          </cell>
          <cell r="I18">
            <v>1331.7400000000009</v>
          </cell>
        </row>
        <row r="19">
          <cell r="A19" t="str">
            <v>FILETE</v>
          </cell>
          <cell r="B19">
            <v>200</v>
          </cell>
          <cell r="F19" t="str">
            <v>ASADO DEL CARNICERO</v>
          </cell>
          <cell r="G19">
            <v>2345.1200000000003</v>
          </cell>
          <cell r="H19">
            <v>100</v>
          </cell>
          <cell r="I19">
            <v>2245.1200000000003</v>
          </cell>
        </row>
        <row r="20">
          <cell r="A20" t="str">
            <v>LOMO LISO</v>
          </cell>
          <cell r="B20">
            <v>120</v>
          </cell>
          <cell r="F20" t="str">
            <v>CHOCLILLO</v>
          </cell>
          <cell r="G20">
            <v>1659.3600000000006</v>
          </cell>
          <cell r="H20">
            <v>200</v>
          </cell>
          <cell r="I20">
            <v>1459.3600000000006</v>
          </cell>
        </row>
        <row r="21">
          <cell r="A21" t="str">
            <v>PUNTA DE GANSO</v>
          </cell>
          <cell r="B21">
            <v>408.28</v>
          </cell>
          <cell r="F21" t="str">
            <v>PLATEADA</v>
          </cell>
          <cell r="G21">
            <v>547.28</v>
          </cell>
          <cell r="H21">
            <v>469.08</v>
          </cell>
          <cell r="I21">
            <v>78.199999999999989</v>
          </cell>
        </row>
        <row r="22">
          <cell r="A22" t="str">
            <v>PUNTA DE PICANA</v>
          </cell>
          <cell r="B22">
            <v>293.64</v>
          </cell>
          <cell r="F22" t="str">
            <v>PUNTA DE GANSO</v>
          </cell>
          <cell r="G22">
            <v>124</v>
          </cell>
          <cell r="H22">
            <v>408.28</v>
          </cell>
        </row>
        <row r="23">
          <cell r="A23" t="str">
            <v>ABASTERO</v>
          </cell>
          <cell r="B23">
            <v>200</v>
          </cell>
          <cell r="F23" t="str">
            <v>TAPABARRIGA</v>
          </cell>
          <cell r="G23">
            <v>0</v>
          </cell>
          <cell r="H23">
            <v>1290.8200000000002</v>
          </cell>
        </row>
        <row r="24">
          <cell r="A24" t="str">
            <v>GANSO</v>
          </cell>
          <cell r="B24">
            <v>500</v>
          </cell>
          <cell r="F24" t="str">
            <v>POLLO BARRIGA</v>
          </cell>
          <cell r="G24">
            <v>109.08000000000001</v>
          </cell>
          <cell r="H24">
            <v>229.22</v>
          </cell>
        </row>
        <row r="25">
          <cell r="A25" t="str">
            <v>PALANCA</v>
          </cell>
          <cell r="B25">
            <v>507.82</v>
          </cell>
          <cell r="F25" t="str">
            <v>PUNTA DE PICANA</v>
          </cell>
          <cell r="G25">
            <v>63.34</v>
          </cell>
          <cell r="H25">
            <v>293.64</v>
          </cell>
        </row>
        <row r="26">
          <cell r="A26" t="str">
            <v>POLLO GANSO</v>
          </cell>
          <cell r="B26">
            <v>300</v>
          </cell>
          <cell r="F26" t="str">
            <v>LOMO VETADO ARG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POSTA NEGRA</v>
          </cell>
          <cell r="B27">
            <v>400</v>
          </cell>
          <cell r="F27" t="str">
            <v>PALANCA</v>
          </cell>
          <cell r="G27">
            <v>44.74</v>
          </cell>
          <cell r="H27">
            <v>507.82</v>
          </cell>
        </row>
        <row r="28">
          <cell r="A28" t="str">
            <v>POSTA ROSADA</v>
          </cell>
          <cell r="B28">
            <v>300</v>
          </cell>
          <cell r="F28" t="str">
            <v>ENTRAÑA</v>
          </cell>
          <cell r="G28">
            <v>37.559999999999995</v>
          </cell>
          <cell r="H28">
            <v>362.48</v>
          </cell>
        </row>
        <row r="29">
          <cell r="A29" t="str">
            <v>TAPABARRIGA</v>
          </cell>
          <cell r="B29">
            <v>1290.8200000000002</v>
          </cell>
          <cell r="F29" t="str">
            <v>CLAVO PARRILLERO</v>
          </cell>
          <cell r="G29">
            <v>0</v>
          </cell>
          <cell r="H29">
            <v>192.36</v>
          </cell>
        </row>
        <row r="30">
          <cell r="F30" t="str">
            <v>COGOTE</v>
          </cell>
          <cell r="G30">
            <v>598.71999999999991</v>
          </cell>
          <cell r="H30">
            <v>601.31999999999994</v>
          </cell>
        </row>
        <row r="31">
          <cell r="A31" t="str">
            <v>TOTAL CORTES DE PIERNA + TRASERO</v>
          </cell>
          <cell r="B31">
            <v>5083.0400000000009</v>
          </cell>
          <cell r="F31" t="str">
            <v>MALAYA</v>
          </cell>
          <cell r="G31">
            <v>0</v>
          </cell>
          <cell r="H31">
            <v>700</v>
          </cell>
        </row>
        <row r="32">
          <cell r="F32" t="str">
            <v>PONCHO PARRILLERO</v>
          </cell>
          <cell r="G32">
            <v>0</v>
          </cell>
          <cell r="H32">
            <v>241.84</v>
          </cell>
        </row>
        <row r="34">
          <cell r="A34" t="str">
            <v>CLAVO PARRILLERO</v>
          </cell>
          <cell r="B34">
            <v>192.36</v>
          </cell>
        </row>
        <row r="35">
          <cell r="A35" t="str">
            <v>COGOTE</v>
          </cell>
          <cell r="B35">
            <v>601.31999999999994</v>
          </cell>
        </row>
        <row r="36">
          <cell r="A36" t="str">
            <v>MALAYA</v>
          </cell>
          <cell r="B36">
            <v>700</v>
          </cell>
        </row>
        <row r="37">
          <cell r="A37" t="str">
            <v>POLLO BARRIGA</v>
          </cell>
          <cell r="B37">
            <v>229.22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CURSALES"/>
      <sheetName val="ANTOFAGASTA V"/>
      <sheetName val="SANTIAGO V"/>
      <sheetName val="TALCA V"/>
      <sheetName val="PUERTO MONTT V"/>
      <sheetName val="TALCAHUANO V"/>
      <sheetName val="VALDIVIA V"/>
      <sheetName val="LA SERENA V"/>
      <sheetName val="CONSOLIDADO V"/>
      <sheetName val="EXPORTACION SUBP"/>
      <sheetName val="ELABORADOS"/>
      <sheetName val="INDUSTRIALES"/>
      <sheetName val="INVENTARIO"/>
      <sheetName val="stock huesos-subp VAL-BUZ28"/>
      <sheetName val="stock huesos-subp VAL-BUZ29"/>
      <sheetName val="stock huesos-subp VAL-BUZ29 (2)"/>
      <sheetName val="TRANSITO IMP"/>
      <sheetName val="RETAIL"/>
      <sheetName val="RETAIL CCS COMP + SALDO+BAND"/>
      <sheetName val="RETAIL CCS PV PREMIUM"/>
      <sheetName val="RETAIL WM"/>
      <sheetName val="RETAIL UNIMARC BN"/>
      <sheetName val="RETAIL MESON CCS"/>
      <sheetName val="CHINA STEERS"/>
      <sheetName val="CHINA COW"/>
      <sheetName val="CHINA DESPOSTE"/>
      <sheetName val="CONSOLIDADO FINAL"/>
      <sheetName val="VACIO_ENERO20"/>
      <sheetName val="STOCK VACIO NAC-IMP"/>
      <sheetName val="CONSOLIDADO ADAPTADO SEM29"/>
      <sheetName val="STOCK 13-07"/>
      <sheetName val="STOCK 20-07"/>
      <sheetName val="CODIGO"/>
      <sheetName val="ESTIMACION JULIO VACIO V"/>
    </sheetNames>
    <sheetDataSet>
      <sheetData sheetId="0">
        <row r="12">
          <cell r="E12">
            <v>3814.0341269841274</v>
          </cell>
        </row>
      </sheetData>
      <sheetData sheetId="1">
        <row r="49">
          <cell r="G49">
            <v>0</v>
          </cell>
        </row>
      </sheetData>
      <sheetData sheetId="2"/>
      <sheetData sheetId="3">
        <row r="49">
          <cell r="G49">
            <v>0</v>
          </cell>
        </row>
      </sheetData>
      <sheetData sheetId="4"/>
      <sheetData sheetId="5">
        <row r="49">
          <cell r="G49">
            <v>0</v>
          </cell>
        </row>
      </sheetData>
      <sheetData sheetId="6">
        <row r="49">
          <cell r="G49">
            <v>450</v>
          </cell>
        </row>
      </sheetData>
      <sheetData sheetId="7"/>
      <sheetData sheetId="8"/>
      <sheetData sheetId="9">
        <row r="6">
          <cell r="B6">
            <v>0</v>
          </cell>
        </row>
      </sheetData>
      <sheetData sheetId="10">
        <row r="15">
          <cell r="H15">
            <v>200</v>
          </cell>
        </row>
      </sheetData>
      <sheetData sheetId="11">
        <row r="12">
          <cell r="D12">
            <v>937.11199999999997</v>
          </cell>
        </row>
      </sheetData>
      <sheetData sheetId="12">
        <row r="10">
          <cell r="D10" t="str">
            <v>INVENTARIO INICIAL IMP</v>
          </cell>
        </row>
      </sheetData>
      <sheetData sheetId="13">
        <row r="9">
          <cell r="A9" t="str">
            <v>DESCRIPCION</v>
          </cell>
        </row>
      </sheetData>
      <sheetData sheetId="14">
        <row r="10">
          <cell r="A10" t="str">
            <v>DESCRIPCION</v>
          </cell>
        </row>
      </sheetData>
      <sheetData sheetId="15" refreshError="1"/>
      <sheetData sheetId="16">
        <row r="12">
          <cell r="E12">
            <v>0</v>
          </cell>
        </row>
      </sheetData>
      <sheetData sheetId="17">
        <row r="12">
          <cell r="E12">
            <v>1308.4615384615386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3">
          <cell r="E13">
            <v>0</v>
          </cell>
        </row>
      </sheetData>
      <sheetData sheetId="26" refreshError="1"/>
      <sheetData sheetId="27" refreshError="1"/>
      <sheetData sheetId="28">
        <row r="1">
          <cell r="A1" t="str">
            <v>CORTES</v>
          </cell>
        </row>
      </sheetData>
      <sheetData sheetId="29"/>
      <sheetData sheetId="30">
        <row r="1">
          <cell r="A1" t="str">
            <v>CORTES</v>
          </cell>
        </row>
      </sheetData>
      <sheetData sheetId="31">
        <row r="1">
          <cell r="A1" t="str">
            <v>CORTES</v>
          </cell>
        </row>
      </sheetData>
      <sheetData sheetId="32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L"/>
      <sheetName val="Consolidado"/>
      <sheetName val="Cencosud"/>
      <sheetName val="Tottus"/>
      <sheetName val="Walmart"/>
      <sheetName val="Ekono"/>
      <sheetName val="Otros"/>
      <sheetName val="Analisis Semaforo"/>
      <sheetName val="Ev. Semaforo"/>
    </sheetNames>
    <sheetDataSet>
      <sheetData sheetId="0"/>
      <sheetData sheetId="1"/>
      <sheetData sheetId="2">
        <row r="63">
          <cell r="A63" t="str">
            <v>Código</v>
          </cell>
          <cell r="B63" t="str">
            <v>Producto</v>
          </cell>
          <cell r="C63" t="str">
            <v>Mensual Q</v>
          </cell>
          <cell r="D63">
            <v>0</v>
          </cell>
          <cell r="F63" t="str">
            <v>Mensual $</v>
          </cell>
        </row>
        <row r="64">
          <cell r="A64" t="str">
            <v>C0188</v>
          </cell>
          <cell r="B64" t="str">
            <v>ASADO DE TIRA TROZADO CONG. 1KG SANTA ISABEL</v>
          </cell>
          <cell r="C64">
            <v>2349.9966666666664</v>
          </cell>
          <cell r="D64">
            <v>0</v>
          </cell>
          <cell r="F64">
            <v>8258821.5</v>
          </cell>
        </row>
        <row r="65">
          <cell r="A65" t="str">
            <v>C0189</v>
          </cell>
          <cell r="B65" t="str">
            <v>OSOBUCO TROZADO CONG. 1KG SANTA ISABEL</v>
          </cell>
          <cell r="C65">
            <v>2952.0099999999998</v>
          </cell>
          <cell r="D65">
            <v>0</v>
          </cell>
          <cell r="F65">
            <v>8890911</v>
          </cell>
        </row>
        <row r="66">
          <cell r="A66" t="str">
            <v>C0190</v>
          </cell>
          <cell r="B66" t="str">
            <v>ASADO DE TIRA TROZADO CONG. 1KG JUMBO</v>
          </cell>
          <cell r="C66">
            <v>2553.9966666666664</v>
          </cell>
          <cell r="D66">
            <v>0</v>
          </cell>
          <cell r="F66">
            <v>8975788</v>
          </cell>
        </row>
        <row r="67">
          <cell r="A67" t="str">
            <v>C0191</v>
          </cell>
          <cell r="B67" t="str">
            <v>OSOBUCO TROZADO CONG. 1KG JUMBO</v>
          </cell>
          <cell r="C67">
            <v>4917.666666666667</v>
          </cell>
          <cell r="D67">
            <v>0</v>
          </cell>
          <cell r="F67">
            <v>14811069</v>
          </cell>
        </row>
        <row r="68">
          <cell r="A68" t="str">
            <v>C1472</v>
          </cell>
          <cell r="B68" t="str">
            <v>HAMB. SANTA ISABEL 32U X 100G</v>
          </cell>
          <cell r="C68">
            <v>475.2</v>
          </cell>
          <cell r="D68">
            <v>0</v>
          </cell>
          <cell r="F68">
            <v>1292544</v>
          </cell>
        </row>
        <row r="69">
          <cell r="A69" t="str">
            <v>C1473</v>
          </cell>
          <cell r="B69" t="str">
            <v>HAMB. JUMBO 10U X 9E X 100G</v>
          </cell>
          <cell r="C69">
            <v>2235</v>
          </cell>
          <cell r="D69">
            <v>0</v>
          </cell>
          <cell r="F69">
            <v>6537816.833333333</v>
          </cell>
        </row>
        <row r="70">
          <cell r="A70" t="str">
            <v>C1474</v>
          </cell>
          <cell r="B70" t="str">
            <v>HAMB. JUMBO 32U X 100G</v>
          </cell>
          <cell r="C70">
            <v>641.06666666666672</v>
          </cell>
          <cell r="D70">
            <v>0</v>
          </cell>
          <cell r="F70">
            <v>1708464.1666666667</v>
          </cell>
        </row>
        <row r="71">
          <cell r="A71" t="str">
            <v>C1476</v>
          </cell>
          <cell r="B71" t="str">
            <v>HAMB.JUMBO XL 64 X 185 G</v>
          </cell>
          <cell r="C71">
            <v>1207.68</v>
          </cell>
          <cell r="D71">
            <v>0</v>
          </cell>
          <cell r="F71">
            <v>3310176.1666666665</v>
          </cell>
        </row>
        <row r="72">
          <cell r="A72" t="str">
            <v>C1477</v>
          </cell>
          <cell r="B72" t="str">
            <v>HAMB.SANTA ISABEL XL 64 X 185 G</v>
          </cell>
          <cell r="C72">
            <v>925.49333333333334</v>
          </cell>
          <cell r="D72">
            <v>0</v>
          </cell>
          <cell r="F72">
            <v>2611392</v>
          </cell>
        </row>
        <row r="73">
          <cell r="A73" t="str">
            <v>C1501</v>
          </cell>
          <cell r="B73" t="str">
            <v>CHURRASCO ASTO (FLOW EST)</v>
          </cell>
          <cell r="C73">
            <v>3500.1566666666672</v>
          </cell>
          <cell r="D73">
            <v>0</v>
          </cell>
          <cell r="F73">
            <v>20895638.333333332</v>
          </cell>
        </row>
        <row r="74">
          <cell r="A74" t="str">
            <v>Total</v>
          </cell>
          <cell r="B74">
            <v>0</v>
          </cell>
          <cell r="C74">
            <v>21758.266666666663</v>
          </cell>
          <cell r="D74">
            <v>0</v>
          </cell>
          <cell r="F74">
            <v>77292621</v>
          </cell>
        </row>
      </sheetData>
      <sheetData sheetId="3">
        <row r="48">
          <cell r="A48" t="str">
            <v>Código</v>
          </cell>
          <cell r="B48" t="str">
            <v>Producto</v>
          </cell>
          <cell r="C48" t="str">
            <v>Mensual Q</v>
          </cell>
          <cell r="E48">
            <v>0</v>
          </cell>
          <cell r="F48" t="str">
            <v>Mensual $</v>
          </cell>
        </row>
        <row r="49">
          <cell r="A49" t="str">
            <v>C1328</v>
          </cell>
          <cell r="B49" t="str">
            <v>HAMB.PAMPA VERDE 64 X 225 (FLOW IMPRESO)</v>
          </cell>
          <cell r="C49">
            <v>182.4</v>
          </cell>
          <cell r="E49">
            <v>0</v>
          </cell>
          <cell r="F49">
            <v>720682.66666666663</v>
          </cell>
        </row>
        <row r="50">
          <cell r="A50" t="str">
            <v>C1403</v>
          </cell>
          <cell r="B50" t="str">
            <v>HAMB. TOTTUS 80Ux100G</v>
          </cell>
          <cell r="C50">
            <v>405.33333333333331</v>
          </cell>
          <cell r="E50">
            <v>0</v>
          </cell>
          <cell r="F50">
            <v>1382846.6666666667</v>
          </cell>
        </row>
        <row r="51">
          <cell r="A51" t="str">
            <v>C1404</v>
          </cell>
          <cell r="B51" t="str">
            <v>HAMB. TOTTUS 10Ux100Gx9E</v>
          </cell>
          <cell r="C51">
            <v>525</v>
          </cell>
          <cell r="E51">
            <v>0</v>
          </cell>
          <cell r="F51">
            <v>1774388</v>
          </cell>
        </row>
        <row r="52">
          <cell r="A52" t="str">
            <v>Total</v>
          </cell>
          <cell r="B52">
            <v>0</v>
          </cell>
          <cell r="C52">
            <v>1112.7333333333333</v>
          </cell>
          <cell r="E52">
            <v>0</v>
          </cell>
          <cell r="F52">
            <v>3877917.3333333335</v>
          </cell>
        </row>
      </sheetData>
      <sheetData sheetId="4">
        <row r="87">
          <cell r="A87" t="str">
            <v>Código</v>
          </cell>
          <cell r="B87" t="str">
            <v>Producto</v>
          </cell>
          <cell r="C87" t="str">
            <v>Mensual Q</v>
          </cell>
          <cell r="D87">
            <v>0</v>
          </cell>
          <cell r="E87">
            <v>0</v>
          </cell>
          <cell r="F87" t="str">
            <v>Mensual $</v>
          </cell>
        </row>
        <row r="88">
          <cell r="A88" t="str">
            <v>C0084</v>
          </cell>
          <cell r="B88" t="str">
            <v>CAZUELA TROZADA CHILENAZA</v>
          </cell>
          <cell r="C88">
            <v>25275.376666666667</v>
          </cell>
          <cell r="D88">
            <v>0</v>
          </cell>
          <cell r="E88">
            <v>0</v>
          </cell>
          <cell r="F88">
            <v>28967310</v>
          </cell>
        </row>
        <row r="89">
          <cell r="A89" t="str">
            <v>C0897</v>
          </cell>
          <cell r="B89" t="str">
            <v>ASADO DE TIRA 1KG BUEN CORTE WM</v>
          </cell>
          <cell r="C89">
            <v>1092</v>
          </cell>
          <cell r="D89">
            <v>0</v>
          </cell>
          <cell r="E89">
            <v>0</v>
          </cell>
          <cell r="F89">
            <v>4368000</v>
          </cell>
        </row>
        <row r="90">
          <cell r="A90" t="str">
            <v>C0898</v>
          </cell>
          <cell r="B90" t="str">
            <v>OSOBUCO VACUNO 1KG BUEN CORTE WM</v>
          </cell>
          <cell r="C90">
            <v>2860.0466666666666</v>
          </cell>
          <cell r="D90">
            <v>0</v>
          </cell>
          <cell r="E90">
            <v>0</v>
          </cell>
          <cell r="F90">
            <v>10245573.666666666</v>
          </cell>
        </row>
        <row r="91">
          <cell r="A91" t="str">
            <v>C0899</v>
          </cell>
          <cell r="B91" t="str">
            <v>CAZUELA TROZADA 1KG BUEN CORTE WM</v>
          </cell>
          <cell r="C91">
            <v>12522</v>
          </cell>
          <cell r="D91">
            <v>0</v>
          </cell>
          <cell r="E91">
            <v>0</v>
          </cell>
          <cell r="F91">
            <v>17611480</v>
          </cell>
        </row>
        <row r="92">
          <cell r="A92" t="str">
            <v>C1306</v>
          </cell>
          <cell r="B92" t="str">
            <v>HAMB.EXT. CHILENAZA 80 X 50G MALLA</v>
          </cell>
          <cell r="C92">
            <v>408.66666666666669</v>
          </cell>
          <cell r="D92">
            <v>0</v>
          </cell>
          <cell r="E92">
            <v>0</v>
          </cell>
          <cell r="F92">
            <v>1020849.3333333334</v>
          </cell>
        </row>
        <row r="93">
          <cell r="A93" t="str">
            <v>C1480</v>
          </cell>
          <cell r="B93" t="str">
            <v>HAMB. LIDER TRADICIONAL 32Ux100G</v>
          </cell>
          <cell r="C93">
            <v>6416.5333333333328</v>
          </cell>
          <cell r="D93">
            <v>0</v>
          </cell>
          <cell r="E93">
            <v>0</v>
          </cell>
          <cell r="F93">
            <v>19195460.5</v>
          </cell>
        </row>
        <row r="94">
          <cell r="A94" t="str">
            <v>C1482</v>
          </cell>
          <cell r="B94" t="str">
            <v>HAMB. LIDER 32x100 G CERDO</v>
          </cell>
          <cell r="C94">
            <v>423.4666666666667</v>
          </cell>
          <cell r="D94">
            <v>0</v>
          </cell>
          <cell r="E94">
            <v>0</v>
          </cell>
          <cell r="F94">
            <v>3374182.1666666665</v>
          </cell>
        </row>
        <row r="95">
          <cell r="A95" t="str">
            <v>C1483</v>
          </cell>
          <cell r="B95" t="str">
            <v>HAMB. LIDER 32x100 G POLLO</v>
          </cell>
          <cell r="C95">
            <v>425.06666666666666</v>
          </cell>
          <cell r="D95">
            <v>0</v>
          </cell>
          <cell r="E95">
            <v>0</v>
          </cell>
          <cell r="F95">
            <v>3386931.1666666665</v>
          </cell>
        </row>
        <row r="96">
          <cell r="A96" t="str">
            <v>C1503</v>
          </cell>
          <cell r="B96" t="str">
            <v>CHURRASCO BOLSA CHILENAZA X 4 KG</v>
          </cell>
          <cell r="C96">
            <v>200</v>
          </cell>
          <cell r="D96">
            <v>0</v>
          </cell>
          <cell r="E96">
            <v>0</v>
          </cell>
          <cell r="F96">
            <v>1100000</v>
          </cell>
        </row>
        <row r="97">
          <cell r="A97" t="str">
            <v>C1504</v>
          </cell>
          <cell r="B97" t="str">
            <v>CHURRASCO CHILENAZA X 90G</v>
          </cell>
          <cell r="C97">
            <v>34.424999999999997</v>
          </cell>
          <cell r="D97">
            <v>0</v>
          </cell>
          <cell r="E97">
            <v>0</v>
          </cell>
          <cell r="F97">
            <v>189337.5</v>
          </cell>
        </row>
        <row r="98">
          <cell r="A98" t="str">
            <v>C1520</v>
          </cell>
          <cell r="B98" t="str">
            <v>CHURRASCO LIDER BOLSA X 650 GRS.</v>
          </cell>
          <cell r="C98">
            <v>11046.75</v>
          </cell>
          <cell r="D98">
            <v>0</v>
          </cell>
          <cell r="E98">
            <v>0</v>
          </cell>
          <cell r="F98">
            <v>49540425</v>
          </cell>
        </row>
        <row r="99">
          <cell r="A99" t="str">
            <v>C1521</v>
          </cell>
          <cell r="B99" t="str">
            <v>CHURRASCO LOMO LIDER</v>
          </cell>
          <cell r="C99">
            <v>2150.6</v>
          </cell>
          <cell r="D99">
            <v>0</v>
          </cell>
          <cell r="E99">
            <v>0</v>
          </cell>
          <cell r="F99">
            <v>12296704</v>
          </cell>
        </row>
        <row r="100">
          <cell r="A100" t="str">
            <v>C1522</v>
          </cell>
          <cell r="B100" t="str">
            <v>HAMB. LIDER TRAD. 10Ux100Gx9E</v>
          </cell>
          <cell r="C100">
            <v>2499</v>
          </cell>
          <cell r="D100">
            <v>0</v>
          </cell>
          <cell r="E100">
            <v>0</v>
          </cell>
          <cell r="F100">
            <v>7816872</v>
          </cell>
        </row>
        <row r="101">
          <cell r="A101" t="str">
            <v>C1566</v>
          </cell>
          <cell r="B101" t="str">
            <v>MEGA HAMB.LIDER 32Ux185G</v>
          </cell>
          <cell r="C101">
            <v>9014.1866666666665</v>
          </cell>
          <cell r="D101">
            <v>0</v>
          </cell>
          <cell r="E101">
            <v>0</v>
          </cell>
          <cell r="F101">
            <v>22608554.666666668</v>
          </cell>
        </row>
        <row r="102">
          <cell r="A102" t="str">
            <v>C1608</v>
          </cell>
          <cell r="B102" t="str">
            <v>MOLIDA CHILENAZA 92Ux125G</v>
          </cell>
          <cell r="C102">
            <v>4345.083333333333</v>
          </cell>
          <cell r="D102">
            <v>0</v>
          </cell>
          <cell r="E102">
            <v>0</v>
          </cell>
          <cell r="F102">
            <v>8664096.166666666</v>
          </cell>
        </row>
        <row r="103">
          <cell r="A103" t="str">
            <v>C1609</v>
          </cell>
          <cell r="B103" t="str">
            <v>MOLIDA CHILENAZA 48Ux250G</v>
          </cell>
          <cell r="C103">
            <v>4833.333333333333</v>
          </cell>
          <cell r="D103">
            <v>0</v>
          </cell>
          <cell r="E103">
            <v>0</v>
          </cell>
          <cell r="F103">
            <v>9638996</v>
          </cell>
        </row>
        <row r="104">
          <cell r="A104" t="str">
            <v>C1659</v>
          </cell>
          <cell r="B104" t="str">
            <v>MOLIDA ESPECIAL 20 X 500 GR</v>
          </cell>
          <cell r="C104">
            <v>5811.666666666667</v>
          </cell>
          <cell r="D104">
            <v>0</v>
          </cell>
          <cell r="E104">
            <v>0</v>
          </cell>
          <cell r="F104">
            <v>11588463.333333334</v>
          </cell>
        </row>
        <row r="105">
          <cell r="A105" t="str">
            <v>CF501</v>
          </cell>
          <cell r="B105" t="str">
            <v>CORAZON DE VACUNO BISTEC</v>
          </cell>
          <cell r="C105">
            <v>120</v>
          </cell>
          <cell r="D105">
            <v>0</v>
          </cell>
          <cell r="E105">
            <v>0</v>
          </cell>
          <cell r="F105">
            <v>259200</v>
          </cell>
        </row>
        <row r="106">
          <cell r="A106" t="str">
            <v>CF507</v>
          </cell>
          <cell r="B106" t="str">
            <v>RIÑON DE VACUNO TROZO</v>
          </cell>
          <cell r="C106">
            <v>165.39333333333335</v>
          </cell>
          <cell r="D106">
            <v>0</v>
          </cell>
          <cell r="E106">
            <v>0</v>
          </cell>
          <cell r="F106">
            <v>248090</v>
          </cell>
        </row>
        <row r="107">
          <cell r="A107" t="str">
            <v>CF523</v>
          </cell>
          <cell r="B107" t="str">
            <v>LENGUA DE VACUNO ENTERA</v>
          </cell>
          <cell r="C107">
            <v>225.91333333333333</v>
          </cell>
          <cell r="D107">
            <v>0</v>
          </cell>
          <cell r="E107">
            <v>0</v>
          </cell>
          <cell r="F107">
            <v>1284218.8333333333</v>
          </cell>
        </row>
        <row r="108">
          <cell r="A108" t="str">
            <v>Total</v>
          </cell>
          <cell r="B108">
            <v>0</v>
          </cell>
          <cell r="C108">
            <v>89869.508333333317</v>
          </cell>
          <cell r="D108">
            <v>0</v>
          </cell>
          <cell r="E108">
            <v>0</v>
          </cell>
          <cell r="F108">
            <v>213404744.33333334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L"/>
      <sheetName val="Consolidado"/>
      <sheetName val="Cencosud"/>
      <sheetName val="Tottus"/>
      <sheetName val="Walmart"/>
      <sheetName val="Ekono"/>
      <sheetName val="Otros"/>
      <sheetName val="Analisis Semaforo"/>
      <sheetName val="Ev. Semaforo"/>
      <sheetName val="RANGO SEMAF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>
        <row r="1">
          <cell r="A1" t="str">
            <v>%</v>
          </cell>
          <cell r="B1" t="str">
            <v>SEMAFORO</v>
          </cell>
        </row>
        <row r="2">
          <cell r="A2">
            <v>0</v>
          </cell>
          <cell r="B2" t="str">
            <v>AZUL</v>
          </cell>
        </row>
        <row r="3">
          <cell r="A3">
            <v>0.21</v>
          </cell>
          <cell r="B3" t="str">
            <v>VERDE</v>
          </cell>
        </row>
        <row r="4">
          <cell r="A4">
            <v>0.51</v>
          </cell>
          <cell r="B4" t="str">
            <v>AMARILLO</v>
          </cell>
        </row>
        <row r="5">
          <cell r="A5">
            <v>0.81</v>
          </cell>
          <cell r="B5" t="str">
            <v>ROJO</v>
          </cell>
        </row>
        <row r="6">
          <cell r="A6">
            <v>1</v>
          </cell>
          <cell r="B6" t="str">
            <v>VENCIDO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92D050"/>
    <pageSetUpPr fitToPage="1"/>
  </sheetPr>
  <dimension ref="A1:Q116"/>
  <sheetViews>
    <sheetView tabSelected="1" topLeftCell="A8" zoomScaleNormal="100" workbookViewId="0">
      <pane xSplit="4" ySplit="4" topLeftCell="E12" activePane="bottomRight" state="frozen"/>
      <selection activeCell="A8" sqref="A8"/>
      <selection pane="topRight" activeCell="C8" sqref="C8"/>
      <selection pane="bottomLeft" activeCell="A12" sqref="A12"/>
      <selection pane="bottomRight" activeCell="H16" sqref="H16"/>
    </sheetView>
  </sheetViews>
  <sheetFormatPr baseColWidth="10" defaultRowHeight="12.75"/>
  <cols>
    <col min="1" max="1" width="9" style="3" hidden="1" customWidth="1"/>
    <col min="2" max="2" width="9.28515625" style="3" hidden="1" customWidth="1"/>
    <col min="3" max="3" width="9.7109375" style="3" customWidth="1"/>
    <col min="4" max="4" width="41.140625" style="3" customWidth="1"/>
    <col min="5" max="5" width="8.28515625" style="85" customWidth="1"/>
    <col min="6" max="6" width="14.85546875" style="3" customWidth="1"/>
    <col min="7" max="7" width="14.7109375" style="3" customWidth="1"/>
    <col min="8" max="8" width="12.140625" style="3" customWidth="1"/>
    <col min="9" max="10" width="11.42578125" style="3" customWidth="1"/>
    <col min="11" max="11" width="12.85546875" style="3" customWidth="1"/>
    <col min="12" max="12" width="16.28515625" style="3" customWidth="1"/>
    <col min="13" max="13" width="13" style="3" customWidth="1"/>
    <col min="14" max="14" width="11.85546875" style="3" customWidth="1"/>
    <col min="15" max="15" width="10.5703125" style="3" customWidth="1"/>
    <col min="16" max="16" width="11.42578125" style="3" customWidth="1"/>
    <col min="17" max="16384" width="11.42578125" style="3"/>
  </cols>
  <sheetData>
    <row r="1" spans="1:17" ht="12.75" hidden="1" customHeight="1">
      <c r="C1" s="1"/>
      <c r="D1" s="1"/>
      <c r="E1" s="91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12.75" hidden="1" customHeight="1" thickBot="1">
      <c r="C2" s="1"/>
      <c r="D2" s="17" t="s">
        <v>0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7" ht="12.75" hidden="1" customHeight="1" thickBot="1">
      <c r="C3" s="1"/>
      <c r="D3" s="4"/>
      <c r="E3" s="8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.75" hidden="1" customHeight="1" thickBot="1">
      <c r="C4" s="1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7" ht="12.75" hidden="1" customHeight="1" thickBot="1">
      <c r="C5" s="1"/>
      <c r="D5" s="7" t="s">
        <v>1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7" ht="12.75" hidden="1" customHeight="1" thickBot="1">
      <c r="C6" s="1"/>
      <c r="D6" s="9" t="s">
        <v>2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ht="13.5" hidden="1" customHeight="1" thickBot="1">
      <c r="C7" s="1"/>
      <c r="D7" s="10" t="s">
        <v>3</v>
      </c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ht="13.5" thickBot="1">
      <c r="C8" s="1"/>
      <c r="D8" s="11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7" ht="22.5" customHeight="1" thickBot="1">
      <c r="C9" s="1"/>
      <c r="D9" s="6"/>
      <c r="F9" s="207" t="s">
        <v>216</v>
      </c>
      <c r="G9" s="208"/>
      <c r="H9" s="208"/>
      <c r="I9" s="208"/>
      <c r="J9" s="208"/>
      <c r="K9" s="208"/>
      <c r="L9" s="208"/>
      <c r="M9" s="208"/>
      <c r="N9" s="208"/>
      <c r="O9" s="209"/>
    </row>
    <row r="10" spans="1:17" ht="42" customHeight="1" thickBot="1">
      <c r="C10" s="1"/>
      <c r="D10" s="1"/>
      <c r="E10" s="210" t="s">
        <v>4</v>
      </c>
      <c r="F10" s="212" t="s">
        <v>214</v>
      </c>
      <c r="G10" s="212" t="s">
        <v>215</v>
      </c>
      <c r="H10" s="214" t="s">
        <v>5</v>
      </c>
      <c r="I10" s="194" t="s">
        <v>95</v>
      </c>
      <c r="J10" s="194" t="s">
        <v>158</v>
      </c>
      <c r="K10" s="214" t="s">
        <v>6</v>
      </c>
      <c r="L10" s="214" t="s">
        <v>7</v>
      </c>
      <c r="M10" s="214" t="s">
        <v>8</v>
      </c>
      <c r="N10" s="212" t="s">
        <v>9</v>
      </c>
      <c r="O10" s="214" t="s">
        <v>10</v>
      </c>
      <c r="P10" s="203"/>
      <c r="Q10" s="203"/>
    </row>
    <row r="11" spans="1:17" ht="15.75" customHeight="1" thickBot="1">
      <c r="A11" s="204" t="s">
        <v>88</v>
      </c>
      <c r="B11" s="205"/>
      <c r="C11" s="206"/>
      <c r="D11" s="109" t="s">
        <v>11</v>
      </c>
      <c r="E11" s="211">
        <v>36</v>
      </c>
      <c r="F11" s="213">
        <v>35</v>
      </c>
      <c r="G11" s="213">
        <v>35</v>
      </c>
      <c r="H11" s="215">
        <v>35</v>
      </c>
      <c r="I11" s="195" t="s">
        <v>87</v>
      </c>
      <c r="J11" s="195" t="s">
        <v>87</v>
      </c>
      <c r="K11" s="215">
        <v>35</v>
      </c>
      <c r="L11" s="215">
        <v>35</v>
      </c>
      <c r="M11" s="215">
        <v>35</v>
      </c>
      <c r="N11" s="213">
        <v>35</v>
      </c>
      <c r="O11" s="215">
        <v>35</v>
      </c>
    </row>
    <row r="12" spans="1:17" ht="15">
      <c r="A12" s="114" t="s">
        <v>159</v>
      </c>
      <c r="B12" s="124" t="s">
        <v>202</v>
      </c>
      <c r="C12" s="140" t="s">
        <v>97</v>
      </c>
      <c r="D12" s="141" t="s">
        <v>12</v>
      </c>
      <c r="E12" s="98">
        <v>1600</v>
      </c>
      <c r="F12" s="74"/>
      <c r="G12" s="74"/>
      <c r="H12" s="107"/>
      <c r="I12" s="177"/>
      <c r="J12" s="107"/>
      <c r="K12" s="107"/>
      <c r="L12" s="108">
        <v>0</v>
      </c>
      <c r="M12" s="107">
        <v>0</v>
      </c>
      <c r="N12" s="108">
        <v>40</v>
      </c>
      <c r="O12" s="55">
        <f t="shared" ref="O12:O20" si="0">SUM(F12:N12)</f>
        <v>40</v>
      </c>
    </row>
    <row r="13" spans="1:17" ht="15">
      <c r="A13" s="115" t="s">
        <v>160</v>
      </c>
      <c r="B13" s="117" t="s">
        <v>192</v>
      </c>
      <c r="C13" s="111" t="s">
        <v>98</v>
      </c>
      <c r="D13" s="1" t="s">
        <v>13</v>
      </c>
      <c r="E13" s="99">
        <v>20</v>
      </c>
      <c r="F13" s="74"/>
      <c r="G13" s="74"/>
      <c r="H13" s="74"/>
      <c r="I13" s="77"/>
      <c r="J13" s="74"/>
      <c r="K13" s="74">
        <v>60</v>
      </c>
      <c r="L13" s="94">
        <v>0</v>
      </c>
      <c r="M13" s="74">
        <v>600</v>
      </c>
      <c r="N13" s="94"/>
      <c r="O13" s="46">
        <f t="shared" si="0"/>
        <v>660</v>
      </c>
    </row>
    <row r="14" spans="1:17" ht="15">
      <c r="A14" s="115">
        <v>200</v>
      </c>
      <c r="B14" s="117" t="s">
        <v>199</v>
      </c>
      <c r="C14" s="111" t="s">
        <v>99</v>
      </c>
      <c r="D14" s="1" t="s">
        <v>14</v>
      </c>
      <c r="E14" s="99">
        <v>140</v>
      </c>
      <c r="F14" s="74"/>
      <c r="G14" s="74"/>
      <c r="H14" s="74"/>
      <c r="I14" s="77"/>
      <c r="J14" s="74"/>
      <c r="K14" s="74"/>
      <c r="L14" s="94">
        <v>0</v>
      </c>
      <c r="M14" s="74">
        <v>400</v>
      </c>
      <c r="N14" s="94"/>
      <c r="O14" s="46">
        <f t="shared" si="0"/>
        <v>400</v>
      </c>
    </row>
    <row r="15" spans="1:17" ht="15">
      <c r="A15" s="115" t="s">
        <v>161</v>
      </c>
      <c r="B15" s="117" t="s">
        <v>195</v>
      </c>
      <c r="C15" s="111" t="s">
        <v>100</v>
      </c>
      <c r="D15" s="1" t="s">
        <v>15</v>
      </c>
      <c r="E15" s="99">
        <v>40</v>
      </c>
      <c r="F15" s="74"/>
      <c r="G15" s="74"/>
      <c r="H15" s="74"/>
      <c r="I15" s="77"/>
      <c r="J15" s="74"/>
      <c r="K15" s="74">
        <v>200</v>
      </c>
      <c r="L15" s="94">
        <v>100</v>
      </c>
      <c r="M15" s="74">
        <v>900</v>
      </c>
      <c r="N15" s="94">
        <v>60</v>
      </c>
      <c r="O15" s="46">
        <f t="shared" si="0"/>
        <v>1260</v>
      </c>
    </row>
    <row r="16" spans="1:17" ht="15">
      <c r="A16" s="115" t="s">
        <v>162</v>
      </c>
      <c r="B16" s="117" t="s">
        <v>198</v>
      </c>
      <c r="C16" s="110" t="s">
        <v>101</v>
      </c>
      <c r="D16" s="1" t="s">
        <v>16</v>
      </c>
      <c r="E16" s="99">
        <v>300</v>
      </c>
      <c r="F16" s="74"/>
      <c r="G16" s="74"/>
      <c r="H16" s="74"/>
      <c r="I16" s="77"/>
      <c r="J16" s="74">
        <v>250</v>
      </c>
      <c r="K16" s="74">
        <v>300</v>
      </c>
      <c r="L16" s="94">
        <v>100</v>
      </c>
      <c r="M16" s="74">
        <v>800</v>
      </c>
      <c r="N16" s="94"/>
      <c r="O16" s="46">
        <f t="shared" si="0"/>
        <v>1450</v>
      </c>
    </row>
    <row r="17" spans="1:15" ht="15">
      <c r="A17" s="115" t="s">
        <v>163</v>
      </c>
      <c r="B17" s="117" t="s">
        <v>193</v>
      </c>
      <c r="C17" s="111" t="s">
        <v>102</v>
      </c>
      <c r="D17" s="1" t="s">
        <v>17</v>
      </c>
      <c r="E17" s="99">
        <v>1500</v>
      </c>
      <c r="F17" s="74"/>
      <c r="G17" s="74"/>
      <c r="H17" s="74"/>
      <c r="I17" s="77"/>
      <c r="J17" s="74"/>
      <c r="K17" s="74"/>
      <c r="L17" s="94">
        <v>0</v>
      </c>
      <c r="M17" s="74">
        <v>800</v>
      </c>
      <c r="N17" s="94">
        <v>40</v>
      </c>
      <c r="O17" s="46">
        <f t="shared" si="0"/>
        <v>840</v>
      </c>
    </row>
    <row r="18" spans="1:15" ht="15">
      <c r="A18" s="115" t="s">
        <v>164</v>
      </c>
      <c r="B18" s="117" t="s">
        <v>194</v>
      </c>
      <c r="C18" s="111" t="s">
        <v>103</v>
      </c>
      <c r="D18" s="1" t="s">
        <v>18</v>
      </c>
      <c r="E18" s="99">
        <v>900</v>
      </c>
      <c r="F18" s="74"/>
      <c r="G18" s="74"/>
      <c r="H18" s="74"/>
      <c r="I18" s="77"/>
      <c r="J18" s="74"/>
      <c r="K18" s="74"/>
      <c r="L18" s="25">
        <v>0</v>
      </c>
      <c r="M18" s="74">
        <v>600</v>
      </c>
      <c r="N18" s="94"/>
      <c r="O18" s="46">
        <f t="shared" si="0"/>
        <v>600</v>
      </c>
    </row>
    <row r="19" spans="1:15" ht="15">
      <c r="A19" s="115" t="s">
        <v>165</v>
      </c>
      <c r="B19" s="117" t="s">
        <v>196</v>
      </c>
      <c r="C19" s="111" t="s">
        <v>104</v>
      </c>
      <c r="D19" s="1" t="s">
        <v>19</v>
      </c>
      <c r="E19" s="99">
        <v>100</v>
      </c>
      <c r="F19" s="74"/>
      <c r="G19" s="74"/>
      <c r="H19" s="74"/>
      <c r="I19" s="77"/>
      <c r="J19" s="74"/>
      <c r="K19" s="74">
        <v>300</v>
      </c>
      <c r="L19" s="94">
        <v>300</v>
      </c>
      <c r="M19" s="74">
        <v>800</v>
      </c>
      <c r="N19" s="94">
        <v>60</v>
      </c>
      <c r="O19" s="46">
        <f t="shared" si="0"/>
        <v>1460</v>
      </c>
    </row>
    <row r="20" spans="1:15" ht="15.75" thickBot="1">
      <c r="A20" s="116" t="s">
        <v>166</v>
      </c>
      <c r="B20" s="125" t="s">
        <v>197</v>
      </c>
      <c r="C20" s="112" t="s">
        <v>105</v>
      </c>
      <c r="D20" s="41" t="s">
        <v>20</v>
      </c>
      <c r="E20" s="100">
        <v>100</v>
      </c>
      <c r="F20" s="88"/>
      <c r="G20" s="88"/>
      <c r="H20" s="88"/>
      <c r="I20" s="178"/>
      <c r="J20" s="88"/>
      <c r="K20" s="88"/>
      <c r="L20" s="95">
        <v>0</v>
      </c>
      <c r="M20" s="88">
        <v>800</v>
      </c>
      <c r="N20" s="95">
        <v>80</v>
      </c>
      <c r="O20" s="47">
        <f t="shared" si="0"/>
        <v>880</v>
      </c>
    </row>
    <row r="21" spans="1:15" ht="15.75" thickBot="1">
      <c r="A21" s="113"/>
      <c r="B21" s="113"/>
      <c r="C21" s="1"/>
      <c r="D21" s="1"/>
      <c r="E21" s="102"/>
      <c r="F21" s="80"/>
      <c r="G21" s="80"/>
      <c r="H21" s="81"/>
      <c r="I21" s="81"/>
      <c r="J21" s="103"/>
      <c r="K21" s="103"/>
      <c r="L21" s="103"/>
      <c r="M21" s="103"/>
      <c r="N21" s="103"/>
      <c r="O21" s="32"/>
    </row>
    <row r="22" spans="1:15" ht="13.5" thickBot="1">
      <c r="A22" s="113"/>
      <c r="B22" s="113"/>
      <c r="C22" s="1"/>
      <c r="D22" s="15" t="s">
        <v>21</v>
      </c>
      <c r="E22" s="48">
        <f t="shared" ref="E22:N22" si="1">SUM(E12:E21)</f>
        <v>4700</v>
      </c>
      <c r="F22" s="48">
        <f>SUM(F12:F21)</f>
        <v>0</v>
      </c>
      <c r="G22" s="48">
        <f>SUM(G12:G21)</f>
        <v>0</v>
      </c>
      <c r="H22" s="48">
        <f t="shared" si="1"/>
        <v>0</v>
      </c>
      <c r="I22" s="48">
        <f t="shared" si="1"/>
        <v>0</v>
      </c>
      <c r="J22" s="106">
        <f t="shared" si="1"/>
        <v>250</v>
      </c>
      <c r="K22" s="106">
        <f t="shared" si="1"/>
        <v>860</v>
      </c>
      <c r="L22" s="106">
        <f t="shared" si="1"/>
        <v>500</v>
      </c>
      <c r="M22" s="106">
        <f t="shared" si="1"/>
        <v>5700</v>
      </c>
      <c r="N22" s="106">
        <f t="shared" si="1"/>
        <v>280</v>
      </c>
      <c r="O22" s="48">
        <f>SUM(O12:O21)</f>
        <v>7590</v>
      </c>
    </row>
    <row r="23" spans="1:15" ht="15" customHeight="1" thickBot="1">
      <c r="A23" s="113"/>
      <c r="B23" s="113"/>
      <c r="C23" s="1"/>
      <c r="E23" s="102"/>
      <c r="F23" s="82"/>
      <c r="G23" s="82"/>
      <c r="H23" s="83"/>
      <c r="I23" s="83"/>
      <c r="J23" s="104"/>
      <c r="K23" s="104"/>
      <c r="L23" s="104"/>
      <c r="M23" s="104"/>
      <c r="N23" s="104"/>
      <c r="O23" s="33"/>
    </row>
    <row r="24" spans="1:15" ht="15.75" customHeight="1">
      <c r="A24" s="114" t="s">
        <v>167</v>
      </c>
      <c r="B24" s="118" t="s">
        <v>184</v>
      </c>
      <c r="C24" s="140" t="s">
        <v>106</v>
      </c>
      <c r="D24" s="141" t="s">
        <v>22</v>
      </c>
      <c r="E24" s="98">
        <v>2800</v>
      </c>
      <c r="F24" s="107"/>
      <c r="G24" s="107"/>
      <c r="H24" s="107"/>
      <c r="I24" s="177"/>
      <c r="J24" s="107"/>
      <c r="K24" s="107"/>
      <c r="L24" s="108">
        <v>0</v>
      </c>
      <c r="M24" s="107">
        <v>0</v>
      </c>
      <c r="N24" s="108"/>
      <c r="O24" s="55">
        <f t="shared" ref="O24:O36" si="2">SUM(F24:N24)</f>
        <v>0</v>
      </c>
    </row>
    <row r="25" spans="1:15" ht="15">
      <c r="A25" s="115" t="s">
        <v>168</v>
      </c>
      <c r="B25" s="119" t="s">
        <v>200</v>
      </c>
      <c r="C25" s="171" t="s">
        <v>107</v>
      </c>
      <c r="D25" s="172" t="s">
        <v>23</v>
      </c>
      <c r="E25" s="99">
        <v>600</v>
      </c>
      <c r="F25" s="74"/>
      <c r="G25" s="74"/>
      <c r="H25" s="74"/>
      <c r="I25" s="77"/>
      <c r="J25" s="74">
        <v>20</v>
      </c>
      <c r="K25" s="74">
        <v>20</v>
      </c>
      <c r="L25" s="74">
        <v>20</v>
      </c>
      <c r="M25" s="74">
        <v>0</v>
      </c>
      <c r="N25" s="94">
        <v>20</v>
      </c>
      <c r="O25" s="46">
        <f t="shared" si="2"/>
        <v>80</v>
      </c>
    </row>
    <row r="26" spans="1:15" ht="15">
      <c r="A26" s="115" t="s">
        <v>169</v>
      </c>
      <c r="B26" s="119" t="s">
        <v>201</v>
      </c>
      <c r="C26" s="171" t="s">
        <v>108</v>
      </c>
      <c r="D26" s="172" t="s">
        <v>24</v>
      </c>
      <c r="E26" s="99">
        <v>1800</v>
      </c>
      <c r="F26" s="74"/>
      <c r="G26" s="74"/>
      <c r="H26" s="74"/>
      <c r="I26" s="77"/>
      <c r="J26" s="74"/>
      <c r="K26" s="74"/>
      <c r="L26" s="74">
        <v>0</v>
      </c>
      <c r="M26" s="74">
        <v>0</v>
      </c>
      <c r="N26" s="94">
        <v>40</v>
      </c>
      <c r="O26" s="46">
        <f t="shared" si="2"/>
        <v>40</v>
      </c>
    </row>
    <row r="27" spans="1:15" ht="15">
      <c r="A27" s="115" t="s">
        <v>170</v>
      </c>
      <c r="B27" s="119" t="s">
        <v>183</v>
      </c>
      <c r="C27" s="171" t="s">
        <v>109</v>
      </c>
      <c r="D27" s="172" t="s">
        <v>25</v>
      </c>
      <c r="E27" s="99">
        <v>2400</v>
      </c>
      <c r="F27" s="74"/>
      <c r="G27" s="74"/>
      <c r="H27" s="74"/>
      <c r="I27" s="77"/>
      <c r="J27" s="74">
        <v>60</v>
      </c>
      <c r="K27" s="74"/>
      <c r="L27" s="74">
        <v>200</v>
      </c>
      <c r="M27" s="74">
        <v>1000</v>
      </c>
      <c r="N27" s="94">
        <v>100</v>
      </c>
      <c r="O27" s="46">
        <f t="shared" si="2"/>
        <v>1360</v>
      </c>
    </row>
    <row r="28" spans="1:15" ht="15">
      <c r="A28" s="115" t="s">
        <v>171</v>
      </c>
      <c r="B28" s="119" t="s">
        <v>188</v>
      </c>
      <c r="C28" s="111" t="s">
        <v>110</v>
      </c>
      <c r="D28" s="1" t="s">
        <v>26</v>
      </c>
      <c r="E28" s="99">
        <v>340</v>
      </c>
      <c r="F28" s="74"/>
      <c r="G28" s="74"/>
      <c r="H28" s="74"/>
      <c r="I28" s="77"/>
      <c r="J28" s="74">
        <v>450</v>
      </c>
      <c r="K28" s="74">
        <v>60</v>
      </c>
      <c r="L28" s="74">
        <v>0</v>
      </c>
      <c r="M28" s="74">
        <v>200</v>
      </c>
      <c r="N28" s="94"/>
      <c r="O28" s="46">
        <f t="shared" si="2"/>
        <v>710</v>
      </c>
    </row>
    <row r="29" spans="1:15" ht="15">
      <c r="A29" s="115" t="s">
        <v>174</v>
      </c>
      <c r="B29" s="119" t="s">
        <v>189</v>
      </c>
      <c r="C29" s="110" t="s">
        <v>111</v>
      </c>
      <c r="D29" s="1" t="s">
        <v>27</v>
      </c>
      <c r="E29" s="99">
        <v>300</v>
      </c>
      <c r="F29" s="74"/>
      <c r="G29" s="74"/>
      <c r="H29" s="74"/>
      <c r="I29" s="77"/>
      <c r="J29" s="74"/>
      <c r="K29" s="74">
        <v>40</v>
      </c>
      <c r="L29" s="74">
        <v>50</v>
      </c>
      <c r="M29" s="74">
        <v>400</v>
      </c>
      <c r="N29" s="94"/>
      <c r="O29" s="46">
        <f t="shared" si="2"/>
        <v>490</v>
      </c>
    </row>
    <row r="30" spans="1:15" ht="15">
      <c r="A30" s="115" t="s">
        <v>175</v>
      </c>
      <c r="B30" s="119" t="s">
        <v>191</v>
      </c>
      <c r="C30" s="111" t="s">
        <v>112</v>
      </c>
      <c r="D30" s="1" t="s">
        <v>28</v>
      </c>
      <c r="E30" s="99">
        <v>80</v>
      </c>
      <c r="F30" s="74"/>
      <c r="G30" s="74"/>
      <c r="H30" s="74"/>
      <c r="I30" s="77"/>
      <c r="J30" s="74"/>
      <c r="K30" s="74"/>
      <c r="L30" s="74">
        <v>100</v>
      </c>
      <c r="M30" s="74">
        <v>500</v>
      </c>
      <c r="N30" s="94"/>
      <c r="O30" s="46">
        <f t="shared" si="2"/>
        <v>600</v>
      </c>
    </row>
    <row r="31" spans="1:15" ht="15">
      <c r="A31" s="115" t="s">
        <v>172</v>
      </c>
      <c r="B31" s="119" t="s">
        <v>187</v>
      </c>
      <c r="C31" s="111" t="s">
        <v>113</v>
      </c>
      <c r="D31" s="1" t="s">
        <v>29</v>
      </c>
      <c r="E31" s="99">
        <v>0</v>
      </c>
      <c r="F31" s="74"/>
      <c r="G31" s="74"/>
      <c r="H31" s="74"/>
      <c r="I31" s="77"/>
      <c r="J31" s="74"/>
      <c r="K31" s="74"/>
      <c r="L31" s="74">
        <v>100</v>
      </c>
      <c r="M31" s="74">
        <v>800</v>
      </c>
      <c r="N31" s="94"/>
      <c r="O31" s="46">
        <f t="shared" si="2"/>
        <v>900</v>
      </c>
    </row>
    <row r="32" spans="1:15" ht="15">
      <c r="A32" s="115" t="s">
        <v>176</v>
      </c>
      <c r="B32" s="119" t="s">
        <v>190</v>
      </c>
      <c r="C32" s="171" t="s">
        <v>114</v>
      </c>
      <c r="D32" s="172" t="s">
        <v>30</v>
      </c>
      <c r="E32" s="99">
        <v>400</v>
      </c>
      <c r="F32" s="74"/>
      <c r="G32" s="74"/>
      <c r="H32" s="74"/>
      <c r="I32" s="77"/>
      <c r="J32" s="74">
        <v>40</v>
      </c>
      <c r="K32" s="74">
        <v>60</v>
      </c>
      <c r="L32" s="74">
        <v>0</v>
      </c>
      <c r="M32" s="74">
        <v>200</v>
      </c>
      <c r="N32" s="94"/>
      <c r="O32" s="46">
        <f t="shared" si="2"/>
        <v>300</v>
      </c>
    </row>
    <row r="33" spans="1:15" ht="15">
      <c r="A33" s="115" t="s">
        <v>173</v>
      </c>
      <c r="B33" s="119" t="s">
        <v>181</v>
      </c>
      <c r="C33" s="111" t="s">
        <v>115</v>
      </c>
      <c r="D33" s="1" t="s">
        <v>31</v>
      </c>
      <c r="E33" s="99">
        <v>200</v>
      </c>
      <c r="F33" s="74"/>
      <c r="G33" s="74"/>
      <c r="H33" s="74"/>
      <c r="I33" s="77"/>
      <c r="J33" s="74"/>
      <c r="K33" s="74"/>
      <c r="L33" s="74">
        <v>0</v>
      </c>
      <c r="M33" s="74">
        <v>600</v>
      </c>
      <c r="N33" s="94">
        <v>80</v>
      </c>
      <c r="O33" s="46">
        <f t="shared" si="2"/>
        <v>680</v>
      </c>
    </row>
    <row r="34" spans="1:15" ht="15">
      <c r="A34" s="115" t="s">
        <v>177</v>
      </c>
      <c r="B34" s="119" t="s">
        <v>185</v>
      </c>
      <c r="C34" s="111" t="s">
        <v>116</v>
      </c>
      <c r="D34" s="1" t="s">
        <v>32</v>
      </c>
      <c r="E34" s="99">
        <v>5000</v>
      </c>
      <c r="F34" s="74"/>
      <c r="G34" s="74"/>
      <c r="H34" s="74"/>
      <c r="I34" s="77"/>
      <c r="J34" s="74"/>
      <c r="K34" s="74">
        <v>20</v>
      </c>
      <c r="L34" s="74">
        <v>0</v>
      </c>
      <c r="M34" s="94">
        <v>500</v>
      </c>
      <c r="N34" s="173"/>
      <c r="O34" s="46">
        <f t="shared" si="2"/>
        <v>520</v>
      </c>
    </row>
    <row r="35" spans="1:15" ht="15">
      <c r="A35" s="115" t="s">
        <v>178</v>
      </c>
      <c r="B35" s="119" t="s">
        <v>186</v>
      </c>
      <c r="C35" s="111" t="s">
        <v>117</v>
      </c>
      <c r="D35" s="1" t="s">
        <v>33</v>
      </c>
      <c r="E35" s="99">
        <v>1300</v>
      </c>
      <c r="F35" s="74"/>
      <c r="G35" s="74"/>
      <c r="H35" s="74"/>
      <c r="I35" s="77"/>
      <c r="J35" s="74"/>
      <c r="K35" s="74"/>
      <c r="L35" s="74">
        <v>500</v>
      </c>
      <c r="M35" s="74">
        <v>500</v>
      </c>
      <c r="N35" s="94">
        <v>180</v>
      </c>
      <c r="O35" s="46">
        <f t="shared" si="2"/>
        <v>1180</v>
      </c>
    </row>
    <row r="36" spans="1:15" ht="15.75" thickBot="1">
      <c r="A36" s="116" t="s">
        <v>179</v>
      </c>
      <c r="B36" s="120" t="s">
        <v>182</v>
      </c>
      <c r="C36" s="112" t="s">
        <v>118</v>
      </c>
      <c r="D36" s="41" t="s">
        <v>34</v>
      </c>
      <c r="E36" s="100">
        <v>80</v>
      </c>
      <c r="F36" s="88"/>
      <c r="G36" s="88"/>
      <c r="H36" s="88"/>
      <c r="I36" s="178"/>
      <c r="J36" s="88">
        <v>100</v>
      </c>
      <c r="K36" s="88">
        <v>300</v>
      </c>
      <c r="L36" s="88">
        <v>0</v>
      </c>
      <c r="M36" s="88">
        <v>800</v>
      </c>
      <c r="N36" s="95"/>
      <c r="O36" s="47">
        <f t="shared" si="2"/>
        <v>1200</v>
      </c>
    </row>
    <row r="37" spans="1:15" ht="15.75" thickBot="1">
      <c r="A37" s="113"/>
      <c r="B37" s="113"/>
      <c r="C37" s="1"/>
      <c r="D37" s="1"/>
      <c r="E37" s="102"/>
      <c r="F37" s="81"/>
      <c r="G37" s="81"/>
      <c r="H37" s="81"/>
      <c r="I37" s="81"/>
      <c r="J37" s="103"/>
      <c r="K37" s="103"/>
      <c r="L37" s="103"/>
      <c r="M37" s="103"/>
      <c r="N37" s="103"/>
      <c r="O37" s="32"/>
    </row>
    <row r="38" spans="1:15" ht="13.5" thickBot="1">
      <c r="A38" s="113"/>
      <c r="B38" s="113"/>
      <c r="C38" s="1"/>
      <c r="D38" s="15" t="s">
        <v>35</v>
      </c>
      <c r="E38" s="48">
        <f t="shared" ref="E38:N38" si="3">SUM(E24:E37)</f>
        <v>15300</v>
      </c>
      <c r="F38" s="48">
        <f t="shared" si="3"/>
        <v>0</v>
      </c>
      <c r="G38" s="48">
        <f t="shared" si="3"/>
        <v>0</v>
      </c>
      <c r="H38" s="48">
        <f t="shared" si="3"/>
        <v>0</v>
      </c>
      <c r="I38" s="48">
        <f t="shared" si="3"/>
        <v>0</v>
      </c>
      <c r="J38" s="106">
        <f t="shared" si="3"/>
        <v>670</v>
      </c>
      <c r="K38" s="106">
        <f t="shared" si="3"/>
        <v>500</v>
      </c>
      <c r="L38" s="106">
        <f t="shared" si="3"/>
        <v>970</v>
      </c>
      <c r="M38" s="106">
        <f t="shared" si="3"/>
        <v>5500</v>
      </c>
      <c r="N38" s="106">
        <f t="shared" si="3"/>
        <v>420</v>
      </c>
      <c r="O38" s="48">
        <f>SUM(O24:O37)</f>
        <v>8060</v>
      </c>
    </row>
    <row r="39" spans="1:15" ht="15">
      <c r="A39" s="113"/>
      <c r="B39" s="113"/>
      <c r="C39" s="1"/>
      <c r="E39" s="102"/>
      <c r="F39" s="84"/>
      <c r="G39" s="84"/>
      <c r="H39" s="84"/>
      <c r="I39" s="84"/>
      <c r="J39" s="105"/>
      <c r="K39" s="105"/>
      <c r="L39" s="105"/>
      <c r="M39" s="105"/>
      <c r="N39" s="104"/>
      <c r="O39" s="33"/>
    </row>
    <row r="40" spans="1:15" ht="15.75" thickBot="1">
      <c r="A40" s="113"/>
      <c r="B40" s="113"/>
      <c r="C40" s="1"/>
      <c r="E40" s="86"/>
      <c r="F40" s="85"/>
      <c r="G40" s="85"/>
      <c r="H40" s="85"/>
      <c r="I40" s="85"/>
      <c r="J40" s="85"/>
      <c r="K40" s="86"/>
      <c r="L40" s="85"/>
      <c r="M40" s="85"/>
      <c r="O40" s="34"/>
    </row>
    <row r="41" spans="1:15" ht="15">
      <c r="A41" s="121"/>
      <c r="B41" s="142"/>
      <c r="C41" s="164" t="s">
        <v>119</v>
      </c>
      <c r="D41" s="161" t="s">
        <v>36</v>
      </c>
      <c r="E41" s="98"/>
      <c r="F41" s="107"/>
      <c r="G41" s="107"/>
      <c r="H41" s="107"/>
      <c r="I41" s="107"/>
      <c r="J41" s="107"/>
      <c r="K41" s="107"/>
      <c r="L41" s="108">
        <v>60</v>
      </c>
      <c r="M41" s="108">
        <v>180</v>
      </c>
      <c r="N41" s="108">
        <v>50</v>
      </c>
      <c r="O41" s="55">
        <f>SUM(F41:N41)</f>
        <v>290</v>
      </c>
    </row>
    <row r="42" spans="1:15" ht="15">
      <c r="A42" s="122"/>
      <c r="B42" s="143"/>
      <c r="C42" s="145" t="s">
        <v>120</v>
      </c>
      <c r="D42" s="162" t="s">
        <v>37</v>
      </c>
      <c r="E42" s="99"/>
      <c r="F42" s="74"/>
      <c r="G42" s="74"/>
      <c r="H42" s="74"/>
      <c r="I42" s="77"/>
      <c r="J42" s="74"/>
      <c r="K42" s="74"/>
      <c r="L42" s="74">
        <v>100</v>
      </c>
      <c r="M42" s="74">
        <v>1000</v>
      </c>
      <c r="N42" s="94">
        <v>1200</v>
      </c>
      <c r="O42" s="46">
        <f>SUM(F42:N42)</f>
        <v>2300</v>
      </c>
    </row>
    <row r="43" spans="1:15" ht="15">
      <c r="A43" s="122"/>
      <c r="B43" s="143"/>
      <c r="C43" s="145" t="s">
        <v>121</v>
      </c>
      <c r="D43" s="162" t="s">
        <v>89</v>
      </c>
      <c r="E43" s="136"/>
      <c r="F43" s="134"/>
      <c r="G43" s="134"/>
      <c r="H43" s="134"/>
      <c r="I43" s="135"/>
      <c r="J43" s="74"/>
      <c r="K43" s="74"/>
      <c r="L43" s="74">
        <v>0</v>
      </c>
      <c r="M43" s="74">
        <v>0</v>
      </c>
      <c r="N43" s="94"/>
      <c r="O43" s="46">
        <f>SUM(F43:N43)</f>
        <v>0</v>
      </c>
    </row>
    <row r="44" spans="1:15" ht="15">
      <c r="A44" s="119" t="s">
        <v>180</v>
      </c>
      <c r="B44" s="115" t="s">
        <v>203</v>
      </c>
      <c r="C44" s="145" t="s">
        <v>157</v>
      </c>
      <c r="D44" s="162" t="s">
        <v>38</v>
      </c>
      <c r="E44" s="165">
        <v>40</v>
      </c>
      <c r="F44" s="134"/>
      <c r="G44" s="134"/>
      <c r="H44" s="134"/>
      <c r="I44" s="135"/>
      <c r="J44" s="74">
        <v>20</v>
      </c>
      <c r="K44" s="74"/>
      <c r="L44" s="74">
        <v>20</v>
      </c>
      <c r="M44" s="74">
        <v>0</v>
      </c>
      <c r="N44" s="94"/>
      <c r="O44" s="46">
        <f>SUM(F44:N44)</f>
        <v>40</v>
      </c>
    </row>
    <row r="45" spans="1:15" ht="15.75" thickBot="1">
      <c r="A45" s="123"/>
      <c r="B45" s="144"/>
      <c r="C45" s="146" t="s">
        <v>122</v>
      </c>
      <c r="D45" s="163" t="s">
        <v>39</v>
      </c>
      <c r="E45" s="137"/>
      <c r="F45" s="138"/>
      <c r="G45" s="138"/>
      <c r="H45" s="138"/>
      <c r="I45" s="139"/>
      <c r="J45" s="88"/>
      <c r="K45" s="88"/>
      <c r="L45" s="88">
        <v>120</v>
      </c>
      <c r="M45" s="88">
        <v>40</v>
      </c>
      <c r="N45" s="95">
        <v>50</v>
      </c>
      <c r="O45" s="47">
        <f>SUM(F45:N45)</f>
        <v>210</v>
      </c>
    </row>
    <row r="46" spans="1:15" ht="15.75" thickBot="1">
      <c r="C46" s="1"/>
      <c r="D46" s="16"/>
      <c r="E46" s="102"/>
      <c r="F46" s="81"/>
      <c r="G46" s="81"/>
      <c r="H46" s="81"/>
      <c r="I46" s="81"/>
      <c r="J46" s="103"/>
      <c r="K46" s="103"/>
      <c r="L46" s="103"/>
      <c r="M46" s="103"/>
      <c r="N46" s="103"/>
      <c r="O46" s="32"/>
    </row>
    <row r="47" spans="1:15" ht="13.5" thickBot="1">
      <c r="C47" s="1"/>
      <c r="D47" s="1" t="s">
        <v>217</v>
      </c>
      <c r="E47" s="48">
        <f t="shared" ref="E47:M47" si="4">E22+E38+E41+E42+E43+E44+E45</f>
        <v>20040</v>
      </c>
      <c r="F47" s="48">
        <f t="shared" si="4"/>
        <v>0</v>
      </c>
      <c r="G47" s="48">
        <f t="shared" si="4"/>
        <v>0</v>
      </c>
      <c r="H47" s="48">
        <f t="shared" si="4"/>
        <v>0</v>
      </c>
      <c r="I47" s="48">
        <f t="shared" si="4"/>
        <v>0</v>
      </c>
      <c r="J47" s="48">
        <f t="shared" si="4"/>
        <v>940</v>
      </c>
      <c r="K47" s="48">
        <f t="shared" si="4"/>
        <v>1360</v>
      </c>
      <c r="L47" s="48">
        <f t="shared" si="4"/>
        <v>1770</v>
      </c>
      <c r="M47" s="48">
        <f t="shared" si="4"/>
        <v>12420</v>
      </c>
      <c r="N47" s="48">
        <f>N22+N38+N41+N42+N43+N44+N45</f>
        <v>2000</v>
      </c>
      <c r="O47" s="48">
        <f>O22+O38+O41+O42+O43+O44+O45</f>
        <v>18490</v>
      </c>
    </row>
    <row r="48" spans="1:15">
      <c r="C48" s="1"/>
      <c r="D48" s="1"/>
      <c r="E48" s="13"/>
      <c r="F48" s="57"/>
      <c r="G48" s="57"/>
      <c r="H48" s="57"/>
      <c r="I48" s="57"/>
      <c r="J48" s="57"/>
      <c r="K48" s="57"/>
      <c r="L48" s="57"/>
      <c r="M48" s="57"/>
      <c r="N48" s="57"/>
      <c r="O48" s="58"/>
    </row>
    <row r="49" spans="3:15">
      <c r="C49" s="1"/>
      <c r="D49" s="1"/>
      <c r="E49" s="89"/>
      <c r="F49" s="34"/>
      <c r="G49" s="34"/>
      <c r="H49" s="34"/>
      <c r="I49" s="34"/>
      <c r="J49" s="34"/>
      <c r="K49" s="34"/>
      <c r="L49" s="34"/>
      <c r="M49" s="34"/>
      <c r="N49" s="34"/>
      <c r="O49" s="58"/>
    </row>
    <row r="50" spans="3:15">
      <c r="C50" s="1"/>
      <c r="D50" s="1"/>
      <c r="E50" s="89"/>
      <c r="F50" s="34"/>
      <c r="G50" s="34"/>
      <c r="H50" s="34"/>
      <c r="I50" s="34"/>
      <c r="J50" s="34"/>
      <c r="K50" s="34"/>
      <c r="L50" s="34"/>
      <c r="M50" s="34"/>
      <c r="N50" s="34"/>
      <c r="O50" s="59"/>
    </row>
    <row r="51" spans="3:15" ht="13.5" thickBot="1">
      <c r="E51" s="89"/>
      <c r="F51" s="34"/>
      <c r="G51" s="34"/>
      <c r="H51" s="34"/>
      <c r="I51" s="34"/>
      <c r="J51" s="34"/>
      <c r="K51" s="34"/>
      <c r="L51" s="34"/>
      <c r="M51" s="34"/>
      <c r="N51" s="34"/>
      <c r="O51" s="34"/>
    </row>
    <row r="52" spans="3:15" ht="15">
      <c r="C52" s="35" t="s">
        <v>123</v>
      </c>
      <c r="D52" s="153" t="s">
        <v>40</v>
      </c>
      <c r="E52" s="126"/>
      <c r="F52" s="128"/>
      <c r="G52" s="128"/>
      <c r="H52" s="128"/>
      <c r="I52" s="128"/>
      <c r="J52" s="127"/>
      <c r="K52" s="128">
        <v>900</v>
      </c>
      <c r="L52" s="127"/>
      <c r="M52" s="174">
        <v>600</v>
      </c>
      <c r="N52" s="129"/>
      <c r="O52" s="55">
        <f t="shared" ref="O52:O62" si="5">SUM(F52:N52)</f>
        <v>1500</v>
      </c>
    </row>
    <row r="53" spans="3:15" ht="15">
      <c r="C53" s="36" t="s">
        <v>124</v>
      </c>
      <c r="D53" s="154" t="s">
        <v>41</v>
      </c>
      <c r="E53" s="25"/>
      <c r="F53" s="101"/>
      <c r="G53" s="101"/>
      <c r="H53" s="101"/>
      <c r="I53" s="101"/>
      <c r="J53" s="96"/>
      <c r="K53" s="101"/>
      <c r="L53" s="96"/>
      <c r="M53" s="175">
        <v>1400</v>
      </c>
      <c r="N53" s="130"/>
      <c r="O53" s="56">
        <f t="shared" si="5"/>
        <v>1400</v>
      </c>
    </row>
    <row r="54" spans="3:15" ht="15">
      <c r="C54" s="36" t="s">
        <v>125</v>
      </c>
      <c r="D54" s="154" t="s">
        <v>82</v>
      </c>
      <c r="E54" s="25"/>
      <c r="F54" s="101"/>
      <c r="G54" s="101"/>
      <c r="H54" s="101"/>
      <c r="I54" s="101"/>
      <c r="J54" s="96"/>
      <c r="K54" s="101"/>
      <c r="L54" s="96"/>
      <c r="M54" s="176">
        <v>800</v>
      </c>
      <c r="N54" s="130"/>
      <c r="O54" s="56">
        <f t="shared" si="5"/>
        <v>800</v>
      </c>
    </row>
    <row r="55" spans="3:15" ht="15">
      <c r="C55" s="36" t="s">
        <v>126</v>
      </c>
      <c r="D55" s="154" t="s">
        <v>94</v>
      </c>
      <c r="E55" s="25"/>
      <c r="F55" s="96"/>
      <c r="G55" s="96"/>
      <c r="H55" s="96"/>
      <c r="I55" s="101"/>
      <c r="J55" s="79">
        <v>1800</v>
      </c>
      <c r="K55" s="101"/>
      <c r="L55" s="131"/>
      <c r="M55" s="175"/>
      <c r="N55" s="130"/>
      <c r="O55" s="56">
        <f t="shared" si="5"/>
        <v>1800</v>
      </c>
    </row>
    <row r="56" spans="3:15" ht="15">
      <c r="C56" s="36" t="s">
        <v>127</v>
      </c>
      <c r="D56" s="154" t="s">
        <v>83</v>
      </c>
      <c r="E56" s="25"/>
      <c r="F56" s="101"/>
      <c r="G56" s="101"/>
      <c r="H56" s="101"/>
      <c r="I56" s="101"/>
      <c r="J56" s="96"/>
      <c r="K56" s="101">
        <v>400</v>
      </c>
      <c r="L56" s="96"/>
      <c r="M56" s="175">
        <v>2000</v>
      </c>
      <c r="N56" s="130"/>
      <c r="O56" s="56">
        <f t="shared" si="5"/>
        <v>2400</v>
      </c>
    </row>
    <row r="57" spans="3:15" ht="15">
      <c r="C57" s="36" t="s">
        <v>128</v>
      </c>
      <c r="D57" s="154" t="s">
        <v>42</v>
      </c>
      <c r="E57" s="25"/>
      <c r="F57" s="101"/>
      <c r="G57" s="101"/>
      <c r="H57" s="101"/>
      <c r="I57" s="101"/>
      <c r="J57" s="96"/>
      <c r="K57" s="101"/>
      <c r="L57" s="96"/>
      <c r="M57" s="175">
        <v>100</v>
      </c>
      <c r="N57" s="130"/>
      <c r="O57" s="56">
        <f t="shared" si="5"/>
        <v>100</v>
      </c>
    </row>
    <row r="58" spans="3:15" ht="15">
      <c r="C58" s="36" t="s">
        <v>129</v>
      </c>
      <c r="D58" s="154" t="s">
        <v>43</v>
      </c>
      <c r="E58" s="25"/>
      <c r="F58" s="101"/>
      <c r="G58" s="101"/>
      <c r="H58" s="101"/>
      <c r="I58" s="101"/>
      <c r="J58" s="96"/>
      <c r="K58" s="96">
        <v>400</v>
      </c>
      <c r="L58" s="96"/>
      <c r="M58" s="175">
        <v>1200</v>
      </c>
      <c r="N58" s="130"/>
      <c r="O58" s="56">
        <f t="shared" si="5"/>
        <v>1600</v>
      </c>
    </row>
    <row r="59" spans="3:15" ht="15">
      <c r="C59" s="36" t="s">
        <v>130</v>
      </c>
      <c r="D59" s="154" t="s">
        <v>90</v>
      </c>
      <c r="E59" s="25"/>
      <c r="F59" s="101"/>
      <c r="G59" s="101"/>
      <c r="H59" s="101"/>
      <c r="I59" s="101"/>
      <c r="J59" s="96"/>
      <c r="K59" s="96"/>
      <c r="L59" s="96"/>
      <c r="M59" s="175"/>
      <c r="N59" s="130"/>
      <c r="O59" s="56">
        <f t="shared" si="5"/>
        <v>0</v>
      </c>
    </row>
    <row r="60" spans="3:15" ht="15">
      <c r="C60" s="36" t="s">
        <v>131</v>
      </c>
      <c r="D60" s="154" t="s">
        <v>91</v>
      </c>
      <c r="E60" s="25"/>
      <c r="F60" s="101"/>
      <c r="G60" s="101"/>
      <c r="H60" s="101"/>
      <c r="I60" s="101">
        <v>500</v>
      </c>
      <c r="J60" s="96"/>
      <c r="K60" s="96"/>
      <c r="L60" s="96"/>
      <c r="M60" s="175">
        <v>700</v>
      </c>
      <c r="N60" s="130"/>
      <c r="O60" s="56">
        <f t="shared" si="5"/>
        <v>1200</v>
      </c>
    </row>
    <row r="61" spans="3:15" ht="15">
      <c r="C61" s="75" t="s">
        <v>132</v>
      </c>
      <c r="D61" s="154" t="s">
        <v>44</v>
      </c>
      <c r="E61" s="25"/>
      <c r="F61" s="101"/>
      <c r="G61" s="101"/>
      <c r="H61" s="101"/>
      <c r="I61" s="101"/>
      <c r="J61" s="101"/>
      <c r="K61" s="101">
        <v>400</v>
      </c>
      <c r="L61" s="96"/>
      <c r="M61" s="175">
        <v>700</v>
      </c>
      <c r="N61" s="130"/>
      <c r="O61" s="56">
        <f t="shared" si="5"/>
        <v>1100</v>
      </c>
    </row>
    <row r="62" spans="3:15" ht="15.75" thickBot="1">
      <c r="C62" s="75" t="s">
        <v>133</v>
      </c>
      <c r="D62" s="154" t="s">
        <v>45</v>
      </c>
      <c r="E62" s="25"/>
      <c r="F62" s="101"/>
      <c r="G62" s="101"/>
      <c r="H62" s="101"/>
      <c r="I62" s="101"/>
      <c r="J62" s="101"/>
      <c r="K62" s="101">
        <v>900</v>
      </c>
      <c r="L62" s="96"/>
      <c r="M62" s="175">
        <v>700</v>
      </c>
      <c r="N62" s="96"/>
      <c r="O62" s="56">
        <f t="shared" si="5"/>
        <v>1600</v>
      </c>
    </row>
    <row r="63" spans="3:15" ht="15.75" thickBot="1">
      <c r="C63" s="76" t="s">
        <v>134</v>
      </c>
      <c r="D63" s="166" t="s">
        <v>96</v>
      </c>
      <c r="E63" s="167"/>
      <c r="F63" s="156"/>
      <c r="G63" s="156"/>
      <c r="H63" s="168"/>
      <c r="I63" s="168"/>
      <c r="J63" s="168"/>
      <c r="K63" s="168"/>
      <c r="L63" s="168"/>
      <c r="M63" s="168"/>
      <c r="N63" s="169"/>
      <c r="O63" s="63">
        <f>N63</f>
        <v>0</v>
      </c>
    </row>
    <row r="64" spans="3:15" ht="13.5" thickBot="1">
      <c r="D64" s="1" t="s">
        <v>84</v>
      </c>
      <c r="E64" s="151">
        <f t="shared" ref="E64" si="6">SUM(E52:E62)</f>
        <v>0</v>
      </c>
      <c r="F64" s="152">
        <f t="shared" ref="F64:M64" si="7">SUM(F52:F62)</f>
        <v>0</v>
      </c>
      <c r="G64" s="152">
        <f t="shared" si="7"/>
        <v>0</v>
      </c>
      <c r="H64" s="152">
        <f t="shared" si="7"/>
        <v>0</v>
      </c>
      <c r="I64" s="152">
        <f t="shared" si="7"/>
        <v>500</v>
      </c>
      <c r="J64" s="152">
        <f t="shared" si="7"/>
        <v>1800</v>
      </c>
      <c r="K64" s="152">
        <f t="shared" si="7"/>
        <v>3000</v>
      </c>
      <c r="L64" s="152">
        <f t="shared" si="7"/>
        <v>0</v>
      </c>
      <c r="M64" s="152">
        <f t="shared" si="7"/>
        <v>8200</v>
      </c>
      <c r="N64" s="152">
        <f>SUM(N52:N63)</f>
        <v>0</v>
      </c>
      <c r="O64" s="155">
        <f>SUM(O52:O63)</f>
        <v>13500</v>
      </c>
    </row>
    <row r="65" spans="3:15" ht="13.5" thickBot="1">
      <c r="D65" s="1"/>
      <c r="E65" s="25"/>
      <c r="F65" s="45"/>
      <c r="G65" s="33"/>
      <c r="H65" s="33"/>
      <c r="I65" s="33"/>
      <c r="J65" s="33"/>
      <c r="K65" s="33"/>
      <c r="L65" s="33"/>
      <c r="M65" s="33"/>
      <c r="N65" s="61"/>
      <c r="O65" s="56"/>
    </row>
    <row r="66" spans="3:15" ht="15">
      <c r="C66" s="35" t="s">
        <v>135</v>
      </c>
      <c r="D66" s="12" t="s">
        <v>46</v>
      </c>
      <c r="E66" s="42"/>
      <c r="F66" s="49"/>
      <c r="G66" s="50"/>
      <c r="H66" s="50"/>
      <c r="I66" s="193"/>
      <c r="J66" s="50"/>
      <c r="K66" s="50"/>
      <c r="L66" s="50"/>
      <c r="M66" s="193"/>
      <c r="N66" s="53"/>
      <c r="O66" s="60">
        <f>SUM(F66:N66)</f>
        <v>0</v>
      </c>
    </row>
    <row r="67" spans="3:15" ht="15">
      <c r="C67" s="36" t="s">
        <v>136</v>
      </c>
      <c r="D67" s="19" t="s">
        <v>47</v>
      </c>
      <c r="E67" s="43"/>
      <c r="F67" s="45"/>
      <c r="G67" s="33"/>
      <c r="H67" s="33"/>
      <c r="I67" s="89"/>
      <c r="J67" s="33"/>
      <c r="K67" s="33"/>
      <c r="L67" s="33"/>
      <c r="M67" s="89"/>
      <c r="N67" s="54"/>
      <c r="O67" s="61">
        <f>SUM(F67:N67)</f>
        <v>0</v>
      </c>
    </row>
    <row r="68" spans="3:15" ht="15.75" thickBot="1">
      <c r="C68" s="37" t="s">
        <v>137</v>
      </c>
      <c r="D68" s="20" t="s">
        <v>48</v>
      </c>
      <c r="E68" s="44"/>
      <c r="F68" s="51"/>
      <c r="G68" s="52"/>
      <c r="H68" s="52"/>
      <c r="I68" s="180"/>
      <c r="J68" s="52">
        <v>500</v>
      </c>
      <c r="K68" s="52"/>
      <c r="L68" s="52"/>
      <c r="M68" s="180"/>
      <c r="N68" s="90"/>
      <c r="O68" s="62">
        <f>SUM(F68:N68)</f>
        <v>500</v>
      </c>
    </row>
    <row r="69" spans="3:15" ht="15.75" thickBot="1">
      <c r="C69" s="37" t="s">
        <v>212</v>
      </c>
      <c r="D69" s="20" t="s">
        <v>213</v>
      </c>
      <c r="E69" s="44"/>
      <c r="F69" s="64"/>
      <c r="G69" s="65"/>
      <c r="H69" s="65"/>
      <c r="I69" s="65"/>
      <c r="J69" s="65"/>
      <c r="K69" s="65"/>
      <c r="L69" s="65"/>
      <c r="M69" s="65"/>
      <c r="N69" s="66"/>
      <c r="O69" s="62">
        <f>SUM(F69:N69)</f>
        <v>0</v>
      </c>
    </row>
    <row r="70" spans="3:15" ht="13.5" thickBot="1">
      <c r="D70" s="21"/>
      <c r="E70" s="26"/>
      <c r="F70" s="67"/>
      <c r="G70" s="67"/>
      <c r="H70" s="67"/>
      <c r="I70" s="67"/>
      <c r="J70" s="67"/>
      <c r="K70" s="67"/>
      <c r="L70" s="67"/>
      <c r="M70" s="67"/>
      <c r="N70" s="67"/>
      <c r="O70" s="67"/>
    </row>
    <row r="71" spans="3:15" ht="13.5" thickBot="1">
      <c r="D71" s="22" t="s">
        <v>85</v>
      </c>
      <c r="E71" s="27">
        <f t="shared" ref="E71" si="8">SUM(E66:E69)</f>
        <v>0</v>
      </c>
      <c r="F71" s="68">
        <f t="shared" ref="F71:N71" si="9">SUM(F66:F69)</f>
        <v>0</v>
      </c>
      <c r="G71" s="68">
        <f t="shared" si="9"/>
        <v>0</v>
      </c>
      <c r="H71" s="68">
        <f t="shared" si="9"/>
        <v>0</v>
      </c>
      <c r="I71" s="68">
        <f t="shared" si="9"/>
        <v>0</v>
      </c>
      <c r="J71" s="68">
        <f t="shared" si="9"/>
        <v>500</v>
      </c>
      <c r="K71" s="68">
        <f t="shared" si="9"/>
        <v>0</v>
      </c>
      <c r="L71" s="68">
        <f t="shared" si="9"/>
        <v>0</v>
      </c>
      <c r="M71" s="68">
        <f t="shared" si="9"/>
        <v>0</v>
      </c>
      <c r="N71" s="68">
        <f t="shared" si="9"/>
        <v>0</v>
      </c>
      <c r="O71" s="179">
        <f>SUM(O66:O69)</f>
        <v>500</v>
      </c>
    </row>
    <row r="72" spans="3:15" ht="13.5" thickBot="1">
      <c r="D72" s="19"/>
      <c r="F72" s="33"/>
      <c r="G72" s="33"/>
      <c r="H72" s="34"/>
      <c r="I72" s="34"/>
      <c r="J72" s="34"/>
      <c r="K72" s="34"/>
      <c r="L72" s="34"/>
      <c r="M72" s="34"/>
      <c r="N72" s="34"/>
      <c r="O72" s="34"/>
    </row>
    <row r="73" spans="3:15" ht="13.5" hidden="1" thickBot="1">
      <c r="C73" s="39"/>
      <c r="D73" s="12" t="s">
        <v>49</v>
      </c>
      <c r="E73" s="92"/>
      <c r="F73" s="49"/>
      <c r="G73" s="50"/>
      <c r="H73" s="69"/>
      <c r="I73" s="69"/>
      <c r="J73" s="69"/>
      <c r="K73" s="69"/>
      <c r="L73" s="69"/>
      <c r="M73" s="97"/>
      <c r="N73" s="69"/>
      <c r="O73" s="60">
        <f>SUM(F73:N73)</f>
        <v>0</v>
      </c>
    </row>
    <row r="74" spans="3:15" ht="15.75" thickBot="1">
      <c r="C74" s="76" t="s">
        <v>138</v>
      </c>
      <c r="D74" s="24" t="s">
        <v>50</v>
      </c>
      <c r="E74" s="156"/>
      <c r="F74" s="157"/>
      <c r="G74" s="168"/>
      <c r="H74" s="158"/>
      <c r="I74" s="158"/>
      <c r="J74" s="158"/>
      <c r="K74" s="158"/>
      <c r="L74" s="158"/>
      <c r="M74" s="159"/>
      <c r="N74" s="158"/>
      <c r="O74" s="160">
        <f>SUM(F74:N74)</f>
        <v>0</v>
      </c>
    </row>
    <row r="75" spans="3:15" ht="13.5" hidden="1" thickBot="1">
      <c r="C75" s="38"/>
      <c r="D75" s="14" t="s">
        <v>51</v>
      </c>
      <c r="E75" s="93"/>
      <c r="F75" s="51"/>
      <c r="G75" s="52"/>
      <c r="H75" s="70"/>
      <c r="I75" s="70"/>
      <c r="J75" s="70"/>
      <c r="K75" s="70"/>
      <c r="L75" s="70"/>
      <c r="M75" s="28"/>
      <c r="N75" s="70"/>
      <c r="O75" s="71">
        <f>SUM(F75:N75)</f>
        <v>0</v>
      </c>
    </row>
    <row r="76" spans="3:15" ht="13.5" thickBot="1">
      <c r="D76" s="23" t="s">
        <v>86</v>
      </c>
      <c r="E76" s="29">
        <f t="shared" ref="E76" si="10">SUM(E73:E75)</f>
        <v>0</v>
      </c>
      <c r="F76" s="72">
        <f t="shared" ref="F76:N76" si="11">SUM(F73:F75)</f>
        <v>0</v>
      </c>
      <c r="G76" s="72">
        <f t="shared" si="11"/>
        <v>0</v>
      </c>
      <c r="H76" s="72">
        <f t="shared" si="11"/>
        <v>0</v>
      </c>
      <c r="I76" s="72">
        <f t="shared" si="11"/>
        <v>0</v>
      </c>
      <c r="J76" s="72">
        <f t="shared" si="11"/>
        <v>0</v>
      </c>
      <c r="K76" s="72">
        <f t="shared" si="11"/>
        <v>0</v>
      </c>
      <c r="L76" s="72">
        <f t="shared" si="11"/>
        <v>0</v>
      </c>
      <c r="M76" s="72">
        <f t="shared" si="11"/>
        <v>0</v>
      </c>
      <c r="N76" s="72">
        <f t="shared" si="11"/>
        <v>0</v>
      </c>
      <c r="O76" s="72">
        <f>SUM(O73:O75)</f>
        <v>0</v>
      </c>
    </row>
    <row r="77" spans="3:15">
      <c r="D77" s="1"/>
      <c r="E77" s="89"/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spans="3:15" ht="13.5" thickBot="1">
      <c r="D78" s="1"/>
      <c r="E78" s="89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spans="3:15" ht="15">
      <c r="C79" s="35" t="s">
        <v>139</v>
      </c>
      <c r="D79" s="16" t="s">
        <v>52</v>
      </c>
      <c r="E79" s="148"/>
      <c r="F79" s="132"/>
      <c r="G79" s="127"/>
      <c r="H79" s="127"/>
      <c r="I79" s="127"/>
      <c r="J79" s="127"/>
      <c r="K79" s="127"/>
      <c r="L79" s="133"/>
      <c r="M79" s="127"/>
      <c r="N79" s="127"/>
      <c r="O79" s="55">
        <f t="shared" ref="O79:O112" si="12">SUM(F79:N79)</f>
        <v>0</v>
      </c>
    </row>
    <row r="80" spans="3:15" ht="15">
      <c r="C80" s="36" t="s">
        <v>140</v>
      </c>
      <c r="D80" s="1" t="s">
        <v>53</v>
      </c>
      <c r="E80" s="78"/>
      <c r="F80" s="87"/>
      <c r="G80" s="96"/>
      <c r="H80" s="96"/>
      <c r="I80" s="96"/>
      <c r="J80" s="96"/>
      <c r="K80" s="96"/>
      <c r="L80" s="79"/>
      <c r="M80" s="96"/>
      <c r="N80" s="96">
        <v>100</v>
      </c>
      <c r="O80" s="56">
        <f t="shared" si="12"/>
        <v>100</v>
      </c>
    </row>
    <row r="81" spans="3:15" ht="15">
      <c r="C81" s="36" t="s">
        <v>141</v>
      </c>
      <c r="D81" s="1" t="s">
        <v>54</v>
      </c>
      <c r="E81" s="78"/>
      <c r="F81" s="87"/>
      <c r="G81" s="96"/>
      <c r="H81" s="96"/>
      <c r="I81" s="96"/>
      <c r="J81" s="96">
        <v>500</v>
      </c>
      <c r="K81" s="96"/>
      <c r="L81" s="79"/>
      <c r="M81" s="96">
        <v>300</v>
      </c>
      <c r="N81" s="96"/>
      <c r="O81" s="56">
        <f t="shared" si="12"/>
        <v>800</v>
      </c>
    </row>
    <row r="82" spans="3:15" ht="15">
      <c r="C82" s="36" t="s">
        <v>142</v>
      </c>
      <c r="D82" s="1" t="s">
        <v>55</v>
      </c>
      <c r="E82" s="78"/>
      <c r="F82" s="87"/>
      <c r="G82" s="96"/>
      <c r="H82" s="96"/>
      <c r="I82" s="96"/>
      <c r="J82" s="96"/>
      <c r="K82" s="96"/>
      <c r="L82" s="79"/>
      <c r="M82" s="96"/>
      <c r="N82" s="96">
        <v>50</v>
      </c>
      <c r="O82" s="56">
        <f t="shared" si="12"/>
        <v>50</v>
      </c>
    </row>
    <row r="83" spans="3:15" ht="15">
      <c r="C83" s="36" t="s">
        <v>143</v>
      </c>
      <c r="D83" s="1" t="s">
        <v>56</v>
      </c>
      <c r="E83" s="78"/>
      <c r="F83" s="87"/>
      <c r="G83" s="96"/>
      <c r="H83" s="96"/>
      <c r="I83" s="96"/>
      <c r="J83" s="96"/>
      <c r="K83" s="96"/>
      <c r="L83" s="79"/>
      <c r="M83" s="96"/>
      <c r="N83" s="96"/>
      <c r="O83" s="56">
        <f t="shared" si="12"/>
        <v>0</v>
      </c>
    </row>
    <row r="84" spans="3:15" ht="15">
      <c r="C84" s="36" t="s">
        <v>144</v>
      </c>
      <c r="D84" s="1" t="s">
        <v>57</v>
      </c>
      <c r="E84" s="78"/>
      <c r="F84" s="87"/>
      <c r="G84" s="96"/>
      <c r="H84" s="96"/>
      <c r="I84" s="96"/>
      <c r="J84" s="96"/>
      <c r="K84" s="96"/>
      <c r="L84" s="79"/>
      <c r="M84" s="96"/>
      <c r="N84" s="96"/>
      <c r="O84" s="56">
        <f t="shared" si="12"/>
        <v>0</v>
      </c>
    </row>
    <row r="85" spans="3:15" ht="15">
      <c r="C85" s="36" t="s">
        <v>145</v>
      </c>
      <c r="D85" s="1" t="s">
        <v>58</v>
      </c>
      <c r="E85" s="78"/>
      <c r="F85" s="170"/>
      <c r="G85" s="96"/>
      <c r="H85" s="96"/>
      <c r="I85" s="96"/>
      <c r="J85" s="96"/>
      <c r="K85" s="96"/>
      <c r="L85" s="79"/>
      <c r="M85" s="96"/>
      <c r="N85" s="96"/>
      <c r="O85" s="56">
        <f t="shared" si="12"/>
        <v>0</v>
      </c>
    </row>
    <row r="86" spans="3:15" ht="15">
      <c r="C86" s="36" t="s">
        <v>146</v>
      </c>
      <c r="D86" s="1" t="s">
        <v>59</v>
      </c>
      <c r="E86" s="78"/>
      <c r="F86" s="87"/>
      <c r="G86" s="96"/>
      <c r="H86" s="96"/>
      <c r="I86" s="96"/>
      <c r="J86" s="96"/>
      <c r="K86" s="96"/>
      <c r="L86" s="79"/>
      <c r="M86" s="96"/>
      <c r="N86" s="96"/>
      <c r="O86" s="56">
        <f t="shared" si="12"/>
        <v>0</v>
      </c>
    </row>
    <row r="87" spans="3:15" ht="12.75" hidden="1" customHeight="1">
      <c r="C87" s="40"/>
      <c r="D87" s="1" t="s">
        <v>60</v>
      </c>
      <c r="E87" s="78"/>
      <c r="F87" s="87"/>
      <c r="G87" s="96"/>
      <c r="H87" s="96"/>
      <c r="I87" s="96"/>
      <c r="J87" s="96"/>
      <c r="K87" s="96"/>
      <c r="L87" s="79"/>
      <c r="M87" s="96"/>
      <c r="N87" s="96"/>
      <c r="O87" s="56">
        <f t="shared" si="12"/>
        <v>0</v>
      </c>
    </row>
    <row r="88" spans="3:15" ht="12.75" hidden="1" customHeight="1">
      <c r="C88" s="40"/>
      <c r="D88" s="1" t="s">
        <v>61</v>
      </c>
      <c r="E88" s="78"/>
      <c r="F88" s="87"/>
      <c r="G88" s="96"/>
      <c r="H88" s="96"/>
      <c r="I88" s="96"/>
      <c r="J88" s="96"/>
      <c r="K88" s="96"/>
      <c r="L88" s="79"/>
      <c r="M88" s="96"/>
      <c r="N88" s="96"/>
      <c r="O88" s="56">
        <f t="shared" si="12"/>
        <v>0</v>
      </c>
    </row>
    <row r="89" spans="3:15" ht="15">
      <c r="C89" s="36" t="s">
        <v>147</v>
      </c>
      <c r="D89" s="1" t="s">
        <v>62</v>
      </c>
      <c r="E89" s="78"/>
      <c r="F89" s="170"/>
      <c r="G89" s="130"/>
      <c r="H89" s="96"/>
      <c r="I89" s="96"/>
      <c r="J89" s="96"/>
      <c r="K89" s="96">
        <v>400</v>
      </c>
      <c r="L89" s="79"/>
      <c r="M89" s="96">
        <v>1500</v>
      </c>
      <c r="N89" s="96"/>
      <c r="O89" s="56">
        <f t="shared" si="12"/>
        <v>1900</v>
      </c>
    </row>
    <row r="90" spans="3:15" ht="15">
      <c r="C90" s="36" t="s">
        <v>148</v>
      </c>
      <c r="D90" s="1" t="s">
        <v>63</v>
      </c>
      <c r="E90" s="78"/>
      <c r="F90" s="87"/>
      <c r="G90" s="96"/>
      <c r="H90" s="96"/>
      <c r="I90" s="96"/>
      <c r="J90" s="96"/>
      <c r="K90" s="96"/>
      <c r="L90" s="79"/>
      <c r="M90" s="96"/>
      <c r="N90" s="96"/>
      <c r="O90" s="56">
        <f t="shared" si="12"/>
        <v>0</v>
      </c>
    </row>
    <row r="91" spans="3:15" ht="12.75" hidden="1" customHeight="1">
      <c r="C91" s="40"/>
      <c r="D91" s="1" t="s">
        <v>64</v>
      </c>
      <c r="E91" s="78"/>
      <c r="F91" s="87"/>
      <c r="G91" s="96"/>
      <c r="H91" s="96"/>
      <c r="I91" s="96"/>
      <c r="J91" s="96"/>
      <c r="K91" s="96"/>
      <c r="L91" s="79"/>
      <c r="M91" s="96"/>
      <c r="N91" s="96"/>
      <c r="O91" s="56">
        <f t="shared" si="12"/>
        <v>0</v>
      </c>
    </row>
    <row r="92" spans="3:15" ht="12.75" hidden="1" customHeight="1">
      <c r="C92" s="40"/>
      <c r="D92" s="1" t="s">
        <v>65</v>
      </c>
      <c r="E92" s="78"/>
      <c r="F92" s="87"/>
      <c r="G92" s="96"/>
      <c r="H92" s="96"/>
      <c r="I92" s="96"/>
      <c r="J92" s="96"/>
      <c r="K92" s="96"/>
      <c r="L92" s="79"/>
      <c r="M92" s="96"/>
      <c r="N92" s="96"/>
      <c r="O92" s="56">
        <f t="shared" si="12"/>
        <v>0</v>
      </c>
    </row>
    <row r="93" spans="3:15" ht="12.75" hidden="1" customHeight="1">
      <c r="C93" s="40"/>
      <c r="D93" s="1" t="s">
        <v>66</v>
      </c>
      <c r="E93" s="78"/>
      <c r="F93" s="87"/>
      <c r="G93" s="96"/>
      <c r="H93" s="96"/>
      <c r="I93" s="96"/>
      <c r="J93" s="96"/>
      <c r="K93" s="96"/>
      <c r="L93" s="79"/>
      <c r="M93" s="96"/>
      <c r="N93" s="96"/>
      <c r="O93" s="56">
        <f t="shared" si="12"/>
        <v>0</v>
      </c>
    </row>
    <row r="94" spans="3:15" ht="12.75" hidden="1" customHeight="1">
      <c r="C94" s="40"/>
      <c r="D94" s="1" t="s">
        <v>67</v>
      </c>
      <c r="E94" s="78"/>
      <c r="F94" s="87"/>
      <c r="G94" s="96"/>
      <c r="H94" s="96"/>
      <c r="I94" s="96"/>
      <c r="J94" s="96"/>
      <c r="K94" s="96"/>
      <c r="L94" s="79"/>
      <c r="M94" s="96"/>
      <c r="N94" s="96"/>
      <c r="O94" s="56">
        <f t="shared" si="12"/>
        <v>0</v>
      </c>
    </row>
    <row r="95" spans="3:15" ht="15">
      <c r="C95" s="36" t="s">
        <v>149</v>
      </c>
      <c r="D95" s="1" t="s">
        <v>68</v>
      </c>
      <c r="E95" s="78"/>
      <c r="F95" s="87"/>
      <c r="G95" s="96"/>
      <c r="H95" s="96"/>
      <c r="I95" s="96"/>
      <c r="J95" s="96"/>
      <c r="K95" s="96"/>
      <c r="L95" s="79"/>
      <c r="M95" s="96">
        <v>20</v>
      </c>
      <c r="N95" s="96">
        <v>80</v>
      </c>
      <c r="O95" s="56">
        <f t="shared" si="12"/>
        <v>100</v>
      </c>
    </row>
    <row r="96" spans="3:15" ht="12.75" hidden="1" customHeight="1">
      <c r="C96" s="40"/>
      <c r="D96" s="1" t="s">
        <v>69</v>
      </c>
      <c r="E96" s="78"/>
      <c r="F96" s="87"/>
      <c r="G96" s="96"/>
      <c r="H96" s="96"/>
      <c r="I96" s="96"/>
      <c r="J96" s="96"/>
      <c r="K96" s="96"/>
      <c r="L96" s="79"/>
      <c r="M96" s="96"/>
      <c r="N96" s="96"/>
      <c r="O96" s="56">
        <f t="shared" si="12"/>
        <v>0</v>
      </c>
    </row>
    <row r="97" spans="3:15" ht="12.75" hidden="1" customHeight="1">
      <c r="C97" s="40"/>
      <c r="D97" s="1" t="s">
        <v>70</v>
      </c>
      <c r="E97" s="78"/>
      <c r="F97" s="87"/>
      <c r="G97" s="96"/>
      <c r="H97" s="96"/>
      <c r="I97" s="96"/>
      <c r="J97" s="96"/>
      <c r="K97" s="96"/>
      <c r="L97" s="79"/>
      <c r="M97" s="96"/>
      <c r="N97" s="96"/>
      <c r="O97" s="56">
        <f t="shared" si="12"/>
        <v>0</v>
      </c>
    </row>
    <row r="98" spans="3:15" ht="15">
      <c r="C98" s="36" t="s">
        <v>150</v>
      </c>
      <c r="D98" s="1" t="s">
        <v>71</v>
      </c>
      <c r="E98" s="78"/>
      <c r="F98" s="87"/>
      <c r="G98" s="96"/>
      <c r="H98" s="96"/>
      <c r="I98" s="96"/>
      <c r="J98" s="96"/>
      <c r="K98" s="96"/>
      <c r="L98" s="79"/>
      <c r="M98" s="96"/>
      <c r="N98" s="96"/>
      <c r="O98" s="56">
        <f t="shared" si="12"/>
        <v>0</v>
      </c>
    </row>
    <row r="99" spans="3:15" ht="15">
      <c r="C99" s="36" t="s">
        <v>151</v>
      </c>
      <c r="D99" s="1" t="s">
        <v>72</v>
      </c>
      <c r="E99" s="78"/>
      <c r="F99" s="87"/>
      <c r="G99" s="96"/>
      <c r="H99" s="96"/>
      <c r="I99" s="96"/>
      <c r="J99" s="96"/>
      <c r="K99" s="96"/>
      <c r="L99" s="79"/>
      <c r="M99" s="96"/>
      <c r="N99" s="96">
        <v>160</v>
      </c>
      <c r="O99" s="56">
        <f t="shared" si="12"/>
        <v>160</v>
      </c>
    </row>
    <row r="100" spans="3:15" ht="15">
      <c r="C100" s="75" t="s">
        <v>152</v>
      </c>
      <c r="D100" s="1" t="s">
        <v>92</v>
      </c>
      <c r="E100" s="78"/>
      <c r="F100" s="87"/>
      <c r="G100" s="96"/>
      <c r="H100" s="96"/>
      <c r="I100" s="96"/>
      <c r="J100" s="96"/>
      <c r="K100" s="96"/>
      <c r="L100" s="79"/>
      <c r="M100" s="96"/>
      <c r="N100" s="96"/>
      <c r="O100" s="56">
        <f t="shared" si="12"/>
        <v>0</v>
      </c>
    </row>
    <row r="101" spans="3:15" ht="12.75" hidden="1" customHeight="1">
      <c r="C101" s="40"/>
      <c r="D101" s="1" t="s">
        <v>73</v>
      </c>
      <c r="E101" s="78"/>
      <c r="F101" s="87"/>
      <c r="G101" s="96"/>
      <c r="H101" s="96"/>
      <c r="I101" s="96"/>
      <c r="J101" s="96"/>
      <c r="K101" s="96"/>
      <c r="L101" s="79"/>
      <c r="M101" s="96"/>
      <c r="N101" s="96"/>
      <c r="O101" s="56">
        <f t="shared" si="12"/>
        <v>0</v>
      </c>
    </row>
    <row r="102" spans="3:15" ht="12.75" hidden="1" customHeight="1">
      <c r="C102" s="40"/>
      <c r="D102" s="1" t="s">
        <v>74</v>
      </c>
      <c r="E102" s="78"/>
      <c r="F102" s="87"/>
      <c r="G102" s="96"/>
      <c r="H102" s="96"/>
      <c r="I102" s="96"/>
      <c r="J102" s="96"/>
      <c r="K102" s="96"/>
      <c r="L102" s="79"/>
      <c r="M102" s="96"/>
      <c r="N102" s="96"/>
      <c r="O102" s="56">
        <f t="shared" si="12"/>
        <v>0</v>
      </c>
    </row>
    <row r="103" spans="3:15" ht="15">
      <c r="C103" s="36" t="s">
        <v>153</v>
      </c>
      <c r="D103" s="1" t="s">
        <v>75</v>
      </c>
      <c r="E103" s="78"/>
      <c r="F103" s="87"/>
      <c r="G103" s="96"/>
      <c r="H103" s="96"/>
      <c r="I103" s="96"/>
      <c r="J103" s="96"/>
      <c r="K103" s="96"/>
      <c r="L103" s="79"/>
      <c r="M103" s="96"/>
      <c r="N103" s="96"/>
      <c r="O103" s="56">
        <f t="shared" si="12"/>
        <v>0</v>
      </c>
    </row>
    <row r="104" spans="3:15" ht="12.75" hidden="1" customHeight="1">
      <c r="C104" s="40"/>
      <c r="D104" s="1" t="s">
        <v>76</v>
      </c>
      <c r="E104" s="78"/>
      <c r="F104" s="87"/>
      <c r="G104" s="96"/>
      <c r="H104" s="96"/>
      <c r="I104" s="96"/>
      <c r="J104" s="96"/>
      <c r="K104" s="96"/>
      <c r="L104" s="79"/>
      <c r="M104" s="96"/>
      <c r="N104" s="96"/>
      <c r="O104" s="56">
        <f t="shared" si="12"/>
        <v>0</v>
      </c>
    </row>
    <row r="105" spans="3:15" ht="12.75" hidden="1" customHeight="1">
      <c r="C105" s="40"/>
      <c r="D105" s="1" t="s">
        <v>77</v>
      </c>
      <c r="E105" s="78"/>
      <c r="F105" s="87"/>
      <c r="G105" s="96"/>
      <c r="H105" s="96"/>
      <c r="I105" s="96"/>
      <c r="J105" s="96"/>
      <c r="K105" s="96"/>
      <c r="L105" s="79"/>
      <c r="M105" s="96"/>
      <c r="N105" s="96"/>
      <c r="O105" s="56">
        <f t="shared" si="12"/>
        <v>0</v>
      </c>
    </row>
    <row r="106" spans="3:15" ht="15">
      <c r="C106" s="36" t="s">
        <v>154</v>
      </c>
      <c r="D106" s="1" t="s">
        <v>78</v>
      </c>
      <c r="E106" s="78"/>
      <c r="F106" s="87"/>
      <c r="G106" s="96"/>
      <c r="H106" s="96"/>
      <c r="I106" s="96"/>
      <c r="J106" s="96"/>
      <c r="K106" s="96"/>
      <c r="L106" s="79"/>
      <c r="M106" s="96"/>
      <c r="N106" s="96"/>
      <c r="O106" s="56">
        <f t="shared" si="12"/>
        <v>0</v>
      </c>
    </row>
    <row r="107" spans="3:15" ht="15">
      <c r="C107" s="75" t="s">
        <v>155</v>
      </c>
      <c r="D107" s="1" t="s">
        <v>79</v>
      </c>
      <c r="E107" s="78"/>
      <c r="F107" s="87"/>
      <c r="G107" s="96"/>
      <c r="H107" s="96"/>
      <c r="I107" s="96"/>
      <c r="J107" s="96"/>
      <c r="K107" s="96"/>
      <c r="L107" s="79"/>
      <c r="M107" s="96"/>
      <c r="N107" s="96"/>
      <c r="O107" s="56">
        <f t="shared" si="12"/>
        <v>0</v>
      </c>
    </row>
    <row r="108" spans="3:15" ht="15">
      <c r="C108" s="75" t="s">
        <v>156</v>
      </c>
      <c r="D108" s="1" t="s">
        <v>93</v>
      </c>
      <c r="E108" s="78"/>
      <c r="F108" s="78"/>
      <c r="G108" s="89"/>
      <c r="H108" s="89"/>
      <c r="I108" s="89"/>
      <c r="J108" s="89"/>
      <c r="K108" s="89"/>
      <c r="L108" s="33"/>
      <c r="M108" s="89"/>
      <c r="N108" s="89"/>
      <c r="O108" s="56">
        <f t="shared" si="12"/>
        <v>0</v>
      </c>
    </row>
    <row r="109" spans="3:15" ht="13.5" customHeight="1">
      <c r="C109" s="75" t="s">
        <v>210</v>
      </c>
      <c r="D109" s="1" t="s">
        <v>211</v>
      </c>
      <c r="E109" s="147"/>
      <c r="F109" s="78"/>
      <c r="G109" s="89"/>
      <c r="H109" s="89"/>
      <c r="I109" s="89"/>
      <c r="J109" s="89"/>
      <c r="K109" s="89"/>
      <c r="L109" s="33"/>
      <c r="M109" s="89">
        <v>600</v>
      </c>
      <c r="N109" s="89"/>
      <c r="O109" s="56">
        <f t="shared" si="12"/>
        <v>600</v>
      </c>
    </row>
    <row r="110" spans="3:15" ht="13.5" customHeight="1">
      <c r="C110" s="75" t="s">
        <v>207</v>
      </c>
      <c r="D110" s="1" t="s">
        <v>204</v>
      </c>
      <c r="E110" s="147"/>
      <c r="F110" s="78"/>
      <c r="G110" s="89"/>
      <c r="H110" s="85"/>
      <c r="I110" s="85"/>
      <c r="J110" s="85"/>
      <c r="K110" s="89"/>
      <c r="L110" s="89"/>
      <c r="M110" s="33">
        <v>100</v>
      </c>
      <c r="N110" s="85"/>
      <c r="O110" s="56">
        <f t="shared" si="12"/>
        <v>100</v>
      </c>
    </row>
    <row r="111" spans="3:15" ht="13.5" customHeight="1">
      <c r="C111" s="75" t="s">
        <v>208</v>
      </c>
      <c r="D111" s="1" t="s">
        <v>205</v>
      </c>
      <c r="E111" s="147"/>
      <c r="F111" s="78"/>
      <c r="G111" s="89"/>
      <c r="H111" s="85"/>
      <c r="I111" s="85"/>
      <c r="J111" s="85"/>
      <c r="K111" s="85"/>
      <c r="L111" s="33"/>
      <c r="M111" s="33">
        <v>60</v>
      </c>
      <c r="N111" s="85"/>
      <c r="O111" s="56">
        <f t="shared" si="12"/>
        <v>60</v>
      </c>
    </row>
    <row r="112" spans="3:15" ht="13.5" customHeight="1" thickBot="1">
      <c r="C112" s="37" t="s">
        <v>209</v>
      </c>
      <c r="D112" s="41" t="s">
        <v>206</v>
      </c>
      <c r="E112" s="149"/>
      <c r="F112" s="51"/>
      <c r="G112" s="52"/>
      <c r="H112" s="52"/>
      <c r="I112" s="52"/>
      <c r="J112" s="52"/>
      <c r="K112" s="52"/>
      <c r="L112" s="52"/>
      <c r="M112" s="52"/>
      <c r="N112" s="52"/>
      <c r="O112" s="63">
        <f t="shared" si="12"/>
        <v>0</v>
      </c>
    </row>
    <row r="113" spans="4:15" ht="13.5" thickBot="1">
      <c r="D113" s="24" t="s">
        <v>80</v>
      </c>
      <c r="E113" s="30">
        <f t="shared" ref="E113" si="13">SUM(E79:E112)</f>
        <v>0</v>
      </c>
      <c r="F113" s="30">
        <f t="shared" ref="F113:N113" si="14">SUM(F79:F112)</f>
        <v>0</v>
      </c>
      <c r="G113" s="30">
        <f t="shared" si="14"/>
        <v>0</v>
      </c>
      <c r="H113" s="30">
        <f t="shared" si="14"/>
        <v>0</v>
      </c>
      <c r="I113" s="30">
        <f t="shared" si="14"/>
        <v>0</v>
      </c>
      <c r="J113" s="30">
        <f t="shared" si="14"/>
        <v>500</v>
      </c>
      <c r="K113" s="30">
        <f t="shared" si="14"/>
        <v>400</v>
      </c>
      <c r="L113" s="30">
        <f t="shared" si="14"/>
        <v>0</v>
      </c>
      <c r="M113" s="30">
        <f t="shared" si="14"/>
        <v>2580</v>
      </c>
      <c r="N113" s="30">
        <f t="shared" si="14"/>
        <v>390</v>
      </c>
      <c r="O113" s="150">
        <f>SUM(O79:O112)</f>
        <v>3870</v>
      </c>
    </row>
    <row r="114" spans="4:15">
      <c r="D114" s="1"/>
      <c r="F114" s="34"/>
      <c r="G114" s="34"/>
      <c r="H114" s="34"/>
      <c r="I114" s="34"/>
      <c r="J114" s="34"/>
      <c r="K114" s="34"/>
      <c r="L114" s="34"/>
      <c r="M114" s="34"/>
      <c r="N114" s="34"/>
      <c r="O114" s="34"/>
    </row>
    <row r="115" spans="4:15" ht="13.5" thickBot="1">
      <c r="D115" s="1"/>
      <c r="F115" s="34"/>
      <c r="G115" s="34"/>
      <c r="H115" s="34"/>
      <c r="I115" s="34"/>
      <c r="J115" s="34"/>
      <c r="K115" s="34"/>
      <c r="L115" s="34"/>
      <c r="M115" s="34"/>
      <c r="N115" s="34"/>
      <c r="O115" s="34"/>
    </row>
    <row r="116" spans="4:15" ht="13.5" thickBot="1">
      <c r="D116" s="18" t="s">
        <v>81</v>
      </c>
      <c r="E116" s="31">
        <f t="shared" ref="E116" si="15">E47+E64+E113+E71+E76</f>
        <v>20040</v>
      </c>
      <c r="F116" s="73">
        <f t="shared" ref="F116:N116" si="16">F47+F64+F113+F71+F76</f>
        <v>0</v>
      </c>
      <c r="G116" s="73">
        <f t="shared" si="16"/>
        <v>0</v>
      </c>
      <c r="H116" s="73">
        <f t="shared" si="16"/>
        <v>0</v>
      </c>
      <c r="I116" s="73">
        <f t="shared" si="16"/>
        <v>500</v>
      </c>
      <c r="J116" s="73">
        <f t="shared" si="16"/>
        <v>3740</v>
      </c>
      <c r="K116" s="73">
        <f t="shared" si="16"/>
        <v>4760</v>
      </c>
      <c r="L116" s="73">
        <f t="shared" si="16"/>
        <v>1770</v>
      </c>
      <c r="M116" s="73">
        <f t="shared" si="16"/>
        <v>23200</v>
      </c>
      <c r="N116" s="73">
        <f t="shared" si="16"/>
        <v>2390</v>
      </c>
      <c r="O116" s="48">
        <f>O47+O64+O113+O71+O76</f>
        <v>36360</v>
      </c>
    </row>
  </sheetData>
  <mergeCells count="12">
    <mergeCell ref="P10:Q10"/>
    <mergeCell ref="A11:C11"/>
    <mergeCell ref="F9:O9"/>
    <mergeCell ref="E10:E11"/>
    <mergeCell ref="F10:F11"/>
    <mergeCell ref="H10:H11"/>
    <mergeCell ref="K10:K11"/>
    <mergeCell ref="L10:L11"/>
    <mergeCell ref="M10:M11"/>
    <mergeCell ref="N10:N11"/>
    <mergeCell ref="O10:O11"/>
    <mergeCell ref="G10:G11"/>
  </mergeCells>
  <pageMargins left="0.70866141732283472" right="0.70866141732283472" top="0.35433070866141736" bottom="0.35433070866141736" header="0.31496062992125984" footer="0.31496062992125984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10BD-DF4A-4A2D-8405-D688FBF71AA0}">
  <sheetPr codeName="Hoja2"/>
  <dimension ref="B3:H21"/>
  <sheetViews>
    <sheetView workbookViewId="0">
      <selection activeCell="K15" sqref="K15"/>
    </sheetView>
  </sheetViews>
  <sheetFormatPr baseColWidth="10" defaultRowHeight="15"/>
  <cols>
    <col min="3" max="3" width="50.28515625" customWidth="1"/>
    <col min="4" max="5" width="14.42578125" customWidth="1"/>
    <col min="6" max="7" width="16.28515625" customWidth="1"/>
    <col min="8" max="8" width="11.42578125" customWidth="1"/>
  </cols>
  <sheetData>
    <row r="3" spans="2:8" ht="19.5" thickBot="1">
      <c r="B3" s="181"/>
    </row>
    <row r="4" spans="2:8" ht="16.5" customHeight="1" thickBot="1">
      <c r="B4" s="220"/>
      <c r="C4" s="220"/>
      <c r="D4" s="212" t="s">
        <v>214</v>
      </c>
      <c r="E4" s="214" t="s">
        <v>5</v>
      </c>
      <c r="F4" s="214" t="s">
        <v>95</v>
      </c>
      <c r="G4" s="197"/>
      <c r="H4" s="216" t="s">
        <v>10</v>
      </c>
    </row>
    <row r="5" spans="2:8" ht="16.5" thickBot="1">
      <c r="B5" s="185" t="s">
        <v>88</v>
      </c>
      <c r="C5" s="189" t="s">
        <v>11</v>
      </c>
      <c r="D5" s="213">
        <v>35</v>
      </c>
      <c r="E5" s="215">
        <v>35</v>
      </c>
      <c r="F5" s="215">
        <v>35</v>
      </c>
      <c r="G5" s="198" t="s">
        <v>158</v>
      </c>
      <c r="H5" s="217"/>
    </row>
    <row r="6" spans="2:8" ht="15.75">
      <c r="B6" s="186" t="s">
        <v>125</v>
      </c>
      <c r="C6" s="190" t="s">
        <v>82</v>
      </c>
      <c r="D6" s="182">
        <v>200</v>
      </c>
      <c r="E6" s="182">
        <v>1400</v>
      </c>
      <c r="F6" s="182">
        <v>1400</v>
      </c>
      <c r="G6" s="182"/>
      <c r="H6" s="182">
        <f>SUM(D6:G6)</f>
        <v>3000</v>
      </c>
    </row>
    <row r="7" spans="2:8" ht="15.75">
      <c r="B7" s="186" t="s">
        <v>127</v>
      </c>
      <c r="C7" s="190" t="s">
        <v>83</v>
      </c>
      <c r="D7" s="182"/>
      <c r="E7" s="182"/>
      <c r="F7" s="182">
        <v>3000</v>
      </c>
      <c r="G7" s="182"/>
      <c r="H7" s="182">
        <f t="shared" ref="H7:H20" si="0">SUM(D7:G7)</f>
        <v>3000</v>
      </c>
    </row>
    <row r="8" spans="2:8" ht="15.75" hidden="1">
      <c r="B8" s="187"/>
      <c r="C8" s="191"/>
      <c r="D8" s="184"/>
      <c r="E8" s="182"/>
      <c r="F8" s="182"/>
      <c r="G8" s="182"/>
      <c r="H8" s="182">
        <f t="shared" si="0"/>
        <v>0</v>
      </c>
    </row>
    <row r="9" spans="2:8" ht="15.75">
      <c r="B9" s="188" t="s">
        <v>128</v>
      </c>
      <c r="C9" s="183" t="s">
        <v>42</v>
      </c>
      <c r="D9" s="183">
        <v>300</v>
      </c>
      <c r="E9" s="196"/>
      <c r="F9" s="196"/>
      <c r="G9" s="196"/>
      <c r="H9" s="182">
        <f t="shared" si="0"/>
        <v>300</v>
      </c>
    </row>
    <row r="10" spans="2:8" ht="15.75">
      <c r="B10" s="186" t="s">
        <v>130</v>
      </c>
      <c r="C10" s="190" t="s">
        <v>90</v>
      </c>
      <c r="D10" s="182">
        <v>200</v>
      </c>
      <c r="E10" s="182">
        <v>900</v>
      </c>
      <c r="F10" s="182"/>
      <c r="G10" s="182"/>
      <c r="H10" s="182">
        <f t="shared" si="0"/>
        <v>1100</v>
      </c>
    </row>
    <row r="11" spans="2:8" ht="15.75">
      <c r="B11" s="186" t="s">
        <v>131</v>
      </c>
      <c r="C11" s="190" t="s">
        <v>91</v>
      </c>
      <c r="D11" s="182"/>
      <c r="E11" s="182"/>
      <c r="F11" s="182">
        <v>100</v>
      </c>
      <c r="G11" s="182"/>
      <c r="H11" s="182">
        <f t="shared" si="0"/>
        <v>100</v>
      </c>
    </row>
    <row r="12" spans="2:8" ht="15.75">
      <c r="B12" s="188" t="s">
        <v>140</v>
      </c>
      <c r="C12" s="183" t="s">
        <v>53</v>
      </c>
      <c r="D12" s="183"/>
      <c r="E12" s="196">
        <v>200</v>
      </c>
      <c r="F12" s="196">
        <v>100</v>
      </c>
      <c r="G12" s="196"/>
      <c r="H12" s="182">
        <f t="shared" si="0"/>
        <v>300</v>
      </c>
    </row>
    <row r="13" spans="2:8" ht="15.75">
      <c r="B13" s="199" t="s">
        <v>142</v>
      </c>
      <c r="C13" s="196" t="s">
        <v>55</v>
      </c>
      <c r="D13" s="196"/>
      <c r="E13" s="196">
        <v>60</v>
      </c>
      <c r="F13" s="196"/>
      <c r="G13" s="196"/>
      <c r="H13" s="182">
        <f t="shared" si="0"/>
        <v>60</v>
      </c>
    </row>
    <row r="14" spans="2:8" ht="15.75">
      <c r="B14" s="199" t="s">
        <v>144</v>
      </c>
      <c r="C14" s="196" t="s">
        <v>57</v>
      </c>
      <c r="D14" s="196"/>
      <c r="E14" s="196">
        <v>20</v>
      </c>
      <c r="F14" s="196"/>
      <c r="G14" s="196"/>
      <c r="H14" s="182">
        <f t="shared" si="0"/>
        <v>20</v>
      </c>
    </row>
    <row r="15" spans="2:8" ht="15.75">
      <c r="B15" s="186" t="s">
        <v>147</v>
      </c>
      <c r="C15" s="190" t="s">
        <v>62</v>
      </c>
      <c r="D15" s="182"/>
      <c r="E15" s="182"/>
      <c r="F15" s="182">
        <v>3500</v>
      </c>
      <c r="G15" s="182"/>
      <c r="H15" s="182">
        <f t="shared" si="0"/>
        <v>3500</v>
      </c>
    </row>
    <row r="16" spans="2:8" ht="15.75">
      <c r="B16" s="186" t="s">
        <v>153</v>
      </c>
      <c r="C16" s="190" t="s">
        <v>75</v>
      </c>
      <c r="D16" s="182"/>
      <c r="E16" s="182"/>
      <c r="F16" s="182">
        <v>800</v>
      </c>
      <c r="G16" s="182"/>
      <c r="H16" s="182">
        <f t="shared" si="0"/>
        <v>800</v>
      </c>
    </row>
    <row r="17" spans="2:8" ht="15.75" hidden="1">
      <c r="B17" s="187"/>
      <c r="C17" s="191"/>
      <c r="D17" s="184"/>
      <c r="E17" s="182"/>
      <c r="F17" s="182"/>
      <c r="G17" s="182"/>
      <c r="H17" s="182">
        <f t="shared" si="0"/>
        <v>0</v>
      </c>
    </row>
    <row r="18" spans="2:8" ht="15.75">
      <c r="B18" s="188" t="s">
        <v>155</v>
      </c>
      <c r="C18" s="183" t="s">
        <v>79</v>
      </c>
      <c r="D18" s="183"/>
      <c r="E18" s="196"/>
      <c r="F18" s="196">
        <v>200</v>
      </c>
      <c r="G18" s="196"/>
      <c r="H18" s="182">
        <f t="shared" si="0"/>
        <v>200</v>
      </c>
    </row>
    <row r="19" spans="2:8" ht="15.75">
      <c r="B19" s="188" t="s">
        <v>156</v>
      </c>
      <c r="C19" s="183" t="s">
        <v>93</v>
      </c>
      <c r="D19" s="183"/>
      <c r="E19" s="196"/>
      <c r="F19" s="196">
        <v>1000</v>
      </c>
      <c r="G19" s="196"/>
      <c r="H19" s="182">
        <f t="shared" si="0"/>
        <v>1000</v>
      </c>
    </row>
    <row r="20" spans="2:8" ht="16.5" thickBot="1">
      <c r="B20" s="188" t="s">
        <v>141</v>
      </c>
      <c r="C20" s="183" t="s">
        <v>54</v>
      </c>
      <c r="D20" s="183"/>
      <c r="E20" s="196"/>
      <c r="F20" s="196"/>
      <c r="G20" s="196">
        <v>1000</v>
      </c>
      <c r="H20" s="182">
        <f t="shared" si="0"/>
        <v>1000</v>
      </c>
    </row>
    <row r="21" spans="2:8" ht="16.5" thickBot="1">
      <c r="B21" s="218" t="s">
        <v>10</v>
      </c>
      <c r="C21" s="219"/>
      <c r="D21" s="192">
        <f>SUM(D6:D20)</f>
        <v>700</v>
      </c>
      <c r="E21" s="192">
        <f>SUM(E6:E20)</f>
        <v>2580</v>
      </c>
      <c r="F21" s="192">
        <f>SUM(F6:F20)</f>
        <v>10100</v>
      </c>
      <c r="G21" s="192">
        <f>SUM(G6:G20)</f>
        <v>1000</v>
      </c>
      <c r="H21" s="192">
        <f>SUM(H6:H20)</f>
        <v>14380</v>
      </c>
    </row>
  </sheetData>
  <mergeCells count="6">
    <mergeCell ref="D4:D5"/>
    <mergeCell ref="H4:H5"/>
    <mergeCell ref="B21:C21"/>
    <mergeCell ref="B4:C4"/>
    <mergeCell ref="E4:E5"/>
    <mergeCell ref="F4:F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35FB-49D1-4F3D-B14E-2A5D9E611A4E}">
  <sheetPr codeName="Hoja3"/>
  <dimension ref="F2:H86"/>
  <sheetViews>
    <sheetView workbookViewId="0">
      <selection activeCell="F67" sqref="F67:H85"/>
    </sheetView>
  </sheetViews>
  <sheetFormatPr baseColWidth="10" defaultRowHeight="15"/>
  <cols>
    <col min="6" max="6" width="7.5703125" bestFit="1" customWidth="1"/>
    <col min="7" max="7" width="27.7109375" bestFit="1" customWidth="1"/>
    <col min="8" max="8" width="5" bestFit="1" customWidth="1"/>
  </cols>
  <sheetData>
    <row r="2" spans="6:8" ht="15.75" thickBot="1"/>
    <row r="3" spans="6:8" ht="16.5" thickTop="1" thickBot="1">
      <c r="F3" s="221" t="s">
        <v>218</v>
      </c>
      <c r="G3" s="221"/>
      <c r="H3" s="221"/>
    </row>
    <row r="4" spans="6:8" ht="16.5" thickTop="1" thickBot="1">
      <c r="F4" s="221"/>
      <c r="G4" s="221"/>
      <c r="H4" s="221"/>
    </row>
    <row r="5" spans="6:8" ht="15.75" thickTop="1">
      <c r="H5" s="200">
        <f ca="1">SUM(H4:H5)</f>
        <v>0</v>
      </c>
    </row>
    <row r="6" spans="6:8" ht="15.75" thickBot="1"/>
    <row r="7" spans="6:8" ht="16.5" thickTop="1" thickBot="1">
      <c r="F7" s="221" t="s">
        <v>5</v>
      </c>
      <c r="G7" s="221"/>
      <c r="H7" s="221"/>
    </row>
    <row r="8" spans="6:8" ht="16.5" thickTop="1" thickBot="1">
      <c r="F8" s="221"/>
      <c r="G8" s="221"/>
      <c r="H8" s="221"/>
    </row>
    <row r="9" spans="6:8" ht="15.75" thickTop="1">
      <c r="H9" s="200">
        <f ca="1">SUM(H8:H9)</f>
        <v>0</v>
      </c>
    </row>
    <row r="10" spans="6:8" ht="15.75" thickBot="1"/>
    <row r="11" spans="6:8" ht="16.5" thickTop="1" thickBot="1">
      <c r="F11" s="221" t="s">
        <v>95</v>
      </c>
      <c r="G11" s="221"/>
      <c r="H11" s="221"/>
    </row>
    <row r="12" spans="6:8" ht="16.5" thickTop="1" thickBot="1">
      <c r="F12" s="221"/>
      <c r="G12" s="221"/>
      <c r="H12" s="221"/>
    </row>
    <row r="13" spans="6:8" ht="16.5" thickTop="1" thickBot="1">
      <c r="F13" s="201" t="s">
        <v>131</v>
      </c>
      <c r="G13" s="201" t="s">
        <v>91</v>
      </c>
      <c r="H13" s="201">
        <v>500</v>
      </c>
    </row>
    <row r="14" spans="6:8" ht="15.75" thickTop="1">
      <c r="H14" s="200">
        <f>SUM(H13:H13)</f>
        <v>500</v>
      </c>
    </row>
    <row r="15" spans="6:8" ht="15.75" thickBot="1"/>
    <row r="16" spans="6:8" ht="16.5" thickTop="1" thickBot="1">
      <c r="F16" s="221" t="s">
        <v>158</v>
      </c>
      <c r="G16" s="221"/>
      <c r="H16" s="221"/>
    </row>
    <row r="17" spans="6:8" ht="16.5" thickTop="1" thickBot="1">
      <c r="F17" s="221"/>
      <c r="G17" s="221"/>
      <c r="H17" s="221"/>
    </row>
    <row r="18" spans="6:8" ht="16.5" thickTop="1" thickBot="1">
      <c r="F18" s="201" t="s">
        <v>101</v>
      </c>
      <c r="G18" s="201" t="s">
        <v>16</v>
      </c>
      <c r="H18" s="201">
        <v>250</v>
      </c>
    </row>
    <row r="19" spans="6:8" ht="16.5" thickTop="1" thickBot="1">
      <c r="F19" s="201" t="s">
        <v>107</v>
      </c>
      <c r="G19" s="201" t="s">
        <v>23</v>
      </c>
      <c r="H19" s="201">
        <v>20</v>
      </c>
    </row>
    <row r="20" spans="6:8" ht="16.5" thickTop="1" thickBot="1">
      <c r="F20" s="201" t="s">
        <v>109</v>
      </c>
      <c r="G20" s="201" t="s">
        <v>25</v>
      </c>
      <c r="H20" s="201">
        <v>60</v>
      </c>
    </row>
    <row r="21" spans="6:8" ht="16.5" thickTop="1" thickBot="1">
      <c r="F21" s="201" t="s">
        <v>110</v>
      </c>
      <c r="G21" s="201" t="s">
        <v>26</v>
      </c>
      <c r="H21" s="201">
        <v>450</v>
      </c>
    </row>
    <row r="22" spans="6:8" ht="16.5" thickTop="1" thickBot="1">
      <c r="F22" s="201" t="s">
        <v>114</v>
      </c>
      <c r="G22" s="201" t="s">
        <v>30</v>
      </c>
      <c r="H22" s="201">
        <v>40</v>
      </c>
    </row>
    <row r="23" spans="6:8" ht="16.5" thickTop="1" thickBot="1">
      <c r="F23" s="201" t="s">
        <v>118</v>
      </c>
      <c r="G23" s="201" t="s">
        <v>34</v>
      </c>
      <c r="H23" s="201">
        <v>100</v>
      </c>
    </row>
    <row r="24" spans="6:8" ht="16.5" thickTop="1" thickBot="1">
      <c r="F24" s="201" t="s">
        <v>157</v>
      </c>
      <c r="G24" s="201" t="s">
        <v>38</v>
      </c>
      <c r="H24" s="201">
        <v>20</v>
      </c>
    </row>
    <row r="25" spans="6:8" ht="16.5" thickTop="1" thickBot="1">
      <c r="F25" s="201" t="s">
        <v>126</v>
      </c>
      <c r="G25" s="201" t="s">
        <v>94</v>
      </c>
      <c r="H25" s="201">
        <v>1800</v>
      </c>
    </row>
    <row r="26" spans="6:8" ht="16.5" thickTop="1" thickBot="1">
      <c r="F26" s="201" t="s">
        <v>137</v>
      </c>
      <c r="G26" s="201" t="s">
        <v>48</v>
      </c>
      <c r="H26" s="201">
        <v>500</v>
      </c>
    </row>
    <row r="27" spans="6:8" ht="16.5" thickTop="1" thickBot="1">
      <c r="F27" s="201" t="s">
        <v>141</v>
      </c>
      <c r="G27" s="201" t="s">
        <v>54</v>
      </c>
      <c r="H27" s="201">
        <v>500</v>
      </c>
    </row>
    <row r="28" spans="6:8" ht="15.75" thickTop="1">
      <c r="H28" s="200">
        <f>SUM(H18:H27)</f>
        <v>3740</v>
      </c>
    </row>
    <row r="29" spans="6:8" ht="15.75" thickBot="1"/>
    <row r="30" spans="6:8" ht="16.5" thickTop="1" thickBot="1">
      <c r="F30" s="221" t="s">
        <v>219</v>
      </c>
      <c r="G30" s="221"/>
      <c r="H30" s="221"/>
    </row>
    <row r="31" spans="6:8" ht="16.5" thickTop="1" thickBot="1">
      <c r="F31" s="221"/>
      <c r="G31" s="221"/>
      <c r="H31" s="221"/>
    </row>
    <row r="32" spans="6:8" ht="16.5" thickTop="1" thickBot="1">
      <c r="F32" s="201" t="s">
        <v>98</v>
      </c>
      <c r="G32" s="201" t="s">
        <v>13</v>
      </c>
      <c r="H32" s="201">
        <v>60</v>
      </c>
    </row>
    <row r="33" spans="6:8" ht="16.5" thickTop="1" thickBot="1">
      <c r="F33" s="201" t="s">
        <v>100</v>
      </c>
      <c r="G33" s="201" t="s">
        <v>15</v>
      </c>
      <c r="H33" s="201">
        <v>200</v>
      </c>
    </row>
    <row r="34" spans="6:8" ht="16.5" thickTop="1" thickBot="1">
      <c r="F34" s="201" t="s">
        <v>101</v>
      </c>
      <c r="G34" s="201" t="s">
        <v>16</v>
      </c>
      <c r="H34" s="201">
        <v>300</v>
      </c>
    </row>
    <row r="35" spans="6:8" ht="16.5" thickTop="1" thickBot="1">
      <c r="F35" s="201" t="s">
        <v>104</v>
      </c>
      <c r="G35" s="201" t="s">
        <v>19</v>
      </c>
      <c r="H35" s="201">
        <v>300</v>
      </c>
    </row>
    <row r="36" spans="6:8" ht="16.5" thickTop="1" thickBot="1">
      <c r="F36" s="201" t="s">
        <v>107</v>
      </c>
      <c r="G36" s="201" t="s">
        <v>23</v>
      </c>
      <c r="H36" s="201">
        <v>20</v>
      </c>
    </row>
    <row r="37" spans="6:8" ht="16.5" thickTop="1" thickBot="1">
      <c r="F37" s="201" t="s">
        <v>110</v>
      </c>
      <c r="G37" s="201" t="s">
        <v>26</v>
      </c>
      <c r="H37" s="201">
        <v>60</v>
      </c>
    </row>
    <row r="38" spans="6:8" ht="16.5" thickTop="1" thickBot="1">
      <c r="F38" s="201" t="s">
        <v>111</v>
      </c>
      <c r="G38" s="201" t="s">
        <v>27</v>
      </c>
      <c r="H38" s="201">
        <v>40</v>
      </c>
    </row>
    <row r="39" spans="6:8" ht="16.5" thickTop="1" thickBot="1">
      <c r="F39" s="201" t="s">
        <v>114</v>
      </c>
      <c r="G39" s="201" t="s">
        <v>30</v>
      </c>
      <c r="H39" s="201">
        <v>60</v>
      </c>
    </row>
    <row r="40" spans="6:8" ht="16.5" thickTop="1" thickBot="1">
      <c r="F40" s="201" t="s">
        <v>116</v>
      </c>
      <c r="G40" s="201" t="s">
        <v>32</v>
      </c>
      <c r="H40" s="201">
        <v>20</v>
      </c>
    </row>
    <row r="41" spans="6:8" ht="16.5" thickTop="1" thickBot="1">
      <c r="F41" s="201" t="s">
        <v>118</v>
      </c>
      <c r="G41" s="201" t="s">
        <v>34</v>
      </c>
      <c r="H41" s="201">
        <v>300</v>
      </c>
    </row>
    <row r="42" spans="6:8" ht="16.5" thickTop="1" thickBot="1">
      <c r="F42" s="201" t="s">
        <v>123</v>
      </c>
      <c r="G42" s="201" t="s">
        <v>40</v>
      </c>
      <c r="H42" s="201">
        <v>900</v>
      </c>
    </row>
    <row r="43" spans="6:8" ht="16.5" thickTop="1" thickBot="1">
      <c r="F43" s="201" t="s">
        <v>127</v>
      </c>
      <c r="G43" s="201" t="s">
        <v>83</v>
      </c>
      <c r="H43" s="201">
        <v>400</v>
      </c>
    </row>
    <row r="44" spans="6:8" ht="16.5" thickTop="1" thickBot="1">
      <c r="F44" s="201" t="s">
        <v>129</v>
      </c>
      <c r="G44" s="201" t="s">
        <v>43</v>
      </c>
      <c r="H44" s="201">
        <v>400</v>
      </c>
    </row>
    <row r="45" spans="6:8" ht="16.5" thickTop="1" thickBot="1">
      <c r="F45" s="201" t="s">
        <v>132</v>
      </c>
      <c r="G45" s="201" t="s">
        <v>44</v>
      </c>
      <c r="H45" s="201">
        <v>400</v>
      </c>
    </row>
    <row r="46" spans="6:8" ht="16.5" thickTop="1" thickBot="1">
      <c r="F46" s="201" t="s">
        <v>133</v>
      </c>
      <c r="G46" s="201" t="s">
        <v>45</v>
      </c>
      <c r="H46" s="201">
        <v>900</v>
      </c>
    </row>
    <row r="47" spans="6:8" ht="16.5" thickTop="1" thickBot="1">
      <c r="F47" s="201" t="s">
        <v>147</v>
      </c>
      <c r="G47" s="201" t="s">
        <v>62</v>
      </c>
      <c r="H47" s="201">
        <v>400</v>
      </c>
    </row>
    <row r="48" spans="6:8" ht="15.75" thickTop="1">
      <c r="H48" s="200">
        <f>SUM(H32:H47)</f>
        <v>4760</v>
      </c>
    </row>
    <row r="49" spans="6:8" ht="15.75" thickBot="1"/>
    <row r="50" spans="6:8" ht="16.5" thickTop="1" thickBot="1">
      <c r="F50" s="221" t="s">
        <v>220</v>
      </c>
      <c r="G50" s="221"/>
      <c r="H50" s="221"/>
    </row>
    <row r="51" spans="6:8" ht="16.5" thickTop="1" thickBot="1">
      <c r="F51" s="221"/>
      <c r="G51" s="221"/>
      <c r="H51" s="221"/>
    </row>
    <row r="52" spans="6:8" ht="16.5" thickTop="1" thickBot="1">
      <c r="F52" s="201" t="s">
        <v>100</v>
      </c>
      <c r="G52" s="201" t="s">
        <v>15</v>
      </c>
      <c r="H52" s="201">
        <v>100</v>
      </c>
    </row>
    <row r="53" spans="6:8" ht="16.5" thickTop="1" thickBot="1">
      <c r="F53" s="201" t="s">
        <v>101</v>
      </c>
      <c r="G53" s="201" t="s">
        <v>16</v>
      </c>
      <c r="H53" s="201">
        <v>100</v>
      </c>
    </row>
    <row r="54" spans="6:8" ht="16.5" thickTop="1" thickBot="1">
      <c r="F54" s="201" t="s">
        <v>104</v>
      </c>
      <c r="G54" s="201" t="s">
        <v>19</v>
      </c>
      <c r="H54" s="201">
        <v>300</v>
      </c>
    </row>
    <row r="55" spans="6:8" ht="16.5" thickTop="1" thickBot="1">
      <c r="F55" s="201" t="s">
        <v>107</v>
      </c>
      <c r="G55" s="201" t="s">
        <v>23</v>
      </c>
      <c r="H55" s="201">
        <v>20</v>
      </c>
    </row>
    <row r="56" spans="6:8" ht="16.5" thickTop="1" thickBot="1">
      <c r="F56" s="201" t="s">
        <v>109</v>
      </c>
      <c r="G56" s="201" t="s">
        <v>25</v>
      </c>
      <c r="H56" s="201">
        <v>200</v>
      </c>
    </row>
    <row r="57" spans="6:8" ht="16.5" thickTop="1" thickBot="1">
      <c r="F57" s="201" t="s">
        <v>111</v>
      </c>
      <c r="G57" s="201" t="s">
        <v>27</v>
      </c>
      <c r="H57" s="201">
        <v>50</v>
      </c>
    </row>
    <row r="58" spans="6:8" ht="16.5" thickTop="1" thickBot="1">
      <c r="F58" s="201" t="s">
        <v>112</v>
      </c>
      <c r="G58" s="201" t="s">
        <v>28</v>
      </c>
      <c r="H58" s="201">
        <v>100</v>
      </c>
    </row>
    <row r="59" spans="6:8" ht="16.5" thickTop="1" thickBot="1">
      <c r="F59" s="201" t="s">
        <v>113</v>
      </c>
      <c r="G59" s="201" t="s">
        <v>29</v>
      </c>
      <c r="H59" s="201">
        <v>100</v>
      </c>
    </row>
    <row r="60" spans="6:8" ht="16.5" thickTop="1" thickBot="1">
      <c r="F60" s="201" t="s">
        <v>117</v>
      </c>
      <c r="G60" s="201" t="s">
        <v>33</v>
      </c>
      <c r="H60" s="201">
        <v>500</v>
      </c>
    </row>
    <row r="61" spans="6:8" ht="16.5" thickTop="1" thickBot="1">
      <c r="F61" s="201" t="s">
        <v>119</v>
      </c>
      <c r="G61" s="201" t="s">
        <v>36</v>
      </c>
      <c r="H61" s="201">
        <v>60</v>
      </c>
    </row>
    <row r="62" spans="6:8" ht="16.5" thickTop="1" thickBot="1">
      <c r="F62" s="201" t="s">
        <v>120</v>
      </c>
      <c r="G62" s="201" t="s">
        <v>37</v>
      </c>
      <c r="H62" s="201">
        <v>100</v>
      </c>
    </row>
    <row r="63" spans="6:8" ht="16.5" thickTop="1" thickBot="1">
      <c r="F63" s="201" t="s">
        <v>157</v>
      </c>
      <c r="G63" s="201" t="s">
        <v>38</v>
      </c>
      <c r="H63" s="201">
        <v>20</v>
      </c>
    </row>
    <row r="64" spans="6:8" ht="16.5" thickTop="1" thickBot="1">
      <c r="F64" s="201" t="s">
        <v>122</v>
      </c>
      <c r="G64" s="201" t="s">
        <v>39</v>
      </c>
      <c r="H64" s="201">
        <v>120</v>
      </c>
    </row>
    <row r="65" spans="6:8" ht="15.75" thickTop="1">
      <c r="H65" s="200">
        <f>SUM(H52:H64)</f>
        <v>1770</v>
      </c>
    </row>
    <row r="66" spans="6:8" ht="15.75" thickBot="1"/>
    <row r="67" spans="6:8" ht="16.5" thickTop="1" thickBot="1">
      <c r="F67" s="221" t="s">
        <v>221</v>
      </c>
      <c r="G67" s="221"/>
      <c r="H67" s="221"/>
    </row>
    <row r="68" spans="6:8" ht="16.5" thickTop="1" thickBot="1">
      <c r="F68" s="221"/>
      <c r="G68" s="221"/>
      <c r="H68" s="221"/>
    </row>
    <row r="69" spans="6:8" ht="16.5" thickTop="1" thickBot="1">
      <c r="F69" s="202" t="s">
        <v>97</v>
      </c>
      <c r="G69" s="202" t="s">
        <v>12</v>
      </c>
      <c r="H69" s="202">
        <v>40</v>
      </c>
    </row>
    <row r="70" spans="6:8" ht="16.5" thickTop="1" thickBot="1">
      <c r="F70" s="202" t="s">
        <v>100</v>
      </c>
      <c r="G70" s="202" t="s">
        <v>15</v>
      </c>
      <c r="H70" s="202">
        <v>60</v>
      </c>
    </row>
    <row r="71" spans="6:8" ht="16.5" thickTop="1" thickBot="1">
      <c r="F71" s="202" t="s">
        <v>102</v>
      </c>
      <c r="G71" s="202" t="s">
        <v>17</v>
      </c>
      <c r="H71" s="202">
        <v>40</v>
      </c>
    </row>
    <row r="72" spans="6:8" ht="16.5" thickTop="1" thickBot="1">
      <c r="F72" s="202" t="s">
        <v>104</v>
      </c>
      <c r="G72" s="202" t="s">
        <v>19</v>
      </c>
      <c r="H72" s="202">
        <v>60</v>
      </c>
    </row>
    <row r="73" spans="6:8" ht="16.5" thickTop="1" thickBot="1">
      <c r="F73" s="202" t="s">
        <v>105</v>
      </c>
      <c r="G73" s="202" t="s">
        <v>20</v>
      </c>
      <c r="H73" s="202">
        <v>80</v>
      </c>
    </row>
    <row r="74" spans="6:8" ht="16.5" thickTop="1" thickBot="1">
      <c r="F74" s="202" t="s">
        <v>107</v>
      </c>
      <c r="G74" s="202" t="s">
        <v>23</v>
      </c>
      <c r="H74" s="202">
        <v>20</v>
      </c>
    </row>
    <row r="75" spans="6:8" ht="16.5" thickTop="1" thickBot="1">
      <c r="F75" s="202" t="s">
        <v>108</v>
      </c>
      <c r="G75" s="202" t="s">
        <v>24</v>
      </c>
      <c r="H75" s="202">
        <v>40</v>
      </c>
    </row>
    <row r="76" spans="6:8" ht="16.5" thickTop="1" thickBot="1">
      <c r="F76" s="202" t="s">
        <v>109</v>
      </c>
      <c r="G76" s="202" t="s">
        <v>25</v>
      </c>
      <c r="H76" s="202">
        <v>100</v>
      </c>
    </row>
    <row r="77" spans="6:8" ht="16.5" thickTop="1" thickBot="1">
      <c r="F77" s="202" t="s">
        <v>115</v>
      </c>
      <c r="G77" s="202" t="s">
        <v>31</v>
      </c>
      <c r="H77" s="202">
        <v>80</v>
      </c>
    </row>
    <row r="78" spans="6:8" ht="16.5" thickTop="1" thickBot="1">
      <c r="F78" s="202" t="s">
        <v>117</v>
      </c>
      <c r="G78" s="202" t="s">
        <v>33</v>
      </c>
      <c r="H78" s="202">
        <v>180</v>
      </c>
    </row>
    <row r="79" spans="6:8" ht="16.5" thickTop="1" thickBot="1">
      <c r="F79" s="202" t="s">
        <v>119</v>
      </c>
      <c r="G79" s="202" t="s">
        <v>36</v>
      </c>
      <c r="H79" s="202">
        <v>50</v>
      </c>
    </row>
    <row r="80" spans="6:8" ht="16.5" thickTop="1" thickBot="1">
      <c r="F80" s="202" t="s">
        <v>120</v>
      </c>
      <c r="G80" s="202" t="s">
        <v>37</v>
      </c>
      <c r="H80" s="202">
        <v>1200</v>
      </c>
    </row>
    <row r="81" spans="6:8" ht="16.5" thickTop="1" thickBot="1">
      <c r="F81" s="202" t="s">
        <v>122</v>
      </c>
      <c r="G81" s="202" t="s">
        <v>39</v>
      </c>
      <c r="H81" s="202">
        <v>50</v>
      </c>
    </row>
    <row r="82" spans="6:8" ht="16.5" thickTop="1" thickBot="1">
      <c r="F82" s="202" t="s">
        <v>140</v>
      </c>
      <c r="G82" s="202" t="s">
        <v>53</v>
      </c>
      <c r="H82" s="202">
        <v>100</v>
      </c>
    </row>
    <row r="83" spans="6:8" ht="16.5" thickTop="1" thickBot="1">
      <c r="F83" s="202" t="s">
        <v>142</v>
      </c>
      <c r="G83" s="202" t="s">
        <v>55</v>
      </c>
      <c r="H83" s="202">
        <v>50</v>
      </c>
    </row>
    <row r="84" spans="6:8" ht="16.5" thickTop="1" thickBot="1">
      <c r="F84" s="202" t="s">
        <v>149</v>
      </c>
      <c r="G84" s="202" t="s">
        <v>68</v>
      </c>
      <c r="H84" s="202">
        <v>80</v>
      </c>
    </row>
    <row r="85" spans="6:8" ht="16.5" thickTop="1" thickBot="1">
      <c r="F85" s="202" t="s">
        <v>151</v>
      </c>
      <c r="G85" s="202" t="s">
        <v>72</v>
      </c>
      <c r="H85" s="202">
        <v>160</v>
      </c>
    </row>
    <row r="86" spans="6:8" ht="15.75" thickTop="1">
      <c r="H86" s="200">
        <f>SUM(H69:H85)</f>
        <v>2390</v>
      </c>
    </row>
  </sheetData>
  <mergeCells count="7">
    <mergeCell ref="F67:H68"/>
    <mergeCell ref="F3:H4"/>
    <mergeCell ref="F7:H8"/>
    <mergeCell ref="F11:H12"/>
    <mergeCell ref="F16:H17"/>
    <mergeCell ref="F30:H31"/>
    <mergeCell ref="F50:H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DISTRIBUCION SEM 30 TOTAL</vt:lpstr>
      <vt:lpstr>NORTE</vt:lpstr>
      <vt:lpstr>Dist Condensada</vt:lpstr>
      <vt:lpstr>'DISTRIBUCION SEM 30 TOTAL'!Área_de_impresión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NUBLE</dc:creator>
  <cp:lastModifiedBy>Romina Vasquez</cp:lastModifiedBy>
  <dcterms:created xsi:type="dcterms:W3CDTF">2020-09-22T20:48:59Z</dcterms:created>
  <dcterms:modified xsi:type="dcterms:W3CDTF">2025-08-06T18:41:41Z</dcterms:modified>
</cp:coreProperties>
</file>